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C:\Users\princes jane tulio\Downloads\portfolio\"/>
    </mc:Choice>
  </mc:AlternateContent>
  <xr:revisionPtr revIDLastSave="0" documentId="13_ncr:1_{3C3A20FA-DE88-4C2F-A08C-EB88DFD426A6}" xr6:coauthVersionLast="47" xr6:coauthVersionMax="47" xr10:uidLastSave="{00000000-0000-0000-0000-000000000000}"/>
  <bookViews>
    <workbookView xWindow="-108" yWindow="-108" windowWidth="23256" windowHeight="13896" firstSheet="4" activeTab="8" xr2:uid="{00000000-000D-0000-FFFF-FFFF00000000}"/>
  </bookViews>
  <sheets>
    <sheet name="Overview" sheetId="3" r:id="rId1"/>
    <sheet name="Customer Base" sheetId="1" r:id="rId2"/>
    <sheet name="Clean_Customer Base" sheetId="6" r:id="rId3"/>
    <sheet name="Transactional Data" sheetId="2" r:id="rId4"/>
    <sheet name="Clean_Transactional" sheetId="7" r:id="rId5"/>
    <sheet name="Pivot Tables" sheetId="9" r:id="rId6"/>
    <sheet name="Analysis" sheetId="10" r:id="rId7"/>
    <sheet name="CRM_Segmentation" sheetId="12" r:id="rId8"/>
    <sheet name="Insights &amp; Recommendation" sheetId="13" r:id="rId9"/>
  </sheets>
  <definedNames>
    <definedName name="_xlnm._FilterDatabase" localSheetId="1" hidden="1">'Customer Base'!$A$1:$G$104</definedName>
    <definedName name="_xlnm._FilterDatabase" localSheetId="3" hidden="1">'Transactional Data'!$A$4:$F$4260</definedName>
    <definedName name="_xlcn.WorksheetConnection_ExamforRCCJuniorDataAnalyst_JaneTulio.xlsxTable11" hidden="1">Table1[]</definedName>
  </definedNames>
  <calcPr calcId="191029"/>
  <pivotCaches>
    <pivotCache cacheId="0" r:id="rId10"/>
    <pivotCache cacheId="1" r:id="rId11"/>
    <pivotCache cacheId="2" r:id="rId12"/>
    <pivotCache cacheId="3" r:id="rId13"/>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Exam for RCC Junior Data Analyst _Jane Tulio.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7" l="1" a="1"/>
  <c r="P4" i="7" s="1"/>
  <c r="G9" i="10"/>
  <c r="D20" i="12" a="1"/>
  <c r="D20" i="12" s="1"/>
  <c r="F20" i="12" s="1"/>
  <c r="D21" i="12" a="1"/>
  <c r="D21" i="12" s="1"/>
  <c r="F21" i="12" s="1"/>
  <c r="D100" i="12" a="1"/>
  <c r="D100" i="12" s="1"/>
  <c r="F100" i="12" s="1"/>
  <c r="B6" i="12" a="1"/>
  <c r="B6" i="12" s="1"/>
  <c r="H6" i="12" s="1" a="1"/>
  <c r="H6" i="12" s="1"/>
  <c r="D5" i="12" a="1"/>
  <c r="D5" i="12" s="1"/>
  <c r="F5" i="12" s="1"/>
  <c r="A5" i="12" a="1"/>
  <c r="A5" i="12" s="1"/>
  <c r="B5" i="12" s="1" a="1"/>
  <c r="B5" i="12" s="1"/>
  <c r="H5" i="12" s="1" a="1"/>
  <c r="H5" i="12" s="1"/>
  <c r="AC36" i="10" a="1"/>
  <c r="AC36" i="10" s="1"/>
  <c r="A45" i="10" a="1"/>
  <c r="A45" i="10" s="1"/>
  <c r="G44" i="6"/>
  <c r="AH7" i="10" s="1" a="1"/>
  <c r="AH7" i="10" s="1"/>
  <c r="B7" i="12" a="1"/>
  <c r="B7" i="12" s="1"/>
  <c r="H7" i="12" s="1" a="1"/>
  <c r="H7" i="12" s="1"/>
  <c r="B8" i="12" a="1"/>
  <c r="B8" i="12" s="1"/>
  <c r="H8" i="12" s="1" a="1"/>
  <c r="H8" i="12" s="1"/>
  <c r="B9" i="12" a="1"/>
  <c r="B9" i="12" s="1"/>
  <c r="H9" i="12" s="1" a="1"/>
  <c r="H9" i="12" s="1"/>
  <c r="B10" i="12" a="1"/>
  <c r="B10" i="12" s="1"/>
  <c r="H10" i="12" s="1" a="1"/>
  <c r="H10" i="12" s="1"/>
  <c r="B11" i="12" a="1"/>
  <c r="B11" i="12" s="1"/>
  <c r="H11" i="12" s="1" a="1"/>
  <c r="H11" i="12" s="1"/>
  <c r="B12" i="12" a="1"/>
  <c r="B12" i="12" s="1"/>
  <c r="H12" i="12" s="1" a="1"/>
  <c r="H12" i="12" s="1"/>
  <c r="B13" i="12" a="1"/>
  <c r="B13" i="12" s="1"/>
  <c r="H13" i="12" s="1" a="1"/>
  <c r="H13" i="12" s="1"/>
  <c r="B14" i="12" a="1"/>
  <c r="B14" i="12" s="1"/>
  <c r="H14" i="12" s="1" a="1"/>
  <c r="H14" i="12" s="1"/>
  <c r="B15" i="12" a="1"/>
  <c r="B15" i="12" s="1"/>
  <c r="H15" i="12" s="1" a="1"/>
  <c r="H15" i="12" s="1"/>
  <c r="B16" i="12" a="1"/>
  <c r="B16" i="12" s="1"/>
  <c r="H16" i="12" s="1" a="1"/>
  <c r="H16" i="12" s="1"/>
  <c r="B17" i="12" a="1"/>
  <c r="B17" i="12" s="1"/>
  <c r="H17" i="12" s="1" a="1"/>
  <c r="H17" i="12" s="1"/>
  <c r="B18" i="12" a="1"/>
  <c r="B18" i="12" s="1"/>
  <c r="H18" i="12" s="1" a="1"/>
  <c r="H18" i="12" s="1"/>
  <c r="B19" i="12" a="1"/>
  <c r="B19" i="12" s="1"/>
  <c r="H19" i="12" s="1" a="1"/>
  <c r="H19" i="12" s="1"/>
  <c r="B20" i="12" a="1"/>
  <c r="B20" i="12" s="1"/>
  <c r="H20" i="12" s="1" a="1"/>
  <c r="H20" i="12" s="1"/>
  <c r="B21" i="12" a="1"/>
  <c r="B21" i="12" s="1"/>
  <c r="H21" i="12" s="1" a="1"/>
  <c r="H21" i="12" s="1"/>
  <c r="B22" i="12" a="1"/>
  <c r="B22" i="12" s="1"/>
  <c r="H22" i="12" s="1" a="1"/>
  <c r="H22" i="12" s="1"/>
  <c r="B23" i="12" a="1"/>
  <c r="B23" i="12" s="1"/>
  <c r="H23" i="12" s="1" a="1"/>
  <c r="H23" i="12" s="1"/>
  <c r="B24" i="12" a="1"/>
  <c r="B24" i="12" s="1"/>
  <c r="H24" i="12" s="1" a="1"/>
  <c r="H24" i="12" s="1"/>
  <c r="B25" i="12" a="1"/>
  <c r="B25" i="12" s="1"/>
  <c r="H25" i="12" s="1" a="1"/>
  <c r="H25" i="12" s="1"/>
  <c r="B26" i="12" a="1"/>
  <c r="B26" i="12" s="1"/>
  <c r="H26" i="12" s="1" a="1"/>
  <c r="H26" i="12" s="1"/>
  <c r="B27" i="12" a="1"/>
  <c r="B27" i="12" s="1"/>
  <c r="H27" i="12" s="1" a="1"/>
  <c r="H27" i="12" s="1"/>
  <c r="B28" i="12" a="1"/>
  <c r="B28" i="12" s="1"/>
  <c r="H28" i="12" s="1" a="1"/>
  <c r="H28" i="12" s="1"/>
  <c r="B29" i="12" a="1"/>
  <c r="B29" i="12" s="1"/>
  <c r="H29" i="12" s="1" a="1"/>
  <c r="H29" i="12" s="1"/>
  <c r="B30" i="12" a="1"/>
  <c r="B30" i="12" s="1"/>
  <c r="H30" i="12" s="1" a="1"/>
  <c r="H30" i="12" s="1"/>
  <c r="B31" i="12" a="1"/>
  <c r="B31" i="12" s="1"/>
  <c r="H31" i="12" s="1" a="1"/>
  <c r="H31" i="12" s="1"/>
  <c r="B32" i="12" a="1"/>
  <c r="B32" i="12" s="1"/>
  <c r="H32" i="12" s="1" a="1"/>
  <c r="H32" i="12" s="1"/>
  <c r="B33" i="12" a="1"/>
  <c r="B33" i="12" s="1"/>
  <c r="H33" i="12" s="1" a="1"/>
  <c r="H33" i="12" s="1"/>
  <c r="B34" i="12" a="1"/>
  <c r="B34" i="12" s="1"/>
  <c r="H34" i="12" s="1" a="1"/>
  <c r="H34" i="12" s="1"/>
  <c r="B35" i="12" a="1"/>
  <c r="B35" i="12" s="1"/>
  <c r="H35" i="12" s="1" a="1"/>
  <c r="H35" i="12" s="1"/>
  <c r="B36" i="12" a="1"/>
  <c r="B36" i="12" s="1"/>
  <c r="H36" i="12" s="1" a="1"/>
  <c r="H36" i="12" s="1"/>
  <c r="B37" i="12" a="1"/>
  <c r="B37" i="12" s="1"/>
  <c r="H37" i="12" s="1" a="1"/>
  <c r="H37" i="12" s="1"/>
  <c r="B38" i="12" a="1"/>
  <c r="B38" i="12" s="1"/>
  <c r="H38" i="12" s="1" a="1"/>
  <c r="H38" i="12" s="1"/>
  <c r="B39" i="12" a="1"/>
  <c r="B39" i="12" s="1"/>
  <c r="H39" i="12" s="1" a="1"/>
  <c r="H39" i="12" s="1"/>
  <c r="B40" i="12" a="1"/>
  <c r="B40" i="12" s="1"/>
  <c r="H40" i="12" s="1" a="1"/>
  <c r="H40" i="12" s="1"/>
  <c r="B41" i="12" a="1"/>
  <c r="B41" i="12" s="1"/>
  <c r="H41" i="12" s="1" a="1"/>
  <c r="H41" i="12" s="1"/>
  <c r="B42" i="12" a="1"/>
  <c r="B42" i="12" s="1"/>
  <c r="H42" i="12" s="1" a="1"/>
  <c r="H42" i="12" s="1"/>
  <c r="B43" i="12" a="1"/>
  <c r="B43" i="12" s="1"/>
  <c r="H43" i="12" s="1" a="1"/>
  <c r="H43" i="12" s="1"/>
  <c r="B44" i="12" a="1"/>
  <c r="B44" i="12" s="1"/>
  <c r="H44" i="12" s="1" a="1"/>
  <c r="H44" i="12" s="1"/>
  <c r="B45" i="12" a="1"/>
  <c r="B45" i="12" s="1"/>
  <c r="H45" i="12" s="1" a="1"/>
  <c r="H45" i="12" s="1"/>
  <c r="B46" i="12" a="1"/>
  <c r="B46" i="12" s="1"/>
  <c r="H46" i="12" s="1" a="1"/>
  <c r="H46" i="12" s="1"/>
  <c r="B47" i="12" a="1"/>
  <c r="B47" i="12" s="1"/>
  <c r="H47" i="12" s="1" a="1"/>
  <c r="H47" i="12" s="1"/>
  <c r="B48" i="12" a="1"/>
  <c r="B48" i="12" s="1"/>
  <c r="H48" i="12" s="1" a="1"/>
  <c r="H48" i="12" s="1"/>
  <c r="B49" i="12" a="1"/>
  <c r="B49" i="12" s="1"/>
  <c r="H49" i="12" s="1" a="1"/>
  <c r="H49" i="12" s="1"/>
  <c r="B50" i="12" a="1"/>
  <c r="B50" i="12" s="1"/>
  <c r="H50" i="12" s="1" a="1"/>
  <c r="H50" i="12" s="1"/>
  <c r="B51" i="12" a="1"/>
  <c r="B51" i="12" s="1"/>
  <c r="H51" i="12" s="1" a="1"/>
  <c r="H51" i="12" s="1"/>
  <c r="B52" i="12" a="1"/>
  <c r="B52" i="12" s="1"/>
  <c r="H52" i="12" s="1" a="1"/>
  <c r="H52" i="12" s="1"/>
  <c r="B53" i="12" a="1"/>
  <c r="B53" i="12" s="1"/>
  <c r="H53" i="12" s="1" a="1"/>
  <c r="H53" i="12" s="1"/>
  <c r="B54" i="12" a="1"/>
  <c r="B54" i="12" s="1"/>
  <c r="H54" i="12" s="1" a="1"/>
  <c r="H54" i="12" s="1"/>
  <c r="B55" i="12" a="1"/>
  <c r="B55" i="12" s="1"/>
  <c r="H55" i="12" s="1" a="1"/>
  <c r="H55" i="12" s="1"/>
  <c r="B56" i="12" a="1"/>
  <c r="B56" i="12" s="1"/>
  <c r="H56" i="12" s="1" a="1"/>
  <c r="H56" i="12" s="1"/>
  <c r="B57" i="12" a="1"/>
  <c r="B57" i="12" s="1"/>
  <c r="H57" i="12" s="1" a="1"/>
  <c r="H57" i="12" s="1"/>
  <c r="B58" i="12" a="1"/>
  <c r="B58" i="12" s="1"/>
  <c r="H58" i="12" s="1" a="1"/>
  <c r="H58" i="12" s="1"/>
  <c r="B59" i="12" a="1"/>
  <c r="B59" i="12" s="1"/>
  <c r="H59" i="12" s="1" a="1"/>
  <c r="H59" i="12" s="1"/>
  <c r="B60" i="12" a="1"/>
  <c r="B60" i="12" s="1"/>
  <c r="H60" i="12" s="1" a="1"/>
  <c r="H60" i="12" s="1"/>
  <c r="B61" i="12" a="1"/>
  <c r="B61" i="12" s="1"/>
  <c r="H61" i="12" s="1" a="1"/>
  <c r="H61" i="12" s="1"/>
  <c r="B62" i="12" a="1"/>
  <c r="B62" i="12" s="1"/>
  <c r="H62" i="12" s="1" a="1"/>
  <c r="H62" i="12" s="1"/>
  <c r="B63" i="12" a="1"/>
  <c r="B63" i="12" s="1"/>
  <c r="H63" i="12" s="1" a="1"/>
  <c r="H63" i="12" s="1"/>
  <c r="B64" i="12" a="1"/>
  <c r="B64" i="12" s="1"/>
  <c r="H64" i="12" s="1" a="1"/>
  <c r="H64" i="12" s="1"/>
  <c r="B65" i="12" a="1"/>
  <c r="B65" i="12" s="1"/>
  <c r="H65" i="12" s="1" a="1"/>
  <c r="H65" i="12" s="1"/>
  <c r="B66" i="12" a="1"/>
  <c r="B66" i="12" s="1"/>
  <c r="H66" i="12" s="1" a="1"/>
  <c r="H66" i="12" s="1"/>
  <c r="B67" i="12" a="1"/>
  <c r="B67" i="12" s="1"/>
  <c r="H67" i="12" s="1" a="1"/>
  <c r="H67" i="12" s="1"/>
  <c r="B68" i="12" a="1"/>
  <c r="B68" i="12" s="1"/>
  <c r="H68" i="12" s="1" a="1"/>
  <c r="H68" i="12" s="1"/>
  <c r="B69" i="12" a="1"/>
  <c r="B69" i="12" s="1"/>
  <c r="H69" i="12" s="1" a="1"/>
  <c r="H69" i="12" s="1"/>
  <c r="B70" i="12" a="1"/>
  <c r="B70" i="12" s="1"/>
  <c r="H70" i="12" s="1" a="1"/>
  <c r="H70" i="12" s="1"/>
  <c r="B71" i="12" a="1"/>
  <c r="B71" i="12" s="1"/>
  <c r="H71" i="12" s="1" a="1"/>
  <c r="H71" i="12" s="1"/>
  <c r="B72" i="12" a="1"/>
  <c r="B72" i="12" s="1"/>
  <c r="H72" i="12" s="1" a="1"/>
  <c r="H72" i="12" s="1"/>
  <c r="B73" i="12" a="1"/>
  <c r="B73" i="12" s="1"/>
  <c r="H73" i="12" s="1" a="1"/>
  <c r="H73" i="12" s="1"/>
  <c r="B74" i="12" a="1"/>
  <c r="B74" i="12" s="1"/>
  <c r="H74" i="12" s="1" a="1"/>
  <c r="H74" i="12" s="1"/>
  <c r="B75" i="12" a="1"/>
  <c r="B75" i="12" s="1"/>
  <c r="H75" i="12" s="1" a="1"/>
  <c r="H75" i="12" s="1"/>
  <c r="B76" i="12" a="1"/>
  <c r="B76" i="12" s="1"/>
  <c r="H76" i="12" s="1" a="1"/>
  <c r="H76" i="12" s="1"/>
  <c r="B77" i="12" a="1"/>
  <c r="B77" i="12" s="1"/>
  <c r="H77" i="12" s="1" a="1"/>
  <c r="H77" i="12" s="1"/>
  <c r="B78" i="12" a="1"/>
  <c r="B78" i="12" s="1"/>
  <c r="H78" i="12" s="1" a="1"/>
  <c r="H78" i="12" s="1"/>
  <c r="B79" i="12" a="1"/>
  <c r="B79" i="12" s="1"/>
  <c r="H79" i="12" s="1" a="1"/>
  <c r="H79" i="12" s="1"/>
  <c r="B80" i="12" a="1"/>
  <c r="B80" i="12" s="1"/>
  <c r="H80" i="12" s="1" a="1"/>
  <c r="H80" i="12" s="1"/>
  <c r="B81" i="12" a="1"/>
  <c r="B81" i="12" s="1"/>
  <c r="H81" i="12" s="1" a="1"/>
  <c r="H81" i="12" s="1"/>
  <c r="B82" i="12" a="1"/>
  <c r="B82" i="12" s="1"/>
  <c r="H82" i="12" s="1" a="1"/>
  <c r="H82" i="12" s="1"/>
  <c r="B83" i="12" a="1"/>
  <c r="B83" i="12" s="1"/>
  <c r="H83" i="12" s="1" a="1"/>
  <c r="H83" i="12" s="1"/>
  <c r="B84" i="12" a="1"/>
  <c r="B84" i="12" s="1"/>
  <c r="H84" i="12" s="1" a="1"/>
  <c r="H84" i="12" s="1"/>
  <c r="B85" i="12" a="1"/>
  <c r="B85" i="12" s="1"/>
  <c r="H85" i="12" s="1" a="1"/>
  <c r="H85" i="12" s="1"/>
  <c r="B86" i="12" a="1"/>
  <c r="B86" i="12" s="1"/>
  <c r="H86" i="12" s="1" a="1"/>
  <c r="H86" i="12" s="1"/>
  <c r="B87" i="12" a="1"/>
  <c r="B87" i="12" s="1"/>
  <c r="H87" i="12" s="1" a="1"/>
  <c r="H87" i="12" s="1"/>
  <c r="B88" i="12" a="1"/>
  <c r="B88" i="12" s="1"/>
  <c r="H88" i="12" s="1" a="1"/>
  <c r="H88" i="12" s="1"/>
  <c r="B89" i="12" a="1"/>
  <c r="B89" i="12" s="1"/>
  <c r="H89" i="12" s="1" a="1"/>
  <c r="H89" i="12" s="1"/>
  <c r="B90" i="12" a="1"/>
  <c r="B90" i="12" s="1"/>
  <c r="H90" i="12" s="1" a="1"/>
  <c r="H90" i="12" s="1"/>
  <c r="B91" i="12" a="1"/>
  <c r="B91" i="12" s="1"/>
  <c r="H91" i="12" s="1" a="1"/>
  <c r="H91" i="12" s="1"/>
  <c r="B92" i="12" a="1"/>
  <c r="B92" i="12" s="1"/>
  <c r="H92" i="12" s="1" a="1"/>
  <c r="H92" i="12" s="1"/>
  <c r="B93" i="12" a="1"/>
  <c r="B93" i="12" s="1"/>
  <c r="H93" i="12" s="1" a="1"/>
  <c r="H93" i="12" s="1"/>
  <c r="B94" i="12" a="1"/>
  <c r="B94" i="12" s="1"/>
  <c r="H94" i="12" s="1" a="1"/>
  <c r="H94" i="12" s="1"/>
  <c r="B95" i="12" a="1"/>
  <c r="B95" i="12" s="1"/>
  <c r="H95" i="12" s="1" a="1"/>
  <c r="H95" i="12" s="1"/>
  <c r="B96" i="12" a="1"/>
  <c r="B96" i="12" s="1"/>
  <c r="H96" i="12" s="1" a="1"/>
  <c r="H96" i="12" s="1"/>
  <c r="B97" i="12" a="1"/>
  <c r="B97" i="12" s="1"/>
  <c r="H97" i="12" s="1" a="1"/>
  <c r="H97" i="12" s="1"/>
  <c r="B98" i="12" a="1"/>
  <c r="B98" i="12" s="1"/>
  <c r="H98" i="12" s="1" a="1"/>
  <c r="H98" i="12" s="1"/>
  <c r="B99" i="12" a="1"/>
  <c r="B99" i="12" s="1"/>
  <c r="H99" i="12" s="1" a="1"/>
  <c r="H99" i="12" s="1"/>
  <c r="B100" i="12" a="1"/>
  <c r="B100" i="12" s="1"/>
  <c r="H100" i="12" s="1" a="1"/>
  <c r="H100" i="12" s="1"/>
  <c r="B101" i="12" a="1"/>
  <c r="B101" i="12" s="1"/>
  <c r="H101" i="12" s="1" a="1"/>
  <c r="H101" i="12" s="1"/>
  <c r="B102" i="12" a="1"/>
  <c r="B102" i="12" s="1"/>
  <c r="H102" i="12" s="1" a="1"/>
  <c r="H102" i="12" s="1"/>
  <c r="B103" i="12" a="1"/>
  <c r="B103" i="12" s="1"/>
  <c r="H103" i="12" s="1" a="1"/>
  <c r="H103" i="12" s="1"/>
  <c r="B104" i="12" a="1"/>
  <c r="B104" i="12" s="1"/>
  <c r="H104" i="12" s="1" a="1"/>
  <c r="H104" i="12" s="1"/>
  <c r="B5" i="7"/>
  <c r="AF59" i="10"/>
  <c r="AF58" i="10"/>
  <c r="AE48" i="10" a="1"/>
  <c r="AE48" i="10" s="1"/>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AC7" i="10" a="1"/>
  <c r="AC7" i="10" s="1"/>
  <c r="AD7" i="10" s="1"/>
  <c r="E57" i="10" a="1"/>
  <c r="E57" i="10" s="1"/>
  <c r="F57" i="10" s="1"/>
  <c r="G8" i="10"/>
  <c r="G7" i="10"/>
  <c r="E48" i="10" l="1"/>
  <c r="E47" i="10"/>
  <c r="E46" i="10"/>
  <c r="I49" i="10" a="1"/>
  <c r="I49" i="10" s="1"/>
  <c r="AG40" i="10" a="1"/>
  <c r="AG40" i="10" s="1"/>
  <c r="E49" i="10"/>
  <c r="M12" i="12"/>
  <c r="D102" i="12" a="1"/>
  <c r="D102" i="12" s="1"/>
  <c r="F102" i="12" s="1"/>
  <c r="D19" i="12" a="1"/>
  <c r="D19" i="12" s="1"/>
  <c r="F19" i="12" s="1"/>
  <c r="D11" i="12" a="1"/>
  <c r="D11" i="12" s="1"/>
  <c r="F11" i="12" s="1"/>
  <c r="D101" i="12" a="1"/>
  <c r="D101" i="12" s="1"/>
  <c r="F101" i="12" s="1"/>
  <c r="D18" i="12" a="1"/>
  <c r="D18" i="12" s="1"/>
  <c r="F18" i="12" s="1"/>
  <c r="D10" i="12" a="1"/>
  <c r="D10" i="12" s="1"/>
  <c r="F10" i="12" s="1"/>
  <c r="D99" i="12" a="1"/>
  <c r="D99" i="12" s="1"/>
  <c r="F99" i="12" s="1"/>
  <c r="D17" i="12" a="1"/>
  <c r="D17" i="12" s="1"/>
  <c r="F17" i="12" s="1"/>
  <c r="D9" i="12" a="1"/>
  <c r="D9" i="12" s="1"/>
  <c r="F9" i="12" s="1"/>
  <c r="D16" i="12" a="1"/>
  <c r="D16" i="12" s="1"/>
  <c r="F16" i="12" s="1"/>
  <c r="D7" i="12" a="1"/>
  <c r="D7" i="12" s="1"/>
  <c r="F7" i="12" s="1"/>
  <c r="D15" i="12" a="1"/>
  <c r="D15" i="12" s="1"/>
  <c r="F15" i="12" s="1"/>
  <c r="D14" i="12" a="1"/>
  <c r="D14" i="12" s="1"/>
  <c r="F14" i="12" s="1"/>
  <c r="D6" i="12" a="1"/>
  <c r="D6" i="12" s="1"/>
  <c r="F6" i="12" s="1"/>
  <c r="D12" i="12" a="1"/>
  <c r="D12" i="12" s="1"/>
  <c r="F12" i="12" s="1"/>
  <c r="M5" i="12"/>
  <c r="M6" i="12"/>
  <c r="M7" i="12"/>
  <c r="M8" i="12"/>
  <c r="M9" i="12"/>
  <c r="M10" i="12"/>
  <c r="M11" i="12"/>
  <c r="AI7" i="10"/>
  <c r="E45" i="10"/>
  <c r="I45" i="10" a="1"/>
  <c r="I45" i="10" s="1"/>
  <c r="AF49" i="10"/>
  <c r="AF50" i="10"/>
  <c r="AG38" i="10" a="1"/>
  <c r="AG38" i="10" s="1"/>
  <c r="AE39" i="10" a="1"/>
  <c r="AE39" i="10" s="1"/>
  <c r="AE37" i="10" a="1"/>
  <c r="AE37" i="10" s="1"/>
  <c r="AG39" i="10" a="1"/>
  <c r="AG39" i="10" s="1"/>
  <c r="AG37" i="10" a="1"/>
  <c r="AG37" i="10" s="1"/>
  <c r="AE40" i="10" a="1"/>
  <c r="AE40" i="10" s="1"/>
  <c r="AE38" i="10" a="1"/>
  <c r="AE38" i="10" s="1"/>
  <c r="AD11" i="10"/>
  <c r="AD8" i="10"/>
  <c r="AI9" i="10"/>
  <c r="AI8" i="10"/>
  <c r="AD14" i="10"/>
  <c r="AD13" i="10"/>
  <c r="AD12" i="10"/>
  <c r="AD10" i="10"/>
  <c r="AD9" i="10"/>
  <c r="I59" i="10"/>
  <c r="I57" i="10"/>
  <c r="F59" i="10"/>
  <c r="F49" i="10" a="1"/>
  <c r="F49" i="10" s="1"/>
  <c r="F46" i="10" a="1"/>
  <c r="F46" i="10" s="1"/>
  <c r="F45" i="10" a="1"/>
  <c r="F45" i="10" s="1"/>
  <c r="F48" i="10" a="1"/>
  <c r="F48" i="10" s="1"/>
  <c r="F47" i="10" a="1"/>
  <c r="F47" i="10" s="1"/>
  <c r="I48" i="10" a="1"/>
  <c r="I48" i="10" s="1"/>
  <c r="I47" i="10" a="1"/>
  <c r="I47" i="10" s="1"/>
  <c r="I46" i="10" a="1"/>
  <c r="I46" i="10" s="1"/>
  <c r="G10" i="10"/>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P5" i="6"/>
  <c r="P6" i="6"/>
  <c r="P13" i="6"/>
  <c r="P14" i="6"/>
  <c r="P16" i="6"/>
  <c r="P18" i="6"/>
  <c r="P21" i="6"/>
  <c r="P25" i="6"/>
  <c r="P26" i="6"/>
  <c r="P28" i="6"/>
  <c r="P30" i="6"/>
  <c r="P33" i="6"/>
  <c r="P37" i="6"/>
  <c r="P38" i="6"/>
  <c r="P40" i="6"/>
  <c r="P42" i="6"/>
  <c r="P45" i="6"/>
  <c r="P49" i="6"/>
  <c r="P50" i="6"/>
  <c r="P52" i="6"/>
  <c r="P54" i="6"/>
  <c r="P57" i="6"/>
  <c r="P61" i="6"/>
  <c r="P62" i="6"/>
  <c r="P64" i="6"/>
  <c r="P66" i="6"/>
  <c r="P69" i="6"/>
  <c r="P73" i="6"/>
  <c r="P74" i="6"/>
  <c r="P76" i="6"/>
  <c r="P78" i="6"/>
  <c r="P81" i="6"/>
  <c r="P85" i="6"/>
  <c r="P86" i="6"/>
  <c r="P88" i="6"/>
  <c r="P90" i="6"/>
  <c r="P93" i="6"/>
  <c r="P97" i="6"/>
  <c r="P98" i="6"/>
  <c r="P100" i="6"/>
  <c r="P102" i="6"/>
  <c r="O5" i="6"/>
  <c r="O7" i="6"/>
  <c r="O9" i="6"/>
  <c r="O10" i="6"/>
  <c r="O11" i="6"/>
  <c r="O14" i="6"/>
  <c r="O17" i="6"/>
  <c r="O18" i="6"/>
  <c r="O19" i="6"/>
  <c r="O20" i="6"/>
  <c r="O21" i="6"/>
  <c r="O22" i="6"/>
  <c r="O23" i="6"/>
  <c r="O29" i="6"/>
  <c r="O30" i="6"/>
  <c r="O31" i="6"/>
  <c r="O32" i="6"/>
  <c r="O33" i="6"/>
  <c r="O34" i="6"/>
  <c r="O35" i="6"/>
  <c r="O41" i="6"/>
  <c r="O42" i="6"/>
  <c r="O43" i="6"/>
  <c r="O44" i="6"/>
  <c r="O45" i="6"/>
  <c r="O46" i="6"/>
  <c r="O47" i="6"/>
  <c r="O53" i="6"/>
  <c r="O54" i="6"/>
  <c r="O55" i="6"/>
  <c r="O56" i="6"/>
  <c r="O57" i="6"/>
  <c r="O58" i="6"/>
  <c r="O59" i="6"/>
  <c r="O65" i="6"/>
  <c r="O66" i="6"/>
  <c r="O67" i="6"/>
  <c r="O68" i="6"/>
  <c r="O69" i="6"/>
  <c r="O70" i="6"/>
  <c r="O71" i="6"/>
  <c r="O77" i="6"/>
  <c r="O78" i="6"/>
  <c r="O79" i="6"/>
  <c r="O80" i="6"/>
  <c r="O81" i="6"/>
  <c r="O82" i="6"/>
  <c r="O83" i="6"/>
  <c r="O89" i="6"/>
  <c r="O90" i="6"/>
  <c r="O91" i="6"/>
  <c r="O92" i="6"/>
  <c r="O93" i="6"/>
  <c r="O94" i="6"/>
  <c r="O95" i="6"/>
  <c r="O101" i="6"/>
  <c r="O102" i="6"/>
  <c r="O103" i="6"/>
  <c r="O104" i="6"/>
  <c r="N28" i="6"/>
  <c r="O28" i="6" s="1"/>
  <c r="N52" i="6"/>
  <c r="O52" i="6" s="1"/>
  <c r="M6" i="6"/>
  <c r="M5"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K9" i="6"/>
  <c r="P10" i="6" s="1"/>
  <c r="K5" i="6"/>
  <c r="K6" i="6"/>
  <c r="P7" i="6" s="1"/>
  <c r="K7" i="6"/>
  <c r="P8" i="6" s="1"/>
  <c r="K8" i="6"/>
  <c r="P9" i="6" s="1"/>
  <c r="K10" i="6"/>
  <c r="P11" i="6" s="1"/>
  <c r="K11" i="6"/>
  <c r="P12" i="6" s="1"/>
  <c r="K12" i="6"/>
  <c r="K13" i="6"/>
  <c r="K14" i="6"/>
  <c r="P15" i="6" s="1"/>
  <c r="K15" i="6"/>
  <c r="K16" i="6"/>
  <c r="P17" i="6" s="1"/>
  <c r="K17" i="6"/>
  <c r="K18" i="6"/>
  <c r="P19" i="6" s="1"/>
  <c r="K19" i="6"/>
  <c r="P20" i="6" s="1"/>
  <c r="K20" i="6"/>
  <c r="K21" i="6"/>
  <c r="P22" i="6" s="1"/>
  <c r="K22" i="6"/>
  <c r="P23" i="6" s="1"/>
  <c r="K23" i="6"/>
  <c r="P24" i="6" s="1"/>
  <c r="K24" i="6"/>
  <c r="K25" i="6"/>
  <c r="K26" i="6"/>
  <c r="P27" i="6" s="1"/>
  <c r="K27" i="6"/>
  <c r="K28" i="6"/>
  <c r="P29" i="6" s="1"/>
  <c r="K29" i="6"/>
  <c r="K30" i="6"/>
  <c r="P31" i="6" s="1"/>
  <c r="K31" i="6"/>
  <c r="P32" i="6" s="1"/>
  <c r="K32" i="6"/>
  <c r="K33" i="6"/>
  <c r="P34" i="6" s="1"/>
  <c r="K34" i="6"/>
  <c r="P35" i="6" s="1"/>
  <c r="K35" i="6"/>
  <c r="P36" i="6" s="1"/>
  <c r="K36" i="6"/>
  <c r="K37" i="6"/>
  <c r="K38" i="6"/>
  <c r="P39" i="6" s="1"/>
  <c r="K39" i="6"/>
  <c r="K40" i="6"/>
  <c r="P41" i="6" s="1"/>
  <c r="K41" i="6"/>
  <c r="K42" i="6"/>
  <c r="P43" i="6" s="1"/>
  <c r="K43" i="6"/>
  <c r="P44" i="6" s="1"/>
  <c r="K44" i="6"/>
  <c r="K45" i="6"/>
  <c r="P46" i="6" s="1"/>
  <c r="K46" i="6"/>
  <c r="P47" i="6" s="1"/>
  <c r="K47" i="6"/>
  <c r="P48" i="6" s="1"/>
  <c r="K48" i="6"/>
  <c r="K49" i="6"/>
  <c r="K50" i="6"/>
  <c r="P51" i="6" s="1"/>
  <c r="K51" i="6"/>
  <c r="K52" i="6"/>
  <c r="P53" i="6" s="1"/>
  <c r="K53" i="6"/>
  <c r="K54" i="6"/>
  <c r="P55" i="6" s="1"/>
  <c r="K55" i="6"/>
  <c r="P56" i="6" s="1"/>
  <c r="K56" i="6"/>
  <c r="K57" i="6"/>
  <c r="P58" i="6" s="1"/>
  <c r="K58" i="6"/>
  <c r="P59" i="6" s="1"/>
  <c r="K59" i="6"/>
  <c r="P60" i="6" s="1"/>
  <c r="K60" i="6"/>
  <c r="K61" i="6"/>
  <c r="K62" i="6"/>
  <c r="P63" i="6" s="1"/>
  <c r="K63" i="6"/>
  <c r="K64" i="6"/>
  <c r="P65" i="6" s="1"/>
  <c r="K65" i="6"/>
  <c r="K66" i="6"/>
  <c r="P67" i="6" s="1"/>
  <c r="K67" i="6"/>
  <c r="P68" i="6" s="1"/>
  <c r="K68" i="6"/>
  <c r="K69" i="6"/>
  <c r="P70" i="6" s="1"/>
  <c r="K70" i="6"/>
  <c r="P71" i="6" s="1"/>
  <c r="K71" i="6"/>
  <c r="P72" i="6" s="1"/>
  <c r="K72" i="6"/>
  <c r="K73" i="6"/>
  <c r="K74" i="6"/>
  <c r="P75" i="6" s="1"/>
  <c r="K75" i="6"/>
  <c r="K76" i="6"/>
  <c r="P77" i="6" s="1"/>
  <c r="K77" i="6"/>
  <c r="K78" i="6"/>
  <c r="P79" i="6" s="1"/>
  <c r="K79" i="6"/>
  <c r="P80" i="6" s="1"/>
  <c r="K80" i="6"/>
  <c r="K81" i="6"/>
  <c r="P82" i="6" s="1"/>
  <c r="K82" i="6"/>
  <c r="P83" i="6" s="1"/>
  <c r="K83" i="6"/>
  <c r="P84" i="6" s="1"/>
  <c r="K84" i="6"/>
  <c r="K85" i="6"/>
  <c r="K86" i="6"/>
  <c r="P87" i="6" s="1"/>
  <c r="K87" i="6"/>
  <c r="K88" i="6"/>
  <c r="P89" i="6" s="1"/>
  <c r="K89" i="6"/>
  <c r="K90" i="6"/>
  <c r="P91" i="6" s="1"/>
  <c r="K91" i="6"/>
  <c r="P92" i="6" s="1"/>
  <c r="K92" i="6"/>
  <c r="K93" i="6"/>
  <c r="P94" i="6" s="1"/>
  <c r="K94" i="6"/>
  <c r="P95" i="6" s="1"/>
  <c r="K95" i="6"/>
  <c r="P96" i="6" s="1"/>
  <c r="K96" i="6"/>
  <c r="K97" i="6"/>
  <c r="K98" i="6"/>
  <c r="P99" i="6" s="1"/>
  <c r="K99" i="6"/>
  <c r="K100" i="6"/>
  <c r="P101" i="6" s="1"/>
  <c r="K101" i="6"/>
  <c r="K102" i="6"/>
  <c r="P103" i="6" s="1"/>
  <c r="K103" i="6"/>
  <c r="P104" i="6" s="1"/>
  <c r="K104" i="6"/>
  <c r="I16" i="6"/>
  <c r="N16" i="6" s="1"/>
  <c r="O16" i="6" s="1"/>
  <c r="I15" i="6"/>
  <c r="N15" i="6" s="1"/>
  <c r="O15" i="6" s="1"/>
  <c r="I6" i="6"/>
  <c r="N6" i="6" s="1"/>
  <c r="O6" i="6" s="1"/>
  <c r="I7" i="6"/>
  <c r="N7" i="6" s="1"/>
  <c r="I8" i="6"/>
  <c r="N8" i="6" s="1"/>
  <c r="O8" i="6" s="1"/>
  <c r="I9" i="6"/>
  <c r="N9" i="6" s="1"/>
  <c r="I10" i="6"/>
  <c r="N10" i="6" s="1"/>
  <c r="I11" i="6"/>
  <c r="N11" i="6" s="1"/>
  <c r="I12" i="6"/>
  <c r="N12" i="6" s="1"/>
  <c r="O12" i="6" s="1"/>
  <c r="I13" i="6"/>
  <c r="N13" i="6" s="1"/>
  <c r="O13" i="6" s="1"/>
  <c r="I14" i="6"/>
  <c r="N14" i="6" s="1"/>
  <c r="I17" i="6"/>
  <c r="N17" i="6" s="1"/>
  <c r="I18" i="6"/>
  <c r="N18" i="6" s="1"/>
  <c r="I19" i="6"/>
  <c r="N19" i="6" s="1"/>
  <c r="I20" i="6"/>
  <c r="N20" i="6" s="1"/>
  <c r="I21" i="6"/>
  <c r="N21" i="6" s="1"/>
  <c r="I22" i="6"/>
  <c r="N22" i="6" s="1"/>
  <c r="I23" i="6"/>
  <c r="N23" i="6" s="1"/>
  <c r="I24" i="6"/>
  <c r="N24" i="6" s="1"/>
  <c r="O24" i="6" s="1"/>
  <c r="I25" i="6"/>
  <c r="N25" i="6" s="1"/>
  <c r="O25" i="6" s="1"/>
  <c r="I26" i="6"/>
  <c r="N26" i="6" s="1"/>
  <c r="O26" i="6" s="1"/>
  <c r="I27" i="6"/>
  <c r="N27" i="6" s="1"/>
  <c r="O27" i="6" s="1"/>
  <c r="I28" i="6"/>
  <c r="I29" i="6"/>
  <c r="N29" i="6" s="1"/>
  <c r="I30" i="6"/>
  <c r="N30" i="6" s="1"/>
  <c r="I31" i="6"/>
  <c r="N31" i="6" s="1"/>
  <c r="I32" i="6"/>
  <c r="N32" i="6" s="1"/>
  <c r="I33" i="6"/>
  <c r="N33" i="6" s="1"/>
  <c r="I34" i="6"/>
  <c r="N34" i="6" s="1"/>
  <c r="I35" i="6"/>
  <c r="N35" i="6" s="1"/>
  <c r="I36" i="6"/>
  <c r="N36" i="6" s="1"/>
  <c r="O36" i="6" s="1"/>
  <c r="I37" i="6"/>
  <c r="N37" i="6" s="1"/>
  <c r="O37" i="6" s="1"/>
  <c r="I38" i="6"/>
  <c r="N38" i="6" s="1"/>
  <c r="O38" i="6" s="1"/>
  <c r="I39" i="6"/>
  <c r="N39" i="6" s="1"/>
  <c r="O39" i="6" s="1"/>
  <c r="I40" i="6"/>
  <c r="N40" i="6" s="1"/>
  <c r="O40" i="6" s="1"/>
  <c r="I41" i="6"/>
  <c r="N41" i="6" s="1"/>
  <c r="I42" i="6"/>
  <c r="N42" i="6" s="1"/>
  <c r="I43" i="6"/>
  <c r="N43" i="6" s="1"/>
  <c r="I44" i="6"/>
  <c r="N44" i="6" s="1"/>
  <c r="I45" i="6"/>
  <c r="N45" i="6" s="1"/>
  <c r="I46" i="6"/>
  <c r="N46" i="6" s="1"/>
  <c r="I47" i="6"/>
  <c r="N47" i="6" s="1"/>
  <c r="I48" i="6"/>
  <c r="N48" i="6" s="1"/>
  <c r="O48" i="6" s="1"/>
  <c r="I49" i="6"/>
  <c r="N49" i="6" s="1"/>
  <c r="O49" i="6" s="1"/>
  <c r="I50" i="6"/>
  <c r="N50" i="6" s="1"/>
  <c r="O50" i="6" s="1"/>
  <c r="I51" i="6"/>
  <c r="N51" i="6" s="1"/>
  <c r="O51" i="6" s="1"/>
  <c r="I52" i="6"/>
  <c r="I53" i="6"/>
  <c r="N53" i="6" s="1"/>
  <c r="I54" i="6"/>
  <c r="N54" i="6" s="1"/>
  <c r="I55" i="6"/>
  <c r="N55" i="6" s="1"/>
  <c r="I56" i="6"/>
  <c r="N56" i="6" s="1"/>
  <c r="I57" i="6"/>
  <c r="N57" i="6" s="1"/>
  <c r="I58" i="6"/>
  <c r="N58" i="6" s="1"/>
  <c r="I59" i="6"/>
  <c r="N59" i="6" s="1"/>
  <c r="I60" i="6"/>
  <c r="N60" i="6" s="1"/>
  <c r="O60" i="6" s="1"/>
  <c r="I61" i="6"/>
  <c r="N61" i="6" s="1"/>
  <c r="O61" i="6" s="1"/>
  <c r="I62" i="6"/>
  <c r="N62" i="6" s="1"/>
  <c r="O62" i="6" s="1"/>
  <c r="I63" i="6"/>
  <c r="N63" i="6" s="1"/>
  <c r="O63" i="6" s="1"/>
  <c r="I64" i="6"/>
  <c r="N64" i="6" s="1"/>
  <c r="O64" i="6" s="1"/>
  <c r="I65" i="6"/>
  <c r="N65" i="6" s="1"/>
  <c r="I66" i="6"/>
  <c r="N66" i="6" s="1"/>
  <c r="I67" i="6"/>
  <c r="N67" i="6" s="1"/>
  <c r="I68" i="6"/>
  <c r="N68" i="6" s="1"/>
  <c r="I69" i="6"/>
  <c r="N69" i="6" s="1"/>
  <c r="I70" i="6"/>
  <c r="N70" i="6" s="1"/>
  <c r="I71" i="6"/>
  <c r="N71" i="6" s="1"/>
  <c r="I72" i="6"/>
  <c r="N72" i="6" s="1"/>
  <c r="O72" i="6" s="1"/>
  <c r="I73" i="6"/>
  <c r="N73" i="6" s="1"/>
  <c r="O73" i="6" s="1"/>
  <c r="I74" i="6"/>
  <c r="N74" i="6" s="1"/>
  <c r="O74" i="6" s="1"/>
  <c r="I75" i="6"/>
  <c r="N75" i="6" s="1"/>
  <c r="O75" i="6" s="1"/>
  <c r="I76" i="6"/>
  <c r="N76" i="6" s="1"/>
  <c r="O76" i="6" s="1"/>
  <c r="I77" i="6"/>
  <c r="N77" i="6" s="1"/>
  <c r="I78" i="6"/>
  <c r="N78" i="6" s="1"/>
  <c r="I79" i="6"/>
  <c r="N79" i="6" s="1"/>
  <c r="I80" i="6"/>
  <c r="N80" i="6" s="1"/>
  <c r="I81" i="6"/>
  <c r="N81" i="6" s="1"/>
  <c r="I82" i="6"/>
  <c r="N82" i="6" s="1"/>
  <c r="I83" i="6"/>
  <c r="N83" i="6" s="1"/>
  <c r="I84" i="6"/>
  <c r="N84" i="6" s="1"/>
  <c r="O84" i="6" s="1"/>
  <c r="I85" i="6"/>
  <c r="N85" i="6" s="1"/>
  <c r="O85" i="6" s="1"/>
  <c r="I86" i="6"/>
  <c r="N86" i="6" s="1"/>
  <c r="O86" i="6" s="1"/>
  <c r="I87" i="6"/>
  <c r="N87" i="6" s="1"/>
  <c r="O87" i="6" s="1"/>
  <c r="I88" i="6"/>
  <c r="N88" i="6" s="1"/>
  <c r="O88" i="6" s="1"/>
  <c r="I89" i="6"/>
  <c r="N89" i="6" s="1"/>
  <c r="I90" i="6"/>
  <c r="N90" i="6" s="1"/>
  <c r="I91" i="6"/>
  <c r="N91" i="6" s="1"/>
  <c r="I92" i="6"/>
  <c r="N92" i="6" s="1"/>
  <c r="I93" i="6"/>
  <c r="N93" i="6" s="1"/>
  <c r="I94" i="6"/>
  <c r="N94" i="6" s="1"/>
  <c r="I95" i="6"/>
  <c r="N95" i="6" s="1"/>
  <c r="I96" i="6"/>
  <c r="N96" i="6" s="1"/>
  <c r="O96" i="6" s="1"/>
  <c r="I97" i="6"/>
  <c r="N97" i="6" s="1"/>
  <c r="O97" i="6" s="1"/>
  <c r="I98" i="6"/>
  <c r="N98" i="6" s="1"/>
  <c r="O98" i="6" s="1"/>
  <c r="I99" i="6"/>
  <c r="N99" i="6" s="1"/>
  <c r="O99" i="6" s="1"/>
  <c r="I100" i="6"/>
  <c r="N100" i="6" s="1"/>
  <c r="O100" i="6" s="1"/>
  <c r="I101" i="6"/>
  <c r="N101" i="6" s="1"/>
  <c r="I102" i="6"/>
  <c r="N102" i="6" s="1"/>
  <c r="I103" i="6"/>
  <c r="N103" i="6" s="1"/>
  <c r="I104" i="6"/>
  <c r="N104" i="6" s="1"/>
  <c r="I5" i="6"/>
  <c r="N5" i="6" s="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M13" i="12" l="1"/>
  <c r="N6" i="12" s="1"/>
  <c r="AJ8" i="10"/>
  <c r="AF48" i="10"/>
  <c r="AD15" i="10"/>
  <c r="AF15" i="10" s="1"/>
  <c r="AJ9" i="10"/>
  <c r="AI15" i="10"/>
  <c r="AG36" i="10" a="1"/>
  <c r="AG36" i="10" s="1"/>
  <c r="AE36" i="10" a="1"/>
  <c r="AE36" i="10" s="1"/>
  <c r="AF9" i="10"/>
  <c r="AF10" i="10"/>
  <c r="AF14" i="10"/>
  <c r="AJ7" i="10"/>
  <c r="AF8" i="10"/>
  <c r="AF7" i="10"/>
  <c r="AF11" i="10"/>
  <c r="AF12" i="10"/>
  <c r="AF13" i="10"/>
  <c r="E5" i="7"/>
  <c r="B6" i="7"/>
  <c r="B7" i="7"/>
  <c r="B8" i="7"/>
  <c r="B9" i="7"/>
  <c r="B10" i="7"/>
  <c r="B11" i="7"/>
  <c r="E11" i="7" s="1"/>
  <c r="B12" i="7"/>
  <c r="E12" i="7" s="1"/>
  <c r="B13" i="7"/>
  <c r="B14" i="7"/>
  <c r="B15" i="7"/>
  <c r="B16" i="7"/>
  <c r="B17" i="7"/>
  <c r="E17" i="7" s="1"/>
  <c r="B18" i="7"/>
  <c r="E18" i="7" s="1"/>
  <c r="B19" i="7"/>
  <c r="E19" i="7" s="1"/>
  <c r="B20" i="7"/>
  <c r="E20" i="7" s="1"/>
  <c r="B21" i="7"/>
  <c r="E21" i="7" s="1"/>
  <c r="B22" i="7"/>
  <c r="E22" i="7" s="1"/>
  <c r="B23" i="7"/>
  <c r="E23" i="7" s="1"/>
  <c r="B24" i="7"/>
  <c r="E24" i="7" s="1"/>
  <c r="B25" i="7"/>
  <c r="E25" i="7" s="1"/>
  <c r="B26" i="7"/>
  <c r="E26" i="7" s="1"/>
  <c r="B27" i="7"/>
  <c r="B28" i="7"/>
  <c r="E28" i="7" s="1"/>
  <c r="B29" i="7"/>
  <c r="B30" i="7"/>
  <c r="B31" i="7"/>
  <c r="B32" i="7"/>
  <c r="B33" i="7"/>
  <c r="B34" i="7"/>
  <c r="E34" i="7" s="1"/>
  <c r="B35" i="7"/>
  <c r="B36" i="7"/>
  <c r="B37" i="7"/>
  <c r="E37" i="7" s="1"/>
  <c r="B38" i="7"/>
  <c r="E38" i="7" s="1"/>
  <c r="B39" i="7"/>
  <c r="E39" i="7" s="1"/>
  <c r="B40" i="7"/>
  <c r="E40" i="7" s="1"/>
  <c r="B41" i="7"/>
  <c r="E41" i="7" s="1"/>
  <c r="B42" i="7"/>
  <c r="E42" i="7" s="1"/>
  <c r="B43" i="7"/>
  <c r="E43" i="7" s="1"/>
  <c r="B44" i="7"/>
  <c r="E44" i="7" s="1"/>
  <c r="B45" i="7"/>
  <c r="E45" i="7" s="1"/>
  <c r="B46" i="7"/>
  <c r="E46" i="7" s="1"/>
  <c r="B47" i="7"/>
  <c r="E47" i="7" s="1"/>
  <c r="B48" i="7"/>
  <c r="B49" i="7"/>
  <c r="B50" i="7"/>
  <c r="B51" i="7"/>
  <c r="B52" i="7"/>
  <c r="E52" i="7" s="1"/>
  <c r="B53" i="7"/>
  <c r="E53" i="7" s="1"/>
  <c r="B54" i="7"/>
  <c r="E54" i="7" s="1"/>
  <c r="B55" i="7"/>
  <c r="E55" i="7" s="1"/>
  <c r="B56" i="7"/>
  <c r="E56" i="7" s="1"/>
  <c r="B57" i="7"/>
  <c r="B58" i="7"/>
  <c r="E58" i="7" s="1"/>
  <c r="B59" i="7"/>
  <c r="E59" i="7" s="1"/>
  <c r="B60" i="7"/>
  <c r="E60" i="7" s="1"/>
  <c r="B61" i="7"/>
  <c r="E61" i="7" s="1"/>
  <c r="B62" i="7"/>
  <c r="E62" i="7" s="1"/>
  <c r="B63" i="7"/>
  <c r="E63" i="7" s="1"/>
  <c r="B64" i="7"/>
  <c r="E64" i="7" s="1"/>
  <c r="B65" i="7"/>
  <c r="E65" i="7" s="1"/>
  <c r="B66" i="7"/>
  <c r="E66" i="7" s="1"/>
  <c r="B67" i="7"/>
  <c r="E67" i="7" s="1"/>
  <c r="B68" i="7"/>
  <c r="E68" i="7" s="1"/>
  <c r="B69" i="7"/>
  <c r="E69" i="7" s="1"/>
  <c r="B70" i="7"/>
  <c r="E70" i="7" s="1"/>
  <c r="B71" i="7"/>
  <c r="E71" i="7" s="1"/>
  <c r="B72" i="7"/>
  <c r="E72" i="7" s="1"/>
  <c r="B73" i="7"/>
  <c r="E73" i="7" s="1"/>
  <c r="B74" i="7"/>
  <c r="E74" i="7" s="1"/>
  <c r="B75" i="7"/>
  <c r="E75" i="7" s="1"/>
  <c r="B76" i="7"/>
  <c r="E76" i="7" s="1"/>
  <c r="B77" i="7"/>
  <c r="E77" i="7" s="1"/>
  <c r="B78" i="7"/>
  <c r="E78" i="7" s="1"/>
  <c r="B79" i="7"/>
  <c r="E79" i="7" s="1"/>
  <c r="B80" i="7"/>
  <c r="E80" i="7" s="1"/>
  <c r="B81" i="7"/>
  <c r="E81" i="7" s="1"/>
  <c r="B82" i="7"/>
  <c r="E82" i="7" s="1"/>
  <c r="B83" i="7"/>
  <c r="E83" i="7" s="1"/>
  <c r="B84" i="7"/>
  <c r="E84" i="7" s="1"/>
  <c r="B85" i="7"/>
  <c r="E85" i="7" s="1"/>
  <c r="B86" i="7"/>
  <c r="E86" i="7" s="1"/>
  <c r="B87" i="7"/>
  <c r="E87" i="7" s="1"/>
  <c r="B88" i="7"/>
  <c r="E88" i="7" s="1"/>
  <c r="B89" i="7"/>
  <c r="E89" i="7" s="1"/>
  <c r="B90" i="7"/>
  <c r="E90" i="7" s="1"/>
  <c r="B91" i="7"/>
  <c r="E91" i="7" s="1"/>
  <c r="B92" i="7"/>
  <c r="E92" i="7" s="1"/>
  <c r="B93" i="7"/>
  <c r="E93" i="7" s="1"/>
  <c r="B94" i="7"/>
  <c r="E94" i="7" s="1"/>
  <c r="B95" i="7"/>
  <c r="E95" i="7" s="1"/>
  <c r="B96" i="7"/>
  <c r="E96" i="7" s="1"/>
  <c r="B97" i="7"/>
  <c r="E97" i="7" s="1"/>
  <c r="B98" i="7"/>
  <c r="E98" i="7" s="1"/>
  <c r="B99" i="7"/>
  <c r="E99" i="7" s="1"/>
  <c r="B100" i="7"/>
  <c r="E100" i="7" s="1"/>
  <c r="B101" i="7"/>
  <c r="E101" i="7" s="1"/>
  <c r="B102" i="7"/>
  <c r="E102" i="7" s="1"/>
  <c r="B103" i="7"/>
  <c r="E103" i="7" s="1"/>
  <c r="B104" i="7"/>
  <c r="E104" i="7" s="1"/>
  <c r="B105" i="7"/>
  <c r="E105" i="7" s="1"/>
  <c r="B106" i="7"/>
  <c r="E106" i="7" s="1"/>
  <c r="B107" i="7"/>
  <c r="E107" i="7" s="1"/>
  <c r="B108" i="7"/>
  <c r="E108" i="7" s="1"/>
  <c r="B109" i="7"/>
  <c r="E109" i="7" s="1"/>
  <c r="B110" i="7"/>
  <c r="E110" i="7" s="1"/>
  <c r="B111" i="7"/>
  <c r="E111" i="7" s="1"/>
  <c r="B112" i="7"/>
  <c r="E112" i="7" s="1"/>
  <c r="B113" i="7"/>
  <c r="E113" i="7" s="1"/>
  <c r="B114" i="7"/>
  <c r="E114" i="7" s="1"/>
  <c r="B115" i="7"/>
  <c r="E115" i="7" s="1"/>
  <c r="B116" i="7"/>
  <c r="E116" i="7" s="1"/>
  <c r="B117" i="7"/>
  <c r="E117" i="7" s="1"/>
  <c r="B118" i="7"/>
  <c r="E118" i="7" s="1"/>
  <c r="B119" i="7"/>
  <c r="E119" i="7" s="1"/>
  <c r="B120" i="7"/>
  <c r="E120" i="7" s="1"/>
  <c r="B121" i="7"/>
  <c r="E121" i="7" s="1"/>
  <c r="B122" i="7"/>
  <c r="E122" i="7" s="1"/>
  <c r="B123" i="7"/>
  <c r="E123" i="7" s="1"/>
  <c r="B124" i="7"/>
  <c r="E124" i="7" s="1"/>
  <c r="B125" i="7"/>
  <c r="E125" i="7" s="1"/>
  <c r="B126" i="7"/>
  <c r="E126" i="7" s="1"/>
  <c r="B127" i="7"/>
  <c r="E127" i="7" s="1"/>
  <c r="B128" i="7"/>
  <c r="E128" i="7" s="1"/>
  <c r="B129" i="7"/>
  <c r="E129" i="7" s="1"/>
  <c r="B130" i="7"/>
  <c r="E130" i="7" s="1"/>
  <c r="B131" i="7"/>
  <c r="E131" i="7" s="1"/>
  <c r="B132" i="7"/>
  <c r="E132" i="7" s="1"/>
  <c r="B133" i="7"/>
  <c r="E133" i="7" s="1"/>
  <c r="B134" i="7"/>
  <c r="E134" i="7" s="1"/>
  <c r="B135" i="7"/>
  <c r="E135" i="7" s="1"/>
  <c r="B136" i="7"/>
  <c r="E136" i="7" s="1"/>
  <c r="B137" i="7"/>
  <c r="E137" i="7" s="1"/>
  <c r="B138" i="7"/>
  <c r="E138" i="7" s="1"/>
  <c r="B139" i="7"/>
  <c r="E139" i="7" s="1"/>
  <c r="B140" i="7"/>
  <c r="E140" i="7" s="1"/>
  <c r="B141" i="7"/>
  <c r="E141" i="7" s="1"/>
  <c r="B142" i="7"/>
  <c r="E142" i="7" s="1"/>
  <c r="B143" i="7"/>
  <c r="E143" i="7" s="1"/>
  <c r="B144" i="7"/>
  <c r="E144" i="7" s="1"/>
  <c r="B145" i="7"/>
  <c r="E145" i="7" s="1"/>
  <c r="B146" i="7"/>
  <c r="E146" i="7" s="1"/>
  <c r="B147" i="7"/>
  <c r="E147" i="7" s="1"/>
  <c r="B148" i="7"/>
  <c r="E148" i="7" s="1"/>
  <c r="B149" i="7"/>
  <c r="E149" i="7" s="1"/>
  <c r="B150" i="7"/>
  <c r="E150" i="7" s="1"/>
  <c r="B151" i="7"/>
  <c r="E151" i="7" s="1"/>
  <c r="B152" i="7"/>
  <c r="E152" i="7" s="1"/>
  <c r="B153" i="7"/>
  <c r="E153" i="7" s="1"/>
  <c r="B154" i="7"/>
  <c r="E154" i="7" s="1"/>
  <c r="B155" i="7"/>
  <c r="E155" i="7" s="1"/>
  <c r="B156" i="7"/>
  <c r="E156" i="7" s="1"/>
  <c r="B157" i="7"/>
  <c r="E157" i="7" s="1"/>
  <c r="B158" i="7"/>
  <c r="E158" i="7" s="1"/>
  <c r="B159" i="7"/>
  <c r="E159" i="7" s="1"/>
  <c r="B160" i="7"/>
  <c r="E160" i="7" s="1"/>
  <c r="B161" i="7"/>
  <c r="E161" i="7" s="1"/>
  <c r="B162" i="7"/>
  <c r="E162" i="7" s="1"/>
  <c r="B163" i="7"/>
  <c r="E163" i="7" s="1"/>
  <c r="B164" i="7"/>
  <c r="E164" i="7" s="1"/>
  <c r="B165" i="7"/>
  <c r="E165" i="7" s="1"/>
  <c r="B166" i="7"/>
  <c r="E166" i="7" s="1"/>
  <c r="B167" i="7"/>
  <c r="E167" i="7" s="1"/>
  <c r="B168" i="7"/>
  <c r="E168" i="7" s="1"/>
  <c r="B169" i="7"/>
  <c r="E169" i="7" s="1"/>
  <c r="B170" i="7"/>
  <c r="E170" i="7" s="1"/>
  <c r="B171" i="7"/>
  <c r="E171" i="7" s="1"/>
  <c r="B172" i="7"/>
  <c r="E172" i="7" s="1"/>
  <c r="B173" i="7"/>
  <c r="E173" i="7" s="1"/>
  <c r="B174" i="7"/>
  <c r="E174" i="7" s="1"/>
  <c r="B175" i="7"/>
  <c r="E175" i="7" s="1"/>
  <c r="B176" i="7"/>
  <c r="E176" i="7" s="1"/>
  <c r="B177" i="7"/>
  <c r="E177" i="7" s="1"/>
  <c r="B178" i="7"/>
  <c r="E178" i="7" s="1"/>
  <c r="B179" i="7"/>
  <c r="E179" i="7" s="1"/>
  <c r="B180" i="7"/>
  <c r="E180" i="7" s="1"/>
  <c r="B181" i="7"/>
  <c r="E181" i="7" s="1"/>
  <c r="B182" i="7"/>
  <c r="E182" i="7" s="1"/>
  <c r="B183" i="7"/>
  <c r="E183" i="7" s="1"/>
  <c r="B184" i="7"/>
  <c r="E184" i="7" s="1"/>
  <c r="B185" i="7"/>
  <c r="E185" i="7" s="1"/>
  <c r="B186" i="7"/>
  <c r="E186" i="7" s="1"/>
  <c r="B187" i="7"/>
  <c r="E187" i="7" s="1"/>
  <c r="B188" i="7"/>
  <c r="E188" i="7" s="1"/>
  <c r="B189" i="7"/>
  <c r="E189" i="7" s="1"/>
  <c r="B190" i="7"/>
  <c r="E190" i="7" s="1"/>
  <c r="B191" i="7"/>
  <c r="E191" i="7" s="1"/>
  <c r="B192" i="7"/>
  <c r="E192" i="7" s="1"/>
  <c r="B193" i="7"/>
  <c r="E193" i="7" s="1"/>
  <c r="B194" i="7"/>
  <c r="E194" i="7" s="1"/>
  <c r="B195" i="7"/>
  <c r="E195" i="7" s="1"/>
  <c r="B196" i="7"/>
  <c r="E196" i="7" s="1"/>
  <c r="B197" i="7"/>
  <c r="E197" i="7" s="1"/>
  <c r="B198" i="7"/>
  <c r="E198" i="7" s="1"/>
  <c r="B199" i="7"/>
  <c r="E199" i="7" s="1"/>
  <c r="B200" i="7"/>
  <c r="E200" i="7" s="1"/>
  <c r="B201" i="7"/>
  <c r="E201" i="7" s="1"/>
  <c r="B202" i="7"/>
  <c r="E202" i="7" s="1"/>
  <c r="B203" i="7"/>
  <c r="E203" i="7" s="1"/>
  <c r="B204" i="7"/>
  <c r="E204" i="7" s="1"/>
  <c r="B205" i="7"/>
  <c r="E205" i="7" s="1"/>
  <c r="B206" i="7"/>
  <c r="E206" i="7" s="1"/>
  <c r="B207" i="7"/>
  <c r="E207" i="7" s="1"/>
  <c r="B208" i="7"/>
  <c r="E208" i="7" s="1"/>
  <c r="B209" i="7"/>
  <c r="E209" i="7" s="1"/>
  <c r="B210" i="7"/>
  <c r="E210" i="7" s="1"/>
  <c r="B211" i="7"/>
  <c r="E211" i="7" s="1"/>
  <c r="B212" i="7"/>
  <c r="E212" i="7" s="1"/>
  <c r="B213" i="7"/>
  <c r="E213" i="7" s="1"/>
  <c r="B214" i="7"/>
  <c r="E214" i="7" s="1"/>
  <c r="B215" i="7"/>
  <c r="E215" i="7" s="1"/>
  <c r="B216" i="7"/>
  <c r="E216" i="7" s="1"/>
  <c r="B217" i="7"/>
  <c r="E217" i="7" s="1"/>
  <c r="B218" i="7"/>
  <c r="E218" i="7" s="1"/>
  <c r="B219" i="7"/>
  <c r="E219" i="7" s="1"/>
  <c r="B220" i="7"/>
  <c r="E220" i="7" s="1"/>
  <c r="B221" i="7"/>
  <c r="E221" i="7" s="1"/>
  <c r="B222" i="7"/>
  <c r="E222" i="7" s="1"/>
  <c r="B223" i="7"/>
  <c r="E223" i="7" s="1"/>
  <c r="B224" i="7"/>
  <c r="E224" i="7" s="1"/>
  <c r="B225" i="7"/>
  <c r="E225" i="7" s="1"/>
  <c r="B226" i="7"/>
  <c r="E226" i="7" s="1"/>
  <c r="B227" i="7"/>
  <c r="E227" i="7" s="1"/>
  <c r="B228" i="7"/>
  <c r="E228" i="7" s="1"/>
  <c r="B229" i="7"/>
  <c r="E229" i="7" s="1"/>
  <c r="B230" i="7"/>
  <c r="E230" i="7" s="1"/>
  <c r="B231" i="7"/>
  <c r="E231" i="7" s="1"/>
  <c r="B232" i="7"/>
  <c r="E232" i="7" s="1"/>
  <c r="B233" i="7"/>
  <c r="E233" i="7" s="1"/>
  <c r="B234" i="7"/>
  <c r="E234" i="7" s="1"/>
  <c r="B235" i="7"/>
  <c r="E235" i="7" s="1"/>
  <c r="B236" i="7"/>
  <c r="E236" i="7" s="1"/>
  <c r="B237" i="7"/>
  <c r="E237" i="7" s="1"/>
  <c r="B238" i="7"/>
  <c r="E238" i="7" s="1"/>
  <c r="B239" i="7"/>
  <c r="E239" i="7" s="1"/>
  <c r="B240" i="7"/>
  <c r="E240" i="7" s="1"/>
  <c r="B241" i="7"/>
  <c r="E241" i="7" s="1"/>
  <c r="B242" i="7"/>
  <c r="E242" i="7" s="1"/>
  <c r="B243" i="7"/>
  <c r="E243" i="7" s="1"/>
  <c r="B244" i="7"/>
  <c r="E244" i="7" s="1"/>
  <c r="B245" i="7"/>
  <c r="E245" i="7" s="1"/>
  <c r="B246" i="7"/>
  <c r="E246" i="7" s="1"/>
  <c r="B247" i="7"/>
  <c r="E247" i="7" s="1"/>
  <c r="B248" i="7"/>
  <c r="E248" i="7" s="1"/>
  <c r="B249" i="7"/>
  <c r="E249" i="7" s="1"/>
  <c r="B250" i="7"/>
  <c r="E250" i="7" s="1"/>
  <c r="B251" i="7"/>
  <c r="E251" i="7" s="1"/>
  <c r="B252" i="7"/>
  <c r="E252" i="7" s="1"/>
  <c r="B253" i="7"/>
  <c r="E253" i="7" s="1"/>
  <c r="B254" i="7"/>
  <c r="E254" i="7" s="1"/>
  <c r="B255" i="7"/>
  <c r="E255" i="7" s="1"/>
  <c r="B256" i="7"/>
  <c r="E256" i="7" s="1"/>
  <c r="B257" i="7"/>
  <c r="E257" i="7" s="1"/>
  <c r="B258" i="7"/>
  <c r="E258" i="7" s="1"/>
  <c r="B259" i="7"/>
  <c r="E259" i="7" s="1"/>
  <c r="B260" i="7"/>
  <c r="E260" i="7" s="1"/>
  <c r="B261" i="7"/>
  <c r="E261" i="7" s="1"/>
  <c r="B262" i="7"/>
  <c r="E262" i="7" s="1"/>
  <c r="B263" i="7"/>
  <c r="E263" i="7" s="1"/>
  <c r="B264" i="7"/>
  <c r="E264" i="7" s="1"/>
  <c r="B265" i="7"/>
  <c r="E265" i="7" s="1"/>
  <c r="B266" i="7"/>
  <c r="E266" i="7" s="1"/>
  <c r="B267" i="7"/>
  <c r="E267" i="7" s="1"/>
  <c r="B268" i="7"/>
  <c r="E268" i="7" s="1"/>
  <c r="B269" i="7"/>
  <c r="E269" i="7" s="1"/>
  <c r="B270" i="7"/>
  <c r="E270" i="7" s="1"/>
  <c r="B271" i="7"/>
  <c r="E271" i="7" s="1"/>
  <c r="B272" i="7"/>
  <c r="E272" i="7" s="1"/>
  <c r="B273" i="7"/>
  <c r="E273" i="7" s="1"/>
  <c r="B274" i="7"/>
  <c r="E274" i="7" s="1"/>
  <c r="B275" i="7"/>
  <c r="E275" i="7" s="1"/>
  <c r="B276" i="7"/>
  <c r="E276" i="7" s="1"/>
  <c r="B277" i="7"/>
  <c r="E277" i="7" s="1"/>
  <c r="B278" i="7"/>
  <c r="E278" i="7" s="1"/>
  <c r="B279" i="7"/>
  <c r="E279" i="7" s="1"/>
  <c r="B280" i="7"/>
  <c r="B281" i="7"/>
  <c r="E281" i="7" s="1"/>
  <c r="B282" i="7"/>
  <c r="E282" i="7" s="1"/>
  <c r="B283" i="7"/>
  <c r="E283" i="7" s="1"/>
  <c r="B284" i="7"/>
  <c r="E284" i="7" s="1"/>
  <c r="B285" i="7"/>
  <c r="B286" i="7"/>
  <c r="E286" i="7" s="1"/>
  <c r="B287" i="7"/>
  <c r="E287" i="7" s="1"/>
  <c r="B288" i="7"/>
  <c r="E288" i="7" s="1"/>
  <c r="B289" i="7"/>
  <c r="E289" i="7" s="1"/>
  <c r="B290" i="7"/>
  <c r="E290" i="7" s="1"/>
  <c r="B291" i="7"/>
  <c r="E291" i="7" s="1"/>
  <c r="B292" i="7"/>
  <c r="E292" i="7" s="1"/>
  <c r="B293" i="7"/>
  <c r="E293" i="7" s="1"/>
  <c r="B294" i="7"/>
  <c r="E294" i="7" s="1"/>
  <c r="B295" i="7"/>
  <c r="E295" i="7" s="1"/>
  <c r="B296" i="7"/>
  <c r="E296" i="7" s="1"/>
  <c r="B297" i="7"/>
  <c r="E297" i="7" s="1"/>
  <c r="B298" i="7"/>
  <c r="E298" i="7" s="1"/>
  <c r="B299" i="7"/>
  <c r="E299" i="7" s="1"/>
  <c r="B300" i="7"/>
  <c r="E300" i="7" s="1"/>
  <c r="B301" i="7"/>
  <c r="E301" i="7" s="1"/>
  <c r="B302" i="7"/>
  <c r="E302" i="7" s="1"/>
  <c r="B303" i="7"/>
  <c r="E303" i="7" s="1"/>
  <c r="B304" i="7"/>
  <c r="E304" i="7" s="1"/>
  <c r="B305" i="7"/>
  <c r="E305" i="7" s="1"/>
  <c r="B306" i="7"/>
  <c r="E306" i="7" s="1"/>
  <c r="B307" i="7"/>
  <c r="E307" i="7" s="1"/>
  <c r="B308" i="7"/>
  <c r="E308" i="7" s="1"/>
  <c r="B309" i="7"/>
  <c r="E309" i="7" s="1"/>
  <c r="B310" i="7"/>
  <c r="E310" i="7" s="1"/>
  <c r="B311" i="7"/>
  <c r="E311" i="7" s="1"/>
  <c r="B312" i="7"/>
  <c r="E312" i="7" s="1"/>
  <c r="B313" i="7"/>
  <c r="E313" i="7" s="1"/>
  <c r="B314" i="7"/>
  <c r="B315" i="7"/>
  <c r="E315" i="7" s="1"/>
  <c r="B316" i="7"/>
  <c r="E316" i="7" s="1"/>
  <c r="B317" i="7"/>
  <c r="E317" i="7" s="1"/>
  <c r="B318" i="7"/>
  <c r="E318" i="7" s="1"/>
  <c r="B319" i="7"/>
  <c r="E319" i="7" s="1"/>
  <c r="B320" i="7"/>
  <c r="E320" i="7" s="1"/>
  <c r="B321" i="7"/>
  <c r="E321" i="7" s="1"/>
  <c r="B322" i="7"/>
  <c r="E322" i="7" s="1"/>
  <c r="B323" i="7"/>
  <c r="E323" i="7" s="1"/>
  <c r="B324" i="7"/>
  <c r="E324" i="7" s="1"/>
  <c r="B325" i="7"/>
  <c r="E325" i="7" s="1"/>
  <c r="B326" i="7"/>
  <c r="E326" i="7" s="1"/>
  <c r="B327" i="7"/>
  <c r="E327" i="7" s="1"/>
  <c r="B328" i="7"/>
  <c r="E328" i="7" s="1"/>
  <c r="B329" i="7"/>
  <c r="E329" i="7" s="1"/>
  <c r="B330" i="7"/>
  <c r="E330" i="7" s="1"/>
  <c r="B331" i="7"/>
  <c r="E331" i="7" s="1"/>
  <c r="B332" i="7"/>
  <c r="E332" i="7" s="1"/>
  <c r="B333" i="7"/>
  <c r="E333" i="7" s="1"/>
  <c r="B334" i="7"/>
  <c r="E334" i="7" s="1"/>
  <c r="B335" i="7"/>
  <c r="E335" i="7" s="1"/>
  <c r="B336" i="7"/>
  <c r="E336" i="7" s="1"/>
  <c r="B337" i="7"/>
  <c r="E337" i="7" s="1"/>
  <c r="B338" i="7"/>
  <c r="E338" i="7" s="1"/>
  <c r="B339" i="7"/>
  <c r="E339" i="7" s="1"/>
  <c r="B340" i="7"/>
  <c r="E340" i="7" s="1"/>
  <c r="B341" i="7"/>
  <c r="E341" i="7" s="1"/>
  <c r="B342" i="7"/>
  <c r="E342" i="7" s="1"/>
  <c r="B343" i="7"/>
  <c r="E343" i="7" s="1"/>
  <c r="B344" i="7"/>
  <c r="E344" i="7" s="1"/>
  <c r="B345" i="7"/>
  <c r="E345" i="7" s="1"/>
  <c r="B346" i="7"/>
  <c r="E346" i="7" s="1"/>
  <c r="B347" i="7"/>
  <c r="E347" i="7" s="1"/>
  <c r="B348" i="7"/>
  <c r="E348" i="7" s="1"/>
  <c r="B349" i="7"/>
  <c r="E349" i="7" s="1"/>
  <c r="B350" i="7"/>
  <c r="E350" i="7" s="1"/>
  <c r="B351" i="7"/>
  <c r="E351" i="7" s="1"/>
  <c r="B352" i="7"/>
  <c r="E352" i="7" s="1"/>
  <c r="B353" i="7"/>
  <c r="E353" i="7" s="1"/>
  <c r="B354" i="7"/>
  <c r="E354" i="7" s="1"/>
  <c r="B355" i="7"/>
  <c r="E355" i="7" s="1"/>
  <c r="B356" i="7"/>
  <c r="E356" i="7" s="1"/>
  <c r="B357" i="7"/>
  <c r="E357" i="7" s="1"/>
  <c r="B358" i="7"/>
  <c r="E358" i="7" s="1"/>
  <c r="B359" i="7"/>
  <c r="E359" i="7" s="1"/>
  <c r="B360" i="7"/>
  <c r="E360" i="7" s="1"/>
  <c r="B361" i="7"/>
  <c r="E361" i="7" s="1"/>
  <c r="B362" i="7"/>
  <c r="E362" i="7" s="1"/>
  <c r="B363" i="7"/>
  <c r="E363" i="7" s="1"/>
  <c r="B364" i="7"/>
  <c r="E364" i="7" s="1"/>
  <c r="B365" i="7"/>
  <c r="E365" i="7" s="1"/>
  <c r="B366" i="7"/>
  <c r="E366" i="7" s="1"/>
  <c r="B367" i="7"/>
  <c r="E367" i="7" s="1"/>
  <c r="B368" i="7"/>
  <c r="E368" i="7" s="1"/>
  <c r="B369" i="7"/>
  <c r="E369" i="7" s="1"/>
  <c r="B370" i="7"/>
  <c r="E370" i="7" s="1"/>
  <c r="B371" i="7"/>
  <c r="E371" i="7" s="1"/>
  <c r="B372" i="7"/>
  <c r="E372" i="7" s="1"/>
  <c r="B373" i="7"/>
  <c r="E373" i="7" s="1"/>
  <c r="B374" i="7"/>
  <c r="E374" i="7" s="1"/>
  <c r="B375" i="7"/>
  <c r="E375" i="7" s="1"/>
  <c r="B376" i="7"/>
  <c r="E376" i="7" s="1"/>
  <c r="B377" i="7"/>
  <c r="E377" i="7" s="1"/>
  <c r="B378" i="7"/>
  <c r="E378" i="7" s="1"/>
  <c r="B379" i="7"/>
  <c r="E379" i="7" s="1"/>
  <c r="B380" i="7"/>
  <c r="E380" i="7" s="1"/>
  <c r="B381" i="7"/>
  <c r="E381" i="7" s="1"/>
  <c r="B382" i="7"/>
  <c r="E382" i="7" s="1"/>
  <c r="B383" i="7"/>
  <c r="E383" i="7" s="1"/>
  <c r="B384" i="7"/>
  <c r="E384" i="7" s="1"/>
  <c r="B385" i="7"/>
  <c r="E385" i="7" s="1"/>
  <c r="B386" i="7"/>
  <c r="E386" i="7" s="1"/>
  <c r="B387" i="7"/>
  <c r="E387" i="7" s="1"/>
  <c r="B388" i="7"/>
  <c r="E388" i="7" s="1"/>
  <c r="B389" i="7"/>
  <c r="E389" i="7" s="1"/>
  <c r="B390" i="7"/>
  <c r="E390" i="7" s="1"/>
  <c r="B391" i="7"/>
  <c r="E391" i="7" s="1"/>
  <c r="B392" i="7"/>
  <c r="E392" i="7" s="1"/>
  <c r="B393" i="7"/>
  <c r="E393" i="7" s="1"/>
  <c r="B394" i="7"/>
  <c r="E394" i="7" s="1"/>
  <c r="B395" i="7"/>
  <c r="E395" i="7" s="1"/>
  <c r="B396" i="7"/>
  <c r="E396" i="7" s="1"/>
  <c r="B397" i="7"/>
  <c r="E397" i="7" s="1"/>
  <c r="B398" i="7"/>
  <c r="E398" i="7" s="1"/>
  <c r="B399" i="7"/>
  <c r="E399" i="7" s="1"/>
  <c r="B400" i="7"/>
  <c r="E400" i="7" s="1"/>
  <c r="B401" i="7"/>
  <c r="E401" i="7" s="1"/>
  <c r="B402" i="7"/>
  <c r="E402" i="7" s="1"/>
  <c r="B403" i="7"/>
  <c r="E403" i="7" s="1"/>
  <c r="B404" i="7"/>
  <c r="E404" i="7" s="1"/>
  <c r="B405" i="7"/>
  <c r="E405" i="7" s="1"/>
  <c r="B406" i="7"/>
  <c r="E406" i="7" s="1"/>
  <c r="B407" i="7"/>
  <c r="E407" i="7" s="1"/>
  <c r="B408" i="7"/>
  <c r="E408" i="7" s="1"/>
  <c r="B409" i="7"/>
  <c r="E409" i="7" s="1"/>
  <c r="B410" i="7"/>
  <c r="E410" i="7" s="1"/>
  <c r="B411" i="7"/>
  <c r="E411" i="7" s="1"/>
  <c r="B412" i="7"/>
  <c r="E412" i="7" s="1"/>
  <c r="B413" i="7"/>
  <c r="E413" i="7" s="1"/>
  <c r="B414" i="7"/>
  <c r="E414" i="7" s="1"/>
  <c r="B415" i="7"/>
  <c r="E415" i="7" s="1"/>
  <c r="B416" i="7"/>
  <c r="E416" i="7" s="1"/>
  <c r="B417" i="7"/>
  <c r="E417" i="7" s="1"/>
  <c r="B418" i="7"/>
  <c r="E418" i="7" s="1"/>
  <c r="B419" i="7"/>
  <c r="E419" i="7" s="1"/>
  <c r="B420" i="7"/>
  <c r="E420" i="7" s="1"/>
  <c r="B421" i="7"/>
  <c r="E421" i="7" s="1"/>
  <c r="B422" i="7"/>
  <c r="E422" i="7" s="1"/>
  <c r="B423" i="7"/>
  <c r="E423" i="7" s="1"/>
  <c r="B424" i="7"/>
  <c r="E424" i="7" s="1"/>
  <c r="B425" i="7"/>
  <c r="E425" i="7" s="1"/>
  <c r="B426" i="7"/>
  <c r="E426" i="7" s="1"/>
  <c r="B427" i="7"/>
  <c r="E427" i="7" s="1"/>
  <c r="B428" i="7"/>
  <c r="E428" i="7" s="1"/>
  <c r="B429" i="7"/>
  <c r="E429" i="7" s="1"/>
  <c r="B430" i="7"/>
  <c r="E430" i="7" s="1"/>
  <c r="B431" i="7"/>
  <c r="E431" i="7" s="1"/>
  <c r="B432" i="7"/>
  <c r="E432" i="7" s="1"/>
  <c r="B433" i="7"/>
  <c r="E433" i="7" s="1"/>
  <c r="B434" i="7"/>
  <c r="E434" i="7" s="1"/>
  <c r="B435" i="7"/>
  <c r="E435" i="7" s="1"/>
  <c r="B436" i="7"/>
  <c r="E436" i="7" s="1"/>
  <c r="B437" i="7"/>
  <c r="E437" i="7" s="1"/>
  <c r="B438" i="7"/>
  <c r="E438" i="7" s="1"/>
  <c r="B439" i="7"/>
  <c r="E439" i="7" s="1"/>
  <c r="B440" i="7"/>
  <c r="E440" i="7" s="1"/>
  <c r="B441" i="7"/>
  <c r="E441" i="7" s="1"/>
  <c r="B442" i="7"/>
  <c r="E442" i="7" s="1"/>
  <c r="B443" i="7"/>
  <c r="E443" i="7" s="1"/>
  <c r="B444" i="7"/>
  <c r="E444" i="7" s="1"/>
  <c r="B445" i="7"/>
  <c r="E445" i="7" s="1"/>
  <c r="B446" i="7"/>
  <c r="E446" i="7" s="1"/>
  <c r="B447" i="7"/>
  <c r="E447" i="7" s="1"/>
  <c r="B448" i="7"/>
  <c r="E448" i="7" s="1"/>
  <c r="B449" i="7"/>
  <c r="E449" i="7" s="1"/>
  <c r="B450" i="7"/>
  <c r="E450" i="7" s="1"/>
  <c r="B451" i="7"/>
  <c r="E451" i="7" s="1"/>
  <c r="B452" i="7"/>
  <c r="E452" i="7" s="1"/>
  <c r="B453" i="7"/>
  <c r="E453" i="7" s="1"/>
  <c r="B454" i="7"/>
  <c r="E454" i="7" s="1"/>
  <c r="B455" i="7"/>
  <c r="E455" i="7" s="1"/>
  <c r="B456" i="7"/>
  <c r="E456" i="7" s="1"/>
  <c r="B457" i="7"/>
  <c r="E457" i="7" s="1"/>
  <c r="B458" i="7"/>
  <c r="E458" i="7" s="1"/>
  <c r="B459" i="7"/>
  <c r="E459" i="7" s="1"/>
  <c r="B460" i="7"/>
  <c r="E460" i="7" s="1"/>
  <c r="B461" i="7"/>
  <c r="E461" i="7" s="1"/>
  <c r="B462" i="7"/>
  <c r="E462" i="7" s="1"/>
  <c r="B463" i="7"/>
  <c r="E463" i="7" s="1"/>
  <c r="B464" i="7"/>
  <c r="E464" i="7" s="1"/>
  <c r="B465" i="7"/>
  <c r="E465" i="7" s="1"/>
  <c r="B466" i="7"/>
  <c r="E466" i="7" s="1"/>
  <c r="B467" i="7"/>
  <c r="E467" i="7" s="1"/>
  <c r="B468" i="7"/>
  <c r="E468" i="7" s="1"/>
  <c r="B469" i="7"/>
  <c r="E469" i="7" s="1"/>
  <c r="B470" i="7"/>
  <c r="E470" i="7" s="1"/>
  <c r="B471" i="7"/>
  <c r="E471" i="7" s="1"/>
  <c r="B472" i="7"/>
  <c r="E472" i="7" s="1"/>
  <c r="B473" i="7"/>
  <c r="E473" i="7" s="1"/>
  <c r="B474" i="7"/>
  <c r="E474" i="7" s="1"/>
  <c r="B475" i="7"/>
  <c r="E475" i="7" s="1"/>
  <c r="B476" i="7"/>
  <c r="E476" i="7" s="1"/>
  <c r="B477" i="7"/>
  <c r="E477" i="7" s="1"/>
  <c r="B478" i="7"/>
  <c r="E478" i="7" s="1"/>
  <c r="B479" i="7"/>
  <c r="E479" i="7" s="1"/>
  <c r="B480" i="7"/>
  <c r="E480" i="7" s="1"/>
  <c r="B481" i="7"/>
  <c r="E481" i="7" s="1"/>
  <c r="B482" i="7"/>
  <c r="E482" i="7" s="1"/>
  <c r="B483" i="7"/>
  <c r="E483" i="7" s="1"/>
  <c r="B484" i="7"/>
  <c r="E484" i="7" s="1"/>
  <c r="B485" i="7"/>
  <c r="E485" i="7" s="1"/>
  <c r="B486" i="7"/>
  <c r="E486" i="7" s="1"/>
  <c r="B487" i="7"/>
  <c r="E487" i="7" s="1"/>
  <c r="B488" i="7"/>
  <c r="E488" i="7" s="1"/>
  <c r="B489" i="7"/>
  <c r="E489" i="7" s="1"/>
  <c r="B490" i="7"/>
  <c r="E490" i="7" s="1"/>
  <c r="B491" i="7"/>
  <c r="E491" i="7" s="1"/>
  <c r="B492" i="7"/>
  <c r="E492" i="7" s="1"/>
  <c r="B493" i="7"/>
  <c r="E493" i="7" s="1"/>
  <c r="B494" i="7"/>
  <c r="E494" i="7" s="1"/>
  <c r="B495" i="7"/>
  <c r="E495" i="7" s="1"/>
  <c r="B496" i="7"/>
  <c r="E496" i="7" s="1"/>
  <c r="B497" i="7"/>
  <c r="E497" i="7" s="1"/>
  <c r="B498" i="7"/>
  <c r="E498" i="7" s="1"/>
  <c r="B499" i="7"/>
  <c r="E499" i="7" s="1"/>
  <c r="B500" i="7"/>
  <c r="E500" i="7" s="1"/>
  <c r="B501" i="7"/>
  <c r="E501" i="7" s="1"/>
  <c r="B502" i="7"/>
  <c r="E502" i="7" s="1"/>
  <c r="B503" i="7"/>
  <c r="E503" i="7" s="1"/>
  <c r="B504" i="7"/>
  <c r="E504" i="7" s="1"/>
  <c r="B505" i="7"/>
  <c r="E505" i="7" s="1"/>
  <c r="B506" i="7"/>
  <c r="E506" i="7" s="1"/>
  <c r="B507" i="7"/>
  <c r="E507" i="7" s="1"/>
  <c r="B508" i="7"/>
  <c r="E508" i="7" s="1"/>
  <c r="B509" i="7"/>
  <c r="E509" i="7" s="1"/>
  <c r="B510" i="7"/>
  <c r="E510" i="7" s="1"/>
  <c r="B511" i="7"/>
  <c r="E511" i="7" s="1"/>
  <c r="B512" i="7"/>
  <c r="E512" i="7" s="1"/>
  <c r="B513" i="7"/>
  <c r="E513" i="7" s="1"/>
  <c r="B514" i="7"/>
  <c r="E514" i="7" s="1"/>
  <c r="B515" i="7"/>
  <c r="E515" i="7" s="1"/>
  <c r="B516" i="7"/>
  <c r="E516" i="7" s="1"/>
  <c r="B517" i="7"/>
  <c r="E517" i="7" s="1"/>
  <c r="B518" i="7"/>
  <c r="E518" i="7" s="1"/>
  <c r="B519" i="7"/>
  <c r="E519" i="7" s="1"/>
  <c r="B520" i="7"/>
  <c r="E520" i="7" s="1"/>
  <c r="B521" i="7"/>
  <c r="E521" i="7" s="1"/>
  <c r="B522" i="7"/>
  <c r="E522" i="7" s="1"/>
  <c r="B523" i="7"/>
  <c r="E523" i="7" s="1"/>
  <c r="B524" i="7"/>
  <c r="E524" i="7" s="1"/>
  <c r="B525" i="7"/>
  <c r="E525" i="7" s="1"/>
  <c r="B526" i="7"/>
  <c r="E526" i="7" s="1"/>
  <c r="B527" i="7"/>
  <c r="E527" i="7" s="1"/>
  <c r="B528" i="7"/>
  <c r="E528" i="7" s="1"/>
  <c r="B529" i="7"/>
  <c r="E529" i="7" s="1"/>
  <c r="B530" i="7"/>
  <c r="E530" i="7" s="1"/>
  <c r="B531" i="7"/>
  <c r="E531" i="7" s="1"/>
  <c r="B532" i="7"/>
  <c r="E532" i="7" s="1"/>
  <c r="B533" i="7"/>
  <c r="E533" i="7" s="1"/>
  <c r="B534" i="7"/>
  <c r="E534" i="7" s="1"/>
  <c r="B535" i="7"/>
  <c r="E535" i="7" s="1"/>
  <c r="B536" i="7"/>
  <c r="E536" i="7" s="1"/>
  <c r="B537" i="7"/>
  <c r="E537" i="7" s="1"/>
  <c r="B538" i="7"/>
  <c r="E538" i="7" s="1"/>
  <c r="B539" i="7"/>
  <c r="E539" i="7" s="1"/>
  <c r="B540" i="7"/>
  <c r="E540" i="7" s="1"/>
  <c r="B541" i="7"/>
  <c r="E541" i="7" s="1"/>
  <c r="B542" i="7"/>
  <c r="E542" i="7" s="1"/>
  <c r="B543" i="7"/>
  <c r="E543" i="7" s="1"/>
  <c r="B544" i="7"/>
  <c r="E544" i="7" s="1"/>
  <c r="B545" i="7"/>
  <c r="E545" i="7" s="1"/>
  <c r="B546" i="7"/>
  <c r="E546" i="7" s="1"/>
  <c r="B547" i="7"/>
  <c r="E547" i="7" s="1"/>
  <c r="B548" i="7"/>
  <c r="E548" i="7" s="1"/>
  <c r="B549" i="7"/>
  <c r="E549" i="7" s="1"/>
  <c r="B550" i="7"/>
  <c r="E550" i="7" s="1"/>
  <c r="B551" i="7"/>
  <c r="E551" i="7" s="1"/>
  <c r="B552" i="7"/>
  <c r="E552" i="7" s="1"/>
  <c r="B553" i="7"/>
  <c r="E553" i="7" s="1"/>
  <c r="B554" i="7"/>
  <c r="E554" i="7" s="1"/>
  <c r="B555" i="7"/>
  <c r="E555" i="7" s="1"/>
  <c r="B556" i="7"/>
  <c r="E556" i="7" s="1"/>
  <c r="B557" i="7"/>
  <c r="E557" i="7" s="1"/>
  <c r="B558" i="7"/>
  <c r="E558" i="7" s="1"/>
  <c r="B559" i="7"/>
  <c r="E559" i="7" s="1"/>
  <c r="B560" i="7"/>
  <c r="E560" i="7" s="1"/>
  <c r="B561" i="7"/>
  <c r="E561" i="7" s="1"/>
  <c r="B562" i="7"/>
  <c r="E562" i="7" s="1"/>
  <c r="B563" i="7"/>
  <c r="E563" i="7" s="1"/>
  <c r="B564" i="7"/>
  <c r="E564" i="7" s="1"/>
  <c r="B565" i="7"/>
  <c r="E565" i="7" s="1"/>
  <c r="B566" i="7"/>
  <c r="E566" i="7" s="1"/>
  <c r="B567" i="7"/>
  <c r="E567" i="7" s="1"/>
  <c r="B568" i="7"/>
  <c r="E568" i="7" s="1"/>
  <c r="B569" i="7"/>
  <c r="E569" i="7" s="1"/>
  <c r="B570" i="7"/>
  <c r="E570" i="7" s="1"/>
  <c r="B571" i="7"/>
  <c r="E571" i="7" s="1"/>
  <c r="B572" i="7"/>
  <c r="E572" i="7" s="1"/>
  <c r="B573" i="7"/>
  <c r="E573" i="7" s="1"/>
  <c r="B574" i="7"/>
  <c r="E574" i="7" s="1"/>
  <c r="B575" i="7"/>
  <c r="E575" i="7" s="1"/>
  <c r="B576" i="7"/>
  <c r="E576" i="7" s="1"/>
  <c r="B577" i="7"/>
  <c r="E577" i="7" s="1"/>
  <c r="B578" i="7"/>
  <c r="E578" i="7" s="1"/>
  <c r="B579" i="7"/>
  <c r="E579" i="7" s="1"/>
  <c r="B580" i="7"/>
  <c r="E580" i="7" s="1"/>
  <c r="B581" i="7"/>
  <c r="E581" i="7" s="1"/>
  <c r="B582" i="7"/>
  <c r="E582" i="7" s="1"/>
  <c r="B583" i="7"/>
  <c r="E583" i="7" s="1"/>
  <c r="B584" i="7"/>
  <c r="E584" i="7" s="1"/>
  <c r="B585" i="7"/>
  <c r="E585" i="7" s="1"/>
  <c r="B586" i="7"/>
  <c r="E586" i="7" s="1"/>
  <c r="B587" i="7"/>
  <c r="E587" i="7" s="1"/>
  <c r="B588" i="7"/>
  <c r="E588" i="7" s="1"/>
  <c r="B589" i="7"/>
  <c r="E589" i="7" s="1"/>
  <c r="B590" i="7"/>
  <c r="E590" i="7" s="1"/>
  <c r="B591" i="7"/>
  <c r="E591" i="7" s="1"/>
  <c r="B592" i="7"/>
  <c r="E592" i="7" s="1"/>
  <c r="B593" i="7"/>
  <c r="E593" i="7" s="1"/>
  <c r="B594" i="7"/>
  <c r="E594" i="7" s="1"/>
  <c r="B595" i="7"/>
  <c r="E595" i="7" s="1"/>
  <c r="B596" i="7"/>
  <c r="E596" i="7" s="1"/>
  <c r="B597" i="7"/>
  <c r="E597" i="7" s="1"/>
  <c r="B598" i="7"/>
  <c r="E598" i="7" s="1"/>
  <c r="B599" i="7"/>
  <c r="E599" i="7" s="1"/>
  <c r="B600" i="7"/>
  <c r="E600" i="7" s="1"/>
  <c r="B601" i="7"/>
  <c r="E601" i="7" s="1"/>
  <c r="B602" i="7"/>
  <c r="E602" i="7" s="1"/>
  <c r="B603" i="7"/>
  <c r="E603" i="7" s="1"/>
  <c r="B604" i="7"/>
  <c r="E604" i="7" s="1"/>
  <c r="B605" i="7"/>
  <c r="E605" i="7" s="1"/>
  <c r="B606" i="7"/>
  <c r="E606" i="7" s="1"/>
  <c r="B607" i="7"/>
  <c r="E607" i="7" s="1"/>
  <c r="B608" i="7"/>
  <c r="E608" i="7" s="1"/>
  <c r="B609" i="7"/>
  <c r="E609" i="7" s="1"/>
  <c r="B610" i="7"/>
  <c r="E610" i="7" s="1"/>
  <c r="B611" i="7"/>
  <c r="E611" i="7" s="1"/>
  <c r="B612" i="7"/>
  <c r="E612" i="7" s="1"/>
  <c r="B613" i="7"/>
  <c r="E613" i="7" s="1"/>
  <c r="B614" i="7"/>
  <c r="E614" i="7" s="1"/>
  <c r="B615" i="7"/>
  <c r="E615" i="7" s="1"/>
  <c r="B616" i="7"/>
  <c r="E616" i="7" s="1"/>
  <c r="B617" i="7"/>
  <c r="E617" i="7" s="1"/>
  <c r="B618" i="7"/>
  <c r="E618" i="7" s="1"/>
  <c r="B619" i="7"/>
  <c r="E619" i="7" s="1"/>
  <c r="B620" i="7"/>
  <c r="E620" i="7" s="1"/>
  <c r="B621" i="7"/>
  <c r="E621" i="7" s="1"/>
  <c r="B622" i="7"/>
  <c r="E622" i="7" s="1"/>
  <c r="B623" i="7"/>
  <c r="E623" i="7" s="1"/>
  <c r="B624" i="7"/>
  <c r="E624" i="7" s="1"/>
  <c r="B625" i="7"/>
  <c r="E625" i="7" s="1"/>
  <c r="B626" i="7"/>
  <c r="E626" i="7" s="1"/>
  <c r="B627" i="7"/>
  <c r="E627" i="7" s="1"/>
  <c r="B628" i="7"/>
  <c r="E628" i="7" s="1"/>
  <c r="B629" i="7"/>
  <c r="E629" i="7" s="1"/>
  <c r="B630" i="7"/>
  <c r="E630" i="7" s="1"/>
  <c r="B631" i="7"/>
  <c r="E631" i="7" s="1"/>
  <c r="B632" i="7"/>
  <c r="E632" i="7" s="1"/>
  <c r="B633" i="7"/>
  <c r="E633" i="7" s="1"/>
  <c r="B634" i="7"/>
  <c r="E634" i="7" s="1"/>
  <c r="B635" i="7"/>
  <c r="E635" i="7" s="1"/>
  <c r="B636" i="7"/>
  <c r="E636" i="7" s="1"/>
  <c r="B637" i="7"/>
  <c r="E637" i="7" s="1"/>
  <c r="B638" i="7"/>
  <c r="E638" i="7" s="1"/>
  <c r="B639" i="7"/>
  <c r="E639" i="7" s="1"/>
  <c r="B640" i="7"/>
  <c r="E640" i="7" s="1"/>
  <c r="B641" i="7"/>
  <c r="E641" i="7" s="1"/>
  <c r="B642" i="7"/>
  <c r="E642" i="7" s="1"/>
  <c r="B643" i="7"/>
  <c r="E643" i="7" s="1"/>
  <c r="B644" i="7"/>
  <c r="E644" i="7" s="1"/>
  <c r="B645" i="7"/>
  <c r="E645" i="7" s="1"/>
  <c r="B646" i="7"/>
  <c r="E646" i="7" s="1"/>
  <c r="B647" i="7"/>
  <c r="E647" i="7" s="1"/>
  <c r="B648" i="7"/>
  <c r="E648" i="7" s="1"/>
  <c r="B649" i="7"/>
  <c r="E649" i="7" s="1"/>
  <c r="B650" i="7"/>
  <c r="E650" i="7" s="1"/>
  <c r="B651" i="7"/>
  <c r="E651" i="7" s="1"/>
  <c r="B652" i="7"/>
  <c r="E652" i="7" s="1"/>
  <c r="B653" i="7"/>
  <c r="E653" i="7" s="1"/>
  <c r="B654" i="7"/>
  <c r="E654" i="7" s="1"/>
  <c r="B655" i="7"/>
  <c r="E655" i="7" s="1"/>
  <c r="B656" i="7"/>
  <c r="E656" i="7" s="1"/>
  <c r="B657" i="7"/>
  <c r="E657" i="7" s="1"/>
  <c r="B658" i="7"/>
  <c r="E658" i="7" s="1"/>
  <c r="B659" i="7"/>
  <c r="E659" i="7" s="1"/>
  <c r="B660" i="7"/>
  <c r="E660" i="7" s="1"/>
  <c r="B661" i="7"/>
  <c r="E661" i="7" s="1"/>
  <c r="B662" i="7"/>
  <c r="E662" i="7" s="1"/>
  <c r="B663" i="7"/>
  <c r="E663" i="7" s="1"/>
  <c r="B664" i="7"/>
  <c r="E664" i="7" s="1"/>
  <c r="B665" i="7"/>
  <c r="E665" i="7" s="1"/>
  <c r="B666" i="7"/>
  <c r="E666" i="7" s="1"/>
  <c r="B667" i="7"/>
  <c r="E667" i="7" s="1"/>
  <c r="B668" i="7"/>
  <c r="E668" i="7" s="1"/>
  <c r="B669" i="7"/>
  <c r="E669" i="7" s="1"/>
  <c r="B670" i="7"/>
  <c r="E670" i="7" s="1"/>
  <c r="B671" i="7"/>
  <c r="E671" i="7" s="1"/>
  <c r="B672" i="7"/>
  <c r="E672" i="7" s="1"/>
  <c r="B673" i="7"/>
  <c r="E673" i="7" s="1"/>
  <c r="B674" i="7"/>
  <c r="E674" i="7" s="1"/>
  <c r="B675" i="7"/>
  <c r="E675" i="7" s="1"/>
  <c r="B676" i="7"/>
  <c r="E676" i="7" s="1"/>
  <c r="B677" i="7"/>
  <c r="E677" i="7" s="1"/>
  <c r="B678" i="7"/>
  <c r="E678" i="7" s="1"/>
  <c r="B679" i="7"/>
  <c r="E679" i="7" s="1"/>
  <c r="B680" i="7"/>
  <c r="E680" i="7" s="1"/>
  <c r="B681" i="7"/>
  <c r="E681" i="7" s="1"/>
  <c r="B682" i="7"/>
  <c r="E682" i="7" s="1"/>
  <c r="B683" i="7"/>
  <c r="E683" i="7" s="1"/>
  <c r="B684" i="7"/>
  <c r="E684" i="7" s="1"/>
  <c r="B685" i="7"/>
  <c r="E685" i="7" s="1"/>
  <c r="B686" i="7"/>
  <c r="E686" i="7" s="1"/>
  <c r="B687" i="7"/>
  <c r="E687" i="7" s="1"/>
  <c r="B688" i="7"/>
  <c r="E688" i="7" s="1"/>
  <c r="B689" i="7"/>
  <c r="E689" i="7" s="1"/>
  <c r="B690" i="7"/>
  <c r="E690" i="7" s="1"/>
  <c r="B691" i="7"/>
  <c r="E691" i="7" s="1"/>
  <c r="B692" i="7"/>
  <c r="E692" i="7" s="1"/>
  <c r="B693" i="7"/>
  <c r="E693" i="7" s="1"/>
  <c r="B694" i="7"/>
  <c r="E694" i="7" s="1"/>
  <c r="B695" i="7"/>
  <c r="E695" i="7" s="1"/>
  <c r="B696" i="7"/>
  <c r="E696" i="7" s="1"/>
  <c r="B697" i="7"/>
  <c r="E697" i="7" s="1"/>
  <c r="B698" i="7"/>
  <c r="E698" i="7" s="1"/>
  <c r="B699" i="7"/>
  <c r="E699" i="7" s="1"/>
  <c r="B700" i="7"/>
  <c r="E700" i="7" s="1"/>
  <c r="B701" i="7"/>
  <c r="E701" i="7" s="1"/>
  <c r="B702" i="7"/>
  <c r="E702" i="7" s="1"/>
  <c r="B703" i="7"/>
  <c r="E703" i="7" s="1"/>
  <c r="B704" i="7"/>
  <c r="E704" i="7" s="1"/>
  <c r="B705" i="7"/>
  <c r="E705" i="7" s="1"/>
  <c r="B706" i="7"/>
  <c r="E706" i="7" s="1"/>
  <c r="B707" i="7"/>
  <c r="E707" i="7" s="1"/>
  <c r="B708" i="7"/>
  <c r="E708" i="7" s="1"/>
  <c r="B709" i="7"/>
  <c r="E709" i="7" s="1"/>
  <c r="B710" i="7"/>
  <c r="E710" i="7" s="1"/>
  <c r="B711" i="7"/>
  <c r="E711" i="7" s="1"/>
  <c r="B712" i="7"/>
  <c r="E712" i="7" s="1"/>
  <c r="B713" i="7"/>
  <c r="E713" i="7" s="1"/>
  <c r="B714" i="7"/>
  <c r="E714" i="7" s="1"/>
  <c r="B715" i="7"/>
  <c r="E715" i="7" s="1"/>
  <c r="B716" i="7"/>
  <c r="E716" i="7" s="1"/>
  <c r="B717" i="7"/>
  <c r="E717" i="7" s="1"/>
  <c r="B718" i="7"/>
  <c r="E718" i="7" s="1"/>
  <c r="B719" i="7"/>
  <c r="E719" i="7" s="1"/>
  <c r="B720" i="7"/>
  <c r="E720" i="7" s="1"/>
  <c r="B721" i="7"/>
  <c r="E721" i="7" s="1"/>
  <c r="B722" i="7"/>
  <c r="E722" i="7" s="1"/>
  <c r="B723" i="7"/>
  <c r="E723" i="7" s="1"/>
  <c r="B724" i="7"/>
  <c r="E724" i="7" s="1"/>
  <c r="B725" i="7"/>
  <c r="E725" i="7" s="1"/>
  <c r="B726" i="7"/>
  <c r="E726" i="7" s="1"/>
  <c r="B727" i="7"/>
  <c r="E727" i="7" s="1"/>
  <c r="B728" i="7"/>
  <c r="E728" i="7" s="1"/>
  <c r="B729" i="7"/>
  <c r="E729" i="7" s="1"/>
  <c r="B730" i="7"/>
  <c r="E730" i="7" s="1"/>
  <c r="B731" i="7"/>
  <c r="E731" i="7" s="1"/>
  <c r="B732" i="7"/>
  <c r="E732" i="7" s="1"/>
  <c r="B733" i="7"/>
  <c r="E733" i="7" s="1"/>
  <c r="B734" i="7"/>
  <c r="E734" i="7" s="1"/>
  <c r="B735" i="7"/>
  <c r="B736" i="7"/>
  <c r="E736" i="7" s="1"/>
  <c r="B737" i="7"/>
  <c r="E737" i="7" s="1"/>
  <c r="B738" i="7"/>
  <c r="E738" i="7" s="1"/>
  <c r="B739" i="7"/>
  <c r="E739" i="7" s="1"/>
  <c r="B740" i="7"/>
  <c r="E740" i="7" s="1"/>
  <c r="B741" i="7"/>
  <c r="E741" i="7" s="1"/>
  <c r="B742" i="7"/>
  <c r="E742" i="7" s="1"/>
  <c r="B743" i="7"/>
  <c r="E743" i="7" s="1"/>
  <c r="B744" i="7"/>
  <c r="B745" i="7"/>
  <c r="E745" i="7" s="1"/>
  <c r="B746" i="7"/>
  <c r="E746" i="7" s="1"/>
  <c r="B747" i="7"/>
  <c r="E747" i="7" s="1"/>
  <c r="B748" i="7"/>
  <c r="E748" i="7" s="1"/>
  <c r="B749" i="7"/>
  <c r="E749" i="7" s="1"/>
  <c r="B750" i="7"/>
  <c r="E750" i="7" s="1"/>
  <c r="B751" i="7"/>
  <c r="E751" i="7" s="1"/>
  <c r="B752" i="7"/>
  <c r="E752" i="7" s="1"/>
  <c r="B753" i="7"/>
  <c r="E753" i="7" s="1"/>
  <c r="B754" i="7"/>
  <c r="E754" i="7" s="1"/>
  <c r="B755" i="7"/>
  <c r="E755" i="7" s="1"/>
  <c r="B756" i="7"/>
  <c r="E756" i="7" s="1"/>
  <c r="B757" i="7"/>
  <c r="E757" i="7" s="1"/>
  <c r="B758" i="7"/>
  <c r="E758" i="7" s="1"/>
  <c r="B759" i="7"/>
  <c r="E759" i="7" s="1"/>
  <c r="B760" i="7"/>
  <c r="E760" i="7" s="1"/>
  <c r="B761" i="7"/>
  <c r="E761" i="7" s="1"/>
  <c r="B762" i="7"/>
  <c r="B763" i="7"/>
  <c r="B764" i="7"/>
  <c r="E764" i="7" s="1"/>
  <c r="B765" i="7"/>
  <c r="E765" i="7" s="1"/>
  <c r="B766" i="7"/>
  <c r="E766" i="7" s="1"/>
  <c r="B767" i="7"/>
  <c r="E767" i="7" s="1"/>
  <c r="B768" i="7"/>
  <c r="E768" i="7" s="1"/>
  <c r="B769" i="7"/>
  <c r="E769" i="7" s="1"/>
  <c r="B770" i="7"/>
  <c r="E770" i="7" s="1"/>
  <c r="B771" i="7"/>
  <c r="E771" i="7" s="1"/>
  <c r="B772" i="7"/>
  <c r="E772" i="7" s="1"/>
  <c r="B773" i="7"/>
  <c r="E773" i="7" s="1"/>
  <c r="B774" i="7"/>
  <c r="E774" i="7" s="1"/>
  <c r="B775" i="7"/>
  <c r="E775" i="7" s="1"/>
  <c r="B776" i="7"/>
  <c r="E776" i="7" s="1"/>
  <c r="B777" i="7"/>
  <c r="E777" i="7" s="1"/>
  <c r="B778" i="7"/>
  <c r="E778" i="7" s="1"/>
  <c r="B779" i="7"/>
  <c r="E779" i="7" s="1"/>
  <c r="B780" i="7"/>
  <c r="E780" i="7" s="1"/>
  <c r="B781" i="7"/>
  <c r="E781" i="7" s="1"/>
  <c r="B782" i="7"/>
  <c r="E782" i="7" s="1"/>
  <c r="B783" i="7"/>
  <c r="E783" i="7" s="1"/>
  <c r="B784" i="7"/>
  <c r="E784" i="7" s="1"/>
  <c r="B785" i="7"/>
  <c r="E785" i="7" s="1"/>
  <c r="B786" i="7"/>
  <c r="E786" i="7" s="1"/>
  <c r="B787" i="7"/>
  <c r="E787" i="7" s="1"/>
  <c r="B788" i="7"/>
  <c r="E788" i="7" s="1"/>
  <c r="B789" i="7"/>
  <c r="E789" i="7" s="1"/>
  <c r="B790" i="7"/>
  <c r="E790" i="7" s="1"/>
  <c r="B791" i="7"/>
  <c r="E791" i="7" s="1"/>
  <c r="B792" i="7"/>
  <c r="E792" i="7" s="1"/>
  <c r="B793" i="7"/>
  <c r="E793" i="7" s="1"/>
  <c r="B794" i="7"/>
  <c r="E794" i="7" s="1"/>
  <c r="B795" i="7"/>
  <c r="E795" i="7" s="1"/>
  <c r="B796" i="7"/>
  <c r="E796" i="7" s="1"/>
  <c r="B797" i="7"/>
  <c r="E797" i="7" s="1"/>
  <c r="B798" i="7"/>
  <c r="E798" i="7" s="1"/>
  <c r="B799" i="7"/>
  <c r="E799" i="7" s="1"/>
  <c r="B800" i="7"/>
  <c r="E800" i="7" s="1"/>
  <c r="B801" i="7"/>
  <c r="E801" i="7" s="1"/>
  <c r="B802" i="7"/>
  <c r="E802" i="7" s="1"/>
  <c r="B803" i="7"/>
  <c r="E803" i="7" s="1"/>
  <c r="B804" i="7"/>
  <c r="E804" i="7" s="1"/>
  <c r="B805" i="7"/>
  <c r="E805" i="7" s="1"/>
  <c r="B806" i="7"/>
  <c r="E806" i="7" s="1"/>
  <c r="B807" i="7"/>
  <c r="E807" i="7" s="1"/>
  <c r="B808" i="7"/>
  <c r="E808" i="7" s="1"/>
  <c r="B809" i="7"/>
  <c r="E809" i="7" s="1"/>
  <c r="B810" i="7"/>
  <c r="E810" i="7" s="1"/>
  <c r="B811" i="7"/>
  <c r="E811" i="7" s="1"/>
  <c r="B812" i="7"/>
  <c r="E812" i="7" s="1"/>
  <c r="B813" i="7"/>
  <c r="E813" i="7" s="1"/>
  <c r="B814" i="7"/>
  <c r="E814" i="7" s="1"/>
  <c r="B815" i="7"/>
  <c r="E815" i="7" s="1"/>
  <c r="B816" i="7"/>
  <c r="E816" i="7" s="1"/>
  <c r="B817" i="7"/>
  <c r="E817" i="7" s="1"/>
  <c r="B818" i="7"/>
  <c r="E818" i="7" s="1"/>
  <c r="B819" i="7"/>
  <c r="E819" i="7" s="1"/>
  <c r="B820" i="7"/>
  <c r="E820" i="7" s="1"/>
  <c r="B821" i="7"/>
  <c r="E821" i="7" s="1"/>
  <c r="B822" i="7"/>
  <c r="E822" i="7" s="1"/>
  <c r="B823" i="7"/>
  <c r="E823" i="7" s="1"/>
  <c r="B824" i="7"/>
  <c r="E824" i="7" s="1"/>
  <c r="B825" i="7"/>
  <c r="E825" i="7" s="1"/>
  <c r="B826" i="7"/>
  <c r="E826" i="7" s="1"/>
  <c r="B827" i="7"/>
  <c r="E827" i="7" s="1"/>
  <c r="B828" i="7"/>
  <c r="E828" i="7" s="1"/>
  <c r="B829" i="7"/>
  <c r="E829" i="7" s="1"/>
  <c r="B830" i="7"/>
  <c r="E830" i="7" s="1"/>
  <c r="B831" i="7"/>
  <c r="E831" i="7" s="1"/>
  <c r="B832" i="7"/>
  <c r="E832" i="7" s="1"/>
  <c r="B833" i="7"/>
  <c r="E833" i="7" s="1"/>
  <c r="B834" i="7"/>
  <c r="E834" i="7" s="1"/>
  <c r="B835" i="7"/>
  <c r="E835" i="7" s="1"/>
  <c r="B836" i="7"/>
  <c r="E836" i="7" s="1"/>
  <c r="B837" i="7"/>
  <c r="E837" i="7" s="1"/>
  <c r="B838" i="7"/>
  <c r="E838" i="7" s="1"/>
  <c r="B839" i="7"/>
  <c r="E839" i="7" s="1"/>
  <c r="B840" i="7"/>
  <c r="E840" i="7" s="1"/>
  <c r="B841" i="7"/>
  <c r="E841" i="7" s="1"/>
  <c r="B842" i="7"/>
  <c r="E842" i="7" s="1"/>
  <c r="B843" i="7"/>
  <c r="E843" i="7" s="1"/>
  <c r="B844" i="7"/>
  <c r="E844" i="7" s="1"/>
  <c r="B845" i="7"/>
  <c r="E845" i="7" s="1"/>
  <c r="B846" i="7"/>
  <c r="E846" i="7" s="1"/>
  <c r="B847" i="7"/>
  <c r="E847" i="7" s="1"/>
  <c r="B848" i="7"/>
  <c r="E848" i="7" s="1"/>
  <c r="B849" i="7"/>
  <c r="E849" i="7" s="1"/>
  <c r="B850" i="7"/>
  <c r="E850" i="7" s="1"/>
  <c r="B851" i="7"/>
  <c r="E851" i="7" s="1"/>
  <c r="B852" i="7"/>
  <c r="E852" i="7" s="1"/>
  <c r="B853" i="7"/>
  <c r="E853" i="7" s="1"/>
  <c r="B854" i="7"/>
  <c r="E854" i="7" s="1"/>
  <c r="B855" i="7"/>
  <c r="E855" i="7" s="1"/>
  <c r="B856" i="7"/>
  <c r="E856" i="7" s="1"/>
  <c r="B857" i="7"/>
  <c r="E857" i="7" s="1"/>
  <c r="B858" i="7"/>
  <c r="E858" i="7" s="1"/>
  <c r="B859" i="7"/>
  <c r="E859" i="7" s="1"/>
  <c r="B860" i="7"/>
  <c r="E860" i="7" s="1"/>
  <c r="B861" i="7"/>
  <c r="E861" i="7" s="1"/>
  <c r="B862" i="7"/>
  <c r="E862" i="7" s="1"/>
  <c r="B863" i="7"/>
  <c r="E863" i="7" s="1"/>
  <c r="B864" i="7"/>
  <c r="E864" i="7" s="1"/>
  <c r="B865" i="7"/>
  <c r="E865" i="7" s="1"/>
  <c r="B866" i="7"/>
  <c r="E866" i="7" s="1"/>
  <c r="B867" i="7"/>
  <c r="E867" i="7" s="1"/>
  <c r="B868" i="7"/>
  <c r="E868" i="7" s="1"/>
  <c r="B869" i="7"/>
  <c r="E869" i="7" s="1"/>
  <c r="B870" i="7"/>
  <c r="E870" i="7" s="1"/>
  <c r="B871" i="7"/>
  <c r="E871" i="7" s="1"/>
  <c r="B872" i="7"/>
  <c r="E872" i="7" s="1"/>
  <c r="B873" i="7"/>
  <c r="E873" i="7" s="1"/>
  <c r="B874" i="7"/>
  <c r="E874" i="7" s="1"/>
  <c r="B875" i="7"/>
  <c r="E875" i="7" s="1"/>
  <c r="B876" i="7"/>
  <c r="E876" i="7" s="1"/>
  <c r="B877" i="7"/>
  <c r="E877" i="7" s="1"/>
  <c r="B878" i="7"/>
  <c r="E878" i="7" s="1"/>
  <c r="B879" i="7"/>
  <c r="E879" i="7" s="1"/>
  <c r="B880" i="7"/>
  <c r="E880" i="7" s="1"/>
  <c r="B881" i="7"/>
  <c r="E881" i="7" s="1"/>
  <c r="B882" i="7"/>
  <c r="E882" i="7" s="1"/>
  <c r="B883" i="7"/>
  <c r="E883" i="7" s="1"/>
  <c r="B884" i="7"/>
  <c r="E884" i="7" s="1"/>
  <c r="B885" i="7"/>
  <c r="E885" i="7" s="1"/>
  <c r="B886" i="7"/>
  <c r="E886" i="7" s="1"/>
  <c r="B887" i="7"/>
  <c r="E887" i="7" s="1"/>
  <c r="B888" i="7"/>
  <c r="E888" i="7" s="1"/>
  <c r="B889" i="7"/>
  <c r="E889" i="7" s="1"/>
  <c r="B890" i="7"/>
  <c r="E890" i="7" s="1"/>
  <c r="B891" i="7"/>
  <c r="E891" i="7" s="1"/>
  <c r="B892" i="7"/>
  <c r="E892" i="7" s="1"/>
  <c r="B893" i="7"/>
  <c r="E893" i="7" s="1"/>
  <c r="B894" i="7"/>
  <c r="E894" i="7" s="1"/>
  <c r="B895" i="7"/>
  <c r="E895" i="7" s="1"/>
  <c r="B896" i="7"/>
  <c r="E896" i="7" s="1"/>
  <c r="B897" i="7"/>
  <c r="E897" i="7" s="1"/>
  <c r="B898" i="7"/>
  <c r="E898" i="7" s="1"/>
  <c r="B899" i="7"/>
  <c r="E899" i="7" s="1"/>
  <c r="B900" i="7"/>
  <c r="E900" i="7" s="1"/>
  <c r="B901" i="7"/>
  <c r="E901" i="7" s="1"/>
  <c r="B902" i="7"/>
  <c r="E902" i="7" s="1"/>
  <c r="B903" i="7"/>
  <c r="E903" i="7" s="1"/>
  <c r="B904" i="7"/>
  <c r="E904" i="7" s="1"/>
  <c r="B905" i="7"/>
  <c r="E905" i="7" s="1"/>
  <c r="B906" i="7"/>
  <c r="E906" i="7" s="1"/>
  <c r="B907" i="7"/>
  <c r="E907" i="7" s="1"/>
  <c r="B908" i="7"/>
  <c r="E908" i="7" s="1"/>
  <c r="B909" i="7"/>
  <c r="E909" i="7" s="1"/>
  <c r="B910" i="7"/>
  <c r="E910" i="7" s="1"/>
  <c r="B911" i="7"/>
  <c r="E911" i="7" s="1"/>
  <c r="B912" i="7"/>
  <c r="E912" i="7" s="1"/>
  <c r="B913" i="7"/>
  <c r="E913" i="7" s="1"/>
  <c r="B914" i="7"/>
  <c r="E914" i="7" s="1"/>
  <c r="B915" i="7"/>
  <c r="E915" i="7" s="1"/>
  <c r="B916" i="7"/>
  <c r="E916" i="7" s="1"/>
  <c r="B917" i="7"/>
  <c r="E917" i="7" s="1"/>
  <c r="B918" i="7"/>
  <c r="E918" i="7" s="1"/>
  <c r="B919" i="7"/>
  <c r="E919" i="7" s="1"/>
  <c r="B920" i="7"/>
  <c r="E920" i="7" s="1"/>
  <c r="B921" i="7"/>
  <c r="E921" i="7" s="1"/>
  <c r="B922" i="7"/>
  <c r="E922" i="7" s="1"/>
  <c r="B923" i="7"/>
  <c r="E923" i="7" s="1"/>
  <c r="B924" i="7"/>
  <c r="E924" i="7" s="1"/>
  <c r="B925" i="7"/>
  <c r="E925" i="7" s="1"/>
  <c r="B926" i="7"/>
  <c r="E926" i="7" s="1"/>
  <c r="B927" i="7"/>
  <c r="E927" i="7" s="1"/>
  <c r="B928" i="7"/>
  <c r="E928" i="7" s="1"/>
  <c r="B929" i="7"/>
  <c r="E929" i="7" s="1"/>
  <c r="B930" i="7"/>
  <c r="E930" i="7" s="1"/>
  <c r="B931" i="7"/>
  <c r="E931" i="7" s="1"/>
  <c r="B932" i="7"/>
  <c r="E932" i="7" s="1"/>
  <c r="B933" i="7"/>
  <c r="E933" i="7" s="1"/>
  <c r="B934" i="7"/>
  <c r="E934" i="7" s="1"/>
  <c r="B935" i="7"/>
  <c r="E935" i="7" s="1"/>
  <c r="B936" i="7"/>
  <c r="E936" i="7" s="1"/>
  <c r="B937" i="7"/>
  <c r="E937" i="7" s="1"/>
  <c r="B938" i="7"/>
  <c r="E938" i="7" s="1"/>
  <c r="B939" i="7"/>
  <c r="E939" i="7" s="1"/>
  <c r="B940" i="7"/>
  <c r="E940" i="7" s="1"/>
  <c r="B941" i="7"/>
  <c r="E941" i="7" s="1"/>
  <c r="B942" i="7"/>
  <c r="E942" i="7" s="1"/>
  <c r="B943" i="7"/>
  <c r="E943" i="7" s="1"/>
  <c r="B944" i="7"/>
  <c r="E944" i="7" s="1"/>
  <c r="B945" i="7"/>
  <c r="E945" i="7" s="1"/>
  <c r="B946" i="7"/>
  <c r="E946" i="7" s="1"/>
  <c r="B947" i="7"/>
  <c r="E947" i="7" s="1"/>
  <c r="B948" i="7"/>
  <c r="E948" i="7" s="1"/>
  <c r="B949" i="7"/>
  <c r="E949" i="7" s="1"/>
  <c r="B950" i="7"/>
  <c r="E950" i="7" s="1"/>
  <c r="B951" i="7"/>
  <c r="E951" i="7" s="1"/>
  <c r="B952" i="7"/>
  <c r="E952" i="7" s="1"/>
  <c r="B953" i="7"/>
  <c r="E953" i="7" s="1"/>
  <c r="B954" i="7"/>
  <c r="E954" i="7" s="1"/>
  <c r="B955" i="7"/>
  <c r="E955" i="7" s="1"/>
  <c r="B956" i="7"/>
  <c r="E956" i="7" s="1"/>
  <c r="B957" i="7"/>
  <c r="E957" i="7" s="1"/>
  <c r="B958" i="7"/>
  <c r="E958" i="7" s="1"/>
  <c r="B959" i="7"/>
  <c r="E959" i="7" s="1"/>
  <c r="B960" i="7"/>
  <c r="E960" i="7" s="1"/>
  <c r="B961" i="7"/>
  <c r="E961" i="7" s="1"/>
  <c r="B962" i="7"/>
  <c r="E962" i="7" s="1"/>
  <c r="B963" i="7"/>
  <c r="E963" i="7" s="1"/>
  <c r="B964" i="7"/>
  <c r="E964" i="7" s="1"/>
  <c r="B965" i="7"/>
  <c r="E965" i="7" s="1"/>
  <c r="B966" i="7"/>
  <c r="E966" i="7" s="1"/>
  <c r="B967" i="7"/>
  <c r="E967" i="7" s="1"/>
  <c r="B968" i="7"/>
  <c r="E968" i="7" s="1"/>
  <c r="B969" i="7"/>
  <c r="E969" i="7" s="1"/>
  <c r="B970" i="7"/>
  <c r="E970" i="7" s="1"/>
  <c r="B971" i="7"/>
  <c r="E971" i="7" s="1"/>
  <c r="B972" i="7"/>
  <c r="E972" i="7" s="1"/>
  <c r="B973" i="7"/>
  <c r="E973" i="7" s="1"/>
  <c r="B974" i="7"/>
  <c r="E974" i="7" s="1"/>
  <c r="B975" i="7"/>
  <c r="E975" i="7" s="1"/>
  <c r="B976" i="7"/>
  <c r="E976" i="7" s="1"/>
  <c r="B977" i="7"/>
  <c r="E977" i="7" s="1"/>
  <c r="B978" i="7"/>
  <c r="E978" i="7" s="1"/>
  <c r="B979" i="7"/>
  <c r="E979" i="7" s="1"/>
  <c r="B980" i="7"/>
  <c r="E980" i="7" s="1"/>
  <c r="B981" i="7"/>
  <c r="E981" i="7" s="1"/>
  <c r="B982" i="7"/>
  <c r="E982" i="7" s="1"/>
  <c r="B983" i="7"/>
  <c r="E983" i="7" s="1"/>
  <c r="B984" i="7"/>
  <c r="E984" i="7" s="1"/>
  <c r="B985" i="7"/>
  <c r="E985" i="7" s="1"/>
  <c r="B986" i="7"/>
  <c r="E986" i="7" s="1"/>
  <c r="B987" i="7"/>
  <c r="E987" i="7" s="1"/>
  <c r="B988" i="7"/>
  <c r="E988" i="7" s="1"/>
  <c r="B989" i="7"/>
  <c r="E989" i="7" s="1"/>
  <c r="B990" i="7"/>
  <c r="E990" i="7" s="1"/>
  <c r="B991" i="7"/>
  <c r="E991" i="7" s="1"/>
  <c r="B992" i="7"/>
  <c r="E992" i="7" s="1"/>
  <c r="B993" i="7"/>
  <c r="E993" i="7" s="1"/>
  <c r="B994" i="7"/>
  <c r="E994" i="7" s="1"/>
  <c r="B995" i="7"/>
  <c r="E995" i="7" s="1"/>
  <c r="B996" i="7"/>
  <c r="E996" i="7" s="1"/>
  <c r="B997" i="7"/>
  <c r="E997" i="7" s="1"/>
  <c r="B998" i="7"/>
  <c r="E998" i="7" s="1"/>
  <c r="B999" i="7"/>
  <c r="E999" i="7" s="1"/>
  <c r="B1000" i="7"/>
  <c r="E1000" i="7" s="1"/>
  <c r="B1001" i="7"/>
  <c r="E1001" i="7" s="1"/>
  <c r="B1002" i="7"/>
  <c r="E1002" i="7" s="1"/>
  <c r="B1003" i="7"/>
  <c r="E1003" i="7" s="1"/>
  <c r="B1004" i="7"/>
  <c r="E1004" i="7" s="1"/>
  <c r="B1005" i="7"/>
  <c r="E1005" i="7" s="1"/>
  <c r="B1006" i="7"/>
  <c r="E1006" i="7" s="1"/>
  <c r="B1007" i="7"/>
  <c r="E1007" i="7" s="1"/>
  <c r="B1008" i="7"/>
  <c r="E1008" i="7" s="1"/>
  <c r="B1009" i="7"/>
  <c r="E1009" i="7" s="1"/>
  <c r="B1010" i="7"/>
  <c r="E1010" i="7" s="1"/>
  <c r="B1011" i="7"/>
  <c r="E1011" i="7" s="1"/>
  <c r="B1012" i="7"/>
  <c r="E1012" i="7" s="1"/>
  <c r="B1013" i="7"/>
  <c r="E1013" i="7" s="1"/>
  <c r="B1014" i="7"/>
  <c r="E1014" i="7" s="1"/>
  <c r="B1015" i="7"/>
  <c r="E1015" i="7" s="1"/>
  <c r="B1016" i="7"/>
  <c r="E1016" i="7" s="1"/>
  <c r="B1017" i="7"/>
  <c r="E1017" i="7" s="1"/>
  <c r="B1018" i="7"/>
  <c r="E1018" i="7" s="1"/>
  <c r="B1019" i="7"/>
  <c r="E1019" i="7" s="1"/>
  <c r="B1020" i="7"/>
  <c r="E1020" i="7" s="1"/>
  <c r="B1021" i="7"/>
  <c r="E1021" i="7" s="1"/>
  <c r="B1022" i="7"/>
  <c r="E1022" i="7" s="1"/>
  <c r="B1023" i="7"/>
  <c r="E1023" i="7" s="1"/>
  <c r="B1024" i="7"/>
  <c r="E1024" i="7" s="1"/>
  <c r="B1025" i="7"/>
  <c r="E1025" i="7" s="1"/>
  <c r="B1026" i="7"/>
  <c r="E1026" i="7" s="1"/>
  <c r="B1027" i="7"/>
  <c r="E1027" i="7" s="1"/>
  <c r="B1028" i="7"/>
  <c r="E1028" i="7" s="1"/>
  <c r="B1029" i="7"/>
  <c r="E1029" i="7" s="1"/>
  <c r="B1030" i="7"/>
  <c r="E1030" i="7" s="1"/>
  <c r="B1031" i="7"/>
  <c r="E1031" i="7" s="1"/>
  <c r="B1032" i="7"/>
  <c r="E1032" i="7" s="1"/>
  <c r="B1033" i="7"/>
  <c r="E1033" i="7" s="1"/>
  <c r="B1034" i="7"/>
  <c r="E1034" i="7" s="1"/>
  <c r="B1035" i="7"/>
  <c r="E1035" i="7" s="1"/>
  <c r="B1036" i="7"/>
  <c r="E1036" i="7" s="1"/>
  <c r="B1037" i="7"/>
  <c r="E1037" i="7" s="1"/>
  <c r="B1038" i="7"/>
  <c r="E1038" i="7" s="1"/>
  <c r="B1039" i="7"/>
  <c r="E1039" i="7" s="1"/>
  <c r="B1040" i="7"/>
  <c r="E1040" i="7" s="1"/>
  <c r="B1041" i="7"/>
  <c r="E1041" i="7" s="1"/>
  <c r="B1042" i="7"/>
  <c r="E1042" i="7" s="1"/>
  <c r="B1043" i="7"/>
  <c r="E1043" i="7" s="1"/>
  <c r="B1044" i="7"/>
  <c r="E1044" i="7" s="1"/>
  <c r="B1045" i="7"/>
  <c r="E1045" i="7" s="1"/>
  <c r="B1046" i="7"/>
  <c r="E1046" i="7" s="1"/>
  <c r="B1047" i="7"/>
  <c r="E1047" i="7" s="1"/>
  <c r="B1048" i="7"/>
  <c r="E1048" i="7" s="1"/>
  <c r="B1049" i="7"/>
  <c r="E1049" i="7" s="1"/>
  <c r="B1050" i="7"/>
  <c r="E1050" i="7" s="1"/>
  <c r="B1051" i="7"/>
  <c r="E1051" i="7" s="1"/>
  <c r="B1052" i="7"/>
  <c r="E1052" i="7" s="1"/>
  <c r="B1053" i="7"/>
  <c r="E1053" i="7" s="1"/>
  <c r="B1054" i="7"/>
  <c r="E1054" i="7" s="1"/>
  <c r="B1055" i="7"/>
  <c r="E1055" i="7" s="1"/>
  <c r="B1056" i="7"/>
  <c r="E1056" i="7" s="1"/>
  <c r="B1057" i="7"/>
  <c r="E1057" i="7" s="1"/>
  <c r="B1058" i="7"/>
  <c r="E1058" i="7" s="1"/>
  <c r="B1059" i="7"/>
  <c r="E1059" i="7" s="1"/>
  <c r="B1060" i="7"/>
  <c r="E1060" i="7" s="1"/>
  <c r="B1061" i="7"/>
  <c r="E1061" i="7" s="1"/>
  <c r="B1062" i="7"/>
  <c r="E1062" i="7" s="1"/>
  <c r="B1063" i="7"/>
  <c r="E1063" i="7" s="1"/>
  <c r="B1064" i="7"/>
  <c r="E1064" i="7" s="1"/>
  <c r="B1065" i="7"/>
  <c r="E1065" i="7" s="1"/>
  <c r="B1066" i="7"/>
  <c r="E1066" i="7" s="1"/>
  <c r="B1067" i="7"/>
  <c r="E1067" i="7" s="1"/>
  <c r="B1068" i="7"/>
  <c r="E1068" i="7" s="1"/>
  <c r="B1069" i="7"/>
  <c r="E1069" i="7" s="1"/>
  <c r="B1070" i="7"/>
  <c r="E1070" i="7" s="1"/>
  <c r="B1071" i="7"/>
  <c r="E1071" i="7" s="1"/>
  <c r="B1072" i="7"/>
  <c r="E1072" i="7" s="1"/>
  <c r="B1073" i="7"/>
  <c r="E1073" i="7" s="1"/>
  <c r="B1074" i="7"/>
  <c r="E1074" i="7" s="1"/>
  <c r="B1075" i="7"/>
  <c r="E1075" i="7" s="1"/>
  <c r="B1076" i="7"/>
  <c r="E1076" i="7" s="1"/>
  <c r="B1077" i="7"/>
  <c r="E1077" i="7" s="1"/>
  <c r="B1078" i="7"/>
  <c r="E1078" i="7" s="1"/>
  <c r="B1079" i="7"/>
  <c r="E1079" i="7" s="1"/>
  <c r="B1080" i="7"/>
  <c r="E1080" i="7" s="1"/>
  <c r="B1081" i="7"/>
  <c r="E1081" i="7" s="1"/>
  <c r="B1082" i="7"/>
  <c r="E1082" i="7" s="1"/>
  <c r="B1083" i="7"/>
  <c r="E1083" i="7" s="1"/>
  <c r="B1084" i="7"/>
  <c r="E1084" i="7" s="1"/>
  <c r="B1085" i="7"/>
  <c r="E1085" i="7" s="1"/>
  <c r="B1086" i="7"/>
  <c r="E1086" i="7" s="1"/>
  <c r="B1087" i="7"/>
  <c r="E1087" i="7" s="1"/>
  <c r="B1088" i="7"/>
  <c r="E1088" i="7" s="1"/>
  <c r="B1089" i="7"/>
  <c r="E1089" i="7" s="1"/>
  <c r="B1090" i="7"/>
  <c r="E1090" i="7" s="1"/>
  <c r="B1091" i="7"/>
  <c r="E1091" i="7" s="1"/>
  <c r="B1092" i="7"/>
  <c r="E1092" i="7" s="1"/>
  <c r="B1093" i="7"/>
  <c r="E1093" i="7" s="1"/>
  <c r="B1094" i="7"/>
  <c r="E1094" i="7" s="1"/>
  <c r="B1095" i="7"/>
  <c r="E1095" i="7" s="1"/>
  <c r="B1096" i="7"/>
  <c r="E1096" i="7" s="1"/>
  <c r="B1097" i="7"/>
  <c r="E1097" i="7" s="1"/>
  <c r="B1098" i="7"/>
  <c r="E1098" i="7" s="1"/>
  <c r="B1099" i="7"/>
  <c r="E1099" i="7" s="1"/>
  <c r="B1100" i="7"/>
  <c r="E1100" i="7" s="1"/>
  <c r="B1101" i="7"/>
  <c r="E1101" i="7" s="1"/>
  <c r="B1102" i="7"/>
  <c r="E1102" i="7" s="1"/>
  <c r="B1103" i="7"/>
  <c r="E1103" i="7" s="1"/>
  <c r="B1104" i="7"/>
  <c r="E1104" i="7" s="1"/>
  <c r="B1105" i="7"/>
  <c r="E1105" i="7" s="1"/>
  <c r="B1106" i="7"/>
  <c r="E1106" i="7" s="1"/>
  <c r="B1107" i="7"/>
  <c r="E1107" i="7" s="1"/>
  <c r="B1108" i="7"/>
  <c r="E1108" i="7" s="1"/>
  <c r="B1109" i="7"/>
  <c r="E1109" i="7" s="1"/>
  <c r="B1110" i="7"/>
  <c r="E1110" i="7" s="1"/>
  <c r="B1111" i="7"/>
  <c r="E1111" i="7" s="1"/>
  <c r="B1112" i="7"/>
  <c r="E1112" i="7" s="1"/>
  <c r="B1113" i="7"/>
  <c r="E1113" i="7" s="1"/>
  <c r="B1114" i="7"/>
  <c r="E1114" i="7" s="1"/>
  <c r="B1115" i="7"/>
  <c r="E1115" i="7" s="1"/>
  <c r="B1116" i="7"/>
  <c r="E1116" i="7" s="1"/>
  <c r="B1117" i="7"/>
  <c r="E1117" i="7" s="1"/>
  <c r="B1118" i="7"/>
  <c r="E1118" i="7" s="1"/>
  <c r="B1119" i="7"/>
  <c r="E1119" i="7" s="1"/>
  <c r="B1120" i="7"/>
  <c r="E1120" i="7" s="1"/>
  <c r="B1121" i="7"/>
  <c r="E1121" i="7" s="1"/>
  <c r="B1122" i="7"/>
  <c r="E1122" i="7" s="1"/>
  <c r="B1123" i="7"/>
  <c r="E1123" i="7" s="1"/>
  <c r="B1124" i="7"/>
  <c r="E1124" i="7" s="1"/>
  <c r="B1125" i="7"/>
  <c r="E1125" i="7" s="1"/>
  <c r="B1126" i="7"/>
  <c r="E1126" i="7" s="1"/>
  <c r="B1127" i="7"/>
  <c r="E1127" i="7" s="1"/>
  <c r="B1128" i="7"/>
  <c r="E1128" i="7" s="1"/>
  <c r="B1129" i="7"/>
  <c r="E1129" i="7" s="1"/>
  <c r="B1130" i="7"/>
  <c r="E1130" i="7" s="1"/>
  <c r="B1131" i="7"/>
  <c r="E1131" i="7" s="1"/>
  <c r="B1132" i="7"/>
  <c r="E1132" i="7" s="1"/>
  <c r="B1133" i="7"/>
  <c r="E1133" i="7" s="1"/>
  <c r="B1134" i="7"/>
  <c r="E1134" i="7" s="1"/>
  <c r="B1135" i="7"/>
  <c r="E1135" i="7" s="1"/>
  <c r="B1136" i="7"/>
  <c r="E1136" i="7" s="1"/>
  <c r="B1137" i="7"/>
  <c r="E1137" i="7" s="1"/>
  <c r="B1138" i="7"/>
  <c r="E1138" i="7" s="1"/>
  <c r="B1139" i="7"/>
  <c r="E1139" i="7" s="1"/>
  <c r="B1140" i="7"/>
  <c r="E1140" i="7" s="1"/>
  <c r="B1141" i="7"/>
  <c r="E1141" i="7" s="1"/>
  <c r="B1142" i="7"/>
  <c r="E1142" i="7" s="1"/>
  <c r="B1143" i="7"/>
  <c r="E1143" i="7" s="1"/>
  <c r="B1144" i="7"/>
  <c r="E1144" i="7" s="1"/>
  <c r="B1145" i="7"/>
  <c r="E1145" i="7" s="1"/>
  <c r="B1146" i="7"/>
  <c r="E1146" i="7" s="1"/>
  <c r="B1147" i="7"/>
  <c r="E1147" i="7" s="1"/>
  <c r="B1148" i="7"/>
  <c r="E1148" i="7" s="1"/>
  <c r="B1149" i="7"/>
  <c r="E1149" i="7" s="1"/>
  <c r="B1150" i="7"/>
  <c r="E1150" i="7" s="1"/>
  <c r="B1151" i="7"/>
  <c r="E1151" i="7" s="1"/>
  <c r="B1152" i="7"/>
  <c r="E1152" i="7" s="1"/>
  <c r="B1153" i="7"/>
  <c r="E1153" i="7" s="1"/>
  <c r="B1154" i="7"/>
  <c r="E1154" i="7" s="1"/>
  <c r="B1155" i="7"/>
  <c r="E1155" i="7" s="1"/>
  <c r="B1156" i="7"/>
  <c r="E1156" i="7" s="1"/>
  <c r="B1157" i="7"/>
  <c r="E1157" i="7" s="1"/>
  <c r="B1158" i="7"/>
  <c r="E1158" i="7" s="1"/>
  <c r="B1159" i="7"/>
  <c r="E1159" i="7" s="1"/>
  <c r="B1160" i="7"/>
  <c r="E1160" i="7" s="1"/>
  <c r="B1161" i="7"/>
  <c r="E1161" i="7" s="1"/>
  <c r="B1162" i="7"/>
  <c r="E1162" i="7" s="1"/>
  <c r="B1163" i="7"/>
  <c r="E1163" i="7" s="1"/>
  <c r="B1164" i="7"/>
  <c r="E1164" i="7" s="1"/>
  <c r="B1165" i="7"/>
  <c r="E1165" i="7" s="1"/>
  <c r="B1166" i="7"/>
  <c r="E1166" i="7" s="1"/>
  <c r="B1167" i="7"/>
  <c r="E1167" i="7" s="1"/>
  <c r="B1168" i="7"/>
  <c r="E1168" i="7" s="1"/>
  <c r="B1169" i="7"/>
  <c r="E1169" i="7" s="1"/>
  <c r="B1170" i="7"/>
  <c r="E1170" i="7" s="1"/>
  <c r="B1171" i="7"/>
  <c r="E1171" i="7" s="1"/>
  <c r="B1172" i="7"/>
  <c r="E1172" i="7" s="1"/>
  <c r="B1173" i="7"/>
  <c r="E1173" i="7" s="1"/>
  <c r="B1174" i="7"/>
  <c r="E1174" i="7" s="1"/>
  <c r="B1175" i="7"/>
  <c r="E1175" i="7" s="1"/>
  <c r="B1176" i="7"/>
  <c r="E1176" i="7" s="1"/>
  <c r="B1177" i="7"/>
  <c r="E1177" i="7" s="1"/>
  <c r="B1178" i="7"/>
  <c r="E1178" i="7" s="1"/>
  <c r="B1179" i="7"/>
  <c r="E1179" i="7" s="1"/>
  <c r="B1180" i="7"/>
  <c r="E1180" i="7" s="1"/>
  <c r="B1181" i="7"/>
  <c r="E1181" i="7" s="1"/>
  <c r="B1182" i="7"/>
  <c r="E1182" i="7" s="1"/>
  <c r="B1183" i="7"/>
  <c r="E1183" i="7" s="1"/>
  <c r="B1184" i="7"/>
  <c r="E1184" i="7" s="1"/>
  <c r="B1185" i="7"/>
  <c r="E1185" i="7" s="1"/>
  <c r="B1186" i="7"/>
  <c r="E1186" i="7" s="1"/>
  <c r="B1187" i="7"/>
  <c r="E1187" i="7" s="1"/>
  <c r="B1188" i="7"/>
  <c r="E1188" i="7" s="1"/>
  <c r="B1189" i="7"/>
  <c r="E1189" i="7" s="1"/>
  <c r="B1190" i="7"/>
  <c r="E1190" i="7" s="1"/>
  <c r="B1191" i="7"/>
  <c r="E1191" i="7" s="1"/>
  <c r="B1192" i="7"/>
  <c r="E1192" i="7" s="1"/>
  <c r="B1193" i="7"/>
  <c r="E1193" i="7" s="1"/>
  <c r="B1194" i="7"/>
  <c r="E1194" i="7" s="1"/>
  <c r="B1195" i="7"/>
  <c r="E1195" i="7" s="1"/>
  <c r="B1196" i="7"/>
  <c r="E1196" i="7" s="1"/>
  <c r="B1197" i="7"/>
  <c r="E1197" i="7" s="1"/>
  <c r="B1198" i="7"/>
  <c r="E1198" i="7" s="1"/>
  <c r="B1199" i="7"/>
  <c r="E1199" i="7" s="1"/>
  <c r="B1200" i="7"/>
  <c r="E1200" i="7" s="1"/>
  <c r="B1201" i="7"/>
  <c r="E1201" i="7" s="1"/>
  <c r="B1202" i="7"/>
  <c r="E1202" i="7" s="1"/>
  <c r="B1203" i="7"/>
  <c r="E1203" i="7" s="1"/>
  <c r="B1204" i="7"/>
  <c r="E1204" i="7" s="1"/>
  <c r="B1205" i="7"/>
  <c r="E1205" i="7" s="1"/>
  <c r="B1206" i="7"/>
  <c r="E1206" i="7" s="1"/>
  <c r="B1207" i="7"/>
  <c r="E1207" i="7" s="1"/>
  <c r="B1208" i="7"/>
  <c r="E1208" i="7" s="1"/>
  <c r="B1209" i="7"/>
  <c r="E1209" i="7" s="1"/>
  <c r="B1210" i="7"/>
  <c r="E1210" i="7" s="1"/>
  <c r="B1211" i="7"/>
  <c r="E1211" i="7" s="1"/>
  <c r="B1212" i="7"/>
  <c r="E1212" i="7" s="1"/>
  <c r="B1213" i="7"/>
  <c r="E1213" i="7" s="1"/>
  <c r="B1214" i="7"/>
  <c r="E1214" i="7" s="1"/>
  <c r="B1215" i="7"/>
  <c r="E1215" i="7" s="1"/>
  <c r="B1216" i="7"/>
  <c r="E1216" i="7" s="1"/>
  <c r="B1217" i="7"/>
  <c r="E1217" i="7" s="1"/>
  <c r="B1218" i="7"/>
  <c r="E1218" i="7" s="1"/>
  <c r="B1219" i="7"/>
  <c r="E1219" i="7" s="1"/>
  <c r="B1220" i="7"/>
  <c r="E1220" i="7" s="1"/>
  <c r="B1221" i="7"/>
  <c r="E1221" i="7" s="1"/>
  <c r="B1222" i="7"/>
  <c r="E1222" i="7" s="1"/>
  <c r="B1223" i="7"/>
  <c r="E1223" i="7" s="1"/>
  <c r="B1224" i="7"/>
  <c r="E1224" i="7" s="1"/>
  <c r="B1225" i="7"/>
  <c r="E1225" i="7" s="1"/>
  <c r="B1226" i="7"/>
  <c r="E1226" i="7" s="1"/>
  <c r="B1227" i="7"/>
  <c r="E1227" i="7" s="1"/>
  <c r="B1228" i="7"/>
  <c r="E1228" i="7" s="1"/>
  <c r="B1229" i="7"/>
  <c r="E1229" i="7" s="1"/>
  <c r="B1230" i="7"/>
  <c r="E1230" i="7" s="1"/>
  <c r="B1231" i="7"/>
  <c r="E1231" i="7" s="1"/>
  <c r="B1232" i="7"/>
  <c r="E1232" i="7" s="1"/>
  <c r="B1233" i="7"/>
  <c r="E1233" i="7" s="1"/>
  <c r="B1234" i="7"/>
  <c r="E1234" i="7" s="1"/>
  <c r="B1235" i="7"/>
  <c r="E1235" i="7" s="1"/>
  <c r="B1236" i="7"/>
  <c r="E1236" i="7" s="1"/>
  <c r="B1237" i="7"/>
  <c r="E1237" i="7" s="1"/>
  <c r="B1238" i="7"/>
  <c r="E1238" i="7" s="1"/>
  <c r="B1239" i="7"/>
  <c r="E1239" i="7" s="1"/>
  <c r="B1240" i="7"/>
  <c r="E1240" i="7" s="1"/>
  <c r="B1241" i="7"/>
  <c r="E1241" i="7" s="1"/>
  <c r="B1242" i="7"/>
  <c r="E1242" i="7" s="1"/>
  <c r="B1243" i="7"/>
  <c r="E1243" i="7" s="1"/>
  <c r="B1244" i="7"/>
  <c r="E1244" i="7" s="1"/>
  <c r="B1245" i="7"/>
  <c r="E1245" i="7" s="1"/>
  <c r="B1246" i="7"/>
  <c r="E1246" i="7" s="1"/>
  <c r="B1247" i="7"/>
  <c r="E1247" i="7" s="1"/>
  <c r="B1248" i="7"/>
  <c r="E1248" i="7" s="1"/>
  <c r="B1249" i="7"/>
  <c r="E1249" i="7" s="1"/>
  <c r="B1250" i="7"/>
  <c r="E1250" i="7" s="1"/>
  <c r="B1251" i="7"/>
  <c r="E1251" i="7" s="1"/>
  <c r="B1252" i="7"/>
  <c r="E1252" i="7" s="1"/>
  <c r="B1253" i="7"/>
  <c r="E1253" i="7" s="1"/>
  <c r="B1254" i="7"/>
  <c r="E1254" i="7" s="1"/>
  <c r="B1255" i="7"/>
  <c r="E1255" i="7" s="1"/>
  <c r="B1256" i="7"/>
  <c r="E1256" i="7" s="1"/>
  <c r="B1257" i="7"/>
  <c r="E1257" i="7" s="1"/>
  <c r="B1258" i="7"/>
  <c r="E1258" i="7" s="1"/>
  <c r="B1259" i="7"/>
  <c r="E1259" i="7" s="1"/>
  <c r="B1260" i="7"/>
  <c r="E1260" i="7" s="1"/>
  <c r="B1261" i="7"/>
  <c r="E1261" i="7" s="1"/>
  <c r="B1262" i="7"/>
  <c r="E1262" i="7" s="1"/>
  <c r="B1263" i="7"/>
  <c r="E1263" i="7" s="1"/>
  <c r="B1264" i="7"/>
  <c r="E1264" i="7" s="1"/>
  <c r="B1265" i="7"/>
  <c r="E1265" i="7" s="1"/>
  <c r="B1266" i="7"/>
  <c r="E1266" i="7" s="1"/>
  <c r="B1267" i="7"/>
  <c r="E1267" i="7" s="1"/>
  <c r="B1268" i="7"/>
  <c r="E1268" i="7" s="1"/>
  <c r="B1269" i="7"/>
  <c r="E1269" i="7" s="1"/>
  <c r="B1270" i="7"/>
  <c r="E1270" i="7" s="1"/>
  <c r="B1271" i="7"/>
  <c r="E1271" i="7" s="1"/>
  <c r="B1272" i="7"/>
  <c r="E1272" i="7" s="1"/>
  <c r="B1273" i="7"/>
  <c r="E1273" i="7" s="1"/>
  <c r="B1274" i="7"/>
  <c r="E1274" i="7" s="1"/>
  <c r="B1275" i="7"/>
  <c r="E1275" i="7" s="1"/>
  <c r="B1276" i="7"/>
  <c r="E1276" i="7" s="1"/>
  <c r="B1277" i="7"/>
  <c r="E1277" i="7" s="1"/>
  <c r="B1278" i="7"/>
  <c r="E1278" i="7" s="1"/>
  <c r="B1279" i="7"/>
  <c r="E1279" i="7" s="1"/>
  <c r="B1280" i="7"/>
  <c r="E1280" i="7" s="1"/>
  <c r="B1281" i="7"/>
  <c r="E1281" i="7" s="1"/>
  <c r="B1282" i="7"/>
  <c r="E1282" i="7" s="1"/>
  <c r="B1283" i="7"/>
  <c r="E1283" i="7" s="1"/>
  <c r="B1284" i="7"/>
  <c r="E1284" i="7" s="1"/>
  <c r="B1285" i="7"/>
  <c r="E1285" i="7" s="1"/>
  <c r="B1286" i="7"/>
  <c r="E1286" i="7" s="1"/>
  <c r="B1287" i="7"/>
  <c r="E1287" i="7" s="1"/>
  <c r="B1288" i="7"/>
  <c r="E1288" i="7" s="1"/>
  <c r="B1289" i="7"/>
  <c r="E1289" i="7" s="1"/>
  <c r="B1290" i="7"/>
  <c r="E1290" i="7" s="1"/>
  <c r="B1291" i="7"/>
  <c r="E1291" i="7" s="1"/>
  <c r="B1292" i="7"/>
  <c r="E1292" i="7" s="1"/>
  <c r="B1293" i="7"/>
  <c r="E1293" i="7" s="1"/>
  <c r="B1294" i="7"/>
  <c r="E1294" i="7" s="1"/>
  <c r="B1295" i="7"/>
  <c r="E1295" i="7" s="1"/>
  <c r="B1296" i="7"/>
  <c r="E1296" i="7" s="1"/>
  <c r="B1297" i="7"/>
  <c r="E1297" i="7" s="1"/>
  <c r="B1298" i="7"/>
  <c r="E1298" i="7" s="1"/>
  <c r="B1299" i="7"/>
  <c r="E1299" i="7" s="1"/>
  <c r="B1300" i="7"/>
  <c r="E1300" i="7" s="1"/>
  <c r="B1301" i="7"/>
  <c r="E1301" i="7" s="1"/>
  <c r="B1302" i="7"/>
  <c r="E1302" i="7" s="1"/>
  <c r="B1303" i="7"/>
  <c r="E1303" i="7" s="1"/>
  <c r="B1304" i="7"/>
  <c r="E1304" i="7" s="1"/>
  <c r="B1305" i="7"/>
  <c r="E1305" i="7" s="1"/>
  <c r="B1306" i="7"/>
  <c r="E1306" i="7" s="1"/>
  <c r="B1307" i="7"/>
  <c r="E1307" i="7" s="1"/>
  <c r="B1308" i="7"/>
  <c r="E1308" i="7" s="1"/>
  <c r="B1309" i="7"/>
  <c r="E1309" i="7" s="1"/>
  <c r="B1310" i="7"/>
  <c r="E1310" i="7" s="1"/>
  <c r="B1311" i="7"/>
  <c r="E1311" i="7" s="1"/>
  <c r="B1312" i="7"/>
  <c r="E1312" i="7" s="1"/>
  <c r="B1313" i="7"/>
  <c r="E1313" i="7" s="1"/>
  <c r="B1314" i="7"/>
  <c r="E1314" i="7" s="1"/>
  <c r="B1315" i="7"/>
  <c r="E1315" i="7" s="1"/>
  <c r="B1316" i="7"/>
  <c r="E1316" i="7" s="1"/>
  <c r="B1317" i="7"/>
  <c r="E1317" i="7" s="1"/>
  <c r="B1318" i="7"/>
  <c r="E1318" i="7" s="1"/>
  <c r="B1319" i="7"/>
  <c r="E1319" i="7" s="1"/>
  <c r="B1320" i="7"/>
  <c r="E1320" i="7" s="1"/>
  <c r="B1321" i="7"/>
  <c r="E1321" i="7" s="1"/>
  <c r="B1322" i="7"/>
  <c r="E1322" i="7" s="1"/>
  <c r="B1323" i="7"/>
  <c r="E1323" i="7" s="1"/>
  <c r="B1324" i="7"/>
  <c r="E1324" i="7" s="1"/>
  <c r="B1325" i="7"/>
  <c r="E1325" i="7" s="1"/>
  <c r="B1326" i="7"/>
  <c r="E1326" i="7" s="1"/>
  <c r="B1327" i="7"/>
  <c r="E1327" i="7" s="1"/>
  <c r="B1328" i="7"/>
  <c r="E1328" i="7" s="1"/>
  <c r="B1329" i="7"/>
  <c r="E1329" i="7" s="1"/>
  <c r="B1330" i="7"/>
  <c r="E1330" i="7" s="1"/>
  <c r="B1331" i="7"/>
  <c r="E1331" i="7" s="1"/>
  <c r="B1332" i="7"/>
  <c r="E1332" i="7" s="1"/>
  <c r="B1333" i="7"/>
  <c r="E1333" i="7" s="1"/>
  <c r="B1334" i="7"/>
  <c r="E1334" i="7" s="1"/>
  <c r="B1335" i="7"/>
  <c r="E1335" i="7" s="1"/>
  <c r="B1336" i="7"/>
  <c r="E1336" i="7" s="1"/>
  <c r="B1337" i="7"/>
  <c r="E1337" i="7" s="1"/>
  <c r="B1338" i="7"/>
  <c r="E1338" i="7" s="1"/>
  <c r="B1339" i="7"/>
  <c r="E1339" i="7" s="1"/>
  <c r="B1340" i="7"/>
  <c r="E1340" i="7" s="1"/>
  <c r="B1341" i="7"/>
  <c r="E1341" i="7" s="1"/>
  <c r="B1342" i="7"/>
  <c r="E1342" i="7" s="1"/>
  <c r="B1343" i="7"/>
  <c r="E1343" i="7" s="1"/>
  <c r="B1344" i="7"/>
  <c r="E1344" i="7" s="1"/>
  <c r="B1345" i="7"/>
  <c r="E1345" i="7" s="1"/>
  <c r="B1346" i="7"/>
  <c r="E1346" i="7" s="1"/>
  <c r="B1347" i="7"/>
  <c r="E1347" i="7" s="1"/>
  <c r="B1348" i="7"/>
  <c r="E1348" i="7" s="1"/>
  <c r="B1349" i="7"/>
  <c r="E1349" i="7" s="1"/>
  <c r="B1350" i="7"/>
  <c r="E1350" i="7" s="1"/>
  <c r="B1351" i="7"/>
  <c r="E1351" i="7" s="1"/>
  <c r="B1352" i="7"/>
  <c r="E1352" i="7" s="1"/>
  <c r="B1353" i="7"/>
  <c r="E1353" i="7" s="1"/>
  <c r="B1354" i="7"/>
  <c r="E1354" i="7" s="1"/>
  <c r="B1355" i="7"/>
  <c r="E1355" i="7" s="1"/>
  <c r="B1356" i="7"/>
  <c r="E1356" i="7" s="1"/>
  <c r="B1357" i="7"/>
  <c r="E1357" i="7" s="1"/>
  <c r="B1358" i="7"/>
  <c r="E1358" i="7" s="1"/>
  <c r="B1359" i="7"/>
  <c r="E1359" i="7" s="1"/>
  <c r="B1360" i="7"/>
  <c r="E1360" i="7" s="1"/>
  <c r="B1361" i="7"/>
  <c r="E1361" i="7" s="1"/>
  <c r="B1362" i="7"/>
  <c r="E1362" i="7" s="1"/>
  <c r="B1363" i="7"/>
  <c r="E1363" i="7" s="1"/>
  <c r="B1364" i="7"/>
  <c r="E1364" i="7" s="1"/>
  <c r="B1365" i="7"/>
  <c r="E1365" i="7" s="1"/>
  <c r="B1366" i="7"/>
  <c r="E1366" i="7" s="1"/>
  <c r="B1367" i="7"/>
  <c r="E1367" i="7" s="1"/>
  <c r="B1368" i="7"/>
  <c r="E1368" i="7" s="1"/>
  <c r="B1369" i="7"/>
  <c r="E1369" i="7" s="1"/>
  <c r="B1370" i="7"/>
  <c r="E1370" i="7" s="1"/>
  <c r="B1371" i="7"/>
  <c r="E1371" i="7" s="1"/>
  <c r="B1372" i="7"/>
  <c r="E1372" i="7" s="1"/>
  <c r="B1373" i="7"/>
  <c r="E1373" i="7" s="1"/>
  <c r="B1374" i="7"/>
  <c r="E1374" i="7" s="1"/>
  <c r="B1375" i="7"/>
  <c r="E1375" i="7" s="1"/>
  <c r="B1376" i="7"/>
  <c r="E1376" i="7" s="1"/>
  <c r="B1377" i="7"/>
  <c r="E1377" i="7" s="1"/>
  <c r="B1378" i="7"/>
  <c r="E1378" i="7" s="1"/>
  <c r="B1379" i="7"/>
  <c r="E1379" i="7" s="1"/>
  <c r="B1380" i="7"/>
  <c r="E1380" i="7" s="1"/>
  <c r="B1381" i="7"/>
  <c r="E1381" i="7" s="1"/>
  <c r="B1382" i="7"/>
  <c r="E1382" i="7" s="1"/>
  <c r="B1383" i="7"/>
  <c r="E1383" i="7" s="1"/>
  <c r="B1384" i="7"/>
  <c r="E1384" i="7" s="1"/>
  <c r="B1385" i="7"/>
  <c r="E1385" i="7" s="1"/>
  <c r="B1386" i="7"/>
  <c r="E1386" i="7" s="1"/>
  <c r="B1387" i="7"/>
  <c r="E1387" i="7" s="1"/>
  <c r="B1388" i="7"/>
  <c r="E1388" i="7" s="1"/>
  <c r="B1389" i="7"/>
  <c r="E1389" i="7" s="1"/>
  <c r="B1390" i="7"/>
  <c r="E1390" i="7" s="1"/>
  <c r="B1391" i="7"/>
  <c r="E1391" i="7" s="1"/>
  <c r="B1392" i="7"/>
  <c r="E1392" i="7" s="1"/>
  <c r="B1393" i="7"/>
  <c r="E1393" i="7" s="1"/>
  <c r="B1394" i="7"/>
  <c r="E1394" i="7" s="1"/>
  <c r="B1395" i="7"/>
  <c r="E1395" i="7" s="1"/>
  <c r="B1396" i="7"/>
  <c r="E1396" i="7" s="1"/>
  <c r="B1397" i="7"/>
  <c r="E1397" i="7" s="1"/>
  <c r="B1398" i="7"/>
  <c r="E1398" i="7" s="1"/>
  <c r="B1399" i="7"/>
  <c r="E1399" i="7" s="1"/>
  <c r="B1400" i="7"/>
  <c r="E1400" i="7" s="1"/>
  <c r="B1401" i="7"/>
  <c r="E1401" i="7" s="1"/>
  <c r="B1402" i="7"/>
  <c r="E1402" i="7" s="1"/>
  <c r="B1403" i="7"/>
  <c r="E1403" i="7" s="1"/>
  <c r="B1404" i="7"/>
  <c r="E1404" i="7" s="1"/>
  <c r="B1405" i="7"/>
  <c r="E1405" i="7" s="1"/>
  <c r="B1406" i="7"/>
  <c r="E1406" i="7" s="1"/>
  <c r="B1407" i="7"/>
  <c r="E1407" i="7" s="1"/>
  <c r="B1408" i="7"/>
  <c r="E1408" i="7" s="1"/>
  <c r="B1409" i="7"/>
  <c r="E1409" i="7" s="1"/>
  <c r="B1410" i="7"/>
  <c r="E1410" i="7" s="1"/>
  <c r="B1411" i="7"/>
  <c r="E1411" i="7" s="1"/>
  <c r="B1412" i="7"/>
  <c r="E1412" i="7" s="1"/>
  <c r="B1413" i="7"/>
  <c r="E1413" i="7" s="1"/>
  <c r="B1414" i="7"/>
  <c r="E1414" i="7" s="1"/>
  <c r="B1415" i="7"/>
  <c r="E1415" i="7" s="1"/>
  <c r="B1416" i="7"/>
  <c r="E1416" i="7" s="1"/>
  <c r="B1417" i="7"/>
  <c r="E1417" i="7" s="1"/>
  <c r="B1418" i="7"/>
  <c r="E1418" i="7" s="1"/>
  <c r="B1419" i="7"/>
  <c r="E1419" i="7" s="1"/>
  <c r="B1420" i="7"/>
  <c r="E1420" i="7" s="1"/>
  <c r="B1421" i="7"/>
  <c r="E1421" i="7" s="1"/>
  <c r="B1422" i="7"/>
  <c r="E1422" i="7" s="1"/>
  <c r="B1423" i="7"/>
  <c r="E1423" i="7" s="1"/>
  <c r="B1424" i="7"/>
  <c r="E1424" i="7" s="1"/>
  <c r="B1425" i="7"/>
  <c r="E1425" i="7" s="1"/>
  <c r="B1426" i="7"/>
  <c r="E1426" i="7" s="1"/>
  <c r="B1427" i="7"/>
  <c r="E1427" i="7" s="1"/>
  <c r="B1428" i="7"/>
  <c r="E1428" i="7" s="1"/>
  <c r="B1429" i="7"/>
  <c r="E1429" i="7" s="1"/>
  <c r="B1430" i="7"/>
  <c r="E1430" i="7" s="1"/>
  <c r="B1431" i="7"/>
  <c r="E1431" i="7" s="1"/>
  <c r="B1432" i="7"/>
  <c r="E1432" i="7" s="1"/>
  <c r="B1433" i="7"/>
  <c r="E1433" i="7" s="1"/>
  <c r="B1434" i="7"/>
  <c r="E1434" i="7" s="1"/>
  <c r="B1435" i="7"/>
  <c r="E1435" i="7" s="1"/>
  <c r="B1436" i="7"/>
  <c r="E1436" i="7" s="1"/>
  <c r="B1437" i="7"/>
  <c r="E1437" i="7" s="1"/>
  <c r="B1438" i="7"/>
  <c r="E1438" i="7" s="1"/>
  <c r="B1439" i="7"/>
  <c r="E1439" i="7" s="1"/>
  <c r="B1440" i="7"/>
  <c r="E1440" i="7" s="1"/>
  <c r="B1441" i="7"/>
  <c r="E1441" i="7" s="1"/>
  <c r="B1442" i="7"/>
  <c r="E1442" i="7" s="1"/>
  <c r="B1443" i="7"/>
  <c r="E1443" i="7" s="1"/>
  <c r="B1444" i="7"/>
  <c r="E1444" i="7" s="1"/>
  <c r="B1445" i="7"/>
  <c r="E1445" i="7" s="1"/>
  <c r="B1446" i="7"/>
  <c r="E1446" i="7" s="1"/>
  <c r="B1447" i="7"/>
  <c r="E1447" i="7" s="1"/>
  <c r="B1448" i="7"/>
  <c r="E1448" i="7" s="1"/>
  <c r="B1449" i="7"/>
  <c r="E1449" i="7" s="1"/>
  <c r="B1450" i="7"/>
  <c r="E1450" i="7" s="1"/>
  <c r="B1451" i="7"/>
  <c r="E1451" i="7" s="1"/>
  <c r="B1452" i="7"/>
  <c r="E1452" i="7" s="1"/>
  <c r="B1453" i="7"/>
  <c r="E1453" i="7" s="1"/>
  <c r="B1454" i="7"/>
  <c r="E1454" i="7" s="1"/>
  <c r="B1455" i="7"/>
  <c r="E1455" i="7" s="1"/>
  <c r="B1456" i="7"/>
  <c r="E1456" i="7" s="1"/>
  <c r="B1457" i="7"/>
  <c r="E1457" i="7" s="1"/>
  <c r="B1458" i="7"/>
  <c r="E1458" i="7" s="1"/>
  <c r="B1459" i="7"/>
  <c r="E1459" i="7" s="1"/>
  <c r="B1460" i="7"/>
  <c r="E1460" i="7" s="1"/>
  <c r="B1461" i="7"/>
  <c r="E1461" i="7" s="1"/>
  <c r="B1462" i="7"/>
  <c r="E1462" i="7" s="1"/>
  <c r="B1463" i="7"/>
  <c r="E1463" i="7" s="1"/>
  <c r="B1464" i="7"/>
  <c r="E1464" i="7" s="1"/>
  <c r="B1465" i="7"/>
  <c r="E1465" i="7" s="1"/>
  <c r="B1466" i="7"/>
  <c r="E1466" i="7" s="1"/>
  <c r="B1467" i="7"/>
  <c r="E1467" i="7" s="1"/>
  <c r="B1468" i="7"/>
  <c r="E1468" i="7" s="1"/>
  <c r="B1469" i="7"/>
  <c r="E1469" i="7" s="1"/>
  <c r="B1470" i="7"/>
  <c r="E1470" i="7" s="1"/>
  <c r="B1471" i="7"/>
  <c r="E1471" i="7" s="1"/>
  <c r="B1472" i="7"/>
  <c r="E1472" i="7" s="1"/>
  <c r="B1473" i="7"/>
  <c r="E1473" i="7" s="1"/>
  <c r="B1474" i="7"/>
  <c r="E1474" i="7" s="1"/>
  <c r="B1475" i="7"/>
  <c r="E1475" i="7" s="1"/>
  <c r="B1476" i="7"/>
  <c r="E1476" i="7" s="1"/>
  <c r="B1477" i="7"/>
  <c r="E1477" i="7" s="1"/>
  <c r="B1478" i="7"/>
  <c r="E1478" i="7" s="1"/>
  <c r="B1479" i="7"/>
  <c r="E1479" i="7" s="1"/>
  <c r="B1480" i="7"/>
  <c r="E1480" i="7" s="1"/>
  <c r="B1481" i="7"/>
  <c r="E1481" i="7" s="1"/>
  <c r="B1482" i="7"/>
  <c r="E1482" i="7" s="1"/>
  <c r="B1483" i="7"/>
  <c r="E1483" i="7" s="1"/>
  <c r="B1484" i="7"/>
  <c r="E1484" i="7" s="1"/>
  <c r="B1485" i="7"/>
  <c r="E1485" i="7" s="1"/>
  <c r="B1486" i="7"/>
  <c r="E1486" i="7" s="1"/>
  <c r="B1487" i="7"/>
  <c r="E1487" i="7" s="1"/>
  <c r="B1488" i="7"/>
  <c r="E1488" i="7" s="1"/>
  <c r="B1489" i="7"/>
  <c r="E1489" i="7" s="1"/>
  <c r="B1490" i="7"/>
  <c r="E1490" i="7" s="1"/>
  <c r="B1491" i="7"/>
  <c r="E1491" i="7" s="1"/>
  <c r="B1492" i="7"/>
  <c r="E1492" i="7" s="1"/>
  <c r="B1493" i="7"/>
  <c r="E1493" i="7" s="1"/>
  <c r="B1494" i="7"/>
  <c r="E1494" i="7" s="1"/>
  <c r="B1495" i="7"/>
  <c r="E1495" i="7" s="1"/>
  <c r="B1496" i="7"/>
  <c r="E1496" i="7" s="1"/>
  <c r="B1497" i="7"/>
  <c r="E1497" i="7" s="1"/>
  <c r="B1498" i="7"/>
  <c r="E1498" i="7" s="1"/>
  <c r="B1499" i="7"/>
  <c r="E1499" i="7" s="1"/>
  <c r="B1500" i="7"/>
  <c r="E1500" i="7" s="1"/>
  <c r="B1501" i="7"/>
  <c r="E1501" i="7" s="1"/>
  <c r="B1502" i="7"/>
  <c r="E1502" i="7" s="1"/>
  <c r="B1503" i="7"/>
  <c r="B1504" i="7"/>
  <c r="E1504" i="7" s="1"/>
  <c r="B1505" i="7"/>
  <c r="E1505" i="7" s="1"/>
  <c r="B1506" i="7"/>
  <c r="E1506" i="7" s="1"/>
  <c r="B1507" i="7"/>
  <c r="B1508" i="7"/>
  <c r="B1509" i="7"/>
  <c r="E1509" i="7" s="1"/>
  <c r="B1510" i="7"/>
  <c r="E1510" i="7" s="1"/>
  <c r="B1511" i="7"/>
  <c r="E1511" i="7" s="1"/>
  <c r="B1512" i="7"/>
  <c r="E1512" i="7" s="1"/>
  <c r="B1513" i="7"/>
  <c r="E1513" i="7" s="1"/>
  <c r="B1514" i="7"/>
  <c r="E1514" i="7" s="1"/>
  <c r="B1515" i="7"/>
  <c r="E1515" i="7" s="1"/>
  <c r="B1516" i="7"/>
  <c r="E1516" i="7" s="1"/>
  <c r="B1517" i="7"/>
  <c r="E1517" i="7" s="1"/>
  <c r="B1518" i="7"/>
  <c r="E1518" i="7" s="1"/>
  <c r="B1519" i="7"/>
  <c r="E1519" i="7" s="1"/>
  <c r="B1520" i="7"/>
  <c r="E1520" i="7" s="1"/>
  <c r="B1521" i="7"/>
  <c r="E1521" i="7" s="1"/>
  <c r="B1522" i="7"/>
  <c r="E1522" i="7" s="1"/>
  <c r="B1523" i="7"/>
  <c r="E1523" i="7" s="1"/>
  <c r="B1524" i="7"/>
  <c r="E1524" i="7" s="1"/>
  <c r="B1525" i="7"/>
  <c r="E1525" i="7" s="1"/>
  <c r="B1526" i="7"/>
  <c r="E1526" i="7" s="1"/>
  <c r="B1527" i="7"/>
  <c r="E1527" i="7" s="1"/>
  <c r="B1528" i="7"/>
  <c r="E1528" i="7" s="1"/>
  <c r="B1529" i="7"/>
  <c r="E1529" i="7" s="1"/>
  <c r="B1530" i="7"/>
  <c r="E1530" i="7" s="1"/>
  <c r="B1531" i="7"/>
  <c r="E1531" i="7" s="1"/>
  <c r="B1532" i="7"/>
  <c r="E1532" i="7" s="1"/>
  <c r="B1533" i="7"/>
  <c r="E1533" i="7" s="1"/>
  <c r="B1534" i="7"/>
  <c r="E1534" i="7" s="1"/>
  <c r="B1535" i="7"/>
  <c r="E1535" i="7" s="1"/>
  <c r="B1536" i="7"/>
  <c r="E1536" i="7" s="1"/>
  <c r="B1537" i="7"/>
  <c r="E1537" i="7" s="1"/>
  <c r="B1538" i="7"/>
  <c r="E1538" i="7" s="1"/>
  <c r="B1539" i="7"/>
  <c r="E1539" i="7" s="1"/>
  <c r="B1540" i="7"/>
  <c r="E1540" i="7" s="1"/>
  <c r="B1541" i="7"/>
  <c r="E1541" i="7" s="1"/>
  <c r="B1542" i="7"/>
  <c r="E1542" i="7" s="1"/>
  <c r="B1543" i="7"/>
  <c r="E1543" i="7" s="1"/>
  <c r="B1544" i="7"/>
  <c r="E1544" i="7" s="1"/>
  <c r="B1545" i="7"/>
  <c r="E1545" i="7" s="1"/>
  <c r="B1546" i="7"/>
  <c r="E1546" i="7" s="1"/>
  <c r="B1547" i="7"/>
  <c r="E1547" i="7" s="1"/>
  <c r="B1548" i="7"/>
  <c r="E1548" i="7" s="1"/>
  <c r="B1549" i="7"/>
  <c r="E1549" i="7" s="1"/>
  <c r="B1550" i="7"/>
  <c r="E1550" i="7" s="1"/>
  <c r="B1551" i="7"/>
  <c r="E1551" i="7" s="1"/>
  <c r="B1552" i="7"/>
  <c r="E1552" i="7" s="1"/>
  <c r="B1553" i="7"/>
  <c r="E1553" i="7" s="1"/>
  <c r="B1554" i="7"/>
  <c r="E1554" i="7" s="1"/>
  <c r="B1555" i="7"/>
  <c r="E1555" i="7" s="1"/>
  <c r="B1556" i="7"/>
  <c r="E1556" i="7" s="1"/>
  <c r="B1557" i="7"/>
  <c r="E1557" i="7" s="1"/>
  <c r="B1558" i="7"/>
  <c r="E1558" i="7" s="1"/>
  <c r="B1559" i="7"/>
  <c r="E1559" i="7" s="1"/>
  <c r="B1560" i="7"/>
  <c r="E1560" i="7" s="1"/>
  <c r="B1561" i="7"/>
  <c r="E1561" i="7" s="1"/>
  <c r="B1562" i="7"/>
  <c r="E1562" i="7" s="1"/>
  <c r="B1563" i="7"/>
  <c r="E1563" i="7" s="1"/>
  <c r="B1564" i="7"/>
  <c r="E1564" i="7" s="1"/>
  <c r="B1565" i="7"/>
  <c r="E1565" i="7" s="1"/>
  <c r="B1566" i="7"/>
  <c r="E1566" i="7" s="1"/>
  <c r="B1567" i="7"/>
  <c r="E1567" i="7" s="1"/>
  <c r="B1568" i="7"/>
  <c r="E1568" i="7" s="1"/>
  <c r="B1569" i="7"/>
  <c r="E1569" i="7" s="1"/>
  <c r="B1570" i="7"/>
  <c r="E1570" i="7" s="1"/>
  <c r="B1571" i="7"/>
  <c r="E1571" i="7" s="1"/>
  <c r="B1572" i="7"/>
  <c r="E1572" i="7" s="1"/>
  <c r="B1573" i="7"/>
  <c r="E1573" i="7" s="1"/>
  <c r="B1574" i="7"/>
  <c r="E1574" i="7" s="1"/>
  <c r="B1575" i="7"/>
  <c r="E1575" i="7" s="1"/>
  <c r="B1576" i="7"/>
  <c r="E1576" i="7" s="1"/>
  <c r="B1577" i="7"/>
  <c r="E1577" i="7" s="1"/>
  <c r="B1578" i="7"/>
  <c r="E1578" i="7" s="1"/>
  <c r="B1579" i="7"/>
  <c r="E1579" i="7" s="1"/>
  <c r="B1580" i="7"/>
  <c r="E1580" i="7" s="1"/>
  <c r="B1581" i="7"/>
  <c r="E1581" i="7" s="1"/>
  <c r="B1582" i="7"/>
  <c r="E1582" i="7" s="1"/>
  <c r="B1583" i="7"/>
  <c r="E1583" i="7" s="1"/>
  <c r="B1584" i="7"/>
  <c r="E1584" i="7" s="1"/>
  <c r="B1585" i="7"/>
  <c r="E1585" i="7" s="1"/>
  <c r="B1586" i="7"/>
  <c r="E1586" i="7" s="1"/>
  <c r="B1587" i="7"/>
  <c r="E1587" i="7" s="1"/>
  <c r="B1588" i="7"/>
  <c r="E1588" i="7" s="1"/>
  <c r="B1589" i="7"/>
  <c r="E1589" i="7" s="1"/>
  <c r="B1590" i="7"/>
  <c r="E1590" i="7" s="1"/>
  <c r="B1591" i="7"/>
  <c r="E1591" i="7" s="1"/>
  <c r="B1592" i="7"/>
  <c r="E1592" i="7" s="1"/>
  <c r="B1593" i="7"/>
  <c r="E1593" i="7" s="1"/>
  <c r="B1594" i="7"/>
  <c r="E1594" i="7" s="1"/>
  <c r="B1595" i="7"/>
  <c r="E1595" i="7" s="1"/>
  <c r="B1596" i="7"/>
  <c r="E1596" i="7" s="1"/>
  <c r="B1597" i="7"/>
  <c r="E1597" i="7" s="1"/>
  <c r="B1598" i="7"/>
  <c r="E1598" i="7" s="1"/>
  <c r="B1599" i="7"/>
  <c r="E1599" i="7" s="1"/>
  <c r="B1600" i="7"/>
  <c r="E1600" i="7" s="1"/>
  <c r="B1601" i="7"/>
  <c r="E1601" i="7" s="1"/>
  <c r="B1602" i="7"/>
  <c r="E1602" i="7" s="1"/>
  <c r="B1603" i="7"/>
  <c r="E1603" i="7" s="1"/>
  <c r="B1604" i="7"/>
  <c r="E1604" i="7" s="1"/>
  <c r="B1605" i="7"/>
  <c r="E1605" i="7" s="1"/>
  <c r="B1606" i="7"/>
  <c r="E1606" i="7" s="1"/>
  <c r="B1607" i="7"/>
  <c r="E1607" i="7" s="1"/>
  <c r="B1608" i="7"/>
  <c r="E1608" i="7" s="1"/>
  <c r="B1609" i="7"/>
  <c r="E1609" i="7" s="1"/>
  <c r="B1610" i="7"/>
  <c r="E1610" i="7" s="1"/>
  <c r="B1611" i="7"/>
  <c r="E1611" i="7" s="1"/>
  <c r="B1612" i="7"/>
  <c r="E1612" i="7" s="1"/>
  <c r="B1613" i="7"/>
  <c r="E1613" i="7" s="1"/>
  <c r="B1614" i="7"/>
  <c r="E1614" i="7" s="1"/>
  <c r="B1615" i="7"/>
  <c r="E1615" i="7" s="1"/>
  <c r="B1616" i="7"/>
  <c r="E1616" i="7" s="1"/>
  <c r="B1617" i="7"/>
  <c r="E1617" i="7" s="1"/>
  <c r="B1618" i="7"/>
  <c r="E1618" i="7" s="1"/>
  <c r="B1619" i="7"/>
  <c r="E1619" i="7" s="1"/>
  <c r="B1620" i="7"/>
  <c r="E1620" i="7" s="1"/>
  <c r="B1621" i="7"/>
  <c r="E1621" i="7" s="1"/>
  <c r="B1622" i="7"/>
  <c r="E1622" i="7" s="1"/>
  <c r="B1623" i="7"/>
  <c r="E1623" i="7" s="1"/>
  <c r="B1624" i="7"/>
  <c r="E1624" i="7" s="1"/>
  <c r="B1625" i="7"/>
  <c r="E1625" i="7" s="1"/>
  <c r="B1626" i="7"/>
  <c r="E1626" i="7" s="1"/>
  <c r="B1627" i="7"/>
  <c r="E1627" i="7" s="1"/>
  <c r="B1628" i="7"/>
  <c r="E1628" i="7" s="1"/>
  <c r="B1629" i="7"/>
  <c r="E1629" i="7" s="1"/>
  <c r="B1630" i="7"/>
  <c r="E1630" i="7" s="1"/>
  <c r="B1631" i="7"/>
  <c r="E1631" i="7" s="1"/>
  <c r="B1632" i="7"/>
  <c r="E1632" i="7" s="1"/>
  <c r="B1633" i="7"/>
  <c r="E1633" i="7" s="1"/>
  <c r="B1634" i="7"/>
  <c r="E1634" i="7" s="1"/>
  <c r="B1635" i="7"/>
  <c r="E1635" i="7" s="1"/>
  <c r="B1636" i="7"/>
  <c r="E1636" i="7" s="1"/>
  <c r="B1637" i="7"/>
  <c r="E1637" i="7" s="1"/>
  <c r="B1638" i="7"/>
  <c r="E1638" i="7" s="1"/>
  <c r="B1639" i="7"/>
  <c r="E1639" i="7" s="1"/>
  <c r="B1640" i="7"/>
  <c r="E1640" i="7" s="1"/>
  <c r="B1641" i="7"/>
  <c r="E1641" i="7" s="1"/>
  <c r="B1642" i="7"/>
  <c r="E1642" i="7" s="1"/>
  <c r="B1643" i="7"/>
  <c r="E1643" i="7" s="1"/>
  <c r="B1644" i="7"/>
  <c r="E1644" i="7" s="1"/>
  <c r="B1645" i="7"/>
  <c r="E1645" i="7" s="1"/>
  <c r="B1646" i="7"/>
  <c r="E1646" i="7" s="1"/>
  <c r="B1647" i="7"/>
  <c r="E1647" i="7" s="1"/>
  <c r="B1648" i="7"/>
  <c r="E1648" i="7" s="1"/>
  <c r="B1649" i="7"/>
  <c r="E1649" i="7" s="1"/>
  <c r="B1650" i="7"/>
  <c r="E1650" i="7" s="1"/>
  <c r="B1651" i="7"/>
  <c r="E1651" i="7" s="1"/>
  <c r="B1652" i="7"/>
  <c r="E1652" i="7" s="1"/>
  <c r="B1653" i="7"/>
  <c r="E1653" i="7" s="1"/>
  <c r="B1654" i="7"/>
  <c r="E1654" i="7" s="1"/>
  <c r="B1655" i="7"/>
  <c r="E1655" i="7" s="1"/>
  <c r="B1656" i="7"/>
  <c r="E1656" i="7" s="1"/>
  <c r="B1657" i="7"/>
  <c r="E1657" i="7" s="1"/>
  <c r="B1658" i="7"/>
  <c r="E1658" i="7" s="1"/>
  <c r="B1659" i="7"/>
  <c r="E1659" i="7" s="1"/>
  <c r="B1660" i="7"/>
  <c r="E1660" i="7" s="1"/>
  <c r="B1661" i="7"/>
  <c r="E1661" i="7" s="1"/>
  <c r="B1662" i="7"/>
  <c r="E1662" i="7" s="1"/>
  <c r="B1663" i="7"/>
  <c r="E1663" i="7" s="1"/>
  <c r="B1664" i="7"/>
  <c r="E1664" i="7" s="1"/>
  <c r="B1665" i="7"/>
  <c r="E1665" i="7" s="1"/>
  <c r="B1666" i="7"/>
  <c r="E1666" i="7" s="1"/>
  <c r="B1667" i="7"/>
  <c r="E1667" i="7" s="1"/>
  <c r="B1668" i="7"/>
  <c r="E1668" i="7" s="1"/>
  <c r="B1669" i="7"/>
  <c r="E1669" i="7" s="1"/>
  <c r="B1670" i="7"/>
  <c r="E1670" i="7" s="1"/>
  <c r="B1671" i="7"/>
  <c r="E1671" i="7" s="1"/>
  <c r="B1672" i="7"/>
  <c r="E1672" i="7" s="1"/>
  <c r="B1673" i="7"/>
  <c r="E1673" i="7" s="1"/>
  <c r="B1674" i="7"/>
  <c r="E1674" i="7" s="1"/>
  <c r="B1675" i="7"/>
  <c r="E1675" i="7" s="1"/>
  <c r="B1676" i="7"/>
  <c r="E1676" i="7" s="1"/>
  <c r="B1677" i="7"/>
  <c r="E1677" i="7" s="1"/>
  <c r="B1678" i="7"/>
  <c r="E1678" i="7" s="1"/>
  <c r="B1679" i="7"/>
  <c r="E1679" i="7" s="1"/>
  <c r="B1680" i="7"/>
  <c r="E1680" i="7" s="1"/>
  <c r="B1681" i="7"/>
  <c r="E1681" i="7" s="1"/>
  <c r="B1682" i="7"/>
  <c r="E1682" i="7" s="1"/>
  <c r="B1683" i="7"/>
  <c r="E1683" i="7" s="1"/>
  <c r="B1684" i="7"/>
  <c r="E1684" i="7" s="1"/>
  <c r="B1685" i="7"/>
  <c r="E1685" i="7" s="1"/>
  <c r="B1686" i="7"/>
  <c r="E1686" i="7" s="1"/>
  <c r="B1687" i="7"/>
  <c r="E1687" i="7" s="1"/>
  <c r="B1688" i="7"/>
  <c r="E1688" i="7" s="1"/>
  <c r="B1689" i="7"/>
  <c r="E1689" i="7" s="1"/>
  <c r="B1690" i="7"/>
  <c r="E1690" i="7" s="1"/>
  <c r="B1691" i="7"/>
  <c r="E1691" i="7" s="1"/>
  <c r="B1692" i="7"/>
  <c r="E1692" i="7" s="1"/>
  <c r="B1693" i="7"/>
  <c r="E1693" i="7" s="1"/>
  <c r="B1694" i="7"/>
  <c r="E1694" i="7" s="1"/>
  <c r="B1695" i="7"/>
  <c r="E1695" i="7" s="1"/>
  <c r="B1696" i="7"/>
  <c r="E1696" i="7" s="1"/>
  <c r="B1697" i="7"/>
  <c r="E1697" i="7" s="1"/>
  <c r="B1698" i="7"/>
  <c r="E1698" i="7" s="1"/>
  <c r="B1699" i="7"/>
  <c r="E1699" i="7" s="1"/>
  <c r="B1700" i="7"/>
  <c r="E1700" i="7" s="1"/>
  <c r="B1701" i="7"/>
  <c r="E1701" i="7" s="1"/>
  <c r="B1702" i="7"/>
  <c r="E1702" i="7" s="1"/>
  <c r="B1703" i="7"/>
  <c r="E1703" i="7" s="1"/>
  <c r="B1704" i="7"/>
  <c r="E1704" i="7" s="1"/>
  <c r="B1705" i="7"/>
  <c r="E1705" i="7" s="1"/>
  <c r="B1706" i="7"/>
  <c r="E1706" i="7" s="1"/>
  <c r="B1707" i="7"/>
  <c r="E1707" i="7" s="1"/>
  <c r="B1708" i="7"/>
  <c r="E1708" i="7" s="1"/>
  <c r="B1709" i="7"/>
  <c r="E1709" i="7" s="1"/>
  <c r="B1710" i="7"/>
  <c r="E1710" i="7" s="1"/>
  <c r="B1711" i="7"/>
  <c r="E1711" i="7" s="1"/>
  <c r="B1712" i="7"/>
  <c r="E1712" i="7" s="1"/>
  <c r="B1713" i="7"/>
  <c r="E1713" i="7" s="1"/>
  <c r="B1714" i="7"/>
  <c r="E1714" i="7" s="1"/>
  <c r="B1715" i="7"/>
  <c r="E1715" i="7" s="1"/>
  <c r="B1716" i="7"/>
  <c r="E1716" i="7" s="1"/>
  <c r="B1717" i="7"/>
  <c r="E1717" i="7" s="1"/>
  <c r="B1718" i="7"/>
  <c r="E1718" i="7" s="1"/>
  <c r="B1719" i="7"/>
  <c r="E1719" i="7" s="1"/>
  <c r="B1720" i="7"/>
  <c r="E1720" i="7" s="1"/>
  <c r="B1721" i="7"/>
  <c r="E1721" i="7" s="1"/>
  <c r="B1722" i="7"/>
  <c r="E1722" i="7" s="1"/>
  <c r="B1723" i="7"/>
  <c r="E1723" i="7" s="1"/>
  <c r="B1724" i="7"/>
  <c r="E1724" i="7" s="1"/>
  <c r="B1725" i="7"/>
  <c r="E1725" i="7" s="1"/>
  <c r="B1726" i="7"/>
  <c r="E1726" i="7" s="1"/>
  <c r="B1727" i="7"/>
  <c r="E1727" i="7" s="1"/>
  <c r="B1728" i="7"/>
  <c r="E1728" i="7" s="1"/>
  <c r="B1729" i="7"/>
  <c r="E1729" i="7" s="1"/>
  <c r="B1730" i="7"/>
  <c r="E1730" i="7" s="1"/>
  <c r="B1731" i="7"/>
  <c r="E1731" i="7" s="1"/>
  <c r="B1732" i="7"/>
  <c r="E1732" i="7" s="1"/>
  <c r="B1733" i="7"/>
  <c r="E1733" i="7" s="1"/>
  <c r="B1734" i="7"/>
  <c r="E1734" i="7" s="1"/>
  <c r="B1735" i="7"/>
  <c r="E1735" i="7" s="1"/>
  <c r="B1736" i="7"/>
  <c r="E1736" i="7" s="1"/>
  <c r="B1737" i="7"/>
  <c r="E1737" i="7" s="1"/>
  <c r="B1738" i="7"/>
  <c r="E1738" i="7" s="1"/>
  <c r="B1739" i="7"/>
  <c r="E1739" i="7" s="1"/>
  <c r="B1740" i="7"/>
  <c r="E1740" i="7" s="1"/>
  <c r="B1741" i="7"/>
  <c r="E1741" i="7" s="1"/>
  <c r="B1742" i="7"/>
  <c r="E1742" i="7" s="1"/>
  <c r="B1743" i="7"/>
  <c r="E1743" i="7" s="1"/>
  <c r="B1744" i="7"/>
  <c r="E1744" i="7" s="1"/>
  <c r="B1745" i="7"/>
  <c r="E1745" i="7" s="1"/>
  <c r="B1746" i="7"/>
  <c r="E1746" i="7" s="1"/>
  <c r="B1747" i="7"/>
  <c r="E1747" i="7" s="1"/>
  <c r="B1748" i="7"/>
  <c r="E1748" i="7" s="1"/>
  <c r="B1749" i="7"/>
  <c r="E1749" i="7" s="1"/>
  <c r="B1750" i="7"/>
  <c r="E1750" i="7" s="1"/>
  <c r="B1751" i="7"/>
  <c r="E1751" i="7" s="1"/>
  <c r="B1752" i="7"/>
  <c r="E1752" i="7" s="1"/>
  <c r="B1753" i="7"/>
  <c r="E1753" i="7" s="1"/>
  <c r="B1754" i="7"/>
  <c r="E1754" i="7" s="1"/>
  <c r="B1755" i="7"/>
  <c r="E1755" i="7" s="1"/>
  <c r="B1756" i="7"/>
  <c r="E1756" i="7" s="1"/>
  <c r="B1757" i="7"/>
  <c r="E1757" i="7" s="1"/>
  <c r="B1758" i="7"/>
  <c r="E1758" i="7" s="1"/>
  <c r="B1759" i="7"/>
  <c r="E1759" i="7" s="1"/>
  <c r="B1760" i="7"/>
  <c r="E1760" i="7" s="1"/>
  <c r="B1761" i="7"/>
  <c r="E1761" i="7" s="1"/>
  <c r="B1762" i="7"/>
  <c r="E1762" i="7" s="1"/>
  <c r="B1763" i="7"/>
  <c r="E1763" i="7" s="1"/>
  <c r="B1764" i="7"/>
  <c r="E1764" i="7" s="1"/>
  <c r="B1765" i="7"/>
  <c r="E1765" i="7" s="1"/>
  <c r="B1766" i="7"/>
  <c r="E1766" i="7" s="1"/>
  <c r="B1767" i="7"/>
  <c r="E1767" i="7" s="1"/>
  <c r="B1768" i="7"/>
  <c r="E1768" i="7" s="1"/>
  <c r="B1769" i="7"/>
  <c r="E1769" i="7" s="1"/>
  <c r="B1770" i="7"/>
  <c r="E1770" i="7" s="1"/>
  <c r="B1771" i="7"/>
  <c r="E1771" i="7" s="1"/>
  <c r="B1772" i="7"/>
  <c r="E1772" i="7" s="1"/>
  <c r="B1773" i="7"/>
  <c r="E1773" i="7" s="1"/>
  <c r="B1774" i="7"/>
  <c r="E1774" i="7" s="1"/>
  <c r="B1775" i="7"/>
  <c r="E1775" i="7" s="1"/>
  <c r="B1776" i="7"/>
  <c r="E1776" i="7" s="1"/>
  <c r="B1777" i="7"/>
  <c r="E1777" i="7" s="1"/>
  <c r="B1778" i="7"/>
  <c r="E1778" i="7" s="1"/>
  <c r="B1779" i="7"/>
  <c r="E1779" i="7" s="1"/>
  <c r="B1780" i="7"/>
  <c r="E1780" i="7" s="1"/>
  <c r="B1781" i="7"/>
  <c r="E1781" i="7" s="1"/>
  <c r="B1782" i="7"/>
  <c r="E1782" i="7" s="1"/>
  <c r="B1783" i="7"/>
  <c r="E1783" i="7" s="1"/>
  <c r="B1784" i="7"/>
  <c r="E1784" i="7" s="1"/>
  <c r="B1785" i="7"/>
  <c r="E1785" i="7" s="1"/>
  <c r="B1786" i="7"/>
  <c r="E1786" i="7" s="1"/>
  <c r="B1787" i="7"/>
  <c r="E1787" i="7" s="1"/>
  <c r="B1788" i="7"/>
  <c r="E1788" i="7" s="1"/>
  <c r="B1789" i="7"/>
  <c r="E1789" i="7" s="1"/>
  <c r="B1790" i="7"/>
  <c r="E1790" i="7" s="1"/>
  <c r="B1791" i="7"/>
  <c r="E1791" i="7" s="1"/>
  <c r="B1792" i="7"/>
  <c r="E1792" i="7" s="1"/>
  <c r="B1793" i="7"/>
  <c r="E1793" i="7" s="1"/>
  <c r="B1794" i="7"/>
  <c r="E1794" i="7" s="1"/>
  <c r="B1795" i="7"/>
  <c r="E1795" i="7" s="1"/>
  <c r="B1796" i="7"/>
  <c r="E1796" i="7" s="1"/>
  <c r="B1797" i="7"/>
  <c r="E1797" i="7" s="1"/>
  <c r="B1798" i="7"/>
  <c r="E1798" i="7" s="1"/>
  <c r="B1799" i="7"/>
  <c r="E1799" i="7" s="1"/>
  <c r="B1800" i="7"/>
  <c r="E1800" i="7" s="1"/>
  <c r="B1801" i="7"/>
  <c r="E1801" i="7" s="1"/>
  <c r="B1802" i="7"/>
  <c r="E1802" i="7" s="1"/>
  <c r="B1803" i="7"/>
  <c r="E1803" i="7" s="1"/>
  <c r="B1804" i="7"/>
  <c r="E1804" i="7" s="1"/>
  <c r="B1805" i="7"/>
  <c r="E1805" i="7" s="1"/>
  <c r="B1806" i="7"/>
  <c r="E1806" i="7" s="1"/>
  <c r="B1807" i="7"/>
  <c r="E1807" i="7" s="1"/>
  <c r="B1808" i="7"/>
  <c r="E1808" i="7" s="1"/>
  <c r="B1809" i="7"/>
  <c r="E1809" i="7" s="1"/>
  <c r="B1810" i="7"/>
  <c r="E1810" i="7" s="1"/>
  <c r="B1811" i="7"/>
  <c r="E1811" i="7" s="1"/>
  <c r="B1812" i="7"/>
  <c r="E1812" i="7" s="1"/>
  <c r="B1813" i="7"/>
  <c r="E1813" i="7" s="1"/>
  <c r="B1814" i="7"/>
  <c r="E1814" i="7" s="1"/>
  <c r="B1815" i="7"/>
  <c r="E1815" i="7" s="1"/>
  <c r="B1816" i="7"/>
  <c r="E1816" i="7" s="1"/>
  <c r="B1817" i="7"/>
  <c r="E1817" i="7" s="1"/>
  <c r="B1818" i="7"/>
  <c r="E1818" i="7" s="1"/>
  <c r="B1819" i="7"/>
  <c r="E1819" i="7" s="1"/>
  <c r="B1820" i="7"/>
  <c r="E1820" i="7" s="1"/>
  <c r="B1821" i="7"/>
  <c r="E1821" i="7" s="1"/>
  <c r="B1822" i="7"/>
  <c r="E1822" i="7" s="1"/>
  <c r="B1823" i="7"/>
  <c r="E1823" i="7" s="1"/>
  <c r="B1824" i="7"/>
  <c r="E1824" i="7" s="1"/>
  <c r="B1825" i="7"/>
  <c r="E1825" i="7" s="1"/>
  <c r="B1826" i="7"/>
  <c r="E1826" i="7" s="1"/>
  <c r="B1827" i="7"/>
  <c r="E1827" i="7" s="1"/>
  <c r="B1828" i="7"/>
  <c r="E1828" i="7" s="1"/>
  <c r="B1829" i="7"/>
  <c r="E1829" i="7" s="1"/>
  <c r="B1830" i="7"/>
  <c r="E1830" i="7" s="1"/>
  <c r="B1831" i="7"/>
  <c r="E1831" i="7" s="1"/>
  <c r="B1832" i="7"/>
  <c r="E1832" i="7" s="1"/>
  <c r="B1833" i="7"/>
  <c r="E1833" i="7" s="1"/>
  <c r="B1834" i="7"/>
  <c r="E1834" i="7" s="1"/>
  <c r="B1835" i="7"/>
  <c r="E1835" i="7" s="1"/>
  <c r="B1836" i="7"/>
  <c r="E1836" i="7" s="1"/>
  <c r="B1837" i="7"/>
  <c r="E1837" i="7" s="1"/>
  <c r="B1838" i="7"/>
  <c r="E1838" i="7" s="1"/>
  <c r="B1839" i="7"/>
  <c r="E1839" i="7" s="1"/>
  <c r="B1840" i="7"/>
  <c r="E1840" i="7" s="1"/>
  <c r="B1841" i="7"/>
  <c r="E1841" i="7" s="1"/>
  <c r="B1842" i="7"/>
  <c r="E1842" i="7" s="1"/>
  <c r="B1843" i="7"/>
  <c r="E1843" i="7" s="1"/>
  <c r="B1844" i="7"/>
  <c r="E1844" i="7" s="1"/>
  <c r="B1845" i="7"/>
  <c r="E1845" i="7" s="1"/>
  <c r="B1846" i="7"/>
  <c r="E1846" i="7" s="1"/>
  <c r="B1847" i="7"/>
  <c r="E1847" i="7" s="1"/>
  <c r="B1848" i="7"/>
  <c r="E1848" i="7" s="1"/>
  <c r="B1849" i="7"/>
  <c r="E1849" i="7" s="1"/>
  <c r="B1850" i="7"/>
  <c r="E1850" i="7" s="1"/>
  <c r="B1851" i="7"/>
  <c r="E1851" i="7" s="1"/>
  <c r="B1852" i="7"/>
  <c r="E1852" i="7" s="1"/>
  <c r="B1853" i="7"/>
  <c r="E1853" i="7" s="1"/>
  <c r="B1854" i="7"/>
  <c r="E1854" i="7" s="1"/>
  <c r="B1855" i="7"/>
  <c r="E1855" i="7" s="1"/>
  <c r="B1856" i="7"/>
  <c r="E1856" i="7" s="1"/>
  <c r="B1857" i="7"/>
  <c r="E1857" i="7" s="1"/>
  <c r="B1858" i="7"/>
  <c r="E1858" i="7" s="1"/>
  <c r="B1859" i="7"/>
  <c r="E1859" i="7" s="1"/>
  <c r="B1860" i="7"/>
  <c r="B1861" i="7"/>
  <c r="E1861" i="7" s="1"/>
  <c r="B1862" i="7"/>
  <c r="B1863" i="7"/>
  <c r="E1863" i="7" s="1"/>
  <c r="B1864" i="7"/>
  <c r="E1864" i="7" s="1"/>
  <c r="B1865" i="7"/>
  <c r="E1865" i="7" s="1"/>
  <c r="B1866" i="7"/>
  <c r="E1866" i="7" s="1"/>
  <c r="B1867" i="7"/>
  <c r="E1867" i="7" s="1"/>
  <c r="B1868" i="7"/>
  <c r="E1868" i="7" s="1"/>
  <c r="B1869" i="7"/>
  <c r="E1869" i="7" s="1"/>
  <c r="B1870" i="7"/>
  <c r="E1870" i="7" s="1"/>
  <c r="B1871" i="7"/>
  <c r="E1871" i="7" s="1"/>
  <c r="B1872" i="7"/>
  <c r="E1872" i="7" s="1"/>
  <c r="B1873" i="7"/>
  <c r="E1873" i="7" s="1"/>
  <c r="B1874" i="7"/>
  <c r="E1874" i="7" s="1"/>
  <c r="B1875" i="7"/>
  <c r="E1875" i="7" s="1"/>
  <c r="B1876" i="7"/>
  <c r="E1876" i="7" s="1"/>
  <c r="B1877" i="7"/>
  <c r="E1877" i="7" s="1"/>
  <c r="B1878" i="7"/>
  <c r="E1878" i="7" s="1"/>
  <c r="B1879" i="7"/>
  <c r="E1879" i="7" s="1"/>
  <c r="B1880" i="7"/>
  <c r="E1880" i="7" s="1"/>
  <c r="B1881" i="7"/>
  <c r="E1881" i="7" s="1"/>
  <c r="B1882" i="7"/>
  <c r="E1882" i="7" s="1"/>
  <c r="B1883" i="7"/>
  <c r="E1883" i="7" s="1"/>
  <c r="B1884" i="7"/>
  <c r="E1884" i="7" s="1"/>
  <c r="B1885" i="7"/>
  <c r="E1885" i="7" s="1"/>
  <c r="B1886" i="7"/>
  <c r="E1886" i="7" s="1"/>
  <c r="B1887" i="7"/>
  <c r="E1887" i="7" s="1"/>
  <c r="B1888" i="7"/>
  <c r="E1888" i="7" s="1"/>
  <c r="B1889" i="7"/>
  <c r="E1889" i="7" s="1"/>
  <c r="B1890" i="7"/>
  <c r="E1890" i="7" s="1"/>
  <c r="B1891" i="7"/>
  <c r="E1891" i="7" s="1"/>
  <c r="B1892" i="7"/>
  <c r="E1892" i="7" s="1"/>
  <c r="B1893" i="7"/>
  <c r="E1893" i="7" s="1"/>
  <c r="B1894" i="7"/>
  <c r="E1894" i="7" s="1"/>
  <c r="B1895" i="7"/>
  <c r="E1895" i="7" s="1"/>
  <c r="B1896" i="7"/>
  <c r="E1896" i="7" s="1"/>
  <c r="B1897" i="7"/>
  <c r="E1897" i="7" s="1"/>
  <c r="B1898" i="7"/>
  <c r="E1898" i="7" s="1"/>
  <c r="B1899" i="7"/>
  <c r="E1899" i="7" s="1"/>
  <c r="B1900" i="7"/>
  <c r="E1900" i="7" s="1"/>
  <c r="B1901" i="7"/>
  <c r="E1901" i="7" s="1"/>
  <c r="B1902" i="7"/>
  <c r="E1902" i="7" s="1"/>
  <c r="B1903" i="7"/>
  <c r="E1903" i="7" s="1"/>
  <c r="B1904" i="7"/>
  <c r="E1904" i="7" s="1"/>
  <c r="B1905" i="7"/>
  <c r="E1905" i="7" s="1"/>
  <c r="B1906" i="7"/>
  <c r="E1906" i="7" s="1"/>
  <c r="B1907" i="7"/>
  <c r="E1907" i="7" s="1"/>
  <c r="B1908" i="7"/>
  <c r="E1908" i="7" s="1"/>
  <c r="B1909" i="7"/>
  <c r="E1909" i="7" s="1"/>
  <c r="B1910" i="7"/>
  <c r="E1910" i="7" s="1"/>
  <c r="B1911" i="7"/>
  <c r="E1911" i="7" s="1"/>
  <c r="B1912" i="7"/>
  <c r="E1912" i="7" s="1"/>
  <c r="B1913" i="7"/>
  <c r="E1913" i="7" s="1"/>
  <c r="B1914" i="7"/>
  <c r="E1914" i="7" s="1"/>
  <c r="B1915" i="7"/>
  <c r="E1915" i="7" s="1"/>
  <c r="B1916" i="7"/>
  <c r="E1916" i="7" s="1"/>
  <c r="B1917" i="7"/>
  <c r="E1917" i="7" s="1"/>
  <c r="B1918" i="7"/>
  <c r="E1918" i="7" s="1"/>
  <c r="B1919" i="7"/>
  <c r="E1919" i="7" s="1"/>
  <c r="B1920" i="7"/>
  <c r="E1920" i="7" s="1"/>
  <c r="B1921" i="7"/>
  <c r="E1921" i="7" s="1"/>
  <c r="B1922" i="7"/>
  <c r="E1922" i="7" s="1"/>
  <c r="B1923" i="7"/>
  <c r="E1923" i="7" s="1"/>
  <c r="B1924" i="7"/>
  <c r="E1924" i="7" s="1"/>
  <c r="B1925" i="7"/>
  <c r="E1925" i="7" s="1"/>
  <c r="B1926" i="7"/>
  <c r="E1926" i="7" s="1"/>
  <c r="B1927" i="7"/>
  <c r="E1927" i="7" s="1"/>
  <c r="B1928" i="7"/>
  <c r="E1928" i="7" s="1"/>
  <c r="B1929" i="7"/>
  <c r="E1929" i="7" s="1"/>
  <c r="B1930" i="7"/>
  <c r="E1930" i="7" s="1"/>
  <c r="B1931" i="7"/>
  <c r="E1931" i="7" s="1"/>
  <c r="B1932" i="7"/>
  <c r="E1932" i="7" s="1"/>
  <c r="B1933" i="7"/>
  <c r="E1933" i="7" s="1"/>
  <c r="B1934" i="7"/>
  <c r="E1934" i="7" s="1"/>
  <c r="B1935" i="7"/>
  <c r="E1935" i="7" s="1"/>
  <c r="B1936" i="7"/>
  <c r="E1936" i="7" s="1"/>
  <c r="B1937" i="7"/>
  <c r="E1937" i="7" s="1"/>
  <c r="B1938" i="7"/>
  <c r="E1938" i="7" s="1"/>
  <c r="B1939" i="7"/>
  <c r="E1939" i="7" s="1"/>
  <c r="B1940" i="7"/>
  <c r="E1940" i="7" s="1"/>
  <c r="B1941" i="7"/>
  <c r="E1941" i="7" s="1"/>
  <c r="B1942" i="7"/>
  <c r="E1942" i="7" s="1"/>
  <c r="B1943" i="7"/>
  <c r="E1943" i="7" s="1"/>
  <c r="B1944" i="7"/>
  <c r="E1944" i="7" s="1"/>
  <c r="B1945" i="7"/>
  <c r="E1945" i="7" s="1"/>
  <c r="B1946" i="7"/>
  <c r="E1946" i="7" s="1"/>
  <c r="B1947" i="7"/>
  <c r="E1947" i="7" s="1"/>
  <c r="B1948" i="7"/>
  <c r="E1948" i="7" s="1"/>
  <c r="B1949" i="7"/>
  <c r="E1949" i="7" s="1"/>
  <c r="B1950" i="7"/>
  <c r="E1950" i="7" s="1"/>
  <c r="B1951" i="7"/>
  <c r="E1951" i="7" s="1"/>
  <c r="B1952" i="7"/>
  <c r="E1952" i="7" s="1"/>
  <c r="B1953" i="7"/>
  <c r="E1953" i="7" s="1"/>
  <c r="B1954" i="7"/>
  <c r="E1954" i="7" s="1"/>
  <c r="B1955" i="7"/>
  <c r="E1955" i="7" s="1"/>
  <c r="B1956" i="7"/>
  <c r="E1956" i="7" s="1"/>
  <c r="B1957" i="7"/>
  <c r="E1957" i="7" s="1"/>
  <c r="B1958" i="7"/>
  <c r="E1958" i="7" s="1"/>
  <c r="B1959" i="7"/>
  <c r="E1959" i="7" s="1"/>
  <c r="B1960" i="7"/>
  <c r="E1960" i="7" s="1"/>
  <c r="B1961" i="7"/>
  <c r="E1961" i="7" s="1"/>
  <c r="B1962" i="7"/>
  <c r="E1962" i="7" s="1"/>
  <c r="B1963" i="7"/>
  <c r="E1963" i="7" s="1"/>
  <c r="B1964" i="7"/>
  <c r="E1964" i="7" s="1"/>
  <c r="B1965" i="7"/>
  <c r="E1965" i="7" s="1"/>
  <c r="B1966" i="7"/>
  <c r="E1966" i="7" s="1"/>
  <c r="B1967" i="7"/>
  <c r="E1967" i="7" s="1"/>
  <c r="B1968" i="7"/>
  <c r="E1968" i="7" s="1"/>
  <c r="B1969" i="7"/>
  <c r="E1969" i="7" s="1"/>
  <c r="B1970" i="7"/>
  <c r="E1970" i="7" s="1"/>
  <c r="B1971" i="7"/>
  <c r="E1971" i="7" s="1"/>
  <c r="B1972" i="7"/>
  <c r="E1972" i="7" s="1"/>
  <c r="B1973" i="7"/>
  <c r="E1973" i="7" s="1"/>
  <c r="B1974" i="7"/>
  <c r="E1974" i="7" s="1"/>
  <c r="B1975" i="7"/>
  <c r="E1975" i="7" s="1"/>
  <c r="B1976" i="7"/>
  <c r="E1976" i="7" s="1"/>
  <c r="B1977" i="7"/>
  <c r="E1977" i="7" s="1"/>
  <c r="B1978" i="7"/>
  <c r="E1978" i="7" s="1"/>
  <c r="B1979" i="7"/>
  <c r="E1979" i="7" s="1"/>
  <c r="B1980" i="7"/>
  <c r="E1980" i="7" s="1"/>
  <c r="B1981" i="7"/>
  <c r="E1981" i="7" s="1"/>
  <c r="B1982" i="7"/>
  <c r="E1982" i="7" s="1"/>
  <c r="B1983" i="7"/>
  <c r="E1983" i="7" s="1"/>
  <c r="B1984" i="7"/>
  <c r="E1984" i="7" s="1"/>
  <c r="B1985" i="7"/>
  <c r="E1985" i="7" s="1"/>
  <c r="B1986" i="7"/>
  <c r="E1986" i="7" s="1"/>
  <c r="B1987" i="7"/>
  <c r="E1987" i="7" s="1"/>
  <c r="B1988" i="7"/>
  <c r="E1988" i="7" s="1"/>
  <c r="B1989" i="7"/>
  <c r="E1989" i="7" s="1"/>
  <c r="B1990" i="7"/>
  <c r="E1990" i="7" s="1"/>
  <c r="B1991" i="7"/>
  <c r="E1991" i="7" s="1"/>
  <c r="B1992" i="7"/>
  <c r="E1992" i="7" s="1"/>
  <c r="B1993" i="7"/>
  <c r="E1993" i="7" s="1"/>
  <c r="B1994" i="7"/>
  <c r="E1994" i="7" s="1"/>
  <c r="B1995" i="7"/>
  <c r="E1995" i="7" s="1"/>
  <c r="B1996" i="7"/>
  <c r="E1996" i="7" s="1"/>
  <c r="B1997" i="7"/>
  <c r="E1997" i="7" s="1"/>
  <c r="B1998" i="7"/>
  <c r="E1998" i="7" s="1"/>
  <c r="B1999" i="7"/>
  <c r="E1999" i="7" s="1"/>
  <c r="B2000" i="7"/>
  <c r="E2000" i="7" s="1"/>
  <c r="B2001" i="7"/>
  <c r="E2001" i="7" s="1"/>
  <c r="B2002" i="7"/>
  <c r="E2002" i="7" s="1"/>
  <c r="B2003" i="7"/>
  <c r="E2003" i="7" s="1"/>
  <c r="B2004" i="7"/>
  <c r="E2004" i="7" s="1"/>
  <c r="B2005" i="7"/>
  <c r="E2005" i="7" s="1"/>
  <c r="B2006" i="7"/>
  <c r="E2006" i="7" s="1"/>
  <c r="B2007" i="7"/>
  <c r="E2007" i="7" s="1"/>
  <c r="B2008" i="7"/>
  <c r="E2008" i="7" s="1"/>
  <c r="B2009" i="7"/>
  <c r="E2009" i="7" s="1"/>
  <c r="B2010" i="7"/>
  <c r="B2011" i="7"/>
  <c r="E2011" i="7" s="1"/>
  <c r="B2012" i="7"/>
  <c r="E2012" i="7" s="1"/>
  <c r="B2013" i="7"/>
  <c r="E2013" i="7" s="1"/>
  <c r="B2014" i="7"/>
  <c r="E2014" i="7" s="1"/>
  <c r="B2015" i="7"/>
  <c r="E2015" i="7" s="1"/>
  <c r="B2016" i="7"/>
  <c r="E2016" i="7" s="1"/>
  <c r="B2017" i="7"/>
  <c r="E2017" i="7" s="1"/>
  <c r="B2018" i="7"/>
  <c r="E2018" i="7" s="1"/>
  <c r="B2019" i="7"/>
  <c r="E2019" i="7" s="1"/>
  <c r="B2020" i="7"/>
  <c r="E2020" i="7" s="1"/>
  <c r="B2021" i="7"/>
  <c r="E2021" i="7" s="1"/>
  <c r="B2022" i="7"/>
  <c r="E2022" i="7" s="1"/>
  <c r="B2023" i="7"/>
  <c r="E2023" i="7" s="1"/>
  <c r="B2024" i="7"/>
  <c r="E2024" i="7" s="1"/>
  <c r="B2025" i="7"/>
  <c r="E2025" i="7" s="1"/>
  <c r="B2026" i="7"/>
  <c r="E2026" i="7" s="1"/>
  <c r="B2027" i="7"/>
  <c r="E2027" i="7" s="1"/>
  <c r="B2028" i="7"/>
  <c r="E2028" i="7" s="1"/>
  <c r="B2029" i="7"/>
  <c r="E2029" i="7" s="1"/>
  <c r="B2030" i="7"/>
  <c r="E2030" i="7" s="1"/>
  <c r="B2031" i="7"/>
  <c r="E2031" i="7" s="1"/>
  <c r="B2032" i="7"/>
  <c r="B2033" i="7"/>
  <c r="E2033" i="7" s="1"/>
  <c r="B2034" i="7"/>
  <c r="E2034" i="7" s="1"/>
  <c r="B2035" i="7"/>
  <c r="E2035" i="7" s="1"/>
  <c r="B2036" i="7"/>
  <c r="E2036" i="7" s="1"/>
  <c r="B2037" i="7"/>
  <c r="E2037" i="7" s="1"/>
  <c r="B2038" i="7"/>
  <c r="E2038" i="7" s="1"/>
  <c r="B2039" i="7"/>
  <c r="E2039" i="7" s="1"/>
  <c r="B2040" i="7"/>
  <c r="E2040" i="7" s="1"/>
  <c r="B2041" i="7"/>
  <c r="E2041" i="7" s="1"/>
  <c r="B2042" i="7"/>
  <c r="E2042" i="7" s="1"/>
  <c r="B2043" i="7"/>
  <c r="E2043" i="7" s="1"/>
  <c r="B2044" i="7"/>
  <c r="E2044" i="7" s="1"/>
  <c r="B2045" i="7"/>
  <c r="E2045" i="7" s="1"/>
  <c r="B2046" i="7"/>
  <c r="E2046" i="7" s="1"/>
  <c r="B2047" i="7"/>
  <c r="E2047" i="7" s="1"/>
  <c r="B2048" i="7"/>
  <c r="E2048" i="7" s="1"/>
  <c r="B2049" i="7"/>
  <c r="E2049" i="7" s="1"/>
  <c r="B2050" i="7"/>
  <c r="E2050" i="7" s="1"/>
  <c r="B2051" i="7"/>
  <c r="E2051" i="7" s="1"/>
  <c r="B2052" i="7"/>
  <c r="E2052" i="7" s="1"/>
  <c r="B2053" i="7"/>
  <c r="E2053" i="7" s="1"/>
  <c r="B2054" i="7"/>
  <c r="E2054" i="7" s="1"/>
  <c r="B2055" i="7"/>
  <c r="E2055" i="7" s="1"/>
  <c r="B2056" i="7"/>
  <c r="E2056" i="7" s="1"/>
  <c r="B2057" i="7"/>
  <c r="E2057" i="7" s="1"/>
  <c r="B2058" i="7"/>
  <c r="E2058" i="7" s="1"/>
  <c r="B2059" i="7"/>
  <c r="E2059" i="7" s="1"/>
  <c r="B2060" i="7"/>
  <c r="E2060" i="7" s="1"/>
  <c r="B2061" i="7"/>
  <c r="E2061" i="7" s="1"/>
  <c r="B2062" i="7"/>
  <c r="E2062" i="7" s="1"/>
  <c r="B2063" i="7"/>
  <c r="E2063" i="7" s="1"/>
  <c r="B2064" i="7"/>
  <c r="E2064" i="7" s="1"/>
  <c r="B2065" i="7"/>
  <c r="E2065" i="7" s="1"/>
  <c r="B2066" i="7"/>
  <c r="E2066" i="7" s="1"/>
  <c r="B2067" i="7"/>
  <c r="E2067" i="7" s="1"/>
  <c r="B2068" i="7"/>
  <c r="E2068" i="7" s="1"/>
  <c r="B2069" i="7"/>
  <c r="E2069" i="7" s="1"/>
  <c r="B2070" i="7"/>
  <c r="E2070" i="7" s="1"/>
  <c r="B2071" i="7"/>
  <c r="E2071" i="7" s="1"/>
  <c r="B2072" i="7"/>
  <c r="E2072" i="7" s="1"/>
  <c r="B2073" i="7"/>
  <c r="E2073" i="7" s="1"/>
  <c r="B2074" i="7"/>
  <c r="E2074" i="7" s="1"/>
  <c r="B2075" i="7"/>
  <c r="E2075" i="7" s="1"/>
  <c r="B2076" i="7"/>
  <c r="E2076" i="7" s="1"/>
  <c r="B2077" i="7"/>
  <c r="E2077" i="7" s="1"/>
  <c r="B2078" i="7"/>
  <c r="E2078" i="7" s="1"/>
  <c r="B2079" i="7"/>
  <c r="E2079" i="7" s="1"/>
  <c r="B2080" i="7"/>
  <c r="E2080" i="7" s="1"/>
  <c r="B2081" i="7"/>
  <c r="E2081" i="7" s="1"/>
  <c r="B2082" i="7"/>
  <c r="E2082" i="7" s="1"/>
  <c r="B2083" i="7"/>
  <c r="E2083" i="7" s="1"/>
  <c r="B2084" i="7"/>
  <c r="E2084" i="7" s="1"/>
  <c r="B2085" i="7"/>
  <c r="E2085" i="7" s="1"/>
  <c r="B2086" i="7"/>
  <c r="E2086" i="7" s="1"/>
  <c r="B2087" i="7"/>
  <c r="E2087" i="7" s="1"/>
  <c r="B2088" i="7"/>
  <c r="E2088" i="7" s="1"/>
  <c r="B2089" i="7"/>
  <c r="E2089" i="7" s="1"/>
  <c r="B2090" i="7"/>
  <c r="E2090" i="7" s="1"/>
  <c r="B2091" i="7"/>
  <c r="E2091" i="7" s="1"/>
  <c r="B2092" i="7"/>
  <c r="E2092" i="7" s="1"/>
  <c r="B2093" i="7"/>
  <c r="E2093" i="7" s="1"/>
  <c r="B2094" i="7"/>
  <c r="E2094" i="7" s="1"/>
  <c r="B2095" i="7"/>
  <c r="E2095" i="7" s="1"/>
  <c r="B2096" i="7"/>
  <c r="E2096" i="7" s="1"/>
  <c r="B2097" i="7"/>
  <c r="E2097" i="7" s="1"/>
  <c r="B2098" i="7"/>
  <c r="E2098" i="7" s="1"/>
  <c r="B2099" i="7"/>
  <c r="E2099" i="7" s="1"/>
  <c r="B2100" i="7"/>
  <c r="E2100" i="7" s="1"/>
  <c r="B2101" i="7"/>
  <c r="E2101" i="7" s="1"/>
  <c r="B2102" i="7"/>
  <c r="E2102" i="7" s="1"/>
  <c r="B2103" i="7"/>
  <c r="E2103" i="7" s="1"/>
  <c r="B2104" i="7"/>
  <c r="E2104" i="7" s="1"/>
  <c r="B2105" i="7"/>
  <c r="E2105" i="7" s="1"/>
  <c r="B2106" i="7"/>
  <c r="E2106" i="7" s="1"/>
  <c r="B2107" i="7"/>
  <c r="E2107" i="7" s="1"/>
  <c r="B2108" i="7"/>
  <c r="E2108" i="7" s="1"/>
  <c r="B2109" i="7"/>
  <c r="E2109" i="7" s="1"/>
  <c r="B2110" i="7"/>
  <c r="E2110" i="7" s="1"/>
  <c r="B2111" i="7"/>
  <c r="E2111" i="7" s="1"/>
  <c r="B2112" i="7"/>
  <c r="E2112" i="7" s="1"/>
  <c r="B2113" i="7"/>
  <c r="E2113" i="7" s="1"/>
  <c r="B2114" i="7"/>
  <c r="E2114" i="7" s="1"/>
  <c r="B2115" i="7"/>
  <c r="E2115" i="7" s="1"/>
  <c r="B2116" i="7"/>
  <c r="E2116" i="7" s="1"/>
  <c r="B2117" i="7"/>
  <c r="E2117" i="7" s="1"/>
  <c r="B2118" i="7"/>
  <c r="E2118" i="7" s="1"/>
  <c r="B2119" i="7"/>
  <c r="E2119" i="7" s="1"/>
  <c r="B2120" i="7"/>
  <c r="E2120" i="7" s="1"/>
  <c r="B2121" i="7"/>
  <c r="E2121" i="7" s="1"/>
  <c r="B2122" i="7"/>
  <c r="E2122" i="7" s="1"/>
  <c r="B2123" i="7"/>
  <c r="E2123" i="7" s="1"/>
  <c r="B2124" i="7"/>
  <c r="E2124" i="7" s="1"/>
  <c r="B2125" i="7"/>
  <c r="E2125" i="7" s="1"/>
  <c r="B2126" i="7"/>
  <c r="E2126" i="7" s="1"/>
  <c r="B2127" i="7"/>
  <c r="E2127" i="7" s="1"/>
  <c r="B2128" i="7"/>
  <c r="E2128" i="7" s="1"/>
  <c r="B2129" i="7"/>
  <c r="E2129" i="7" s="1"/>
  <c r="B2130" i="7"/>
  <c r="E2130" i="7" s="1"/>
  <c r="B2131" i="7"/>
  <c r="E2131" i="7" s="1"/>
  <c r="B2132" i="7"/>
  <c r="E2132" i="7" s="1"/>
  <c r="B2133" i="7"/>
  <c r="E2133" i="7" s="1"/>
  <c r="B2134" i="7"/>
  <c r="E2134" i="7" s="1"/>
  <c r="B2135" i="7"/>
  <c r="E2135" i="7" s="1"/>
  <c r="B2136" i="7"/>
  <c r="E2136" i="7" s="1"/>
  <c r="B2137" i="7"/>
  <c r="E2137" i="7" s="1"/>
  <c r="B2138" i="7"/>
  <c r="E2138" i="7" s="1"/>
  <c r="B2139" i="7"/>
  <c r="E2139" i="7" s="1"/>
  <c r="B2140" i="7"/>
  <c r="E2140" i="7" s="1"/>
  <c r="B2141" i="7"/>
  <c r="E2141" i="7" s="1"/>
  <c r="B2142" i="7"/>
  <c r="E2142" i="7" s="1"/>
  <c r="B2143" i="7"/>
  <c r="E2143" i="7" s="1"/>
  <c r="B2144" i="7"/>
  <c r="E2144" i="7" s="1"/>
  <c r="B2145" i="7"/>
  <c r="E2145" i="7" s="1"/>
  <c r="B2146" i="7"/>
  <c r="E2146" i="7" s="1"/>
  <c r="B2147" i="7"/>
  <c r="E2147" i="7" s="1"/>
  <c r="B2148" i="7"/>
  <c r="E2148" i="7" s="1"/>
  <c r="B2149" i="7"/>
  <c r="E2149" i="7" s="1"/>
  <c r="B2150" i="7"/>
  <c r="E2150" i="7" s="1"/>
  <c r="B2151" i="7"/>
  <c r="E2151" i="7" s="1"/>
  <c r="B2152" i="7"/>
  <c r="E2152" i="7" s="1"/>
  <c r="B2153" i="7"/>
  <c r="E2153" i="7" s="1"/>
  <c r="B2154" i="7"/>
  <c r="E2154" i="7" s="1"/>
  <c r="B2155" i="7"/>
  <c r="E2155" i="7" s="1"/>
  <c r="B2156" i="7"/>
  <c r="E2156" i="7" s="1"/>
  <c r="B2157" i="7"/>
  <c r="E2157" i="7" s="1"/>
  <c r="B2158" i="7"/>
  <c r="E2158" i="7" s="1"/>
  <c r="B2159" i="7"/>
  <c r="E2159" i="7" s="1"/>
  <c r="B2160" i="7"/>
  <c r="E2160" i="7" s="1"/>
  <c r="B2161" i="7"/>
  <c r="E2161" i="7" s="1"/>
  <c r="B2162" i="7"/>
  <c r="E2162" i="7" s="1"/>
  <c r="B2163" i="7"/>
  <c r="E2163" i="7" s="1"/>
  <c r="B2164" i="7"/>
  <c r="E2164" i="7" s="1"/>
  <c r="B2165" i="7"/>
  <c r="E2165" i="7" s="1"/>
  <c r="B2166" i="7"/>
  <c r="E2166" i="7" s="1"/>
  <c r="B2167" i="7"/>
  <c r="E2167" i="7" s="1"/>
  <c r="B2168" i="7"/>
  <c r="E2168" i="7" s="1"/>
  <c r="B2169" i="7"/>
  <c r="E2169" i="7" s="1"/>
  <c r="B2170" i="7"/>
  <c r="E2170" i="7" s="1"/>
  <c r="B2171" i="7"/>
  <c r="E2171" i="7" s="1"/>
  <c r="B2172" i="7"/>
  <c r="E2172" i="7" s="1"/>
  <c r="B2173" i="7"/>
  <c r="E2173" i="7" s="1"/>
  <c r="B2174" i="7"/>
  <c r="E2174" i="7" s="1"/>
  <c r="B2175" i="7"/>
  <c r="E2175" i="7" s="1"/>
  <c r="B2176" i="7"/>
  <c r="E2176" i="7" s="1"/>
  <c r="B2177" i="7"/>
  <c r="E2177" i="7" s="1"/>
  <c r="B2178" i="7"/>
  <c r="E2178" i="7" s="1"/>
  <c r="B2179" i="7"/>
  <c r="E2179" i="7" s="1"/>
  <c r="B2180" i="7"/>
  <c r="E2180" i="7" s="1"/>
  <c r="B2181" i="7"/>
  <c r="E2181" i="7" s="1"/>
  <c r="B2182" i="7"/>
  <c r="E2182" i="7" s="1"/>
  <c r="B2183" i="7"/>
  <c r="E2183" i="7" s="1"/>
  <c r="B2184" i="7"/>
  <c r="E2184" i="7" s="1"/>
  <c r="B2185" i="7"/>
  <c r="E2185" i="7" s="1"/>
  <c r="B2186" i="7"/>
  <c r="E2186" i="7" s="1"/>
  <c r="B2187" i="7"/>
  <c r="E2187" i="7" s="1"/>
  <c r="B2188" i="7"/>
  <c r="E2188" i="7" s="1"/>
  <c r="B2189" i="7"/>
  <c r="E2189" i="7" s="1"/>
  <c r="B2190" i="7"/>
  <c r="E2190" i="7" s="1"/>
  <c r="B2191" i="7"/>
  <c r="E2191" i="7" s="1"/>
  <c r="B2192" i="7"/>
  <c r="E2192" i="7" s="1"/>
  <c r="B2193" i="7"/>
  <c r="E2193" i="7" s="1"/>
  <c r="B2194" i="7"/>
  <c r="E2194" i="7" s="1"/>
  <c r="B2195" i="7"/>
  <c r="E2195" i="7" s="1"/>
  <c r="B2196" i="7"/>
  <c r="E2196" i="7" s="1"/>
  <c r="B2197" i="7"/>
  <c r="E2197" i="7" s="1"/>
  <c r="B2198" i="7"/>
  <c r="E2198" i="7" s="1"/>
  <c r="B2199" i="7"/>
  <c r="E2199" i="7" s="1"/>
  <c r="B2200" i="7"/>
  <c r="E2200" i="7" s="1"/>
  <c r="B2201" i="7"/>
  <c r="E2201" i="7" s="1"/>
  <c r="B2202" i="7"/>
  <c r="E2202" i="7" s="1"/>
  <c r="B2203" i="7"/>
  <c r="E2203" i="7" s="1"/>
  <c r="B2204" i="7"/>
  <c r="E2204" i="7" s="1"/>
  <c r="B2205" i="7"/>
  <c r="E2205" i="7" s="1"/>
  <c r="B2206" i="7"/>
  <c r="E2206" i="7" s="1"/>
  <c r="B2207" i="7"/>
  <c r="E2207" i="7" s="1"/>
  <c r="B2208" i="7"/>
  <c r="E2208" i="7" s="1"/>
  <c r="B2209" i="7"/>
  <c r="E2209" i="7" s="1"/>
  <c r="B2210" i="7"/>
  <c r="E2210" i="7" s="1"/>
  <c r="B2211" i="7"/>
  <c r="E2211" i="7" s="1"/>
  <c r="B2212" i="7"/>
  <c r="E2212" i="7" s="1"/>
  <c r="B2213" i="7"/>
  <c r="E2213" i="7" s="1"/>
  <c r="B2214" i="7"/>
  <c r="E2214" i="7" s="1"/>
  <c r="B2215" i="7"/>
  <c r="E2215" i="7" s="1"/>
  <c r="B2216" i="7"/>
  <c r="E2216" i="7" s="1"/>
  <c r="B2217" i="7"/>
  <c r="E2217" i="7" s="1"/>
  <c r="B2218" i="7"/>
  <c r="E2218" i="7" s="1"/>
  <c r="B2219" i="7"/>
  <c r="E2219" i="7" s="1"/>
  <c r="B2220" i="7"/>
  <c r="E2220" i="7" s="1"/>
  <c r="B2221" i="7"/>
  <c r="B2222" i="7"/>
  <c r="B2223" i="7"/>
  <c r="E2223" i="7" s="1"/>
  <c r="B2224" i="7"/>
  <c r="E2224" i="7" s="1"/>
  <c r="B2225" i="7"/>
  <c r="E2225" i="7" s="1"/>
  <c r="B2226" i="7"/>
  <c r="E2226" i="7" s="1"/>
  <c r="B2227" i="7"/>
  <c r="E2227" i="7" s="1"/>
  <c r="B2228" i="7"/>
  <c r="E2228" i="7" s="1"/>
  <c r="B2229" i="7"/>
  <c r="E2229" i="7" s="1"/>
  <c r="B2230" i="7"/>
  <c r="E2230" i="7" s="1"/>
  <c r="B2231" i="7"/>
  <c r="E2231" i="7" s="1"/>
  <c r="B2232" i="7"/>
  <c r="E2232" i="7" s="1"/>
  <c r="B2233" i="7"/>
  <c r="E2233" i="7" s="1"/>
  <c r="B2234" i="7"/>
  <c r="E2234" i="7" s="1"/>
  <c r="B2235" i="7"/>
  <c r="E2235" i="7" s="1"/>
  <c r="B2236" i="7"/>
  <c r="E2236" i="7" s="1"/>
  <c r="B2237" i="7"/>
  <c r="E2237" i="7" s="1"/>
  <c r="B2238" i="7"/>
  <c r="E2238" i="7" s="1"/>
  <c r="B2239" i="7"/>
  <c r="E2239" i="7" s="1"/>
  <c r="B2240" i="7"/>
  <c r="E2240" i="7" s="1"/>
  <c r="B2241" i="7"/>
  <c r="E2241" i="7" s="1"/>
  <c r="B2242" i="7"/>
  <c r="E2242" i="7" s="1"/>
  <c r="B2243" i="7"/>
  <c r="E2243" i="7" s="1"/>
  <c r="B2244" i="7"/>
  <c r="E2244" i="7" s="1"/>
  <c r="B2245" i="7"/>
  <c r="E2245" i="7" s="1"/>
  <c r="B2246" i="7"/>
  <c r="E2246" i="7" s="1"/>
  <c r="B2247" i="7"/>
  <c r="E2247" i="7" s="1"/>
  <c r="B2248" i="7"/>
  <c r="E2248" i="7" s="1"/>
  <c r="B2249" i="7"/>
  <c r="E2249" i="7" s="1"/>
  <c r="B2250" i="7"/>
  <c r="E2250" i="7" s="1"/>
  <c r="B2251" i="7"/>
  <c r="E2251" i="7" s="1"/>
  <c r="B2252" i="7"/>
  <c r="E2252" i="7" s="1"/>
  <c r="B2253" i="7"/>
  <c r="E2253" i="7" s="1"/>
  <c r="B2254" i="7"/>
  <c r="E2254" i="7" s="1"/>
  <c r="B2255" i="7"/>
  <c r="E2255" i="7" s="1"/>
  <c r="B2256" i="7"/>
  <c r="E2256" i="7" s="1"/>
  <c r="B2257" i="7"/>
  <c r="E2257" i="7" s="1"/>
  <c r="B2258" i="7"/>
  <c r="E2258" i="7" s="1"/>
  <c r="B2259" i="7"/>
  <c r="E2259" i="7" s="1"/>
  <c r="B2260" i="7"/>
  <c r="E2260" i="7" s="1"/>
  <c r="B2261" i="7"/>
  <c r="E2261" i="7" s="1"/>
  <c r="B2262" i="7"/>
  <c r="E2262" i="7" s="1"/>
  <c r="B2263" i="7"/>
  <c r="E2263" i="7" s="1"/>
  <c r="B2264" i="7"/>
  <c r="E2264" i="7" s="1"/>
  <c r="B2265" i="7"/>
  <c r="E2265" i="7" s="1"/>
  <c r="B2266" i="7"/>
  <c r="E2266" i="7" s="1"/>
  <c r="B2267" i="7"/>
  <c r="E2267" i="7" s="1"/>
  <c r="B2268" i="7"/>
  <c r="E2268" i="7" s="1"/>
  <c r="B2269" i="7"/>
  <c r="E2269" i="7" s="1"/>
  <c r="B2270" i="7"/>
  <c r="E2270" i="7" s="1"/>
  <c r="B2271" i="7"/>
  <c r="E2271" i="7" s="1"/>
  <c r="B2272" i="7"/>
  <c r="E2272" i="7" s="1"/>
  <c r="B2273" i="7"/>
  <c r="E2273" i="7" s="1"/>
  <c r="B2274" i="7"/>
  <c r="E2274" i="7" s="1"/>
  <c r="B2275" i="7"/>
  <c r="E2275" i="7" s="1"/>
  <c r="B2276" i="7"/>
  <c r="E2276" i="7" s="1"/>
  <c r="B2277" i="7"/>
  <c r="E2277" i="7" s="1"/>
  <c r="B2278" i="7"/>
  <c r="E2278" i="7" s="1"/>
  <c r="B2279" i="7"/>
  <c r="E2279" i="7" s="1"/>
  <c r="B2280" i="7"/>
  <c r="E2280" i="7" s="1"/>
  <c r="B2281" i="7"/>
  <c r="E2281" i="7" s="1"/>
  <c r="B2282" i="7"/>
  <c r="E2282" i="7" s="1"/>
  <c r="B2283" i="7"/>
  <c r="E2283" i="7" s="1"/>
  <c r="B2284" i="7"/>
  <c r="E2284" i="7" s="1"/>
  <c r="B2285" i="7"/>
  <c r="E2285" i="7" s="1"/>
  <c r="B2286" i="7"/>
  <c r="E2286" i="7" s="1"/>
  <c r="B2287" i="7"/>
  <c r="E2287" i="7" s="1"/>
  <c r="B2288" i="7"/>
  <c r="E2288" i="7" s="1"/>
  <c r="B2289" i="7"/>
  <c r="E2289" i="7" s="1"/>
  <c r="B2290" i="7"/>
  <c r="E2290" i="7" s="1"/>
  <c r="B2291" i="7"/>
  <c r="E2291" i="7" s="1"/>
  <c r="B2292" i="7"/>
  <c r="E2292" i="7" s="1"/>
  <c r="B2293" i="7"/>
  <c r="E2293" i="7" s="1"/>
  <c r="B2294" i="7"/>
  <c r="E2294" i="7" s="1"/>
  <c r="B2295" i="7"/>
  <c r="E2295" i="7" s="1"/>
  <c r="B2296" i="7"/>
  <c r="E2296" i="7" s="1"/>
  <c r="B2297" i="7"/>
  <c r="E2297" i="7" s="1"/>
  <c r="B2298" i="7"/>
  <c r="E2298" i="7" s="1"/>
  <c r="B2299" i="7"/>
  <c r="E2299" i="7" s="1"/>
  <c r="B2300" i="7"/>
  <c r="E2300" i="7" s="1"/>
  <c r="B2301" i="7"/>
  <c r="E2301" i="7" s="1"/>
  <c r="B2302" i="7"/>
  <c r="E2302" i="7" s="1"/>
  <c r="B2303" i="7"/>
  <c r="E2303" i="7" s="1"/>
  <c r="B2304" i="7"/>
  <c r="E2304" i="7" s="1"/>
  <c r="B2305" i="7"/>
  <c r="E2305" i="7" s="1"/>
  <c r="B2306" i="7"/>
  <c r="E2306" i="7" s="1"/>
  <c r="B2307" i="7"/>
  <c r="E2307" i="7" s="1"/>
  <c r="B2308" i="7"/>
  <c r="E2308" i="7" s="1"/>
  <c r="B2309" i="7"/>
  <c r="E2309" i="7" s="1"/>
  <c r="B2310" i="7"/>
  <c r="E2310" i="7" s="1"/>
  <c r="B2311" i="7"/>
  <c r="E2311" i="7" s="1"/>
  <c r="B2312" i="7"/>
  <c r="E2312" i="7" s="1"/>
  <c r="B2313" i="7"/>
  <c r="E2313" i="7" s="1"/>
  <c r="B2314" i="7"/>
  <c r="E2314" i="7" s="1"/>
  <c r="B2315" i="7"/>
  <c r="E2315" i="7" s="1"/>
  <c r="B2316" i="7"/>
  <c r="E2316" i="7" s="1"/>
  <c r="B2317" i="7"/>
  <c r="E2317" i="7" s="1"/>
  <c r="B2318" i="7"/>
  <c r="E2318" i="7" s="1"/>
  <c r="B2319" i="7"/>
  <c r="E2319" i="7" s="1"/>
  <c r="B2320" i="7"/>
  <c r="E2320" i="7" s="1"/>
  <c r="B2321" i="7"/>
  <c r="E2321" i="7" s="1"/>
  <c r="B2322" i="7"/>
  <c r="E2322" i="7" s="1"/>
  <c r="B2323" i="7"/>
  <c r="E2323" i="7" s="1"/>
  <c r="B2324" i="7"/>
  <c r="E2324" i="7" s="1"/>
  <c r="B2325" i="7"/>
  <c r="E2325" i="7" s="1"/>
  <c r="B2326" i="7"/>
  <c r="E2326" i="7" s="1"/>
  <c r="B2327" i="7"/>
  <c r="E2327" i="7" s="1"/>
  <c r="B2328" i="7"/>
  <c r="E2328" i="7" s="1"/>
  <c r="B2329" i="7"/>
  <c r="E2329" i="7" s="1"/>
  <c r="B2330" i="7"/>
  <c r="E2330" i="7" s="1"/>
  <c r="B2331" i="7"/>
  <c r="E2331" i="7" s="1"/>
  <c r="B2332" i="7"/>
  <c r="E2332" i="7" s="1"/>
  <c r="B2333" i="7"/>
  <c r="E2333" i="7" s="1"/>
  <c r="B2334" i="7"/>
  <c r="E2334" i="7" s="1"/>
  <c r="B2335" i="7"/>
  <c r="E2335" i="7" s="1"/>
  <c r="B2336" i="7"/>
  <c r="E2336" i="7" s="1"/>
  <c r="B2337" i="7"/>
  <c r="E2337" i="7" s="1"/>
  <c r="B2338" i="7"/>
  <c r="E2338" i="7" s="1"/>
  <c r="B2339" i="7"/>
  <c r="E2339" i="7" s="1"/>
  <c r="B2340" i="7"/>
  <c r="E2340" i="7" s="1"/>
  <c r="B2341" i="7"/>
  <c r="E2341" i="7" s="1"/>
  <c r="B2342" i="7"/>
  <c r="E2342" i="7" s="1"/>
  <c r="B2343" i="7"/>
  <c r="E2343" i="7" s="1"/>
  <c r="B2344" i="7"/>
  <c r="E2344" i="7" s="1"/>
  <c r="B2345" i="7"/>
  <c r="E2345" i="7" s="1"/>
  <c r="B2346" i="7"/>
  <c r="E2346" i="7" s="1"/>
  <c r="B2347" i="7"/>
  <c r="E2347" i="7" s="1"/>
  <c r="B2348" i="7"/>
  <c r="E2348" i="7" s="1"/>
  <c r="B2349" i="7"/>
  <c r="E2349" i="7" s="1"/>
  <c r="B2350" i="7"/>
  <c r="E2350" i="7" s="1"/>
  <c r="B2351" i="7"/>
  <c r="E2351" i="7" s="1"/>
  <c r="B2352" i="7"/>
  <c r="E2352" i="7" s="1"/>
  <c r="B2353" i="7"/>
  <c r="E2353" i="7" s="1"/>
  <c r="B2354" i="7"/>
  <c r="E2354" i="7" s="1"/>
  <c r="B2355" i="7"/>
  <c r="E2355" i="7" s="1"/>
  <c r="B2356" i="7"/>
  <c r="E2356" i="7" s="1"/>
  <c r="B2357" i="7"/>
  <c r="E2357" i="7" s="1"/>
  <c r="B2358" i="7"/>
  <c r="E2358" i="7" s="1"/>
  <c r="B2359" i="7"/>
  <c r="E2359" i="7" s="1"/>
  <c r="B2360" i="7"/>
  <c r="E2360" i="7" s="1"/>
  <c r="B2361" i="7"/>
  <c r="E2361" i="7" s="1"/>
  <c r="B2362" i="7"/>
  <c r="E2362" i="7" s="1"/>
  <c r="B2363" i="7"/>
  <c r="E2363" i="7" s="1"/>
  <c r="B2364" i="7"/>
  <c r="E2364" i="7" s="1"/>
  <c r="B2365" i="7"/>
  <c r="E2365" i="7" s="1"/>
  <c r="B2366" i="7"/>
  <c r="E2366" i="7" s="1"/>
  <c r="B2367" i="7"/>
  <c r="E2367" i="7" s="1"/>
  <c r="B2368" i="7"/>
  <c r="E2368" i="7" s="1"/>
  <c r="B2369" i="7"/>
  <c r="E2369" i="7" s="1"/>
  <c r="B2370" i="7"/>
  <c r="E2370" i="7" s="1"/>
  <c r="B2371" i="7"/>
  <c r="E2371" i="7" s="1"/>
  <c r="B2372" i="7"/>
  <c r="E2372" i="7" s="1"/>
  <c r="B2373" i="7"/>
  <c r="E2373" i="7" s="1"/>
  <c r="B2374" i="7"/>
  <c r="E2374" i="7" s="1"/>
  <c r="B2375" i="7"/>
  <c r="E2375" i="7" s="1"/>
  <c r="B2376" i="7"/>
  <c r="E2376" i="7" s="1"/>
  <c r="B2377" i="7"/>
  <c r="E2377" i="7" s="1"/>
  <c r="B2378" i="7"/>
  <c r="E2378" i="7" s="1"/>
  <c r="B2379" i="7"/>
  <c r="E2379" i="7" s="1"/>
  <c r="B2380" i="7"/>
  <c r="E2380" i="7" s="1"/>
  <c r="B2381" i="7"/>
  <c r="E2381" i="7" s="1"/>
  <c r="B2382" i="7"/>
  <c r="E2382" i="7" s="1"/>
  <c r="B2383" i="7"/>
  <c r="E2383" i="7" s="1"/>
  <c r="B2384" i="7"/>
  <c r="E2384" i="7" s="1"/>
  <c r="B2385" i="7"/>
  <c r="E2385" i="7" s="1"/>
  <c r="B2386" i="7"/>
  <c r="E2386" i="7" s="1"/>
  <c r="B2387" i="7"/>
  <c r="E2387" i="7" s="1"/>
  <c r="B2388" i="7"/>
  <c r="E2388" i="7" s="1"/>
  <c r="B2389" i="7"/>
  <c r="E2389" i="7" s="1"/>
  <c r="B2390" i="7"/>
  <c r="E2390" i="7" s="1"/>
  <c r="B2391" i="7"/>
  <c r="E2391" i="7" s="1"/>
  <c r="B2392" i="7"/>
  <c r="E2392" i="7" s="1"/>
  <c r="B2393" i="7"/>
  <c r="E2393" i="7" s="1"/>
  <c r="B2394" i="7"/>
  <c r="E2394" i="7" s="1"/>
  <c r="B2395" i="7"/>
  <c r="E2395" i="7" s="1"/>
  <c r="B2396" i="7"/>
  <c r="E2396" i="7" s="1"/>
  <c r="B2397" i="7"/>
  <c r="E2397" i="7" s="1"/>
  <c r="B2398" i="7"/>
  <c r="E2398" i="7" s="1"/>
  <c r="B2399" i="7"/>
  <c r="E2399" i="7" s="1"/>
  <c r="B2400" i="7"/>
  <c r="E2400" i="7" s="1"/>
  <c r="B2401" i="7"/>
  <c r="E2401" i="7" s="1"/>
  <c r="B2402" i="7"/>
  <c r="E2402" i="7" s="1"/>
  <c r="B2403" i="7"/>
  <c r="E2403" i="7" s="1"/>
  <c r="B2404" i="7"/>
  <c r="E2404" i="7" s="1"/>
  <c r="B2405" i="7"/>
  <c r="E2405" i="7" s="1"/>
  <c r="B2406" i="7"/>
  <c r="E2406" i="7" s="1"/>
  <c r="B2407" i="7"/>
  <c r="E2407" i="7" s="1"/>
  <c r="B2408" i="7"/>
  <c r="E2408" i="7" s="1"/>
  <c r="B2409" i="7"/>
  <c r="E2409" i="7" s="1"/>
  <c r="B2410" i="7"/>
  <c r="E2410" i="7" s="1"/>
  <c r="B2411" i="7"/>
  <c r="E2411" i="7" s="1"/>
  <c r="B2412" i="7"/>
  <c r="E2412" i="7" s="1"/>
  <c r="B2413" i="7"/>
  <c r="E2413" i="7" s="1"/>
  <c r="B2414" i="7"/>
  <c r="E2414" i="7" s="1"/>
  <c r="B2415" i="7"/>
  <c r="E2415" i="7" s="1"/>
  <c r="B2416" i="7"/>
  <c r="E2416" i="7" s="1"/>
  <c r="B2417" i="7"/>
  <c r="E2417" i="7" s="1"/>
  <c r="B2418" i="7"/>
  <c r="E2418" i="7" s="1"/>
  <c r="B2419" i="7"/>
  <c r="E2419" i="7" s="1"/>
  <c r="B2420" i="7"/>
  <c r="E2420" i="7" s="1"/>
  <c r="B2421" i="7"/>
  <c r="E2421" i="7" s="1"/>
  <c r="B2422" i="7"/>
  <c r="E2422" i="7" s="1"/>
  <c r="B2423" i="7"/>
  <c r="E2423" i="7" s="1"/>
  <c r="B2424" i="7"/>
  <c r="E2424" i="7" s="1"/>
  <c r="B2425" i="7"/>
  <c r="E2425" i="7" s="1"/>
  <c r="B2426" i="7"/>
  <c r="E2426" i="7" s="1"/>
  <c r="B2427" i="7"/>
  <c r="E2427" i="7" s="1"/>
  <c r="B2428" i="7"/>
  <c r="E2428" i="7" s="1"/>
  <c r="B2429" i="7"/>
  <c r="E2429" i="7" s="1"/>
  <c r="B2430" i="7"/>
  <c r="E2430" i="7" s="1"/>
  <c r="B2431" i="7"/>
  <c r="E2431" i="7" s="1"/>
  <c r="B2432" i="7"/>
  <c r="E2432" i="7" s="1"/>
  <c r="B2433" i="7"/>
  <c r="E2433" i="7" s="1"/>
  <c r="B2434" i="7"/>
  <c r="E2434" i="7" s="1"/>
  <c r="B2435" i="7"/>
  <c r="E2435" i="7" s="1"/>
  <c r="B2436" i="7"/>
  <c r="E2436" i="7" s="1"/>
  <c r="B2437" i="7"/>
  <c r="E2437" i="7" s="1"/>
  <c r="B2438" i="7"/>
  <c r="E2438" i="7" s="1"/>
  <c r="B2439" i="7"/>
  <c r="E2439" i="7" s="1"/>
  <c r="B2440" i="7"/>
  <c r="E2440" i="7" s="1"/>
  <c r="B2441" i="7"/>
  <c r="E2441" i="7" s="1"/>
  <c r="B2442" i="7"/>
  <c r="E2442" i="7" s="1"/>
  <c r="B2443" i="7"/>
  <c r="E2443" i="7" s="1"/>
  <c r="B2444" i="7"/>
  <c r="E2444" i="7" s="1"/>
  <c r="B2445" i="7"/>
  <c r="E2445" i="7" s="1"/>
  <c r="B2446" i="7"/>
  <c r="E2446" i="7" s="1"/>
  <c r="B2447" i="7"/>
  <c r="E2447" i="7" s="1"/>
  <c r="B2448" i="7"/>
  <c r="E2448" i="7" s="1"/>
  <c r="B2449" i="7"/>
  <c r="E2449" i="7" s="1"/>
  <c r="B2450" i="7"/>
  <c r="E2450" i="7" s="1"/>
  <c r="B2451" i="7"/>
  <c r="E2451" i="7" s="1"/>
  <c r="B2452" i="7"/>
  <c r="E2452" i="7" s="1"/>
  <c r="B2453" i="7"/>
  <c r="E2453" i="7" s="1"/>
  <c r="B2454" i="7"/>
  <c r="E2454" i="7" s="1"/>
  <c r="B2455" i="7"/>
  <c r="E2455" i="7" s="1"/>
  <c r="B2456" i="7"/>
  <c r="E2456" i="7" s="1"/>
  <c r="B2457" i="7"/>
  <c r="E2457" i="7" s="1"/>
  <c r="B2458" i="7"/>
  <c r="E2458" i="7" s="1"/>
  <c r="B2459" i="7"/>
  <c r="E2459" i="7" s="1"/>
  <c r="B2460" i="7"/>
  <c r="E2460" i="7" s="1"/>
  <c r="B2461" i="7"/>
  <c r="E2461" i="7" s="1"/>
  <c r="B2462" i="7"/>
  <c r="E2462" i="7" s="1"/>
  <c r="B2463" i="7"/>
  <c r="E2463" i="7" s="1"/>
  <c r="B2464" i="7"/>
  <c r="E2464" i="7" s="1"/>
  <c r="B2465" i="7"/>
  <c r="E2465" i="7" s="1"/>
  <c r="B2466" i="7"/>
  <c r="E2466" i="7" s="1"/>
  <c r="B2467" i="7"/>
  <c r="E2467" i="7" s="1"/>
  <c r="B2468" i="7"/>
  <c r="E2468" i="7" s="1"/>
  <c r="B2469" i="7"/>
  <c r="E2469" i="7" s="1"/>
  <c r="B2470" i="7"/>
  <c r="E2470" i="7" s="1"/>
  <c r="B2471" i="7"/>
  <c r="E2471" i="7" s="1"/>
  <c r="B2472" i="7"/>
  <c r="E2472" i="7" s="1"/>
  <c r="B2473" i="7"/>
  <c r="E2473" i="7" s="1"/>
  <c r="B2474" i="7"/>
  <c r="E2474" i="7" s="1"/>
  <c r="B2475" i="7"/>
  <c r="E2475" i="7" s="1"/>
  <c r="B2476" i="7"/>
  <c r="E2476" i="7" s="1"/>
  <c r="B2477" i="7"/>
  <c r="E2477" i="7" s="1"/>
  <c r="B2478" i="7"/>
  <c r="E2478" i="7" s="1"/>
  <c r="B2479" i="7"/>
  <c r="E2479" i="7" s="1"/>
  <c r="B2480" i="7"/>
  <c r="E2480" i="7" s="1"/>
  <c r="B2481" i="7"/>
  <c r="E2481" i="7" s="1"/>
  <c r="B2482" i="7"/>
  <c r="E2482" i="7" s="1"/>
  <c r="B2483" i="7"/>
  <c r="E2483" i="7" s="1"/>
  <c r="B2484" i="7"/>
  <c r="E2484" i="7" s="1"/>
  <c r="B2485" i="7"/>
  <c r="E2485" i="7" s="1"/>
  <c r="B2486" i="7"/>
  <c r="E2486" i="7" s="1"/>
  <c r="B2487" i="7"/>
  <c r="E2487" i="7" s="1"/>
  <c r="B2488" i="7"/>
  <c r="E2488" i="7" s="1"/>
  <c r="B2489" i="7"/>
  <c r="E2489" i="7" s="1"/>
  <c r="B2490" i="7"/>
  <c r="E2490" i="7" s="1"/>
  <c r="B2491" i="7"/>
  <c r="E2491" i="7" s="1"/>
  <c r="B2492" i="7"/>
  <c r="E2492" i="7" s="1"/>
  <c r="B2493" i="7"/>
  <c r="E2493" i="7" s="1"/>
  <c r="B2494" i="7"/>
  <c r="E2494" i="7" s="1"/>
  <c r="B2495" i="7"/>
  <c r="E2495" i="7" s="1"/>
  <c r="B2496" i="7"/>
  <c r="E2496" i="7" s="1"/>
  <c r="B2497" i="7"/>
  <c r="E2497" i="7" s="1"/>
  <c r="B2498" i="7"/>
  <c r="E2498" i="7" s="1"/>
  <c r="B2499" i="7"/>
  <c r="E2499" i="7" s="1"/>
  <c r="B2500" i="7"/>
  <c r="E2500" i="7" s="1"/>
  <c r="B2501" i="7"/>
  <c r="E2501" i="7" s="1"/>
  <c r="B2502" i="7"/>
  <c r="E2502" i="7" s="1"/>
  <c r="B2503" i="7"/>
  <c r="E2503" i="7" s="1"/>
  <c r="B2504" i="7"/>
  <c r="E2504" i="7" s="1"/>
  <c r="B2505" i="7"/>
  <c r="E2505" i="7" s="1"/>
  <c r="B2506" i="7"/>
  <c r="E2506" i="7" s="1"/>
  <c r="B2507" i="7"/>
  <c r="E2507" i="7" s="1"/>
  <c r="B2508" i="7"/>
  <c r="E2508" i="7" s="1"/>
  <c r="B2509" i="7"/>
  <c r="E2509" i="7" s="1"/>
  <c r="B2510" i="7"/>
  <c r="E2510" i="7" s="1"/>
  <c r="B2511" i="7"/>
  <c r="E2511" i="7" s="1"/>
  <c r="B2512" i="7"/>
  <c r="E2512" i="7" s="1"/>
  <c r="B2513" i="7"/>
  <c r="E2513" i="7" s="1"/>
  <c r="B2514" i="7"/>
  <c r="E2514" i="7" s="1"/>
  <c r="B2515" i="7"/>
  <c r="E2515" i="7" s="1"/>
  <c r="B2516" i="7"/>
  <c r="E2516" i="7" s="1"/>
  <c r="B2517" i="7"/>
  <c r="E2517" i="7" s="1"/>
  <c r="B2518" i="7"/>
  <c r="E2518" i="7" s="1"/>
  <c r="B2519" i="7"/>
  <c r="E2519" i="7" s="1"/>
  <c r="B2520" i="7"/>
  <c r="E2520" i="7" s="1"/>
  <c r="B2521" i="7"/>
  <c r="E2521" i="7" s="1"/>
  <c r="B2522" i="7"/>
  <c r="E2522" i="7" s="1"/>
  <c r="B2523" i="7"/>
  <c r="E2523" i="7" s="1"/>
  <c r="B2524" i="7"/>
  <c r="E2524" i="7" s="1"/>
  <c r="B2525" i="7"/>
  <c r="E2525" i="7" s="1"/>
  <c r="B2526" i="7"/>
  <c r="E2526" i="7" s="1"/>
  <c r="B2527" i="7"/>
  <c r="E2527" i="7" s="1"/>
  <c r="B2528" i="7"/>
  <c r="E2528" i="7" s="1"/>
  <c r="B2529" i="7"/>
  <c r="E2529" i="7" s="1"/>
  <c r="B2530" i="7"/>
  <c r="E2530" i="7" s="1"/>
  <c r="B2531" i="7"/>
  <c r="E2531" i="7" s="1"/>
  <c r="B2532" i="7"/>
  <c r="E2532" i="7" s="1"/>
  <c r="B2533" i="7"/>
  <c r="E2533" i="7" s="1"/>
  <c r="B2534" i="7"/>
  <c r="E2534" i="7" s="1"/>
  <c r="B2535" i="7"/>
  <c r="E2535" i="7" s="1"/>
  <c r="B2536" i="7"/>
  <c r="E2536" i="7" s="1"/>
  <c r="B2537" i="7"/>
  <c r="E2537" i="7" s="1"/>
  <c r="B2538" i="7"/>
  <c r="E2538" i="7" s="1"/>
  <c r="B2539" i="7"/>
  <c r="E2539" i="7" s="1"/>
  <c r="B2540" i="7"/>
  <c r="E2540" i="7" s="1"/>
  <c r="B2541" i="7"/>
  <c r="E2541" i="7" s="1"/>
  <c r="B2542" i="7"/>
  <c r="E2542" i="7" s="1"/>
  <c r="B2543" i="7"/>
  <c r="E2543" i="7" s="1"/>
  <c r="B2544" i="7"/>
  <c r="E2544" i="7" s="1"/>
  <c r="B2545" i="7"/>
  <c r="E2545" i="7" s="1"/>
  <c r="B2546" i="7"/>
  <c r="E2546" i="7" s="1"/>
  <c r="B2547" i="7"/>
  <c r="E2547" i="7" s="1"/>
  <c r="B2548" i="7"/>
  <c r="E2548" i="7" s="1"/>
  <c r="B2549" i="7"/>
  <c r="E2549" i="7" s="1"/>
  <c r="B2550" i="7"/>
  <c r="E2550" i="7" s="1"/>
  <c r="B2551" i="7"/>
  <c r="E2551" i="7" s="1"/>
  <c r="B2552" i="7"/>
  <c r="E2552" i="7" s="1"/>
  <c r="B2553" i="7"/>
  <c r="E2553" i="7" s="1"/>
  <c r="B2554" i="7"/>
  <c r="E2554" i="7" s="1"/>
  <c r="B2555" i="7"/>
  <c r="E2555" i="7" s="1"/>
  <c r="B2556" i="7"/>
  <c r="E2556" i="7" s="1"/>
  <c r="B2557" i="7"/>
  <c r="E2557" i="7" s="1"/>
  <c r="B2558" i="7"/>
  <c r="E2558" i="7" s="1"/>
  <c r="B2559" i="7"/>
  <c r="E2559" i="7" s="1"/>
  <c r="B2560" i="7"/>
  <c r="E2560" i="7" s="1"/>
  <c r="B2561" i="7"/>
  <c r="B2562" i="7"/>
  <c r="E2562" i="7" s="1"/>
  <c r="B2563" i="7"/>
  <c r="E2563" i="7" s="1"/>
  <c r="B2564" i="7"/>
  <c r="E2564" i="7" s="1"/>
  <c r="B2565" i="7"/>
  <c r="E2565" i="7" s="1"/>
  <c r="B2566" i="7"/>
  <c r="E2566" i="7" s="1"/>
  <c r="B2567" i="7"/>
  <c r="E2567" i="7" s="1"/>
  <c r="B2568" i="7"/>
  <c r="E2568" i="7" s="1"/>
  <c r="B2569" i="7"/>
  <c r="E2569" i="7" s="1"/>
  <c r="B2570" i="7"/>
  <c r="E2570" i="7" s="1"/>
  <c r="B2571" i="7"/>
  <c r="E2571" i="7" s="1"/>
  <c r="B2572" i="7"/>
  <c r="E2572" i="7" s="1"/>
  <c r="B2573" i="7"/>
  <c r="E2573" i="7" s="1"/>
  <c r="B2574" i="7"/>
  <c r="E2574" i="7" s="1"/>
  <c r="B2575" i="7"/>
  <c r="E2575" i="7" s="1"/>
  <c r="B2576" i="7"/>
  <c r="E2576" i="7" s="1"/>
  <c r="B2577" i="7"/>
  <c r="E2577" i="7" s="1"/>
  <c r="B2578" i="7"/>
  <c r="E2578" i="7" s="1"/>
  <c r="B2579" i="7"/>
  <c r="E2579" i="7" s="1"/>
  <c r="B2580" i="7"/>
  <c r="E2580" i="7" s="1"/>
  <c r="B2581" i="7"/>
  <c r="E2581" i="7" s="1"/>
  <c r="B2582" i="7"/>
  <c r="E2582" i="7" s="1"/>
  <c r="B2583" i="7"/>
  <c r="E2583" i="7" s="1"/>
  <c r="B2584" i="7"/>
  <c r="E2584" i="7" s="1"/>
  <c r="B2585" i="7"/>
  <c r="E2585" i="7" s="1"/>
  <c r="B2586" i="7"/>
  <c r="E2586" i="7" s="1"/>
  <c r="B2587" i="7"/>
  <c r="E2587" i="7" s="1"/>
  <c r="B2588" i="7"/>
  <c r="E2588" i="7" s="1"/>
  <c r="B2589" i="7"/>
  <c r="E2589" i="7" s="1"/>
  <c r="B2590" i="7"/>
  <c r="B2591" i="7"/>
  <c r="B2592" i="7"/>
  <c r="B2593" i="7"/>
  <c r="E2593" i="7" s="1"/>
  <c r="B2594" i="7"/>
  <c r="E2594" i="7" s="1"/>
  <c r="B2595" i="7"/>
  <c r="E2595" i="7" s="1"/>
  <c r="B2596" i="7"/>
  <c r="B2597" i="7"/>
  <c r="B2598" i="7"/>
  <c r="E2598" i="7" s="1"/>
  <c r="B2599" i="7"/>
  <c r="E2599" i="7" s="1"/>
  <c r="B2600" i="7"/>
  <c r="B2601" i="7"/>
  <c r="E2601" i="7" s="1"/>
  <c r="B2602" i="7"/>
  <c r="B2603" i="7"/>
  <c r="E2603" i="7" s="1"/>
  <c r="B2604" i="7"/>
  <c r="B2605" i="7"/>
  <c r="B2606" i="7"/>
  <c r="B2607" i="7"/>
  <c r="B2608" i="7"/>
  <c r="B2609" i="7"/>
  <c r="B2610" i="7"/>
  <c r="E2610" i="7" s="1"/>
  <c r="B2611" i="7"/>
  <c r="B2612" i="7"/>
  <c r="B2613" i="7"/>
  <c r="B2614" i="7"/>
  <c r="B2615" i="7"/>
  <c r="B2616" i="7"/>
  <c r="B2617" i="7"/>
  <c r="B2618" i="7"/>
  <c r="B2619" i="7"/>
  <c r="B2620" i="7"/>
  <c r="E2620" i="7" s="1"/>
  <c r="B2621" i="7"/>
  <c r="B2622" i="7"/>
  <c r="B2623" i="7"/>
  <c r="E2623" i="7" s="1"/>
  <c r="B2624" i="7"/>
  <c r="B2625" i="7"/>
  <c r="B2626" i="7"/>
  <c r="E2626" i="7" s="1"/>
  <c r="B2627" i="7"/>
  <c r="B2628" i="7"/>
  <c r="B2629" i="7"/>
  <c r="B2630" i="7"/>
  <c r="E2630" i="7" s="1"/>
  <c r="B2631" i="7"/>
  <c r="B2632" i="7"/>
  <c r="B2633" i="7"/>
  <c r="B2634" i="7"/>
  <c r="B2635" i="7"/>
  <c r="E2635" i="7" s="1"/>
  <c r="B2636" i="7"/>
  <c r="E2636" i="7" s="1"/>
  <c r="B2637" i="7"/>
  <c r="E2637" i="7" s="1"/>
  <c r="B2638" i="7"/>
  <c r="E2638" i="7" s="1"/>
  <c r="B2639" i="7"/>
  <c r="E2639" i="7" s="1"/>
  <c r="B2640" i="7"/>
  <c r="E2640" i="7" s="1"/>
  <c r="B2641" i="7"/>
  <c r="E2641" i="7" s="1"/>
  <c r="B2642" i="7"/>
  <c r="E2642" i="7" s="1"/>
  <c r="B2643" i="7"/>
  <c r="E2643" i="7" s="1"/>
  <c r="B2644" i="7"/>
  <c r="E2644" i="7" s="1"/>
  <c r="B2645" i="7"/>
  <c r="E2645" i="7" s="1"/>
  <c r="B2646" i="7"/>
  <c r="E2646" i="7" s="1"/>
  <c r="B2647" i="7"/>
  <c r="E2647" i="7" s="1"/>
  <c r="B2648" i="7"/>
  <c r="E2648" i="7" s="1"/>
  <c r="B2649" i="7"/>
  <c r="E2649" i="7" s="1"/>
  <c r="B2650" i="7"/>
  <c r="E2650" i="7" s="1"/>
  <c r="B2651" i="7"/>
  <c r="E2651" i="7" s="1"/>
  <c r="B2652" i="7"/>
  <c r="E2652" i="7" s="1"/>
  <c r="B2653" i="7"/>
  <c r="E2653" i="7" s="1"/>
  <c r="B2654" i="7"/>
  <c r="E2654" i="7" s="1"/>
  <c r="B2655" i="7"/>
  <c r="E2655" i="7" s="1"/>
  <c r="B2656" i="7"/>
  <c r="E2656" i="7" s="1"/>
  <c r="B2657" i="7"/>
  <c r="E2657" i="7" s="1"/>
  <c r="B2658" i="7"/>
  <c r="E2658" i="7" s="1"/>
  <c r="B2659" i="7"/>
  <c r="E2659" i="7" s="1"/>
  <c r="B2660" i="7"/>
  <c r="E2660" i="7" s="1"/>
  <c r="B2661" i="7"/>
  <c r="E2661" i="7" s="1"/>
  <c r="B2662" i="7"/>
  <c r="E2662" i="7" s="1"/>
  <c r="B2663" i="7"/>
  <c r="E2663" i="7" s="1"/>
  <c r="B2664" i="7"/>
  <c r="E2664" i="7" s="1"/>
  <c r="B2665" i="7"/>
  <c r="E2665" i="7" s="1"/>
  <c r="B2666" i="7"/>
  <c r="E2666" i="7" s="1"/>
  <c r="B2667" i="7"/>
  <c r="E2667" i="7" s="1"/>
  <c r="B2668" i="7"/>
  <c r="E2668" i="7" s="1"/>
  <c r="B2669" i="7"/>
  <c r="E2669" i="7" s="1"/>
  <c r="B2670" i="7"/>
  <c r="E2670" i="7" s="1"/>
  <c r="B2671" i="7"/>
  <c r="E2671" i="7" s="1"/>
  <c r="B2672" i="7"/>
  <c r="E2672" i="7" s="1"/>
  <c r="B2673" i="7"/>
  <c r="E2673" i="7" s="1"/>
  <c r="B2674" i="7"/>
  <c r="E2674" i="7" s="1"/>
  <c r="B2675" i="7"/>
  <c r="E2675" i="7" s="1"/>
  <c r="B2676" i="7"/>
  <c r="E2676" i="7" s="1"/>
  <c r="B2677" i="7"/>
  <c r="E2677" i="7" s="1"/>
  <c r="B2678" i="7"/>
  <c r="E2678" i="7" s="1"/>
  <c r="B2679" i="7"/>
  <c r="E2679" i="7" s="1"/>
  <c r="B2680" i="7"/>
  <c r="E2680" i="7" s="1"/>
  <c r="B2681" i="7"/>
  <c r="E2681" i="7" s="1"/>
  <c r="B2682" i="7"/>
  <c r="E2682" i="7" s="1"/>
  <c r="B2683" i="7"/>
  <c r="E2683" i="7" s="1"/>
  <c r="B2684" i="7"/>
  <c r="E2684" i="7" s="1"/>
  <c r="B2685" i="7"/>
  <c r="E2685" i="7" s="1"/>
  <c r="B2686" i="7"/>
  <c r="E2686" i="7" s="1"/>
  <c r="B2687" i="7"/>
  <c r="E2687" i="7" s="1"/>
  <c r="B2688" i="7"/>
  <c r="E2688" i="7" s="1"/>
  <c r="B2689" i="7"/>
  <c r="E2689" i="7" s="1"/>
  <c r="B2690" i="7"/>
  <c r="E2690" i="7" s="1"/>
  <c r="B2691" i="7"/>
  <c r="E2691" i="7" s="1"/>
  <c r="B2692" i="7"/>
  <c r="E2692" i="7" s="1"/>
  <c r="B2693" i="7"/>
  <c r="E2693" i="7" s="1"/>
  <c r="B2694" i="7"/>
  <c r="E2694" i="7" s="1"/>
  <c r="B2695" i="7"/>
  <c r="E2695" i="7" s="1"/>
  <c r="B2696" i="7"/>
  <c r="E2696" i="7" s="1"/>
  <c r="B2697" i="7"/>
  <c r="E2697" i="7" s="1"/>
  <c r="B2698" i="7"/>
  <c r="E2698" i="7" s="1"/>
  <c r="B2699" i="7"/>
  <c r="E2699" i="7" s="1"/>
  <c r="B2700" i="7"/>
  <c r="E2700" i="7" s="1"/>
  <c r="B2701" i="7"/>
  <c r="E2701" i="7" s="1"/>
  <c r="B2702" i="7"/>
  <c r="E2702" i="7" s="1"/>
  <c r="B2703" i="7"/>
  <c r="E2703" i="7" s="1"/>
  <c r="B2704" i="7"/>
  <c r="E2704" i="7" s="1"/>
  <c r="B2705" i="7"/>
  <c r="E2705" i="7" s="1"/>
  <c r="B2706" i="7"/>
  <c r="E2706" i="7" s="1"/>
  <c r="B2707" i="7"/>
  <c r="E2707" i="7" s="1"/>
  <c r="B2708" i="7"/>
  <c r="E2708" i="7" s="1"/>
  <c r="B2709" i="7"/>
  <c r="E2709" i="7" s="1"/>
  <c r="B2710" i="7"/>
  <c r="E2710" i="7" s="1"/>
  <c r="B2711" i="7"/>
  <c r="E2711" i="7" s="1"/>
  <c r="B2712" i="7"/>
  <c r="E2712" i="7" s="1"/>
  <c r="B2713" i="7"/>
  <c r="E2713" i="7" s="1"/>
  <c r="B2714" i="7"/>
  <c r="E2714" i="7" s="1"/>
  <c r="B2715" i="7"/>
  <c r="E2715" i="7" s="1"/>
  <c r="B2716" i="7"/>
  <c r="E2716" i="7" s="1"/>
  <c r="B2717" i="7"/>
  <c r="E2717" i="7" s="1"/>
  <c r="B2718" i="7"/>
  <c r="E2718" i="7" s="1"/>
  <c r="B2719" i="7"/>
  <c r="E2719" i="7" s="1"/>
  <c r="B2720" i="7"/>
  <c r="E2720" i="7" s="1"/>
  <c r="B2721" i="7"/>
  <c r="E2721" i="7" s="1"/>
  <c r="B2722" i="7"/>
  <c r="E2722" i="7" s="1"/>
  <c r="B2723" i="7"/>
  <c r="E2723" i="7" s="1"/>
  <c r="B2724" i="7"/>
  <c r="E2724" i="7" s="1"/>
  <c r="B2725" i="7"/>
  <c r="E2725" i="7" s="1"/>
  <c r="B2726" i="7"/>
  <c r="E2726" i="7" s="1"/>
  <c r="B2727" i="7"/>
  <c r="E2727" i="7" s="1"/>
  <c r="B2728" i="7"/>
  <c r="E2728" i="7" s="1"/>
  <c r="B2729" i="7"/>
  <c r="E2729" i="7" s="1"/>
  <c r="B2730" i="7"/>
  <c r="E2730" i="7" s="1"/>
  <c r="B2731" i="7"/>
  <c r="E2731" i="7" s="1"/>
  <c r="B2732" i="7"/>
  <c r="E2732" i="7" s="1"/>
  <c r="B2733" i="7"/>
  <c r="E2733" i="7" s="1"/>
  <c r="B2734" i="7"/>
  <c r="E2734" i="7" s="1"/>
  <c r="B2735" i="7"/>
  <c r="E2735" i="7" s="1"/>
  <c r="B2736" i="7"/>
  <c r="E2736" i="7" s="1"/>
  <c r="B2737" i="7"/>
  <c r="E2737" i="7" s="1"/>
  <c r="B2738" i="7"/>
  <c r="E2738" i="7" s="1"/>
  <c r="B2739" i="7"/>
  <c r="E2739" i="7" s="1"/>
  <c r="B2740" i="7"/>
  <c r="E2740" i="7" s="1"/>
  <c r="B2741" i="7"/>
  <c r="E2741" i="7" s="1"/>
  <c r="B2742" i="7"/>
  <c r="E2742" i="7" s="1"/>
  <c r="B2743" i="7"/>
  <c r="E2743" i="7" s="1"/>
  <c r="B2744" i="7"/>
  <c r="E2744" i="7" s="1"/>
  <c r="B2745" i="7"/>
  <c r="E2745" i="7" s="1"/>
  <c r="B2746" i="7"/>
  <c r="E2746" i="7" s="1"/>
  <c r="B2747" i="7"/>
  <c r="E2747" i="7" s="1"/>
  <c r="B2748" i="7"/>
  <c r="E2748" i="7" s="1"/>
  <c r="B2749" i="7"/>
  <c r="E2749" i="7" s="1"/>
  <c r="B2750" i="7"/>
  <c r="E2750" i="7" s="1"/>
  <c r="B2751" i="7"/>
  <c r="E2751" i="7" s="1"/>
  <c r="B2752" i="7"/>
  <c r="E2752" i="7" s="1"/>
  <c r="B2753" i="7"/>
  <c r="E2753" i="7" s="1"/>
  <c r="B2754" i="7"/>
  <c r="E2754" i="7" s="1"/>
  <c r="B2755" i="7"/>
  <c r="E2755" i="7" s="1"/>
  <c r="B2756" i="7"/>
  <c r="E2756" i="7" s="1"/>
  <c r="B2757" i="7"/>
  <c r="E2757" i="7" s="1"/>
  <c r="B2758" i="7"/>
  <c r="E2758" i="7" s="1"/>
  <c r="B2759" i="7"/>
  <c r="E2759" i="7" s="1"/>
  <c r="B2760" i="7"/>
  <c r="E2760" i="7" s="1"/>
  <c r="B2761" i="7"/>
  <c r="E2761" i="7" s="1"/>
  <c r="B2762" i="7"/>
  <c r="E2762" i="7" s="1"/>
  <c r="B2763" i="7"/>
  <c r="E2763" i="7" s="1"/>
  <c r="B2764" i="7"/>
  <c r="E2764" i="7" s="1"/>
  <c r="B2765" i="7"/>
  <c r="E2765" i="7" s="1"/>
  <c r="B2766" i="7"/>
  <c r="E2766" i="7" s="1"/>
  <c r="B2767" i="7"/>
  <c r="E2767" i="7" s="1"/>
  <c r="B2768" i="7"/>
  <c r="E2768" i="7" s="1"/>
  <c r="B2769" i="7"/>
  <c r="E2769" i="7" s="1"/>
  <c r="B2770" i="7"/>
  <c r="E2770" i="7" s="1"/>
  <c r="B2771" i="7"/>
  <c r="E2771" i="7" s="1"/>
  <c r="B2772" i="7"/>
  <c r="E2772" i="7" s="1"/>
  <c r="B2773" i="7"/>
  <c r="E2773" i="7" s="1"/>
  <c r="B2774" i="7"/>
  <c r="E2774" i="7" s="1"/>
  <c r="B2775" i="7"/>
  <c r="E2775" i="7" s="1"/>
  <c r="B2776" i="7"/>
  <c r="E2776" i="7" s="1"/>
  <c r="B2777" i="7"/>
  <c r="E2777" i="7" s="1"/>
  <c r="B2778" i="7"/>
  <c r="E2778" i="7" s="1"/>
  <c r="B2779" i="7"/>
  <c r="E2779" i="7" s="1"/>
  <c r="B2780" i="7"/>
  <c r="E2780" i="7" s="1"/>
  <c r="B2781" i="7"/>
  <c r="E2781" i="7" s="1"/>
  <c r="B2782" i="7"/>
  <c r="E2782" i="7" s="1"/>
  <c r="B2783" i="7"/>
  <c r="E2783" i="7" s="1"/>
  <c r="B2784" i="7"/>
  <c r="E2784" i="7" s="1"/>
  <c r="B2785" i="7"/>
  <c r="E2785" i="7" s="1"/>
  <c r="B2786" i="7"/>
  <c r="E2786" i="7" s="1"/>
  <c r="B2787" i="7"/>
  <c r="E2787" i="7" s="1"/>
  <c r="B2788" i="7"/>
  <c r="E2788" i="7" s="1"/>
  <c r="B2789" i="7"/>
  <c r="E2789" i="7" s="1"/>
  <c r="B2790" i="7"/>
  <c r="E2790" i="7" s="1"/>
  <c r="B2791" i="7"/>
  <c r="E2791" i="7" s="1"/>
  <c r="B2792" i="7"/>
  <c r="E2792" i="7" s="1"/>
  <c r="B2793" i="7"/>
  <c r="E2793" i="7" s="1"/>
  <c r="B2794" i="7"/>
  <c r="E2794" i="7" s="1"/>
  <c r="B2795" i="7"/>
  <c r="E2795" i="7" s="1"/>
  <c r="B2796" i="7"/>
  <c r="E2796" i="7" s="1"/>
  <c r="B2797" i="7"/>
  <c r="E2797" i="7" s="1"/>
  <c r="B2798" i="7"/>
  <c r="E2798" i="7" s="1"/>
  <c r="B2799" i="7"/>
  <c r="E2799" i="7" s="1"/>
  <c r="B2800" i="7"/>
  <c r="E2800" i="7" s="1"/>
  <c r="B2801" i="7"/>
  <c r="E2801" i="7" s="1"/>
  <c r="B2802" i="7"/>
  <c r="E2802" i="7" s="1"/>
  <c r="B2803" i="7"/>
  <c r="E2803" i="7" s="1"/>
  <c r="B2804" i="7"/>
  <c r="E2804" i="7" s="1"/>
  <c r="B2805" i="7"/>
  <c r="E2805" i="7" s="1"/>
  <c r="B2806" i="7"/>
  <c r="E2806" i="7" s="1"/>
  <c r="B2807" i="7"/>
  <c r="E2807" i="7" s="1"/>
  <c r="B2808" i="7"/>
  <c r="E2808" i="7" s="1"/>
  <c r="B2809" i="7"/>
  <c r="E2809" i="7" s="1"/>
  <c r="B2810" i="7"/>
  <c r="E2810" i="7" s="1"/>
  <c r="B2811" i="7"/>
  <c r="E2811" i="7" s="1"/>
  <c r="B2812" i="7"/>
  <c r="E2812" i="7" s="1"/>
  <c r="B2813" i="7"/>
  <c r="E2813" i="7" s="1"/>
  <c r="B2814" i="7"/>
  <c r="E2814" i="7" s="1"/>
  <c r="B2815" i="7"/>
  <c r="E2815" i="7" s="1"/>
  <c r="B2816" i="7"/>
  <c r="E2816" i="7" s="1"/>
  <c r="B2817" i="7"/>
  <c r="E2817" i="7" s="1"/>
  <c r="B2818" i="7"/>
  <c r="E2818" i="7" s="1"/>
  <c r="B2819" i="7"/>
  <c r="E2819" i="7" s="1"/>
  <c r="B2820" i="7"/>
  <c r="E2820" i="7" s="1"/>
  <c r="B2821" i="7"/>
  <c r="E2821" i="7" s="1"/>
  <c r="B2822" i="7"/>
  <c r="E2822" i="7" s="1"/>
  <c r="B2823" i="7"/>
  <c r="E2823" i="7" s="1"/>
  <c r="B2824" i="7"/>
  <c r="E2824" i="7" s="1"/>
  <c r="B2825" i="7"/>
  <c r="E2825" i="7" s="1"/>
  <c r="B2826" i="7"/>
  <c r="E2826" i="7" s="1"/>
  <c r="B2827" i="7"/>
  <c r="E2827" i="7" s="1"/>
  <c r="B2828" i="7"/>
  <c r="E2828" i="7" s="1"/>
  <c r="B2829" i="7"/>
  <c r="E2829" i="7" s="1"/>
  <c r="B2830" i="7"/>
  <c r="E2830" i="7" s="1"/>
  <c r="B2831" i="7"/>
  <c r="E2831" i="7" s="1"/>
  <c r="B2832" i="7"/>
  <c r="E2832" i="7" s="1"/>
  <c r="B2833" i="7"/>
  <c r="E2833" i="7" s="1"/>
  <c r="B2834" i="7"/>
  <c r="E2834" i="7" s="1"/>
  <c r="B2835" i="7"/>
  <c r="E2835" i="7" s="1"/>
  <c r="B2836" i="7"/>
  <c r="E2836" i="7" s="1"/>
  <c r="B2837" i="7"/>
  <c r="E2837" i="7" s="1"/>
  <c r="B2838" i="7"/>
  <c r="E2838" i="7" s="1"/>
  <c r="B2839" i="7"/>
  <c r="E2839" i="7" s="1"/>
  <c r="B2840" i="7"/>
  <c r="E2840" i="7" s="1"/>
  <c r="B2841" i="7"/>
  <c r="E2841" i="7" s="1"/>
  <c r="B2842" i="7"/>
  <c r="E2842" i="7" s="1"/>
  <c r="B2843" i="7"/>
  <c r="E2843" i="7" s="1"/>
  <c r="B2844" i="7"/>
  <c r="E2844" i="7" s="1"/>
  <c r="B2845" i="7"/>
  <c r="E2845" i="7" s="1"/>
  <c r="B2846" i="7"/>
  <c r="E2846" i="7" s="1"/>
  <c r="B2847" i="7"/>
  <c r="E2847" i="7" s="1"/>
  <c r="B2848" i="7"/>
  <c r="E2848" i="7" s="1"/>
  <c r="B2849" i="7"/>
  <c r="E2849" i="7" s="1"/>
  <c r="B2850" i="7"/>
  <c r="E2850" i="7" s="1"/>
  <c r="B2851" i="7"/>
  <c r="E2851" i="7" s="1"/>
  <c r="B2852" i="7"/>
  <c r="E2852" i="7" s="1"/>
  <c r="B2853" i="7"/>
  <c r="E2853" i="7" s="1"/>
  <c r="B2854" i="7"/>
  <c r="E2854" i="7" s="1"/>
  <c r="B2855" i="7"/>
  <c r="E2855" i="7" s="1"/>
  <c r="B2856" i="7"/>
  <c r="E2856" i="7" s="1"/>
  <c r="B2857" i="7"/>
  <c r="E2857" i="7" s="1"/>
  <c r="B2858" i="7"/>
  <c r="E2858" i="7" s="1"/>
  <c r="B2859" i="7"/>
  <c r="E2859" i="7" s="1"/>
  <c r="B2860" i="7"/>
  <c r="E2860" i="7" s="1"/>
  <c r="B2861" i="7"/>
  <c r="E2861" i="7" s="1"/>
  <c r="B2862" i="7"/>
  <c r="E2862" i="7" s="1"/>
  <c r="B2863" i="7"/>
  <c r="E2863" i="7" s="1"/>
  <c r="B2864" i="7"/>
  <c r="E2864" i="7" s="1"/>
  <c r="B2865" i="7"/>
  <c r="E2865" i="7" s="1"/>
  <c r="B2866" i="7"/>
  <c r="E2866" i="7" s="1"/>
  <c r="B2867" i="7"/>
  <c r="E2867" i="7" s="1"/>
  <c r="B2868" i="7"/>
  <c r="E2868" i="7" s="1"/>
  <c r="B2869" i="7"/>
  <c r="E2869" i="7" s="1"/>
  <c r="B2870" i="7"/>
  <c r="E2870" i="7" s="1"/>
  <c r="B2871" i="7"/>
  <c r="E2871" i="7" s="1"/>
  <c r="B2872" i="7"/>
  <c r="E2872" i="7" s="1"/>
  <c r="B2873" i="7"/>
  <c r="E2873" i="7" s="1"/>
  <c r="B2874" i="7"/>
  <c r="E2874" i="7" s="1"/>
  <c r="B2875" i="7"/>
  <c r="E2875" i="7" s="1"/>
  <c r="B2876" i="7"/>
  <c r="E2876" i="7" s="1"/>
  <c r="B2877" i="7"/>
  <c r="E2877" i="7" s="1"/>
  <c r="B2878" i="7"/>
  <c r="E2878" i="7" s="1"/>
  <c r="B2879" i="7"/>
  <c r="E2879" i="7" s="1"/>
  <c r="B2880" i="7"/>
  <c r="E2880" i="7" s="1"/>
  <c r="B2881" i="7"/>
  <c r="E2881" i="7" s="1"/>
  <c r="B2882" i="7"/>
  <c r="E2882" i="7" s="1"/>
  <c r="B2883" i="7"/>
  <c r="E2883" i="7" s="1"/>
  <c r="B2884" i="7"/>
  <c r="E2884" i="7" s="1"/>
  <c r="B2885" i="7"/>
  <c r="E2885" i="7" s="1"/>
  <c r="B2886" i="7"/>
  <c r="E2886" i="7" s="1"/>
  <c r="B2887" i="7"/>
  <c r="E2887" i="7" s="1"/>
  <c r="B2888" i="7"/>
  <c r="E2888" i="7" s="1"/>
  <c r="B2889" i="7"/>
  <c r="E2889" i="7" s="1"/>
  <c r="B2890" i="7"/>
  <c r="E2890" i="7" s="1"/>
  <c r="B2891" i="7"/>
  <c r="E2891" i="7" s="1"/>
  <c r="B2892" i="7"/>
  <c r="E2892" i="7" s="1"/>
  <c r="B2893" i="7"/>
  <c r="E2893" i="7" s="1"/>
  <c r="B2894" i="7"/>
  <c r="E2894" i="7" s="1"/>
  <c r="B2895" i="7"/>
  <c r="E2895" i="7" s="1"/>
  <c r="B2896" i="7"/>
  <c r="E2896" i="7" s="1"/>
  <c r="B2897" i="7"/>
  <c r="E2897" i="7" s="1"/>
  <c r="B2898" i="7"/>
  <c r="E2898" i="7" s="1"/>
  <c r="B2899" i="7"/>
  <c r="E2899" i="7" s="1"/>
  <c r="B2900" i="7"/>
  <c r="E2900" i="7" s="1"/>
  <c r="B2901" i="7"/>
  <c r="E2901" i="7" s="1"/>
  <c r="B2902" i="7"/>
  <c r="E2902" i="7" s="1"/>
  <c r="B2903" i="7"/>
  <c r="E2903" i="7" s="1"/>
  <c r="B2904" i="7"/>
  <c r="E2904" i="7" s="1"/>
  <c r="B2905" i="7"/>
  <c r="E2905" i="7" s="1"/>
  <c r="B2906" i="7"/>
  <c r="E2906" i="7" s="1"/>
  <c r="B2907" i="7"/>
  <c r="E2907" i="7" s="1"/>
  <c r="B2908" i="7"/>
  <c r="E2908" i="7" s="1"/>
  <c r="B2909" i="7"/>
  <c r="E2909" i="7" s="1"/>
  <c r="B2910" i="7"/>
  <c r="E2910" i="7" s="1"/>
  <c r="B2911" i="7"/>
  <c r="E2911" i="7" s="1"/>
  <c r="B2912" i="7"/>
  <c r="E2912" i="7" s="1"/>
  <c r="B2913" i="7"/>
  <c r="E2913" i="7" s="1"/>
  <c r="B2914" i="7"/>
  <c r="E2914" i="7" s="1"/>
  <c r="B2915" i="7"/>
  <c r="E2915" i="7" s="1"/>
  <c r="B2916" i="7"/>
  <c r="E2916" i="7" s="1"/>
  <c r="B2917" i="7"/>
  <c r="E2917" i="7" s="1"/>
  <c r="B2918" i="7"/>
  <c r="B2919" i="7"/>
  <c r="B2920" i="7"/>
  <c r="B2921" i="7"/>
  <c r="B2922" i="7"/>
  <c r="B2923" i="7"/>
  <c r="E2923" i="7" s="1"/>
  <c r="B2924" i="7"/>
  <c r="B2925" i="7"/>
  <c r="B2926" i="7"/>
  <c r="E2926" i="7" s="1"/>
  <c r="B2927" i="7"/>
  <c r="E2927" i="7" s="1"/>
  <c r="B2928" i="7"/>
  <c r="E2928" i="7" s="1"/>
  <c r="B2929" i="7"/>
  <c r="E2929" i="7" s="1"/>
  <c r="B2930" i="7"/>
  <c r="E2930" i="7" s="1"/>
  <c r="B2931" i="7"/>
  <c r="E2931" i="7" s="1"/>
  <c r="B2932" i="7"/>
  <c r="E2932" i="7" s="1"/>
  <c r="B2933" i="7"/>
  <c r="E2933" i="7" s="1"/>
  <c r="B2934" i="7"/>
  <c r="E2934" i="7" s="1"/>
  <c r="B2935" i="7"/>
  <c r="E2935" i="7" s="1"/>
  <c r="B2936" i="7"/>
  <c r="E2936" i="7" s="1"/>
  <c r="B2937" i="7"/>
  <c r="E2937" i="7" s="1"/>
  <c r="B2938" i="7"/>
  <c r="E2938" i="7" s="1"/>
  <c r="B2939" i="7"/>
  <c r="E2939" i="7" s="1"/>
  <c r="B2940" i="7"/>
  <c r="E2940" i="7" s="1"/>
  <c r="B2941" i="7"/>
  <c r="E2941" i="7" s="1"/>
  <c r="B2942" i="7"/>
  <c r="E2942" i="7" s="1"/>
  <c r="B2943" i="7"/>
  <c r="E2943" i="7" s="1"/>
  <c r="B2944" i="7"/>
  <c r="E2944" i="7" s="1"/>
  <c r="B2945" i="7"/>
  <c r="E2945" i="7" s="1"/>
  <c r="B2946" i="7"/>
  <c r="E2946" i="7" s="1"/>
  <c r="B2947" i="7"/>
  <c r="E2947" i="7" s="1"/>
  <c r="B2948" i="7"/>
  <c r="E2948" i="7" s="1"/>
  <c r="B2949" i="7"/>
  <c r="E2949" i="7" s="1"/>
  <c r="B2950" i="7"/>
  <c r="E2950" i="7" s="1"/>
  <c r="B2951" i="7"/>
  <c r="E2951" i="7" s="1"/>
  <c r="B2952" i="7"/>
  <c r="E2952" i="7" s="1"/>
  <c r="B2953" i="7"/>
  <c r="E2953" i="7" s="1"/>
  <c r="B2954" i="7"/>
  <c r="E2954" i="7" s="1"/>
  <c r="B2955" i="7"/>
  <c r="E2955" i="7" s="1"/>
  <c r="B2956" i="7"/>
  <c r="E2956" i="7" s="1"/>
  <c r="B2957" i="7"/>
  <c r="E2957" i="7" s="1"/>
  <c r="B2958" i="7"/>
  <c r="E2958" i="7" s="1"/>
  <c r="B2959" i="7"/>
  <c r="E2959" i="7" s="1"/>
  <c r="B2960" i="7"/>
  <c r="E2960" i="7" s="1"/>
  <c r="B2961" i="7"/>
  <c r="E2961" i="7" s="1"/>
  <c r="B2962" i="7"/>
  <c r="E2962" i="7" s="1"/>
  <c r="B2963" i="7"/>
  <c r="E2963" i="7" s="1"/>
  <c r="B2964" i="7"/>
  <c r="E2964" i="7" s="1"/>
  <c r="B2965" i="7"/>
  <c r="E2965" i="7" s="1"/>
  <c r="B2966" i="7"/>
  <c r="E2966" i="7" s="1"/>
  <c r="B2967" i="7"/>
  <c r="E2967" i="7" s="1"/>
  <c r="B2968" i="7"/>
  <c r="E2968" i="7" s="1"/>
  <c r="B2969" i="7"/>
  <c r="E2969" i="7" s="1"/>
  <c r="B2970" i="7"/>
  <c r="E2970" i="7" s="1"/>
  <c r="B2971" i="7"/>
  <c r="E2971" i="7" s="1"/>
  <c r="B2972" i="7"/>
  <c r="E2972" i="7" s="1"/>
  <c r="B2973" i="7"/>
  <c r="E2973" i="7" s="1"/>
  <c r="B2974" i="7"/>
  <c r="E2974" i="7" s="1"/>
  <c r="B2975" i="7"/>
  <c r="E2975" i="7" s="1"/>
  <c r="B2976" i="7"/>
  <c r="E2976" i="7" s="1"/>
  <c r="B2977" i="7"/>
  <c r="E2977" i="7" s="1"/>
  <c r="B2978" i="7"/>
  <c r="E2978" i="7" s="1"/>
  <c r="B2979" i="7"/>
  <c r="E2979" i="7" s="1"/>
  <c r="B2980" i="7"/>
  <c r="E2980" i="7" s="1"/>
  <c r="B2981" i="7"/>
  <c r="E2981" i="7" s="1"/>
  <c r="B2982" i="7"/>
  <c r="E2982" i="7" s="1"/>
  <c r="B2983" i="7"/>
  <c r="E2983" i="7" s="1"/>
  <c r="B2984" i="7"/>
  <c r="E2984" i="7" s="1"/>
  <c r="B2985" i="7"/>
  <c r="E2985" i="7" s="1"/>
  <c r="B2986" i="7"/>
  <c r="E2986" i="7" s="1"/>
  <c r="B2987" i="7"/>
  <c r="E2987" i="7" s="1"/>
  <c r="B2988" i="7"/>
  <c r="E2988" i="7" s="1"/>
  <c r="B2989" i="7"/>
  <c r="E2989" i="7" s="1"/>
  <c r="B2990" i="7"/>
  <c r="E2990" i="7" s="1"/>
  <c r="B2991" i="7"/>
  <c r="E2991" i="7" s="1"/>
  <c r="B2992" i="7"/>
  <c r="E2992" i="7" s="1"/>
  <c r="B2993" i="7"/>
  <c r="E2993" i="7" s="1"/>
  <c r="B2994" i="7"/>
  <c r="E2994" i="7" s="1"/>
  <c r="B2995" i="7"/>
  <c r="E2995" i="7" s="1"/>
  <c r="B2996" i="7"/>
  <c r="E2996" i="7" s="1"/>
  <c r="B2997" i="7"/>
  <c r="E2997" i="7" s="1"/>
  <c r="B2998" i="7"/>
  <c r="E2998" i="7" s="1"/>
  <c r="B2999" i="7"/>
  <c r="E2999" i="7" s="1"/>
  <c r="B3000" i="7"/>
  <c r="E3000" i="7" s="1"/>
  <c r="B3001" i="7"/>
  <c r="E3001" i="7" s="1"/>
  <c r="B3002" i="7"/>
  <c r="E3002" i="7" s="1"/>
  <c r="B3003" i="7"/>
  <c r="E3003" i="7" s="1"/>
  <c r="B3004" i="7"/>
  <c r="E3004" i="7" s="1"/>
  <c r="B3005" i="7"/>
  <c r="E3005" i="7" s="1"/>
  <c r="B3006" i="7"/>
  <c r="E3006" i="7" s="1"/>
  <c r="B3007" i="7"/>
  <c r="E3007" i="7" s="1"/>
  <c r="B3008" i="7"/>
  <c r="E3008" i="7" s="1"/>
  <c r="B3009" i="7"/>
  <c r="E3009" i="7" s="1"/>
  <c r="B3010" i="7"/>
  <c r="E3010" i="7" s="1"/>
  <c r="B3011" i="7"/>
  <c r="E3011" i="7" s="1"/>
  <c r="B3012" i="7"/>
  <c r="E3012" i="7" s="1"/>
  <c r="B3013" i="7"/>
  <c r="E3013" i="7" s="1"/>
  <c r="B3014" i="7"/>
  <c r="E3014" i="7" s="1"/>
  <c r="B3015" i="7"/>
  <c r="E3015" i="7" s="1"/>
  <c r="B3016" i="7"/>
  <c r="E3016" i="7" s="1"/>
  <c r="B3017" i="7"/>
  <c r="E3017" i="7" s="1"/>
  <c r="B3018" i="7"/>
  <c r="E3018" i="7" s="1"/>
  <c r="B3019" i="7"/>
  <c r="E3019" i="7" s="1"/>
  <c r="B3020" i="7"/>
  <c r="E3020" i="7" s="1"/>
  <c r="B3021" i="7"/>
  <c r="E3021" i="7" s="1"/>
  <c r="B3022" i="7"/>
  <c r="E3022" i="7" s="1"/>
  <c r="B3023" i="7"/>
  <c r="E3023" i="7" s="1"/>
  <c r="B3024" i="7"/>
  <c r="E3024" i="7" s="1"/>
  <c r="B3025" i="7"/>
  <c r="E3025" i="7" s="1"/>
  <c r="B3026" i="7"/>
  <c r="E3026" i="7" s="1"/>
  <c r="B3027" i="7"/>
  <c r="E3027" i="7" s="1"/>
  <c r="B3028" i="7"/>
  <c r="E3028" i="7" s="1"/>
  <c r="B3029" i="7"/>
  <c r="E3029" i="7" s="1"/>
  <c r="B3030" i="7"/>
  <c r="E3030" i="7" s="1"/>
  <c r="B3031" i="7"/>
  <c r="E3031" i="7" s="1"/>
  <c r="B3032" i="7"/>
  <c r="E3032" i="7" s="1"/>
  <c r="B3033" i="7"/>
  <c r="E3033" i="7" s="1"/>
  <c r="B3034" i="7"/>
  <c r="E3034" i="7" s="1"/>
  <c r="B3035" i="7"/>
  <c r="E3035" i="7" s="1"/>
  <c r="B3036" i="7"/>
  <c r="E3036" i="7" s="1"/>
  <c r="B3037" i="7"/>
  <c r="E3037" i="7" s="1"/>
  <c r="B3038" i="7"/>
  <c r="E3038" i="7" s="1"/>
  <c r="B3039" i="7"/>
  <c r="E3039" i="7" s="1"/>
  <c r="B3040" i="7"/>
  <c r="E3040" i="7" s="1"/>
  <c r="B3041" i="7"/>
  <c r="E3041" i="7" s="1"/>
  <c r="B3042" i="7"/>
  <c r="E3042" i="7" s="1"/>
  <c r="B3043" i="7"/>
  <c r="E3043" i="7" s="1"/>
  <c r="B3044" i="7"/>
  <c r="E3044" i="7" s="1"/>
  <c r="B3045" i="7"/>
  <c r="E3045" i="7" s="1"/>
  <c r="B3046" i="7"/>
  <c r="E3046" i="7" s="1"/>
  <c r="B3047" i="7"/>
  <c r="E3047" i="7" s="1"/>
  <c r="B3048" i="7"/>
  <c r="E3048" i="7" s="1"/>
  <c r="B3049" i="7"/>
  <c r="E3049" i="7" s="1"/>
  <c r="B3050" i="7"/>
  <c r="E3050" i="7" s="1"/>
  <c r="B3051" i="7"/>
  <c r="E3051" i="7" s="1"/>
  <c r="B3052" i="7"/>
  <c r="E3052" i="7" s="1"/>
  <c r="B3053" i="7"/>
  <c r="E3053" i="7" s="1"/>
  <c r="B3054" i="7"/>
  <c r="E3054" i="7" s="1"/>
  <c r="B3055" i="7"/>
  <c r="E3055" i="7" s="1"/>
  <c r="B3056" i="7"/>
  <c r="E3056" i="7" s="1"/>
  <c r="B3057" i="7"/>
  <c r="E3057" i="7" s="1"/>
  <c r="B3058" i="7"/>
  <c r="E3058" i="7" s="1"/>
  <c r="B3059" i="7"/>
  <c r="E3059" i="7" s="1"/>
  <c r="B3060" i="7"/>
  <c r="E3060" i="7" s="1"/>
  <c r="B3061" i="7"/>
  <c r="E3061" i="7" s="1"/>
  <c r="B3062" i="7"/>
  <c r="E3062" i="7" s="1"/>
  <c r="B3063" i="7"/>
  <c r="E3063" i="7" s="1"/>
  <c r="B3064" i="7"/>
  <c r="E3064" i="7" s="1"/>
  <c r="B3065" i="7"/>
  <c r="E3065" i="7" s="1"/>
  <c r="B3066" i="7"/>
  <c r="E3066" i="7" s="1"/>
  <c r="B3067" i="7"/>
  <c r="E3067" i="7" s="1"/>
  <c r="B3068" i="7"/>
  <c r="E3068" i="7" s="1"/>
  <c r="B3069" i="7"/>
  <c r="E3069" i="7" s="1"/>
  <c r="B3070" i="7"/>
  <c r="E3070" i="7" s="1"/>
  <c r="B3071" i="7"/>
  <c r="E3071" i="7" s="1"/>
  <c r="B3072" i="7"/>
  <c r="E3072" i="7" s="1"/>
  <c r="B3073" i="7"/>
  <c r="E3073" i="7" s="1"/>
  <c r="B3074" i="7"/>
  <c r="E3074" i="7" s="1"/>
  <c r="B3075" i="7"/>
  <c r="E3075" i="7" s="1"/>
  <c r="B3076" i="7"/>
  <c r="E3076" i="7" s="1"/>
  <c r="B3077" i="7"/>
  <c r="E3077" i="7" s="1"/>
  <c r="B3078" i="7"/>
  <c r="E3078" i="7" s="1"/>
  <c r="B3079" i="7"/>
  <c r="E3079" i="7" s="1"/>
  <c r="B3080" i="7"/>
  <c r="E3080" i="7" s="1"/>
  <c r="B3081" i="7"/>
  <c r="E3081" i="7" s="1"/>
  <c r="B3082" i="7"/>
  <c r="E3082" i="7" s="1"/>
  <c r="B3083" i="7"/>
  <c r="E3083" i="7" s="1"/>
  <c r="B3084" i="7"/>
  <c r="E3084" i="7" s="1"/>
  <c r="B3085" i="7"/>
  <c r="E3085" i="7" s="1"/>
  <c r="B3086" i="7"/>
  <c r="E3086" i="7" s="1"/>
  <c r="B3087" i="7"/>
  <c r="E3087" i="7" s="1"/>
  <c r="B3088" i="7"/>
  <c r="E3088" i="7" s="1"/>
  <c r="B3089" i="7"/>
  <c r="E3089" i="7" s="1"/>
  <c r="B3090" i="7"/>
  <c r="E3090" i="7" s="1"/>
  <c r="B3091" i="7"/>
  <c r="E3091" i="7" s="1"/>
  <c r="B3092" i="7"/>
  <c r="E3092" i="7" s="1"/>
  <c r="B3093" i="7"/>
  <c r="E3093" i="7" s="1"/>
  <c r="B3094" i="7"/>
  <c r="E3094" i="7" s="1"/>
  <c r="B3095" i="7"/>
  <c r="E3095" i="7" s="1"/>
  <c r="B3096" i="7"/>
  <c r="E3096" i="7" s="1"/>
  <c r="B3097" i="7"/>
  <c r="E3097" i="7" s="1"/>
  <c r="B3098" i="7"/>
  <c r="E3098" i="7" s="1"/>
  <c r="B3099" i="7"/>
  <c r="E3099" i="7" s="1"/>
  <c r="B3100" i="7"/>
  <c r="E3100" i="7" s="1"/>
  <c r="B3101" i="7"/>
  <c r="E3101" i="7" s="1"/>
  <c r="B3102" i="7"/>
  <c r="E3102" i="7" s="1"/>
  <c r="B3103" i="7"/>
  <c r="E3103" i="7" s="1"/>
  <c r="B3104" i="7"/>
  <c r="E3104" i="7" s="1"/>
  <c r="B3105" i="7"/>
  <c r="E3105" i="7" s="1"/>
  <c r="B3106" i="7"/>
  <c r="E3106" i="7" s="1"/>
  <c r="B3107" i="7"/>
  <c r="E3107" i="7" s="1"/>
  <c r="B3108" i="7"/>
  <c r="E3108" i="7" s="1"/>
  <c r="B3109" i="7"/>
  <c r="E3109" i="7" s="1"/>
  <c r="B3110" i="7"/>
  <c r="E3110" i="7" s="1"/>
  <c r="B3111" i="7"/>
  <c r="E3111" i="7" s="1"/>
  <c r="B3112" i="7"/>
  <c r="E3112" i="7" s="1"/>
  <c r="B3113" i="7"/>
  <c r="E3113" i="7" s="1"/>
  <c r="B3114" i="7"/>
  <c r="E3114" i="7" s="1"/>
  <c r="B3115" i="7"/>
  <c r="E3115" i="7" s="1"/>
  <c r="B3116" i="7"/>
  <c r="E3116" i="7" s="1"/>
  <c r="B3117" i="7"/>
  <c r="E3117" i="7" s="1"/>
  <c r="B3118" i="7"/>
  <c r="E3118" i="7" s="1"/>
  <c r="B3119" i="7"/>
  <c r="E3119" i="7" s="1"/>
  <c r="B3120" i="7"/>
  <c r="E3120" i="7" s="1"/>
  <c r="B3121" i="7"/>
  <c r="E3121" i="7" s="1"/>
  <c r="B3122" i="7"/>
  <c r="E3122" i="7" s="1"/>
  <c r="B3123" i="7"/>
  <c r="E3123" i="7" s="1"/>
  <c r="B3124" i="7"/>
  <c r="E3124" i="7" s="1"/>
  <c r="B3125" i="7"/>
  <c r="E3125" i="7" s="1"/>
  <c r="B3126" i="7"/>
  <c r="E3126" i="7" s="1"/>
  <c r="B3127" i="7"/>
  <c r="E3127" i="7" s="1"/>
  <c r="B3128" i="7"/>
  <c r="E3128" i="7" s="1"/>
  <c r="B3129" i="7"/>
  <c r="E3129" i="7" s="1"/>
  <c r="B3130" i="7"/>
  <c r="E3130" i="7" s="1"/>
  <c r="B3131" i="7"/>
  <c r="E3131" i="7" s="1"/>
  <c r="B3132" i="7"/>
  <c r="E3132" i="7" s="1"/>
  <c r="B3133" i="7"/>
  <c r="E3133" i="7" s="1"/>
  <c r="B3134" i="7"/>
  <c r="E3134" i="7" s="1"/>
  <c r="B3135" i="7"/>
  <c r="E3135" i="7" s="1"/>
  <c r="B3136" i="7"/>
  <c r="E3136" i="7" s="1"/>
  <c r="B3137" i="7"/>
  <c r="E3137" i="7" s="1"/>
  <c r="B3138" i="7"/>
  <c r="E3138" i="7" s="1"/>
  <c r="B3139" i="7"/>
  <c r="E3139" i="7" s="1"/>
  <c r="B3140" i="7"/>
  <c r="E3140" i="7" s="1"/>
  <c r="B3141" i="7"/>
  <c r="E3141" i="7" s="1"/>
  <c r="B3142" i="7"/>
  <c r="E3142" i="7" s="1"/>
  <c r="B3143" i="7"/>
  <c r="E3143" i="7" s="1"/>
  <c r="B3144" i="7"/>
  <c r="E3144" i="7" s="1"/>
  <c r="B3145" i="7"/>
  <c r="E3145" i="7" s="1"/>
  <c r="B3146" i="7"/>
  <c r="E3146" i="7" s="1"/>
  <c r="B3147" i="7"/>
  <c r="E3147" i="7" s="1"/>
  <c r="B3148" i="7"/>
  <c r="E3148" i="7" s="1"/>
  <c r="B3149" i="7"/>
  <c r="E3149" i="7" s="1"/>
  <c r="B3150" i="7"/>
  <c r="E3150" i="7" s="1"/>
  <c r="B3151" i="7"/>
  <c r="E3151" i="7" s="1"/>
  <c r="B3152" i="7"/>
  <c r="E3152" i="7" s="1"/>
  <c r="B3153" i="7"/>
  <c r="E3153" i="7" s="1"/>
  <c r="B3154" i="7"/>
  <c r="E3154" i="7" s="1"/>
  <c r="B3155" i="7"/>
  <c r="E3155" i="7" s="1"/>
  <c r="B3156" i="7"/>
  <c r="E3156" i="7" s="1"/>
  <c r="B3157" i="7"/>
  <c r="E3157" i="7" s="1"/>
  <c r="B3158" i="7"/>
  <c r="E3158" i="7" s="1"/>
  <c r="B3159" i="7"/>
  <c r="E3159" i="7" s="1"/>
  <c r="B3160" i="7"/>
  <c r="E3160" i="7" s="1"/>
  <c r="B3161" i="7"/>
  <c r="E3161" i="7" s="1"/>
  <c r="B3162" i="7"/>
  <c r="E3162" i="7" s="1"/>
  <c r="B3163" i="7"/>
  <c r="E3163" i="7" s="1"/>
  <c r="B3164" i="7"/>
  <c r="E3164" i="7" s="1"/>
  <c r="B3165" i="7"/>
  <c r="E3165" i="7" s="1"/>
  <c r="B3166" i="7"/>
  <c r="E3166" i="7" s="1"/>
  <c r="B3167" i="7"/>
  <c r="E3167" i="7" s="1"/>
  <c r="B3168" i="7"/>
  <c r="E3168" i="7" s="1"/>
  <c r="B3169" i="7"/>
  <c r="E3169" i="7" s="1"/>
  <c r="B3170" i="7"/>
  <c r="E3170" i="7" s="1"/>
  <c r="B3171" i="7"/>
  <c r="E3171" i="7" s="1"/>
  <c r="B3172" i="7"/>
  <c r="E3172" i="7" s="1"/>
  <c r="B3173" i="7"/>
  <c r="E3173" i="7" s="1"/>
  <c r="B3174" i="7"/>
  <c r="E3174" i="7" s="1"/>
  <c r="B3175" i="7"/>
  <c r="E3175" i="7" s="1"/>
  <c r="B3176" i="7"/>
  <c r="E3176" i="7" s="1"/>
  <c r="B3177" i="7"/>
  <c r="E3177" i="7" s="1"/>
  <c r="B3178" i="7"/>
  <c r="E3178" i="7" s="1"/>
  <c r="B3179" i="7"/>
  <c r="E3179" i="7" s="1"/>
  <c r="B3180" i="7"/>
  <c r="E3180" i="7" s="1"/>
  <c r="B3181" i="7"/>
  <c r="E3181" i="7" s="1"/>
  <c r="B3182" i="7"/>
  <c r="E3182" i="7" s="1"/>
  <c r="B3183" i="7"/>
  <c r="E3183" i="7" s="1"/>
  <c r="B3184" i="7"/>
  <c r="E3184" i="7" s="1"/>
  <c r="B3185" i="7"/>
  <c r="E3185" i="7" s="1"/>
  <c r="B3186" i="7"/>
  <c r="E3186" i="7" s="1"/>
  <c r="B3187" i="7"/>
  <c r="E3187" i="7" s="1"/>
  <c r="B3188" i="7"/>
  <c r="E3188" i="7" s="1"/>
  <c r="B3189" i="7"/>
  <c r="E3189" i="7" s="1"/>
  <c r="B3190" i="7"/>
  <c r="E3190" i="7" s="1"/>
  <c r="B3191" i="7"/>
  <c r="E3191" i="7" s="1"/>
  <c r="B3192" i="7"/>
  <c r="E3192" i="7" s="1"/>
  <c r="B3193" i="7"/>
  <c r="E3193" i="7" s="1"/>
  <c r="B3194" i="7"/>
  <c r="E3194" i="7" s="1"/>
  <c r="B3195" i="7"/>
  <c r="E3195" i="7" s="1"/>
  <c r="B3196" i="7"/>
  <c r="E3196" i="7" s="1"/>
  <c r="B3197" i="7"/>
  <c r="E3197" i="7" s="1"/>
  <c r="B3198" i="7"/>
  <c r="E3198" i="7" s="1"/>
  <c r="B3199" i="7"/>
  <c r="E3199" i="7" s="1"/>
  <c r="B3200" i="7"/>
  <c r="E3200" i="7" s="1"/>
  <c r="B3201" i="7"/>
  <c r="E3201" i="7" s="1"/>
  <c r="B3202" i="7"/>
  <c r="E3202" i="7" s="1"/>
  <c r="B3203" i="7"/>
  <c r="E3203" i="7" s="1"/>
  <c r="B3204" i="7"/>
  <c r="E3204" i="7" s="1"/>
  <c r="B3205" i="7"/>
  <c r="E3205" i="7" s="1"/>
  <c r="B3206" i="7"/>
  <c r="E3206" i="7" s="1"/>
  <c r="B3207" i="7"/>
  <c r="E3207" i="7" s="1"/>
  <c r="B3208" i="7"/>
  <c r="E3208" i="7" s="1"/>
  <c r="B3209" i="7"/>
  <c r="E3209" i="7" s="1"/>
  <c r="B3210" i="7"/>
  <c r="E3210" i="7" s="1"/>
  <c r="B3211" i="7"/>
  <c r="E3211" i="7" s="1"/>
  <c r="B3212" i="7"/>
  <c r="E3212" i="7" s="1"/>
  <c r="B3213" i="7"/>
  <c r="E3213" i="7" s="1"/>
  <c r="B3214" i="7"/>
  <c r="E3214" i="7" s="1"/>
  <c r="B3215" i="7"/>
  <c r="E3215" i="7" s="1"/>
  <c r="B3216" i="7"/>
  <c r="E3216" i="7" s="1"/>
  <c r="B3217" i="7"/>
  <c r="E3217" i="7" s="1"/>
  <c r="B3218" i="7"/>
  <c r="E3218" i="7" s="1"/>
  <c r="B3219" i="7"/>
  <c r="E3219" i="7" s="1"/>
  <c r="B3220" i="7"/>
  <c r="E3220" i="7" s="1"/>
  <c r="B3221" i="7"/>
  <c r="E3221" i="7" s="1"/>
  <c r="B3222" i="7"/>
  <c r="E3222" i="7" s="1"/>
  <c r="B3223" i="7"/>
  <c r="E3223" i="7" s="1"/>
  <c r="B3224" i="7"/>
  <c r="E3224" i="7" s="1"/>
  <c r="B3225" i="7"/>
  <c r="E3225" i="7" s="1"/>
  <c r="B3226" i="7"/>
  <c r="E3226" i="7" s="1"/>
  <c r="B3227" i="7"/>
  <c r="E3227" i="7" s="1"/>
  <c r="B3228" i="7"/>
  <c r="E3228" i="7" s="1"/>
  <c r="B3229" i="7"/>
  <c r="E3229" i="7" s="1"/>
  <c r="B3230" i="7"/>
  <c r="E3230" i="7" s="1"/>
  <c r="B3231" i="7"/>
  <c r="E3231" i="7" s="1"/>
  <c r="B3232" i="7"/>
  <c r="E3232" i="7" s="1"/>
  <c r="B3233" i="7"/>
  <c r="E3233" i="7" s="1"/>
  <c r="B3234" i="7"/>
  <c r="E3234" i="7" s="1"/>
  <c r="B3235" i="7"/>
  <c r="E3235" i="7" s="1"/>
  <c r="B3236" i="7"/>
  <c r="E3236" i="7" s="1"/>
  <c r="B3237" i="7"/>
  <c r="E3237" i="7" s="1"/>
  <c r="B3238" i="7"/>
  <c r="E3238" i="7" s="1"/>
  <c r="B3239" i="7"/>
  <c r="E3239" i="7" s="1"/>
  <c r="B3240" i="7"/>
  <c r="E3240" i="7" s="1"/>
  <c r="B3241" i="7"/>
  <c r="E3241" i="7" s="1"/>
  <c r="B3242" i="7"/>
  <c r="E3242" i="7" s="1"/>
  <c r="B3243" i="7"/>
  <c r="E3243" i="7" s="1"/>
  <c r="B3244" i="7"/>
  <c r="E3244" i="7" s="1"/>
  <c r="B3245" i="7"/>
  <c r="E3245" i="7" s="1"/>
  <c r="B3246" i="7"/>
  <c r="E3246" i="7" s="1"/>
  <c r="B3247" i="7"/>
  <c r="E3247" i="7" s="1"/>
  <c r="B3248" i="7"/>
  <c r="E3248" i="7" s="1"/>
  <c r="B3249" i="7"/>
  <c r="E3249" i="7" s="1"/>
  <c r="B3250" i="7"/>
  <c r="E3250" i="7" s="1"/>
  <c r="B3251" i="7"/>
  <c r="E3251" i="7" s="1"/>
  <c r="B3252" i="7"/>
  <c r="E3252" i="7" s="1"/>
  <c r="B3253" i="7"/>
  <c r="E3253" i="7" s="1"/>
  <c r="B3254" i="7"/>
  <c r="E3254" i="7" s="1"/>
  <c r="B3255" i="7"/>
  <c r="E3255" i="7" s="1"/>
  <c r="B3256" i="7"/>
  <c r="E3256" i="7" s="1"/>
  <c r="B3257" i="7"/>
  <c r="E3257" i="7" s="1"/>
  <c r="B3258" i="7"/>
  <c r="E3258" i="7" s="1"/>
  <c r="B3259" i="7"/>
  <c r="E3259" i="7" s="1"/>
  <c r="B3260" i="7"/>
  <c r="E3260" i="7" s="1"/>
  <c r="B3261" i="7"/>
  <c r="E3261" i="7" s="1"/>
  <c r="B3262" i="7"/>
  <c r="E3262" i="7" s="1"/>
  <c r="B3263" i="7"/>
  <c r="E3263" i="7" s="1"/>
  <c r="B3264" i="7"/>
  <c r="E3264" i="7" s="1"/>
  <c r="B3265" i="7"/>
  <c r="E3265" i="7" s="1"/>
  <c r="B3266" i="7"/>
  <c r="E3266" i="7" s="1"/>
  <c r="B3267" i="7"/>
  <c r="E3267" i="7" s="1"/>
  <c r="B3268" i="7"/>
  <c r="E3268" i="7" s="1"/>
  <c r="B3269" i="7"/>
  <c r="E3269" i="7" s="1"/>
  <c r="B3270" i="7"/>
  <c r="E3270" i="7" s="1"/>
  <c r="B3271" i="7"/>
  <c r="E3271" i="7" s="1"/>
  <c r="B3272" i="7"/>
  <c r="E3272" i="7" s="1"/>
  <c r="B3273" i="7"/>
  <c r="E3273" i="7" s="1"/>
  <c r="B3274" i="7"/>
  <c r="E3274" i="7" s="1"/>
  <c r="B3275" i="7"/>
  <c r="E3275" i="7" s="1"/>
  <c r="B3276" i="7"/>
  <c r="E3276" i="7" s="1"/>
  <c r="B3277" i="7"/>
  <c r="E3277" i="7" s="1"/>
  <c r="B3278" i="7"/>
  <c r="E3278" i="7" s="1"/>
  <c r="B3279" i="7"/>
  <c r="E3279" i="7" s="1"/>
  <c r="B3280" i="7"/>
  <c r="E3280" i="7" s="1"/>
  <c r="B3281" i="7"/>
  <c r="E3281" i="7" s="1"/>
  <c r="B3282" i="7"/>
  <c r="E3282" i="7" s="1"/>
  <c r="B3283" i="7"/>
  <c r="E3283" i="7" s="1"/>
  <c r="B3284" i="7"/>
  <c r="E3284" i="7" s="1"/>
  <c r="B3285" i="7"/>
  <c r="E3285" i="7" s="1"/>
  <c r="B3286" i="7"/>
  <c r="E3286" i="7" s="1"/>
  <c r="B3287" i="7"/>
  <c r="E3287" i="7" s="1"/>
  <c r="B3288" i="7"/>
  <c r="E3288" i="7" s="1"/>
  <c r="B3289" i="7"/>
  <c r="E3289" i="7" s="1"/>
  <c r="B3290" i="7"/>
  <c r="E3290" i="7" s="1"/>
  <c r="B3291" i="7"/>
  <c r="E3291" i="7" s="1"/>
  <c r="B3292" i="7"/>
  <c r="E3292" i="7" s="1"/>
  <c r="B3293" i="7"/>
  <c r="E3293" i="7" s="1"/>
  <c r="B3294" i="7"/>
  <c r="E3294" i="7" s="1"/>
  <c r="B3295" i="7"/>
  <c r="E3295" i="7" s="1"/>
  <c r="B3296" i="7"/>
  <c r="E3296" i="7" s="1"/>
  <c r="B3297" i="7"/>
  <c r="E3297" i="7" s="1"/>
  <c r="B3298" i="7"/>
  <c r="E3298" i="7" s="1"/>
  <c r="B3299" i="7"/>
  <c r="E3299" i="7" s="1"/>
  <c r="B3300" i="7"/>
  <c r="E3300" i="7" s="1"/>
  <c r="B3301" i="7"/>
  <c r="E3301" i="7" s="1"/>
  <c r="B3302" i="7"/>
  <c r="E3302" i="7" s="1"/>
  <c r="B3303" i="7"/>
  <c r="E3303" i="7" s="1"/>
  <c r="B3304" i="7"/>
  <c r="E3304" i="7" s="1"/>
  <c r="B3305" i="7"/>
  <c r="E3305" i="7" s="1"/>
  <c r="B3306" i="7"/>
  <c r="E3306" i="7" s="1"/>
  <c r="B3307" i="7"/>
  <c r="E3307" i="7" s="1"/>
  <c r="B3308" i="7"/>
  <c r="E3308" i="7" s="1"/>
  <c r="B3309" i="7"/>
  <c r="E3309" i="7" s="1"/>
  <c r="B3310" i="7"/>
  <c r="E3310" i="7" s="1"/>
  <c r="B3311" i="7"/>
  <c r="E3311" i="7" s="1"/>
  <c r="B3312" i="7"/>
  <c r="E3312" i="7" s="1"/>
  <c r="B3313" i="7"/>
  <c r="E3313" i="7" s="1"/>
  <c r="B3314" i="7"/>
  <c r="E3314" i="7" s="1"/>
  <c r="B3315" i="7"/>
  <c r="E3315" i="7" s="1"/>
  <c r="B3316" i="7"/>
  <c r="E3316" i="7" s="1"/>
  <c r="B3317" i="7"/>
  <c r="E3317" i="7" s="1"/>
  <c r="B3318" i="7"/>
  <c r="E3318" i="7" s="1"/>
  <c r="B3319" i="7"/>
  <c r="E3319" i="7" s="1"/>
  <c r="B3320" i="7"/>
  <c r="E3320" i="7" s="1"/>
  <c r="B3321" i="7"/>
  <c r="E3321" i="7" s="1"/>
  <c r="B3322" i="7"/>
  <c r="E3322" i="7" s="1"/>
  <c r="B3323" i="7"/>
  <c r="E3323" i="7" s="1"/>
  <c r="B3324" i="7"/>
  <c r="E3324" i="7" s="1"/>
  <c r="B3325" i="7"/>
  <c r="E3325" i="7" s="1"/>
  <c r="B3326" i="7"/>
  <c r="E3326" i="7" s="1"/>
  <c r="B3327" i="7"/>
  <c r="E3327" i="7" s="1"/>
  <c r="B3328" i="7"/>
  <c r="E3328" i="7" s="1"/>
  <c r="B3329" i="7"/>
  <c r="E3329" i="7" s="1"/>
  <c r="B3330" i="7"/>
  <c r="E3330" i="7" s="1"/>
  <c r="B3331" i="7"/>
  <c r="E3331" i="7" s="1"/>
  <c r="B3332" i="7"/>
  <c r="E3332" i="7" s="1"/>
  <c r="B3333" i="7"/>
  <c r="E3333" i="7" s="1"/>
  <c r="B3334" i="7"/>
  <c r="E3334" i="7" s="1"/>
  <c r="B3335" i="7"/>
  <c r="E3335" i="7" s="1"/>
  <c r="B3336" i="7"/>
  <c r="E3336" i="7" s="1"/>
  <c r="B3337" i="7"/>
  <c r="E3337" i="7" s="1"/>
  <c r="B3338" i="7"/>
  <c r="E3338" i="7" s="1"/>
  <c r="B3339" i="7"/>
  <c r="E3339" i="7" s="1"/>
  <c r="B3340" i="7"/>
  <c r="E3340" i="7" s="1"/>
  <c r="B3341" i="7"/>
  <c r="E3341" i="7" s="1"/>
  <c r="B3342" i="7"/>
  <c r="E3342" i="7" s="1"/>
  <c r="B3343" i="7"/>
  <c r="E3343" i="7" s="1"/>
  <c r="B3344" i="7"/>
  <c r="E3344" i="7" s="1"/>
  <c r="B3345" i="7"/>
  <c r="E3345" i="7" s="1"/>
  <c r="B3346" i="7"/>
  <c r="E3346" i="7" s="1"/>
  <c r="B3347" i="7"/>
  <c r="E3347" i="7" s="1"/>
  <c r="B3348" i="7"/>
  <c r="E3348" i="7" s="1"/>
  <c r="B3349" i="7"/>
  <c r="E3349" i="7" s="1"/>
  <c r="B3350" i="7"/>
  <c r="E3350" i="7" s="1"/>
  <c r="B3351" i="7"/>
  <c r="E3351" i="7" s="1"/>
  <c r="B3352" i="7"/>
  <c r="E3352" i="7" s="1"/>
  <c r="B3353" i="7"/>
  <c r="E3353" i="7" s="1"/>
  <c r="B3354" i="7"/>
  <c r="E3354" i="7" s="1"/>
  <c r="B3355" i="7"/>
  <c r="E3355" i="7" s="1"/>
  <c r="B3356" i="7"/>
  <c r="E3356" i="7" s="1"/>
  <c r="B3357" i="7"/>
  <c r="E3357" i="7" s="1"/>
  <c r="B3358" i="7"/>
  <c r="E3358" i="7" s="1"/>
  <c r="B3359" i="7"/>
  <c r="E3359" i="7" s="1"/>
  <c r="B3360" i="7"/>
  <c r="E3360" i="7" s="1"/>
  <c r="B3361" i="7"/>
  <c r="E3361" i="7" s="1"/>
  <c r="B3362" i="7"/>
  <c r="E3362" i="7" s="1"/>
  <c r="B3363" i="7"/>
  <c r="E3363" i="7" s="1"/>
  <c r="B3364" i="7"/>
  <c r="E3364" i="7" s="1"/>
  <c r="B3365" i="7"/>
  <c r="E3365" i="7" s="1"/>
  <c r="B3366" i="7"/>
  <c r="E3366" i="7" s="1"/>
  <c r="B3367" i="7"/>
  <c r="E3367" i="7" s="1"/>
  <c r="B3368" i="7"/>
  <c r="E3368" i="7" s="1"/>
  <c r="B3369" i="7"/>
  <c r="E3369" i="7" s="1"/>
  <c r="B3370" i="7"/>
  <c r="E3370" i="7" s="1"/>
  <c r="B3371" i="7"/>
  <c r="E3371" i="7" s="1"/>
  <c r="B3372" i="7"/>
  <c r="E3372" i="7" s="1"/>
  <c r="B3373" i="7"/>
  <c r="E3373" i="7" s="1"/>
  <c r="B3374" i="7"/>
  <c r="E3374" i="7" s="1"/>
  <c r="B3375" i="7"/>
  <c r="E3375" i="7" s="1"/>
  <c r="B3376" i="7"/>
  <c r="E3376" i="7" s="1"/>
  <c r="B3377" i="7"/>
  <c r="E3377" i="7" s="1"/>
  <c r="B3378" i="7"/>
  <c r="E3378" i="7" s="1"/>
  <c r="B3379" i="7"/>
  <c r="E3379" i="7" s="1"/>
  <c r="B3380" i="7"/>
  <c r="E3380" i="7" s="1"/>
  <c r="B3381" i="7"/>
  <c r="E3381" i="7" s="1"/>
  <c r="B3382" i="7"/>
  <c r="E3382" i="7" s="1"/>
  <c r="B3383" i="7"/>
  <c r="E3383" i="7" s="1"/>
  <c r="B3384" i="7"/>
  <c r="E3384" i="7" s="1"/>
  <c r="B3385" i="7"/>
  <c r="E3385" i="7" s="1"/>
  <c r="B3386" i="7"/>
  <c r="E3386" i="7" s="1"/>
  <c r="B3387" i="7"/>
  <c r="E3387" i="7" s="1"/>
  <c r="B3388" i="7"/>
  <c r="E3388" i="7" s="1"/>
  <c r="B3389" i="7"/>
  <c r="E3389" i="7" s="1"/>
  <c r="B3390" i="7"/>
  <c r="E3390" i="7" s="1"/>
  <c r="B3391" i="7"/>
  <c r="E3391" i="7" s="1"/>
  <c r="B3392" i="7"/>
  <c r="E3392" i="7" s="1"/>
  <c r="B3393" i="7"/>
  <c r="E3393" i="7" s="1"/>
  <c r="B3394" i="7"/>
  <c r="E3394" i="7" s="1"/>
  <c r="B3395" i="7"/>
  <c r="E3395" i="7" s="1"/>
  <c r="B3396" i="7"/>
  <c r="E3396" i="7" s="1"/>
  <c r="B3397" i="7"/>
  <c r="E3397" i="7" s="1"/>
  <c r="B3398" i="7"/>
  <c r="E3398" i="7" s="1"/>
  <c r="B3399" i="7"/>
  <c r="E3399" i="7" s="1"/>
  <c r="B3400" i="7"/>
  <c r="E3400" i="7" s="1"/>
  <c r="B3401" i="7"/>
  <c r="E3401" i="7" s="1"/>
  <c r="B3402" i="7"/>
  <c r="E3402" i="7" s="1"/>
  <c r="B3403" i="7"/>
  <c r="E3403" i="7" s="1"/>
  <c r="B3404" i="7"/>
  <c r="E3404" i="7" s="1"/>
  <c r="B3405" i="7"/>
  <c r="E3405" i="7" s="1"/>
  <c r="B3406" i="7"/>
  <c r="E3406" i="7" s="1"/>
  <c r="B3407" i="7"/>
  <c r="E3407" i="7" s="1"/>
  <c r="B3408" i="7"/>
  <c r="E3408" i="7" s="1"/>
  <c r="B3409" i="7"/>
  <c r="E3409" i="7" s="1"/>
  <c r="B3410" i="7"/>
  <c r="E3410" i="7" s="1"/>
  <c r="B3411" i="7"/>
  <c r="E3411" i="7" s="1"/>
  <c r="B3412" i="7"/>
  <c r="E3412" i="7" s="1"/>
  <c r="B3413" i="7"/>
  <c r="E3413" i="7" s="1"/>
  <c r="B3414" i="7"/>
  <c r="E3414" i="7" s="1"/>
  <c r="B3415" i="7"/>
  <c r="E3415" i="7" s="1"/>
  <c r="B3416" i="7"/>
  <c r="E3416" i="7" s="1"/>
  <c r="B3417" i="7"/>
  <c r="E3417" i="7" s="1"/>
  <c r="B3418" i="7"/>
  <c r="E3418" i="7" s="1"/>
  <c r="B3419" i="7"/>
  <c r="E3419" i="7" s="1"/>
  <c r="B3420" i="7"/>
  <c r="E3420" i="7" s="1"/>
  <c r="B3421" i="7"/>
  <c r="E3421" i="7" s="1"/>
  <c r="B3422" i="7"/>
  <c r="E3422" i="7" s="1"/>
  <c r="B3423" i="7"/>
  <c r="E3423" i="7" s="1"/>
  <c r="B3424" i="7"/>
  <c r="E3424" i="7" s="1"/>
  <c r="B3425" i="7"/>
  <c r="E3425" i="7" s="1"/>
  <c r="B3426" i="7"/>
  <c r="E3426" i="7" s="1"/>
  <c r="B3427" i="7"/>
  <c r="E3427" i="7" s="1"/>
  <c r="B3428" i="7"/>
  <c r="E3428" i="7" s="1"/>
  <c r="B3429" i="7"/>
  <c r="E3429" i="7" s="1"/>
  <c r="B3430" i="7"/>
  <c r="E3430" i="7" s="1"/>
  <c r="B3431" i="7"/>
  <c r="E3431" i="7" s="1"/>
  <c r="B3432" i="7"/>
  <c r="E3432" i="7" s="1"/>
  <c r="B3433" i="7"/>
  <c r="E3433" i="7" s="1"/>
  <c r="B3434" i="7"/>
  <c r="E3434" i="7" s="1"/>
  <c r="B3435" i="7"/>
  <c r="E3435" i="7" s="1"/>
  <c r="B3436" i="7"/>
  <c r="E3436" i="7" s="1"/>
  <c r="B3437" i="7"/>
  <c r="E3437" i="7" s="1"/>
  <c r="B3438" i="7"/>
  <c r="E3438" i="7" s="1"/>
  <c r="B3439" i="7"/>
  <c r="E3439" i="7" s="1"/>
  <c r="B3440" i="7"/>
  <c r="E3440" i="7" s="1"/>
  <c r="B3441" i="7"/>
  <c r="E3441" i="7" s="1"/>
  <c r="B3442" i="7"/>
  <c r="E3442" i="7" s="1"/>
  <c r="B3443" i="7"/>
  <c r="E3443" i="7" s="1"/>
  <c r="B3444" i="7"/>
  <c r="E3444" i="7" s="1"/>
  <c r="B3445" i="7"/>
  <c r="E3445" i="7" s="1"/>
  <c r="B3446" i="7"/>
  <c r="E3446" i="7" s="1"/>
  <c r="B3447" i="7"/>
  <c r="E3447" i="7" s="1"/>
  <c r="B3448" i="7"/>
  <c r="E3448" i="7" s="1"/>
  <c r="B3449" i="7"/>
  <c r="E3449" i="7" s="1"/>
  <c r="B3450" i="7"/>
  <c r="E3450" i="7" s="1"/>
  <c r="B3451" i="7"/>
  <c r="E3451" i="7" s="1"/>
  <c r="B3452" i="7"/>
  <c r="E3452" i="7" s="1"/>
  <c r="B3453" i="7"/>
  <c r="E3453" i="7" s="1"/>
  <c r="B3454" i="7"/>
  <c r="E3454" i="7" s="1"/>
  <c r="B3455" i="7"/>
  <c r="E3455" i="7" s="1"/>
  <c r="B3456" i="7"/>
  <c r="E3456" i="7" s="1"/>
  <c r="B3457" i="7"/>
  <c r="E3457" i="7" s="1"/>
  <c r="B3458" i="7"/>
  <c r="E3458" i="7" s="1"/>
  <c r="B3459" i="7"/>
  <c r="E3459" i="7" s="1"/>
  <c r="B3460" i="7"/>
  <c r="E3460" i="7" s="1"/>
  <c r="B3461" i="7"/>
  <c r="E3461" i="7" s="1"/>
  <c r="B3462" i="7"/>
  <c r="E3462" i="7" s="1"/>
  <c r="B3463" i="7"/>
  <c r="E3463" i="7" s="1"/>
  <c r="B3464" i="7"/>
  <c r="E3464" i="7" s="1"/>
  <c r="B3465" i="7"/>
  <c r="E3465" i="7" s="1"/>
  <c r="B3466" i="7"/>
  <c r="E3466" i="7" s="1"/>
  <c r="B3467" i="7"/>
  <c r="E3467" i="7" s="1"/>
  <c r="B3468" i="7"/>
  <c r="E3468" i="7" s="1"/>
  <c r="B3469" i="7"/>
  <c r="E3469" i="7" s="1"/>
  <c r="B3470" i="7"/>
  <c r="E3470" i="7" s="1"/>
  <c r="B3471" i="7"/>
  <c r="E3471" i="7" s="1"/>
  <c r="B3472" i="7"/>
  <c r="E3472" i="7" s="1"/>
  <c r="B3473" i="7"/>
  <c r="E3473" i="7" s="1"/>
  <c r="B3474" i="7"/>
  <c r="E3474" i="7" s="1"/>
  <c r="B3475" i="7"/>
  <c r="E3475" i="7" s="1"/>
  <c r="B3476" i="7"/>
  <c r="E3476" i="7" s="1"/>
  <c r="B3477" i="7"/>
  <c r="E3477" i="7" s="1"/>
  <c r="B3478" i="7"/>
  <c r="E3478" i="7" s="1"/>
  <c r="B3479" i="7"/>
  <c r="E3479" i="7" s="1"/>
  <c r="B3480" i="7"/>
  <c r="E3480" i="7" s="1"/>
  <c r="B3481" i="7"/>
  <c r="E3481" i="7" s="1"/>
  <c r="B3482" i="7"/>
  <c r="E3482" i="7" s="1"/>
  <c r="B3483" i="7"/>
  <c r="E3483" i="7" s="1"/>
  <c r="B3484" i="7"/>
  <c r="E3484" i="7" s="1"/>
  <c r="B3485" i="7"/>
  <c r="E3485" i="7" s="1"/>
  <c r="B3486" i="7"/>
  <c r="E3486" i="7" s="1"/>
  <c r="B3487" i="7"/>
  <c r="E3487" i="7" s="1"/>
  <c r="B3488" i="7"/>
  <c r="E3488" i="7" s="1"/>
  <c r="B3489" i="7"/>
  <c r="E3489" i="7" s="1"/>
  <c r="B3490" i="7"/>
  <c r="E3490" i="7" s="1"/>
  <c r="B3491" i="7"/>
  <c r="E3491" i="7" s="1"/>
  <c r="B3492" i="7"/>
  <c r="E3492" i="7" s="1"/>
  <c r="B3493" i="7"/>
  <c r="E3493" i="7" s="1"/>
  <c r="B3494" i="7"/>
  <c r="E3494" i="7" s="1"/>
  <c r="B3495" i="7"/>
  <c r="E3495" i="7" s="1"/>
  <c r="B3496" i="7"/>
  <c r="E3496" i="7" s="1"/>
  <c r="B3497" i="7"/>
  <c r="E3497" i="7" s="1"/>
  <c r="B3498" i="7"/>
  <c r="E3498" i="7" s="1"/>
  <c r="B3499" i="7"/>
  <c r="E3499" i="7" s="1"/>
  <c r="B3500" i="7"/>
  <c r="E3500" i="7" s="1"/>
  <c r="B3501" i="7"/>
  <c r="E3501" i="7" s="1"/>
  <c r="B3502" i="7"/>
  <c r="E3502" i="7" s="1"/>
  <c r="B3503" i="7"/>
  <c r="E3503" i="7" s="1"/>
  <c r="B3504" i="7"/>
  <c r="E3504" i="7" s="1"/>
  <c r="B3505" i="7"/>
  <c r="E3505" i="7" s="1"/>
  <c r="B3506" i="7"/>
  <c r="E3506" i="7" s="1"/>
  <c r="B3507" i="7"/>
  <c r="E3507" i="7" s="1"/>
  <c r="B3508" i="7"/>
  <c r="E3508" i="7" s="1"/>
  <c r="B3509" i="7"/>
  <c r="E3509" i="7" s="1"/>
  <c r="B3510" i="7"/>
  <c r="E3510" i="7" s="1"/>
  <c r="B3511" i="7"/>
  <c r="E3511" i="7" s="1"/>
  <c r="B3512" i="7"/>
  <c r="E3512" i="7" s="1"/>
  <c r="B3513" i="7"/>
  <c r="E3513" i="7" s="1"/>
  <c r="B3514" i="7"/>
  <c r="E3514" i="7" s="1"/>
  <c r="B3515" i="7"/>
  <c r="E3515" i="7" s="1"/>
  <c r="B3516" i="7"/>
  <c r="E3516" i="7" s="1"/>
  <c r="B3517" i="7"/>
  <c r="E3517" i="7" s="1"/>
  <c r="B3518" i="7"/>
  <c r="E3518" i="7" s="1"/>
  <c r="B3519" i="7"/>
  <c r="E3519" i="7" s="1"/>
  <c r="B3520" i="7"/>
  <c r="E3520" i="7" s="1"/>
  <c r="B3521" i="7"/>
  <c r="E3521" i="7" s="1"/>
  <c r="B3522" i="7"/>
  <c r="E3522" i="7" s="1"/>
  <c r="B3523" i="7"/>
  <c r="E3523" i="7" s="1"/>
  <c r="B3524" i="7"/>
  <c r="E3524" i="7" s="1"/>
  <c r="B3525" i="7"/>
  <c r="E3525" i="7" s="1"/>
  <c r="B3526" i="7"/>
  <c r="E3526" i="7" s="1"/>
  <c r="B3527" i="7"/>
  <c r="E3527" i="7" s="1"/>
  <c r="B3528" i="7"/>
  <c r="E3528" i="7" s="1"/>
  <c r="B3529" i="7"/>
  <c r="E3529" i="7" s="1"/>
  <c r="B3530" i="7"/>
  <c r="E3530" i="7" s="1"/>
  <c r="B3531" i="7"/>
  <c r="E3531" i="7" s="1"/>
  <c r="B3532" i="7"/>
  <c r="E3532" i="7" s="1"/>
  <c r="B3533" i="7"/>
  <c r="E3533" i="7" s="1"/>
  <c r="B3534" i="7"/>
  <c r="E3534" i="7" s="1"/>
  <c r="B3535" i="7"/>
  <c r="E3535" i="7" s="1"/>
  <c r="B3536" i="7"/>
  <c r="E3536" i="7" s="1"/>
  <c r="B3537" i="7"/>
  <c r="E3537" i="7" s="1"/>
  <c r="B3538" i="7"/>
  <c r="E3538" i="7" s="1"/>
  <c r="B3539" i="7"/>
  <c r="E3539" i="7" s="1"/>
  <c r="B3540" i="7"/>
  <c r="E3540" i="7" s="1"/>
  <c r="B3541" i="7"/>
  <c r="E3541" i="7" s="1"/>
  <c r="B3542" i="7"/>
  <c r="E3542" i="7" s="1"/>
  <c r="B3543" i="7"/>
  <c r="E3543" i="7" s="1"/>
  <c r="B3544" i="7"/>
  <c r="E3544" i="7" s="1"/>
  <c r="B3545" i="7"/>
  <c r="E3545" i="7" s="1"/>
  <c r="B3546" i="7"/>
  <c r="E3546" i="7" s="1"/>
  <c r="B3547" i="7"/>
  <c r="E3547" i="7" s="1"/>
  <c r="B3548" i="7"/>
  <c r="E3548" i="7" s="1"/>
  <c r="B3549" i="7"/>
  <c r="E3549" i="7" s="1"/>
  <c r="B3550" i="7"/>
  <c r="E3550" i="7" s="1"/>
  <c r="B3551" i="7"/>
  <c r="E3551" i="7" s="1"/>
  <c r="B3552" i="7"/>
  <c r="E3552" i="7" s="1"/>
  <c r="B3553" i="7"/>
  <c r="E3553" i="7" s="1"/>
  <c r="B3554" i="7"/>
  <c r="E3554" i="7" s="1"/>
  <c r="B3555" i="7"/>
  <c r="E3555" i="7" s="1"/>
  <c r="B3556" i="7"/>
  <c r="E3556" i="7" s="1"/>
  <c r="B3557" i="7"/>
  <c r="E3557" i="7" s="1"/>
  <c r="B3558" i="7"/>
  <c r="E3558" i="7" s="1"/>
  <c r="B3559" i="7"/>
  <c r="E3559" i="7" s="1"/>
  <c r="B3560" i="7"/>
  <c r="E3560" i="7" s="1"/>
  <c r="B3561" i="7"/>
  <c r="E3561" i="7" s="1"/>
  <c r="B3562" i="7"/>
  <c r="E3562" i="7" s="1"/>
  <c r="B3563" i="7"/>
  <c r="E3563" i="7" s="1"/>
  <c r="B3564" i="7"/>
  <c r="E3564" i="7" s="1"/>
  <c r="B3565" i="7"/>
  <c r="E3565" i="7" s="1"/>
  <c r="B3566" i="7"/>
  <c r="E3566" i="7" s="1"/>
  <c r="B3567" i="7"/>
  <c r="E3567" i="7" s="1"/>
  <c r="B3568" i="7"/>
  <c r="E3568" i="7" s="1"/>
  <c r="B3569" i="7"/>
  <c r="E3569" i="7" s="1"/>
  <c r="B3570" i="7"/>
  <c r="E3570" i="7" s="1"/>
  <c r="B3571" i="7"/>
  <c r="E3571" i="7" s="1"/>
  <c r="B3572" i="7"/>
  <c r="E3572" i="7" s="1"/>
  <c r="B3573" i="7"/>
  <c r="E3573" i="7" s="1"/>
  <c r="B3574" i="7"/>
  <c r="E3574" i="7" s="1"/>
  <c r="B3575" i="7"/>
  <c r="E3575" i="7" s="1"/>
  <c r="B3576" i="7"/>
  <c r="E3576" i="7" s="1"/>
  <c r="B3577" i="7"/>
  <c r="E3577" i="7" s="1"/>
  <c r="B3578" i="7"/>
  <c r="E3578" i="7" s="1"/>
  <c r="B3579" i="7"/>
  <c r="E3579" i="7" s="1"/>
  <c r="B3580" i="7"/>
  <c r="E3580" i="7" s="1"/>
  <c r="B3581" i="7"/>
  <c r="E3581" i="7" s="1"/>
  <c r="B3582" i="7"/>
  <c r="E3582" i="7" s="1"/>
  <c r="B3583" i="7"/>
  <c r="E3583" i="7" s="1"/>
  <c r="B3584" i="7"/>
  <c r="E3584" i="7" s="1"/>
  <c r="B3585" i="7"/>
  <c r="E3585" i="7" s="1"/>
  <c r="B3586" i="7"/>
  <c r="E3586" i="7" s="1"/>
  <c r="B3587" i="7"/>
  <c r="E3587" i="7" s="1"/>
  <c r="B3588" i="7"/>
  <c r="E3588" i="7" s="1"/>
  <c r="B3589" i="7"/>
  <c r="E3589" i="7" s="1"/>
  <c r="B3590" i="7"/>
  <c r="E3590" i="7" s="1"/>
  <c r="B3591" i="7"/>
  <c r="E3591" i="7" s="1"/>
  <c r="B3592" i="7"/>
  <c r="E3592" i="7" s="1"/>
  <c r="B3593" i="7"/>
  <c r="E3593" i="7" s="1"/>
  <c r="B3594" i="7"/>
  <c r="E3594" i="7" s="1"/>
  <c r="B3595" i="7"/>
  <c r="E3595" i="7" s="1"/>
  <c r="B3596" i="7"/>
  <c r="E3596" i="7" s="1"/>
  <c r="B3597" i="7"/>
  <c r="E3597" i="7" s="1"/>
  <c r="B3598" i="7"/>
  <c r="E3598" i="7" s="1"/>
  <c r="B3599" i="7"/>
  <c r="E3599" i="7" s="1"/>
  <c r="B3600" i="7"/>
  <c r="E3600" i="7" s="1"/>
  <c r="B3601" i="7"/>
  <c r="E3601" i="7" s="1"/>
  <c r="B3602" i="7"/>
  <c r="E3602" i="7" s="1"/>
  <c r="B3603" i="7"/>
  <c r="E3603" i="7" s="1"/>
  <c r="B3604" i="7"/>
  <c r="E3604" i="7" s="1"/>
  <c r="B3605" i="7"/>
  <c r="E3605" i="7" s="1"/>
  <c r="B3606" i="7"/>
  <c r="E3606" i="7" s="1"/>
  <c r="B3607" i="7"/>
  <c r="E3607" i="7" s="1"/>
  <c r="B3608" i="7"/>
  <c r="E3608" i="7" s="1"/>
  <c r="B3609" i="7"/>
  <c r="E3609" i="7" s="1"/>
  <c r="B3610" i="7"/>
  <c r="E3610" i="7" s="1"/>
  <c r="B3611" i="7"/>
  <c r="E3611" i="7" s="1"/>
  <c r="B3612" i="7"/>
  <c r="E3612" i="7" s="1"/>
  <c r="B3613" i="7"/>
  <c r="E3613" i="7" s="1"/>
  <c r="B3614" i="7"/>
  <c r="E3614" i="7" s="1"/>
  <c r="B3615" i="7"/>
  <c r="E3615" i="7" s="1"/>
  <c r="B3616" i="7"/>
  <c r="E3616" i="7" s="1"/>
  <c r="B3617" i="7"/>
  <c r="E3617" i="7" s="1"/>
  <c r="B3618" i="7"/>
  <c r="E3618" i="7" s="1"/>
  <c r="B3619" i="7"/>
  <c r="E3619" i="7" s="1"/>
  <c r="B3620" i="7"/>
  <c r="E3620" i="7" s="1"/>
  <c r="B3621" i="7"/>
  <c r="E3621" i="7" s="1"/>
  <c r="B3622" i="7"/>
  <c r="E3622" i="7" s="1"/>
  <c r="B3623" i="7"/>
  <c r="E3623" i="7" s="1"/>
  <c r="B3624" i="7"/>
  <c r="E3624" i="7" s="1"/>
  <c r="B3625" i="7"/>
  <c r="E3625" i="7" s="1"/>
  <c r="B3626" i="7"/>
  <c r="E3626" i="7" s="1"/>
  <c r="B3627" i="7"/>
  <c r="E3627" i="7" s="1"/>
  <c r="B3628" i="7"/>
  <c r="E3628" i="7" s="1"/>
  <c r="B3629" i="7"/>
  <c r="E3629" i="7" s="1"/>
  <c r="B3630" i="7"/>
  <c r="E3630" i="7" s="1"/>
  <c r="B3631" i="7"/>
  <c r="E3631" i="7" s="1"/>
  <c r="B3632" i="7"/>
  <c r="E3632" i="7" s="1"/>
  <c r="B3633" i="7"/>
  <c r="E3633" i="7" s="1"/>
  <c r="B3634" i="7"/>
  <c r="E3634" i="7" s="1"/>
  <c r="B3635" i="7"/>
  <c r="E3635" i="7" s="1"/>
  <c r="B3636" i="7"/>
  <c r="E3636" i="7" s="1"/>
  <c r="B3637" i="7"/>
  <c r="E3637" i="7" s="1"/>
  <c r="B3638" i="7"/>
  <c r="E3638" i="7" s="1"/>
  <c r="B3639" i="7"/>
  <c r="E3639" i="7" s="1"/>
  <c r="B3640" i="7"/>
  <c r="E3640" i="7" s="1"/>
  <c r="B3641" i="7"/>
  <c r="E3641" i="7" s="1"/>
  <c r="B3642" i="7"/>
  <c r="E3642" i="7" s="1"/>
  <c r="B3643" i="7"/>
  <c r="E3643" i="7" s="1"/>
  <c r="B3644" i="7"/>
  <c r="E3644" i="7" s="1"/>
  <c r="B3645" i="7"/>
  <c r="E3645" i="7" s="1"/>
  <c r="B3646" i="7"/>
  <c r="E3646" i="7" s="1"/>
  <c r="B3647" i="7"/>
  <c r="E3647" i="7" s="1"/>
  <c r="B3648" i="7"/>
  <c r="E3648" i="7" s="1"/>
  <c r="B3649" i="7"/>
  <c r="E3649" i="7" s="1"/>
  <c r="B3650" i="7"/>
  <c r="E3650" i="7" s="1"/>
  <c r="B3651" i="7"/>
  <c r="E3651" i="7" s="1"/>
  <c r="B3652" i="7"/>
  <c r="E3652" i="7" s="1"/>
  <c r="B3653" i="7"/>
  <c r="E3653" i="7" s="1"/>
  <c r="B3654" i="7"/>
  <c r="E3654" i="7" s="1"/>
  <c r="B3655" i="7"/>
  <c r="E3655" i="7" s="1"/>
  <c r="B3656" i="7"/>
  <c r="E3656" i="7" s="1"/>
  <c r="B3657" i="7"/>
  <c r="E3657" i="7" s="1"/>
  <c r="B3658" i="7"/>
  <c r="E3658" i="7" s="1"/>
  <c r="B3659" i="7"/>
  <c r="E3659" i="7" s="1"/>
  <c r="B3660" i="7"/>
  <c r="E3660" i="7" s="1"/>
  <c r="B3661" i="7"/>
  <c r="E3661" i="7" s="1"/>
  <c r="B3662" i="7"/>
  <c r="E3662" i="7" s="1"/>
  <c r="B3663" i="7"/>
  <c r="E3663" i="7" s="1"/>
  <c r="B3664" i="7"/>
  <c r="E3664" i="7" s="1"/>
  <c r="B3665" i="7"/>
  <c r="E3665" i="7" s="1"/>
  <c r="B3666" i="7"/>
  <c r="E3666" i="7" s="1"/>
  <c r="B3667" i="7"/>
  <c r="E3667" i="7" s="1"/>
  <c r="B3668" i="7"/>
  <c r="E3668" i="7" s="1"/>
  <c r="B3669" i="7"/>
  <c r="E3669" i="7" s="1"/>
  <c r="B3670" i="7"/>
  <c r="E3670" i="7" s="1"/>
  <c r="B3671" i="7"/>
  <c r="E3671" i="7" s="1"/>
  <c r="B3672" i="7"/>
  <c r="E3672" i="7" s="1"/>
  <c r="B3673" i="7"/>
  <c r="E3673" i="7" s="1"/>
  <c r="B3674" i="7"/>
  <c r="E3674" i="7" s="1"/>
  <c r="B3675" i="7"/>
  <c r="E3675" i="7" s="1"/>
  <c r="B3676" i="7"/>
  <c r="E3676" i="7" s="1"/>
  <c r="B3677" i="7"/>
  <c r="E3677" i="7" s="1"/>
  <c r="B3678" i="7"/>
  <c r="E3678" i="7" s="1"/>
  <c r="B3679" i="7"/>
  <c r="E3679" i="7" s="1"/>
  <c r="B3680" i="7"/>
  <c r="E3680" i="7" s="1"/>
  <c r="B3681" i="7"/>
  <c r="E3681" i="7" s="1"/>
  <c r="B3682" i="7"/>
  <c r="E3682" i="7" s="1"/>
  <c r="B3683" i="7"/>
  <c r="E3683" i="7" s="1"/>
  <c r="B3684" i="7"/>
  <c r="E3684" i="7" s="1"/>
  <c r="B3685" i="7"/>
  <c r="E3685" i="7" s="1"/>
  <c r="B3686" i="7"/>
  <c r="E3686" i="7" s="1"/>
  <c r="B3687" i="7"/>
  <c r="E3687" i="7" s="1"/>
  <c r="B3688" i="7"/>
  <c r="E3688" i="7" s="1"/>
  <c r="B3689" i="7"/>
  <c r="E3689" i="7" s="1"/>
  <c r="B3690" i="7"/>
  <c r="E3690" i="7" s="1"/>
  <c r="B3691" i="7"/>
  <c r="E3691" i="7" s="1"/>
  <c r="B3692" i="7"/>
  <c r="E3692" i="7" s="1"/>
  <c r="B3693" i="7"/>
  <c r="E3693" i="7" s="1"/>
  <c r="B3694" i="7"/>
  <c r="E3694" i="7" s="1"/>
  <c r="B3695" i="7"/>
  <c r="E3695" i="7" s="1"/>
  <c r="B3696" i="7"/>
  <c r="E3696" i="7" s="1"/>
  <c r="B3697" i="7"/>
  <c r="E3697" i="7" s="1"/>
  <c r="B3698" i="7"/>
  <c r="E3698" i="7" s="1"/>
  <c r="B3699" i="7"/>
  <c r="E3699" i="7" s="1"/>
  <c r="B3700" i="7"/>
  <c r="E3700" i="7" s="1"/>
  <c r="B3701" i="7"/>
  <c r="E3701" i="7" s="1"/>
  <c r="B3702" i="7"/>
  <c r="E3702" i="7" s="1"/>
  <c r="B3703" i="7"/>
  <c r="E3703" i="7" s="1"/>
  <c r="B3704" i="7"/>
  <c r="E3704" i="7" s="1"/>
  <c r="B3705" i="7"/>
  <c r="E3705" i="7" s="1"/>
  <c r="B3706" i="7"/>
  <c r="E3706" i="7" s="1"/>
  <c r="B3707" i="7"/>
  <c r="E3707" i="7" s="1"/>
  <c r="B3708" i="7"/>
  <c r="E3708" i="7" s="1"/>
  <c r="B3709" i="7"/>
  <c r="E3709" i="7" s="1"/>
  <c r="B3710" i="7"/>
  <c r="E3710" i="7" s="1"/>
  <c r="B3711" i="7"/>
  <c r="E3711" i="7" s="1"/>
  <c r="B3712" i="7"/>
  <c r="E3712" i="7" s="1"/>
  <c r="B3713" i="7"/>
  <c r="E3713" i="7" s="1"/>
  <c r="B3714" i="7"/>
  <c r="E3714" i="7" s="1"/>
  <c r="B3715" i="7"/>
  <c r="E3715" i="7" s="1"/>
  <c r="B3716" i="7"/>
  <c r="E3716" i="7" s="1"/>
  <c r="B3717" i="7"/>
  <c r="E3717" i="7" s="1"/>
  <c r="B3718" i="7"/>
  <c r="E3718" i="7" s="1"/>
  <c r="B3719" i="7"/>
  <c r="E3719" i="7" s="1"/>
  <c r="B3720" i="7"/>
  <c r="E3720" i="7" s="1"/>
  <c r="B3721" i="7"/>
  <c r="E3721" i="7" s="1"/>
  <c r="B3722" i="7"/>
  <c r="E3722" i="7" s="1"/>
  <c r="B3723" i="7"/>
  <c r="E3723" i="7" s="1"/>
  <c r="B3724" i="7"/>
  <c r="E3724" i="7" s="1"/>
  <c r="B3725" i="7"/>
  <c r="E3725" i="7" s="1"/>
  <c r="B3726" i="7"/>
  <c r="E3726" i="7" s="1"/>
  <c r="B3727" i="7"/>
  <c r="E3727" i="7" s="1"/>
  <c r="B3728" i="7"/>
  <c r="E3728" i="7" s="1"/>
  <c r="B3729" i="7"/>
  <c r="E3729" i="7" s="1"/>
  <c r="B3730" i="7"/>
  <c r="E3730" i="7" s="1"/>
  <c r="B3731" i="7"/>
  <c r="E3731" i="7" s="1"/>
  <c r="B3732" i="7"/>
  <c r="E3732" i="7" s="1"/>
  <c r="B3733" i="7"/>
  <c r="E3733" i="7" s="1"/>
  <c r="B3734" i="7"/>
  <c r="E3734" i="7" s="1"/>
  <c r="B3735" i="7"/>
  <c r="E3735" i="7" s="1"/>
  <c r="B3736" i="7"/>
  <c r="E3736" i="7" s="1"/>
  <c r="B3737" i="7"/>
  <c r="E3737" i="7" s="1"/>
  <c r="B3738" i="7"/>
  <c r="E3738" i="7" s="1"/>
  <c r="B3739" i="7"/>
  <c r="E3739" i="7" s="1"/>
  <c r="B3740" i="7"/>
  <c r="E3740" i="7" s="1"/>
  <c r="B3741" i="7"/>
  <c r="E3741" i="7" s="1"/>
  <c r="B3742" i="7"/>
  <c r="E3742" i="7" s="1"/>
  <c r="B3743" i="7"/>
  <c r="E3743" i="7" s="1"/>
  <c r="B3744" i="7"/>
  <c r="E3744" i="7" s="1"/>
  <c r="B3745" i="7"/>
  <c r="E3745" i="7" s="1"/>
  <c r="B3746" i="7"/>
  <c r="E3746" i="7" s="1"/>
  <c r="B3747" i="7"/>
  <c r="E3747" i="7" s="1"/>
  <c r="B3748" i="7"/>
  <c r="E3748" i="7" s="1"/>
  <c r="B3749" i="7"/>
  <c r="E3749" i="7" s="1"/>
  <c r="B3750" i="7"/>
  <c r="E3750" i="7" s="1"/>
  <c r="B3751" i="7"/>
  <c r="E3751" i="7" s="1"/>
  <c r="B3752" i="7"/>
  <c r="E3752" i="7" s="1"/>
  <c r="B3753" i="7"/>
  <c r="E3753" i="7" s="1"/>
  <c r="B3754" i="7"/>
  <c r="E3754" i="7" s="1"/>
  <c r="B3755" i="7"/>
  <c r="E3755" i="7" s="1"/>
  <c r="B3756" i="7"/>
  <c r="E3756" i="7" s="1"/>
  <c r="B3757" i="7"/>
  <c r="E3757" i="7" s="1"/>
  <c r="B3758" i="7"/>
  <c r="E3758" i="7" s="1"/>
  <c r="B3759" i="7"/>
  <c r="E3759" i="7" s="1"/>
  <c r="B3760" i="7"/>
  <c r="E3760" i="7" s="1"/>
  <c r="B3761" i="7"/>
  <c r="E3761" i="7" s="1"/>
  <c r="B3762" i="7"/>
  <c r="E3762" i="7" s="1"/>
  <c r="B3763" i="7"/>
  <c r="E3763" i="7" s="1"/>
  <c r="B3764" i="7"/>
  <c r="E3764" i="7" s="1"/>
  <c r="B3765" i="7"/>
  <c r="E3765" i="7" s="1"/>
  <c r="B3766" i="7"/>
  <c r="E3766" i="7" s="1"/>
  <c r="B3767" i="7"/>
  <c r="E3767" i="7" s="1"/>
  <c r="B3768" i="7"/>
  <c r="E3768" i="7" s="1"/>
  <c r="B3769" i="7"/>
  <c r="E3769" i="7" s="1"/>
  <c r="B3770" i="7"/>
  <c r="E3770" i="7" s="1"/>
  <c r="B3771" i="7"/>
  <c r="E3771" i="7" s="1"/>
  <c r="B3772" i="7"/>
  <c r="E3772" i="7" s="1"/>
  <c r="B3773" i="7"/>
  <c r="E3773" i="7" s="1"/>
  <c r="B3774" i="7"/>
  <c r="E3774" i="7" s="1"/>
  <c r="B3775" i="7"/>
  <c r="E3775" i="7" s="1"/>
  <c r="B3776" i="7"/>
  <c r="E3776" i="7" s="1"/>
  <c r="B3777" i="7"/>
  <c r="E3777" i="7" s="1"/>
  <c r="B3778" i="7"/>
  <c r="E3778" i="7" s="1"/>
  <c r="B3779" i="7"/>
  <c r="E3779" i="7" s="1"/>
  <c r="B3780" i="7"/>
  <c r="E3780" i="7" s="1"/>
  <c r="B3781" i="7"/>
  <c r="E3781" i="7" s="1"/>
  <c r="B3782" i="7"/>
  <c r="E3782" i="7" s="1"/>
  <c r="B3783" i="7"/>
  <c r="E3783" i="7" s="1"/>
  <c r="B3784" i="7"/>
  <c r="E3784" i="7" s="1"/>
  <c r="B3785" i="7"/>
  <c r="E3785" i="7" s="1"/>
  <c r="B3786" i="7"/>
  <c r="E3786" i="7" s="1"/>
  <c r="B3787" i="7"/>
  <c r="E3787" i="7" s="1"/>
  <c r="B3788" i="7"/>
  <c r="E3788" i="7" s="1"/>
  <c r="B3789" i="7"/>
  <c r="E3789" i="7" s="1"/>
  <c r="B3790" i="7"/>
  <c r="E3790" i="7" s="1"/>
  <c r="B3791" i="7"/>
  <c r="E3791" i="7" s="1"/>
  <c r="B3792" i="7"/>
  <c r="E3792" i="7" s="1"/>
  <c r="B3793" i="7"/>
  <c r="E3793" i="7" s="1"/>
  <c r="B3794" i="7"/>
  <c r="E3794" i="7" s="1"/>
  <c r="B3795" i="7"/>
  <c r="E3795" i="7" s="1"/>
  <c r="B3796" i="7"/>
  <c r="E3796" i="7" s="1"/>
  <c r="B3797" i="7"/>
  <c r="E3797" i="7" s="1"/>
  <c r="B3798" i="7"/>
  <c r="E3798" i="7" s="1"/>
  <c r="B3799" i="7"/>
  <c r="E3799" i="7" s="1"/>
  <c r="B3800" i="7"/>
  <c r="E3800" i="7" s="1"/>
  <c r="B3801" i="7"/>
  <c r="E3801" i="7" s="1"/>
  <c r="B3802" i="7"/>
  <c r="E3802" i="7" s="1"/>
  <c r="B3803" i="7"/>
  <c r="E3803" i="7" s="1"/>
  <c r="B3804" i="7"/>
  <c r="E3804" i="7" s="1"/>
  <c r="B3805" i="7"/>
  <c r="E3805" i="7" s="1"/>
  <c r="B3806" i="7"/>
  <c r="E3806" i="7" s="1"/>
  <c r="B3807" i="7"/>
  <c r="E3807" i="7" s="1"/>
  <c r="B3808" i="7"/>
  <c r="E3808" i="7" s="1"/>
  <c r="B3809" i="7"/>
  <c r="E3809" i="7" s="1"/>
  <c r="B3810" i="7"/>
  <c r="E3810" i="7" s="1"/>
  <c r="B3811" i="7"/>
  <c r="E3811" i="7" s="1"/>
  <c r="B3812" i="7"/>
  <c r="E3812" i="7" s="1"/>
  <c r="B3813" i="7"/>
  <c r="E3813" i="7" s="1"/>
  <c r="B3814" i="7"/>
  <c r="E3814" i="7" s="1"/>
  <c r="B3815" i="7"/>
  <c r="E3815" i="7" s="1"/>
  <c r="B3816" i="7"/>
  <c r="E3816" i="7" s="1"/>
  <c r="B3817" i="7"/>
  <c r="E3817" i="7" s="1"/>
  <c r="B3818" i="7"/>
  <c r="E3818" i="7" s="1"/>
  <c r="B3819" i="7"/>
  <c r="E3819" i="7" s="1"/>
  <c r="B3820" i="7"/>
  <c r="E3820" i="7" s="1"/>
  <c r="B3821" i="7"/>
  <c r="E3821" i="7" s="1"/>
  <c r="B3822" i="7"/>
  <c r="E3822" i="7" s="1"/>
  <c r="B3823" i="7"/>
  <c r="E3823" i="7" s="1"/>
  <c r="B3824" i="7"/>
  <c r="E3824" i="7" s="1"/>
  <c r="B3825" i="7"/>
  <c r="E3825" i="7" s="1"/>
  <c r="B3826" i="7"/>
  <c r="E3826" i="7" s="1"/>
  <c r="B3827" i="7"/>
  <c r="E3827" i="7" s="1"/>
  <c r="B3828" i="7"/>
  <c r="E3828" i="7" s="1"/>
  <c r="B3829" i="7"/>
  <c r="E3829" i="7" s="1"/>
  <c r="B3830" i="7"/>
  <c r="E3830" i="7" s="1"/>
  <c r="B3831" i="7"/>
  <c r="E3831" i="7" s="1"/>
  <c r="B3832" i="7"/>
  <c r="E3832" i="7" s="1"/>
  <c r="B3833" i="7"/>
  <c r="E3833" i="7" s="1"/>
  <c r="B3834" i="7"/>
  <c r="E3834" i="7" s="1"/>
  <c r="B3835" i="7"/>
  <c r="E3835" i="7" s="1"/>
  <c r="B3836" i="7"/>
  <c r="E3836" i="7" s="1"/>
  <c r="B3837" i="7"/>
  <c r="E3837" i="7" s="1"/>
  <c r="B3838" i="7"/>
  <c r="E3838" i="7" s="1"/>
  <c r="B3839" i="7"/>
  <c r="E3839" i="7" s="1"/>
  <c r="B3840" i="7"/>
  <c r="E3840" i="7" s="1"/>
  <c r="B3841" i="7"/>
  <c r="E3841" i="7" s="1"/>
  <c r="B3842" i="7"/>
  <c r="E3842" i="7" s="1"/>
  <c r="B3843" i="7"/>
  <c r="E3843" i="7" s="1"/>
  <c r="B3844" i="7"/>
  <c r="E3844" i="7" s="1"/>
  <c r="B3845" i="7"/>
  <c r="E3845" i="7" s="1"/>
  <c r="B3846" i="7"/>
  <c r="E3846" i="7" s="1"/>
  <c r="B3847" i="7"/>
  <c r="E3847" i="7" s="1"/>
  <c r="B3848" i="7"/>
  <c r="E3848" i="7" s="1"/>
  <c r="B3849" i="7"/>
  <c r="E3849" i="7" s="1"/>
  <c r="B3850" i="7"/>
  <c r="E3850" i="7" s="1"/>
  <c r="B3851" i="7"/>
  <c r="E3851" i="7" s="1"/>
  <c r="B3852" i="7"/>
  <c r="E3852" i="7" s="1"/>
  <c r="B3853" i="7"/>
  <c r="E3853" i="7" s="1"/>
  <c r="B3854" i="7"/>
  <c r="E3854" i="7" s="1"/>
  <c r="B3855" i="7"/>
  <c r="E3855" i="7" s="1"/>
  <c r="B3856" i="7"/>
  <c r="E3856" i="7" s="1"/>
  <c r="B3857" i="7"/>
  <c r="E3857" i="7" s="1"/>
  <c r="B3858" i="7"/>
  <c r="E3858" i="7" s="1"/>
  <c r="B3859" i="7"/>
  <c r="E3859" i="7" s="1"/>
  <c r="B3860" i="7"/>
  <c r="E3860" i="7" s="1"/>
  <c r="B3861" i="7"/>
  <c r="E3861" i="7" s="1"/>
  <c r="B3862" i="7"/>
  <c r="E3862" i="7" s="1"/>
  <c r="B3863" i="7"/>
  <c r="E3863" i="7" s="1"/>
  <c r="B3864" i="7"/>
  <c r="E3864" i="7" s="1"/>
  <c r="B3865" i="7"/>
  <c r="E3865" i="7" s="1"/>
  <c r="B3866" i="7"/>
  <c r="E3866" i="7" s="1"/>
  <c r="B3867" i="7"/>
  <c r="E3867" i="7" s="1"/>
  <c r="B3868" i="7"/>
  <c r="E3868" i="7" s="1"/>
  <c r="B3869" i="7"/>
  <c r="E3869" i="7" s="1"/>
  <c r="B3870" i="7"/>
  <c r="E3870" i="7" s="1"/>
  <c r="B3871" i="7"/>
  <c r="E3871" i="7" s="1"/>
  <c r="B3872" i="7"/>
  <c r="E3872" i="7" s="1"/>
  <c r="B3873" i="7"/>
  <c r="E3873" i="7" s="1"/>
  <c r="B3874" i="7"/>
  <c r="E3874" i="7" s="1"/>
  <c r="B3875" i="7"/>
  <c r="E3875" i="7" s="1"/>
  <c r="B3876" i="7"/>
  <c r="E3876" i="7" s="1"/>
  <c r="B3877" i="7"/>
  <c r="E3877" i="7" s="1"/>
  <c r="B3878" i="7"/>
  <c r="E3878" i="7" s="1"/>
  <c r="B3879" i="7"/>
  <c r="E3879" i="7" s="1"/>
  <c r="B3880" i="7"/>
  <c r="E3880" i="7" s="1"/>
  <c r="B3881" i="7"/>
  <c r="E3881" i="7" s="1"/>
  <c r="B3882" i="7"/>
  <c r="E3882" i="7" s="1"/>
  <c r="B3883" i="7"/>
  <c r="E3883" i="7" s="1"/>
  <c r="B3884" i="7"/>
  <c r="E3884" i="7" s="1"/>
  <c r="B3885" i="7"/>
  <c r="E3885" i="7" s="1"/>
  <c r="B3886" i="7"/>
  <c r="E3886" i="7" s="1"/>
  <c r="B3887" i="7"/>
  <c r="E3887" i="7" s="1"/>
  <c r="B3888" i="7"/>
  <c r="E3888" i="7" s="1"/>
  <c r="B3889" i="7"/>
  <c r="E3889" i="7" s="1"/>
  <c r="B3890" i="7"/>
  <c r="E3890" i="7" s="1"/>
  <c r="B3891" i="7"/>
  <c r="E3891" i="7" s="1"/>
  <c r="B3892" i="7"/>
  <c r="E3892" i="7" s="1"/>
  <c r="B3893" i="7"/>
  <c r="E3893" i="7" s="1"/>
  <c r="B3894" i="7"/>
  <c r="E3894" i="7" s="1"/>
  <c r="B3895" i="7"/>
  <c r="E3895" i="7" s="1"/>
  <c r="B3896" i="7"/>
  <c r="E3896" i="7" s="1"/>
  <c r="B3897" i="7"/>
  <c r="E3897" i="7" s="1"/>
  <c r="B3898" i="7"/>
  <c r="E3898" i="7" s="1"/>
  <c r="B3899" i="7"/>
  <c r="E3899" i="7" s="1"/>
  <c r="B3900" i="7"/>
  <c r="E3900" i="7" s="1"/>
  <c r="B3901" i="7"/>
  <c r="E3901" i="7" s="1"/>
  <c r="B3902" i="7"/>
  <c r="E3902" i="7" s="1"/>
  <c r="B3903" i="7"/>
  <c r="E3903" i="7" s="1"/>
  <c r="B3904" i="7"/>
  <c r="E3904" i="7" s="1"/>
  <c r="B3905" i="7"/>
  <c r="E3905" i="7" s="1"/>
  <c r="B3906" i="7"/>
  <c r="E3906" i="7" s="1"/>
  <c r="B3907" i="7"/>
  <c r="E3907" i="7" s="1"/>
  <c r="B3908" i="7"/>
  <c r="E3908" i="7" s="1"/>
  <c r="B3909" i="7"/>
  <c r="E3909" i="7" s="1"/>
  <c r="B3910" i="7"/>
  <c r="E3910" i="7" s="1"/>
  <c r="B3911" i="7"/>
  <c r="E3911" i="7" s="1"/>
  <c r="B3912" i="7"/>
  <c r="E3912" i="7" s="1"/>
  <c r="B3913" i="7"/>
  <c r="E3913" i="7" s="1"/>
  <c r="B3914" i="7"/>
  <c r="E3914" i="7" s="1"/>
  <c r="B3915" i="7"/>
  <c r="E3915" i="7" s="1"/>
  <c r="B3916" i="7"/>
  <c r="E3916" i="7" s="1"/>
  <c r="B3917" i="7"/>
  <c r="E3917" i="7" s="1"/>
  <c r="B3918" i="7"/>
  <c r="E3918" i="7" s="1"/>
  <c r="B3919" i="7"/>
  <c r="E3919" i="7" s="1"/>
  <c r="B3920" i="7"/>
  <c r="E3920" i="7" s="1"/>
  <c r="B3921" i="7"/>
  <c r="E3921" i="7" s="1"/>
  <c r="B3922" i="7"/>
  <c r="E3922" i="7" s="1"/>
  <c r="B3923" i="7"/>
  <c r="E3923" i="7" s="1"/>
  <c r="B3924" i="7"/>
  <c r="E3924" i="7" s="1"/>
  <c r="B3925" i="7"/>
  <c r="E3925" i="7" s="1"/>
  <c r="B3926" i="7"/>
  <c r="E3926" i="7" s="1"/>
  <c r="B3927" i="7"/>
  <c r="E3927" i="7" s="1"/>
  <c r="B3928" i="7"/>
  <c r="E3928" i="7" s="1"/>
  <c r="B3929" i="7"/>
  <c r="E3929" i="7" s="1"/>
  <c r="B3930" i="7"/>
  <c r="E3930" i="7" s="1"/>
  <c r="B3931" i="7"/>
  <c r="E3931" i="7" s="1"/>
  <c r="B3932" i="7"/>
  <c r="E3932" i="7" s="1"/>
  <c r="B3933" i="7"/>
  <c r="E3933" i="7" s="1"/>
  <c r="B3934" i="7"/>
  <c r="E3934" i="7" s="1"/>
  <c r="B3935" i="7"/>
  <c r="E3935" i="7" s="1"/>
  <c r="B3936" i="7"/>
  <c r="E3936" i="7" s="1"/>
  <c r="B3937" i="7"/>
  <c r="E3937" i="7" s="1"/>
  <c r="B3938" i="7"/>
  <c r="E3938" i="7" s="1"/>
  <c r="B3939" i="7"/>
  <c r="E3939" i="7" s="1"/>
  <c r="B3940" i="7"/>
  <c r="E3940" i="7" s="1"/>
  <c r="B3941" i="7"/>
  <c r="E3941" i="7" s="1"/>
  <c r="B3942" i="7"/>
  <c r="E3942" i="7" s="1"/>
  <c r="B3943" i="7"/>
  <c r="E3943" i="7" s="1"/>
  <c r="B3944" i="7"/>
  <c r="E3944" i="7" s="1"/>
  <c r="B3945" i="7"/>
  <c r="E3945" i="7" s="1"/>
  <c r="B3946" i="7"/>
  <c r="E3946" i="7" s="1"/>
  <c r="B3947" i="7"/>
  <c r="E3947" i="7" s="1"/>
  <c r="B3948" i="7"/>
  <c r="E3948" i="7" s="1"/>
  <c r="B3949" i="7"/>
  <c r="E3949" i="7" s="1"/>
  <c r="B3950" i="7"/>
  <c r="E3950" i="7" s="1"/>
  <c r="B3951" i="7"/>
  <c r="E3951" i="7" s="1"/>
  <c r="B3952" i="7"/>
  <c r="E3952" i="7" s="1"/>
  <c r="B3953" i="7"/>
  <c r="E3953" i="7" s="1"/>
  <c r="B3954" i="7"/>
  <c r="E3954" i="7" s="1"/>
  <c r="B3955" i="7"/>
  <c r="E3955" i="7" s="1"/>
  <c r="B3956" i="7"/>
  <c r="E3956" i="7" s="1"/>
  <c r="B3957" i="7"/>
  <c r="E3957" i="7" s="1"/>
  <c r="B3958" i="7"/>
  <c r="E3958" i="7" s="1"/>
  <c r="B3959" i="7"/>
  <c r="E3959" i="7" s="1"/>
  <c r="B3960" i="7"/>
  <c r="E3960" i="7" s="1"/>
  <c r="B3961" i="7"/>
  <c r="E3961" i="7" s="1"/>
  <c r="B3962" i="7"/>
  <c r="E3962" i="7" s="1"/>
  <c r="B3963" i="7"/>
  <c r="E3963" i="7" s="1"/>
  <c r="B3964" i="7"/>
  <c r="E3964" i="7" s="1"/>
  <c r="B3965" i="7"/>
  <c r="E3965" i="7" s="1"/>
  <c r="B3966" i="7"/>
  <c r="E3966" i="7" s="1"/>
  <c r="B3967" i="7"/>
  <c r="E3967" i="7" s="1"/>
  <c r="B3968" i="7"/>
  <c r="E3968" i="7" s="1"/>
  <c r="B3969" i="7"/>
  <c r="E3969" i="7" s="1"/>
  <c r="B3970" i="7"/>
  <c r="E3970" i="7" s="1"/>
  <c r="B3971" i="7"/>
  <c r="E3971" i="7" s="1"/>
  <c r="B3972" i="7"/>
  <c r="E3972" i="7" s="1"/>
  <c r="B3973" i="7"/>
  <c r="E3973" i="7" s="1"/>
  <c r="B3974" i="7"/>
  <c r="E3974" i="7" s="1"/>
  <c r="B3975" i="7"/>
  <c r="E3975" i="7" s="1"/>
  <c r="B3976" i="7"/>
  <c r="E3976" i="7" s="1"/>
  <c r="B3977" i="7"/>
  <c r="E3977" i="7" s="1"/>
  <c r="B3978" i="7"/>
  <c r="E3978" i="7" s="1"/>
  <c r="B3979" i="7"/>
  <c r="E3979" i="7" s="1"/>
  <c r="B3980" i="7"/>
  <c r="E3980" i="7" s="1"/>
  <c r="B3981" i="7"/>
  <c r="E3981" i="7" s="1"/>
  <c r="B3982" i="7"/>
  <c r="E3982" i="7" s="1"/>
  <c r="B3983" i="7"/>
  <c r="E3983" i="7" s="1"/>
  <c r="B3984" i="7"/>
  <c r="E3984" i="7" s="1"/>
  <c r="B3985" i="7"/>
  <c r="E3985" i="7" s="1"/>
  <c r="B3986" i="7"/>
  <c r="E3986" i="7" s="1"/>
  <c r="B3987" i="7"/>
  <c r="E3987" i="7" s="1"/>
  <c r="B3988" i="7"/>
  <c r="E3988" i="7" s="1"/>
  <c r="B3989" i="7"/>
  <c r="E3989" i="7" s="1"/>
  <c r="B3990" i="7"/>
  <c r="E3990" i="7" s="1"/>
  <c r="B3991" i="7"/>
  <c r="E3991" i="7" s="1"/>
  <c r="B3992" i="7"/>
  <c r="E3992" i="7" s="1"/>
  <c r="B3993" i="7"/>
  <c r="E3993" i="7" s="1"/>
  <c r="B3994" i="7"/>
  <c r="E3994" i="7" s="1"/>
  <c r="B3995" i="7"/>
  <c r="E3995" i="7" s="1"/>
  <c r="B3996" i="7"/>
  <c r="E3996" i="7" s="1"/>
  <c r="B3997" i="7"/>
  <c r="E3997" i="7" s="1"/>
  <c r="B3998" i="7"/>
  <c r="E3998" i="7" s="1"/>
  <c r="B3999" i="7"/>
  <c r="E3999" i="7" s="1"/>
  <c r="B4000" i="7"/>
  <c r="E4000" i="7" s="1"/>
  <c r="B4001" i="7"/>
  <c r="E4001" i="7" s="1"/>
  <c r="B4002" i="7"/>
  <c r="E4002" i="7" s="1"/>
  <c r="B4003" i="7"/>
  <c r="E4003" i="7" s="1"/>
  <c r="B4004" i="7"/>
  <c r="E4004" i="7" s="1"/>
  <c r="B4005" i="7"/>
  <c r="E4005" i="7" s="1"/>
  <c r="B4006" i="7"/>
  <c r="E4006" i="7" s="1"/>
  <c r="B4007" i="7"/>
  <c r="E4007" i="7" s="1"/>
  <c r="B4008" i="7"/>
  <c r="E4008" i="7" s="1"/>
  <c r="B4009" i="7"/>
  <c r="E4009" i="7" s="1"/>
  <c r="B4010" i="7"/>
  <c r="E4010" i="7" s="1"/>
  <c r="B4011" i="7"/>
  <c r="E4011" i="7" s="1"/>
  <c r="B4012" i="7"/>
  <c r="E4012" i="7" s="1"/>
  <c r="B4013" i="7"/>
  <c r="E4013" i="7" s="1"/>
  <c r="B4014" i="7"/>
  <c r="E4014" i="7" s="1"/>
  <c r="B4015" i="7"/>
  <c r="E4015" i="7" s="1"/>
  <c r="B4016" i="7"/>
  <c r="E4016" i="7" s="1"/>
  <c r="B4017" i="7"/>
  <c r="E4017" i="7" s="1"/>
  <c r="B4018" i="7"/>
  <c r="E4018" i="7" s="1"/>
  <c r="B4019" i="7"/>
  <c r="E4019" i="7" s="1"/>
  <c r="B4020" i="7"/>
  <c r="E4020" i="7" s="1"/>
  <c r="B4021" i="7"/>
  <c r="E4021" i="7" s="1"/>
  <c r="B4022" i="7"/>
  <c r="E4022" i="7" s="1"/>
  <c r="B4023" i="7"/>
  <c r="E4023" i="7" s="1"/>
  <c r="B4024" i="7"/>
  <c r="E4024" i="7" s="1"/>
  <c r="B4025" i="7"/>
  <c r="E4025" i="7" s="1"/>
  <c r="B4026" i="7"/>
  <c r="E4026" i="7" s="1"/>
  <c r="B4027" i="7"/>
  <c r="B4028" i="7"/>
  <c r="B4029" i="7"/>
  <c r="E4029" i="7" s="1"/>
  <c r="B4030" i="7"/>
  <c r="E4030" i="7" s="1"/>
  <c r="B4031" i="7"/>
  <c r="E4031" i="7" s="1"/>
  <c r="B4032" i="7"/>
  <c r="E4032" i="7" s="1"/>
  <c r="B4033" i="7"/>
  <c r="E4033" i="7" s="1"/>
  <c r="B4034" i="7"/>
  <c r="E4034" i="7" s="1"/>
  <c r="B4035" i="7"/>
  <c r="E4035" i="7" s="1"/>
  <c r="B4036" i="7"/>
  <c r="E4036" i="7" s="1"/>
  <c r="B4037" i="7"/>
  <c r="E4037" i="7" s="1"/>
  <c r="B4038" i="7"/>
  <c r="E4038" i="7" s="1"/>
  <c r="B4039" i="7"/>
  <c r="E4039" i="7" s="1"/>
  <c r="B4040" i="7"/>
  <c r="E4040" i="7" s="1"/>
  <c r="B4041" i="7"/>
  <c r="E4041" i="7" s="1"/>
  <c r="B4042" i="7"/>
  <c r="E4042" i="7" s="1"/>
  <c r="B4043" i="7"/>
  <c r="E4043" i="7" s="1"/>
  <c r="B4044" i="7"/>
  <c r="E4044" i="7" s="1"/>
  <c r="B4045" i="7"/>
  <c r="E4045" i="7" s="1"/>
  <c r="B4046" i="7"/>
  <c r="E4046" i="7" s="1"/>
  <c r="B4047" i="7"/>
  <c r="E4047" i="7" s="1"/>
  <c r="B4048" i="7"/>
  <c r="E4048" i="7" s="1"/>
  <c r="B4049" i="7"/>
  <c r="E4049" i="7" s="1"/>
  <c r="B4050" i="7"/>
  <c r="E4050" i="7" s="1"/>
  <c r="B4051" i="7"/>
  <c r="E4051" i="7" s="1"/>
  <c r="B4052" i="7"/>
  <c r="E4052" i="7" s="1"/>
  <c r="B4053" i="7"/>
  <c r="E4053" i="7" s="1"/>
  <c r="B4054" i="7"/>
  <c r="E4054" i="7" s="1"/>
  <c r="B4055" i="7"/>
  <c r="E4055" i="7" s="1"/>
  <c r="B4056" i="7"/>
  <c r="E4056" i="7" s="1"/>
  <c r="B4057" i="7"/>
  <c r="E4057" i="7" s="1"/>
  <c r="B4058" i="7"/>
  <c r="E4058" i="7" s="1"/>
  <c r="B4059" i="7"/>
  <c r="E4059" i="7" s="1"/>
  <c r="B4060" i="7"/>
  <c r="E4060" i="7" s="1"/>
  <c r="B4061" i="7"/>
  <c r="E4061" i="7" s="1"/>
  <c r="B4062" i="7"/>
  <c r="E4062" i="7" s="1"/>
  <c r="B4063" i="7"/>
  <c r="E4063" i="7" s="1"/>
  <c r="B4064" i="7"/>
  <c r="E4064" i="7" s="1"/>
  <c r="B4065" i="7"/>
  <c r="E4065" i="7" s="1"/>
  <c r="B4066" i="7"/>
  <c r="E4066" i="7" s="1"/>
  <c r="B4067" i="7"/>
  <c r="E4067" i="7" s="1"/>
  <c r="B4068" i="7"/>
  <c r="E4068" i="7" s="1"/>
  <c r="B4069" i="7"/>
  <c r="E4069" i="7" s="1"/>
  <c r="B4070" i="7"/>
  <c r="E4070" i="7" s="1"/>
  <c r="B4071" i="7"/>
  <c r="E4071" i="7" s="1"/>
  <c r="B4072" i="7"/>
  <c r="E4072" i="7" s="1"/>
  <c r="B4073" i="7"/>
  <c r="E4073" i="7" s="1"/>
  <c r="B4074" i="7"/>
  <c r="E4074" i="7" s="1"/>
  <c r="B4075" i="7"/>
  <c r="E4075" i="7" s="1"/>
  <c r="B4076" i="7"/>
  <c r="E4076" i="7" s="1"/>
  <c r="B4077" i="7"/>
  <c r="E4077" i="7" s="1"/>
  <c r="B4078" i="7"/>
  <c r="E4078" i="7" s="1"/>
  <c r="B4079" i="7"/>
  <c r="E4079" i="7" s="1"/>
  <c r="B4080" i="7"/>
  <c r="E4080" i="7" s="1"/>
  <c r="B4081" i="7"/>
  <c r="E4081" i="7" s="1"/>
  <c r="B4082" i="7"/>
  <c r="E4082" i="7" s="1"/>
  <c r="B4083" i="7"/>
  <c r="E4083" i="7" s="1"/>
  <c r="B4084" i="7"/>
  <c r="E4084" i="7" s="1"/>
  <c r="B4085" i="7"/>
  <c r="E4085" i="7" s="1"/>
  <c r="B4086" i="7"/>
  <c r="E4086" i="7" s="1"/>
  <c r="B4087" i="7"/>
  <c r="E4087" i="7" s="1"/>
  <c r="B4088" i="7"/>
  <c r="E4088" i="7" s="1"/>
  <c r="B4089" i="7"/>
  <c r="E4089" i="7" s="1"/>
  <c r="B4090" i="7"/>
  <c r="E4090" i="7" s="1"/>
  <c r="B4091" i="7"/>
  <c r="E4091" i="7" s="1"/>
  <c r="B4092" i="7"/>
  <c r="E4092" i="7" s="1"/>
  <c r="B4093" i="7"/>
  <c r="E4093" i="7" s="1"/>
  <c r="B4094" i="7"/>
  <c r="E4094" i="7" s="1"/>
  <c r="B4095" i="7"/>
  <c r="E4095" i="7" s="1"/>
  <c r="B4096" i="7"/>
  <c r="E4096" i="7" s="1"/>
  <c r="B4097" i="7"/>
  <c r="E4097" i="7" s="1"/>
  <c r="B4098" i="7"/>
  <c r="E4098" i="7" s="1"/>
  <c r="B4099" i="7"/>
  <c r="E4099" i="7" s="1"/>
  <c r="B4100" i="7"/>
  <c r="E4100" i="7" s="1"/>
  <c r="B4101" i="7"/>
  <c r="E4101" i="7" s="1"/>
  <c r="B4102" i="7"/>
  <c r="E4102" i="7" s="1"/>
  <c r="B4103" i="7"/>
  <c r="E4103" i="7" s="1"/>
  <c r="B4104" i="7"/>
  <c r="E4104" i="7" s="1"/>
  <c r="B4105" i="7"/>
  <c r="E4105" i="7" s="1"/>
  <c r="B4106" i="7"/>
  <c r="E4106" i="7" s="1"/>
  <c r="B4107" i="7"/>
  <c r="E4107" i="7" s="1"/>
  <c r="B4108" i="7"/>
  <c r="E4108" i="7" s="1"/>
  <c r="B4109" i="7"/>
  <c r="E4109" i="7" s="1"/>
  <c r="B4110" i="7"/>
  <c r="E4110" i="7" s="1"/>
  <c r="B4111" i="7"/>
  <c r="E4111" i="7" s="1"/>
  <c r="B4112" i="7"/>
  <c r="E4112" i="7" s="1"/>
  <c r="B4113" i="7"/>
  <c r="E4113" i="7" s="1"/>
  <c r="B4114" i="7"/>
  <c r="E4114" i="7" s="1"/>
  <c r="B4115" i="7"/>
  <c r="E4115" i="7" s="1"/>
  <c r="B4116" i="7"/>
  <c r="E4116" i="7" s="1"/>
  <c r="B4117" i="7"/>
  <c r="E4117" i="7" s="1"/>
  <c r="B4118" i="7"/>
  <c r="E4118" i="7" s="1"/>
  <c r="B4119" i="7"/>
  <c r="E4119" i="7" s="1"/>
  <c r="B4120" i="7"/>
  <c r="E4120" i="7" s="1"/>
  <c r="B4121" i="7"/>
  <c r="E4121" i="7" s="1"/>
  <c r="B4122" i="7"/>
  <c r="E4122" i="7" s="1"/>
  <c r="B4123" i="7"/>
  <c r="E4123" i="7" s="1"/>
  <c r="B4124" i="7"/>
  <c r="E4124" i="7" s="1"/>
  <c r="B4125" i="7"/>
  <c r="E4125" i="7" s="1"/>
  <c r="B4126" i="7"/>
  <c r="E4126" i="7" s="1"/>
  <c r="B4127" i="7"/>
  <c r="E4127" i="7" s="1"/>
  <c r="B4128" i="7"/>
  <c r="E4128" i="7" s="1"/>
  <c r="B4129" i="7"/>
  <c r="E4129" i="7" s="1"/>
  <c r="B4130" i="7"/>
  <c r="E4130" i="7" s="1"/>
  <c r="B4131" i="7"/>
  <c r="E4131" i="7" s="1"/>
  <c r="B4132" i="7"/>
  <c r="E4132" i="7" s="1"/>
  <c r="B4133" i="7"/>
  <c r="E4133" i="7" s="1"/>
  <c r="B4134" i="7"/>
  <c r="E4134" i="7" s="1"/>
  <c r="B4135" i="7"/>
  <c r="E4135" i="7" s="1"/>
  <c r="B4136" i="7"/>
  <c r="E4136" i="7" s="1"/>
  <c r="B4137" i="7"/>
  <c r="E4137" i="7" s="1"/>
  <c r="B4138" i="7"/>
  <c r="E4138" i="7" s="1"/>
  <c r="B4139" i="7"/>
  <c r="E4139" i="7" s="1"/>
  <c r="B4140" i="7"/>
  <c r="E4140" i="7" s="1"/>
  <c r="B4141" i="7"/>
  <c r="E4141" i="7" s="1"/>
  <c r="B4142" i="7"/>
  <c r="E4142" i="7" s="1"/>
  <c r="B4143" i="7"/>
  <c r="E4143" i="7" s="1"/>
  <c r="B4144" i="7"/>
  <c r="E4144" i="7" s="1"/>
  <c r="B4145" i="7"/>
  <c r="E4145" i="7" s="1"/>
  <c r="B4146" i="7"/>
  <c r="E4146" i="7" s="1"/>
  <c r="B4147" i="7"/>
  <c r="E4147" i="7" s="1"/>
  <c r="B4148" i="7"/>
  <c r="E4148" i="7" s="1"/>
  <c r="B4149" i="7"/>
  <c r="E4149" i="7" s="1"/>
  <c r="B4150" i="7"/>
  <c r="E4150" i="7" s="1"/>
  <c r="B4151" i="7"/>
  <c r="E4151" i="7" s="1"/>
  <c r="B4152" i="7"/>
  <c r="E4152" i="7" s="1"/>
  <c r="B4153" i="7"/>
  <c r="E4153" i="7" s="1"/>
  <c r="B4154" i="7"/>
  <c r="E4154" i="7" s="1"/>
  <c r="B4155" i="7"/>
  <c r="E4155" i="7" s="1"/>
  <c r="B4156" i="7"/>
  <c r="E4156" i="7" s="1"/>
  <c r="B4157" i="7"/>
  <c r="E4157" i="7" s="1"/>
  <c r="B4158" i="7"/>
  <c r="E4158" i="7" s="1"/>
  <c r="B4159" i="7"/>
  <c r="E4159" i="7" s="1"/>
  <c r="B4160" i="7"/>
  <c r="E4160" i="7" s="1"/>
  <c r="B4161" i="7"/>
  <c r="E4161" i="7" s="1"/>
  <c r="B4162" i="7"/>
  <c r="E4162" i="7" s="1"/>
  <c r="B4163" i="7"/>
  <c r="E4163" i="7" s="1"/>
  <c r="B4164" i="7"/>
  <c r="E4164" i="7" s="1"/>
  <c r="B4165" i="7"/>
  <c r="E4165" i="7" s="1"/>
  <c r="B4166" i="7"/>
  <c r="E4166" i="7" s="1"/>
  <c r="B4167" i="7"/>
  <c r="E4167" i="7" s="1"/>
  <c r="B4168" i="7"/>
  <c r="E4168" i="7" s="1"/>
  <c r="B4169" i="7"/>
  <c r="E4169" i="7" s="1"/>
  <c r="B4170" i="7"/>
  <c r="E4170" i="7" s="1"/>
  <c r="B4171" i="7"/>
  <c r="E4171" i="7" s="1"/>
  <c r="B4172" i="7"/>
  <c r="E4172" i="7" s="1"/>
  <c r="B4173" i="7"/>
  <c r="E4173" i="7" s="1"/>
  <c r="B4174" i="7"/>
  <c r="E4174" i="7" s="1"/>
  <c r="B4175" i="7"/>
  <c r="E4175" i="7" s="1"/>
  <c r="B4176" i="7"/>
  <c r="E4176" i="7" s="1"/>
  <c r="B4177" i="7"/>
  <c r="E4177" i="7" s="1"/>
  <c r="B4178" i="7"/>
  <c r="E4178" i="7" s="1"/>
  <c r="B4179" i="7"/>
  <c r="E4179" i="7" s="1"/>
  <c r="B4180" i="7"/>
  <c r="E4180" i="7" s="1"/>
  <c r="B4181" i="7"/>
  <c r="E4181" i="7" s="1"/>
  <c r="B4182" i="7"/>
  <c r="E4182" i="7" s="1"/>
  <c r="B4183" i="7"/>
  <c r="E4183" i="7" s="1"/>
  <c r="B4184" i="7"/>
  <c r="E4184" i="7" s="1"/>
  <c r="B4185" i="7"/>
  <c r="E4185" i="7" s="1"/>
  <c r="B4186" i="7"/>
  <c r="E4186" i="7" s="1"/>
  <c r="B4187" i="7"/>
  <c r="E4187" i="7" s="1"/>
  <c r="B4188" i="7"/>
  <c r="E4188" i="7" s="1"/>
  <c r="B4189" i="7"/>
  <c r="E4189" i="7" s="1"/>
  <c r="B4190" i="7"/>
  <c r="E4190" i="7" s="1"/>
  <c r="B4191" i="7"/>
  <c r="E4191" i="7" s="1"/>
  <c r="B4192" i="7"/>
  <c r="E4192" i="7" s="1"/>
  <c r="B4193" i="7"/>
  <c r="E4193" i="7" s="1"/>
  <c r="B4194" i="7"/>
  <c r="E4194" i="7" s="1"/>
  <c r="B4195" i="7"/>
  <c r="E4195" i="7" s="1"/>
  <c r="B4196" i="7"/>
  <c r="E4196" i="7" s="1"/>
  <c r="B4197" i="7"/>
  <c r="E4197" i="7" s="1"/>
  <c r="B4198" i="7"/>
  <c r="E4198" i="7" s="1"/>
  <c r="B4199" i="7"/>
  <c r="E4199" i="7" s="1"/>
  <c r="B4200" i="7"/>
  <c r="E4200" i="7" s="1"/>
  <c r="B4201" i="7"/>
  <c r="E4201" i="7" s="1"/>
  <c r="B4202" i="7"/>
  <c r="E4202" i="7" s="1"/>
  <c r="B4203" i="7"/>
  <c r="E4203" i="7" s="1"/>
  <c r="B4204" i="7"/>
  <c r="E4204" i="7" s="1"/>
  <c r="B4205" i="7"/>
  <c r="E4205" i="7" s="1"/>
  <c r="B4206" i="7"/>
  <c r="E4206" i="7" s="1"/>
  <c r="B4207" i="7"/>
  <c r="E4207" i="7" s="1"/>
  <c r="B4208" i="7"/>
  <c r="E4208" i="7" s="1"/>
  <c r="B4209" i="7"/>
  <c r="E4209" i="7" s="1"/>
  <c r="B4210" i="7"/>
  <c r="E4210" i="7" s="1"/>
  <c r="B4211" i="7"/>
  <c r="E4211" i="7" s="1"/>
  <c r="B4212" i="7"/>
  <c r="E4212" i="7" s="1"/>
  <c r="B4213" i="7"/>
  <c r="E4213" i="7" s="1"/>
  <c r="B4214" i="7"/>
  <c r="E4214" i="7" s="1"/>
  <c r="B4215" i="7"/>
  <c r="E4215" i="7" s="1"/>
  <c r="B4216" i="7"/>
  <c r="E4216" i="7" s="1"/>
  <c r="B4217" i="7"/>
  <c r="E4217" i="7" s="1"/>
  <c r="B4218" i="7"/>
  <c r="E4218" i="7" s="1"/>
  <c r="B4219" i="7"/>
  <c r="E4219" i="7" s="1"/>
  <c r="B4220" i="7"/>
  <c r="E4220" i="7" s="1"/>
  <c r="B4221" i="7"/>
  <c r="E4221" i="7" s="1"/>
  <c r="B4222" i="7"/>
  <c r="E4222" i="7" s="1"/>
  <c r="B4223" i="7"/>
  <c r="E4223" i="7" s="1"/>
  <c r="B4224" i="7"/>
  <c r="E4224" i="7" s="1"/>
  <c r="B4225" i="7"/>
  <c r="E4225" i="7" s="1"/>
  <c r="B4226" i="7"/>
  <c r="E4226" i="7" s="1"/>
  <c r="B4227" i="7"/>
  <c r="E4227" i="7" s="1"/>
  <c r="B4228" i="7"/>
  <c r="E4228" i="7" s="1"/>
  <c r="B4229" i="7"/>
  <c r="E4229" i="7" s="1"/>
  <c r="B4230" i="7"/>
  <c r="E4230" i="7" s="1"/>
  <c r="B4231" i="7"/>
  <c r="E4231" i="7" s="1"/>
  <c r="B4232" i="7"/>
  <c r="E4232" i="7" s="1"/>
  <c r="B4233" i="7"/>
  <c r="E4233" i="7" s="1"/>
  <c r="B4234" i="7"/>
  <c r="E4234" i="7" s="1"/>
  <c r="B4235" i="7"/>
  <c r="E4235" i="7" s="1"/>
  <c r="B4236" i="7"/>
  <c r="E4236" i="7" s="1"/>
  <c r="B4237" i="7"/>
  <c r="E4237" i="7" s="1"/>
  <c r="B4238" i="7"/>
  <c r="E4238" i="7" s="1"/>
  <c r="B4239" i="7"/>
  <c r="E4239" i="7" s="1"/>
  <c r="B4240" i="7"/>
  <c r="E4240" i="7" s="1"/>
  <c r="B4241" i="7"/>
  <c r="E4241" i="7" s="1"/>
  <c r="B4242" i="7"/>
  <c r="E4242" i="7" s="1"/>
  <c r="B4243" i="7"/>
  <c r="E4243" i="7" s="1"/>
  <c r="B4244" i="7"/>
  <c r="E4244" i="7" s="1"/>
  <c r="B4245" i="7"/>
  <c r="E4245" i="7" s="1"/>
  <c r="B4246" i="7"/>
  <c r="E4246" i="7" s="1"/>
  <c r="B4247" i="7"/>
  <c r="E4247" i="7" s="1"/>
  <c r="B4248" i="7"/>
  <c r="E4248" i="7" s="1"/>
  <c r="B4249" i="7"/>
  <c r="E4249" i="7" s="1"/>
  <c r="B4250" i="7"/>
  <c r="E4250" i="7" s="1"/>
  <c r="B4251" i="7"/>
  <c r="E4251" i="7" s="1"/>
  <c r="B4252" i="7"/>
  <c r="E4252" i="7" s="1"/>
  <c r="B4253" i="7"/>
  <c r="E4253" i="7" s="1"/>
  <c r="B4254" i="7"/>
  <c r="E4254" i="7" s="1"/>
  <c r="B4255" i="7"/>
  <c r="E4255" i="7" s="1"/>
  <c r="B4256" i="7"/>
  <c r="E4256" i="7" s="1"/>
  <c r="B4257" i="7"/>
  <c r="E4257" i="7" s="1"/>
  <c r="B4258" i="7"/>
  <c r="E4258" i="7" s="1"/>
  <c r="B4259" i="7"/>
  <c r="E4259" i="7" s="1"/>
  <c r="B4260" i="7"/>
  <c r="E4260" i="7" s="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5" i="1"/>
  <c r="E10" i="7" l="1"/>
  <c r="D37" i="12" a="1"/>
  <c r="D37" i="12" s="1"/>
  <c r="F37" i="12" s="1"/>
  <c r="E2925" i="7"/>
  <c r="D97" i="12" a="1"/>
  <c r="D97" i="12" s="1"/>
  <c r="F97" i="12" s="1"/>
  <c r="E2625" i="7"/>
  <c r="D80" i="12" a="1"/>
  <c r="D80" i="12" s="1"/>
  <c r="F80" i="12" s="1"/>
  <c r="E2613" i="7"/>
  <c r="D68" i="12" a="1"/>
  <c r="D68" i="12" s="1"/>
  <c r="F68" i="12" s="1"/>
  <c r="E285" i="7"/>
  <c r="D38" i="12" a="1"/>
  <c r="D38" i="12" s="1"/>
  <c r="F38" i="12" s="1"/>
  <c r="E57" i="7"/>
  <c r="D35" i="12" a="1"/>
  <c r="D35" i="12" s="1"/>
  <c r="F35" i="12" s="1"/>
  <c r="E33" i="7"/>
  <c r="D43" i="12" a="1"/>
  <c r="D43" i="12" s="1"/>
  <c r="F43" i="12" s="1"/>
  <c r="E9" i="7"/>
  <c r="D32" i="12" a="1"/>
  <c r="D32" i="12" s="1"/>
  <c r="F32" i="12" s="1"/>
  <c r="E4028" i="7"/>
  <c r="D104" i="12" a="1"/>
  <c r="D104" i="12" s="1"/>
  <c r="F104" i="12" s="1"/>
  <c r="E2924" i="7"/>
  <c r="D96" i="12" a="1"/>
  <c r="D96" i="12" s="1"/>
  <c r="F96" i="12" s="1"/>
  <c r="E2624" i="7"/>
  <c r="D79" i="12" a="1"/>
  <c r="D79" i="12" s="1"/>
  <c r="F79" i="12" s="1"/>
  <c r="E2612" i="7"/>
  <c r="D67" i="12" a="1"/>
  <c r="D67" i="12" s="1"/>
  <c r="F67" i="12" s="1"/>
  <c r="E2600" i="7"/>
  <c r="D55" i="12" a="1"/>
  <c r="D55" i="12" s="1"/>
  <c r="F55" i="12" s="1"/>
  <c r="E1508" i="7"/>
  <c r="D85" i="12" a="1"/>
  <c r="D85" i="12" s="1"/>
  <c r="F85" i="12" s="1"/>
  <c r="E32" i="7"/>
  <c r="D42" i="12" a="1"/>
  <c r="D42" i="12" s="1"/>
  <c r="F42" i="12" s="1"/>
  <c r="E8" i="7"/>
  <c r="D31" i="12" a="1"/>
  <c r="D31" i="12" s="1"/>
  <c r="F31" i="12" s="1"/>
  <c r="E2614" i="7"/>
  <c r="D69" i="12" a="1"/>
  <c r="D69" i="12" s="1"/>
  <c r="F69" i="12" s="1"/>
  <c r="E1507" i="7"/>
  <c r="D75" i="12" a="1"/>
  <c r="D75" i="12" s="1"/>
  <c r="F75" i="12" s="1"/>
  <c r="E763" i="7"/>
  <c r="D58" i="12" a="1"/>
  <c r="D58" i="12" s="1"/>
  <c r="F58" i="12" s="1"/>
  <c r="E31" i="7"/>
  <c r="D41" i="12" a="1"/>
  <c r="D41" i="12" s="1"/>
  <c r="F41" i="12" s="1"/>
  <c r="E7" i="7"/>
  <c r="D30" i="12" a="1"/>
  <c r="D30" i="12" s="1"/>
  <c r="F30" i="12" s="1"/>
  <c r="E2627" i="7"/>
  <c r="D82" i="12" a="1"/>
  <c r="D82" i="12" s="1"/>
  <c r="F82" i="12" s="1"/>
  <c r="E2590" i="7"/>
  <c r="D45" i="12" a="1"/>
  <c r="D45" i="12" s="1"/>
  <c r="F45" i="12" s="1"/>
  <c r="E2922" i="7"/>
  <c r="D94" i="12" a="1"/>
  <c r="D94" i="12" s="1"/>
  <c r="F94" i="12" s="1"/>
  <c r="E762" i="7"/>
  <c r="D56" i="12" a="1"/>
  <c r="D56" i="12" s="1"/>
  <c r="F56" i="12" s="1"/>
  <c r="E30" i="7"/>
  <c r="D40" i="12" a="1"/>
  <c r="D40" i="12" s="1"/>
  <c r="F40" i="12" s="1"/>
  <c r="E6" i="7"/>
  <c r="D13" i="12" a="1"/>
  <c r="D13" i="12" s="1"/>
  <c r="F13" i="12" s="1"/>
  <c r="E4027" i="7"/>
  <c r="D103" i="12" a="1"/>
  <c r="D103" i="12" s="1"/>
  <c r="F103" i="12" s="1"/>
  <c r="E2921" i="7"/>
  <c r="D93" i="12" a="1"/>
  <c r="D93" i="12" s="1"/>
  <c r="F93" i="12" s="1"/>
  <c r="E2633" i="7"/>
  <c r="D88" i="12" a="1"/>
  <c r="D88" i="12" s="1"/>
  <c r="F88" i="12" s="1"/>
  <c r="E2621" i="7"/>
  <c r="D76" i="12" a="1"/>
  <c r="D76" i="12" s="1"/>
  <c r="F76" i="12" s="1"/>
  <c r="E2609" i="7"/>
  <c r="D64" i="12" a="1"/>
  <c r="D64" i="12" s="1"/>
  <c r="F64" i="12" s="1"/>
  <c r="E2597" i="7"/>
  <c r="D52" i="12" a="1"/>
  <c r="D52" i="12" s="1"/>
  <c r="F52" i="12" s="1"/>
  <c r="E2561" i="7"/>
  <c r="D48" i="12" a="1"/>
  <c r="D48" i="12" s="1"/>
  <c r="F48" i="12" s="1"/>
  <c r="E29" i="7"/>
  <c r="D39" i="12" a="1"/>
  <c r="D39" i="12" s="1"/>
  <c r="F39" i="12" s="1"/>
  <c r="E2591" i="7"/>
  <c r="D46" i="12" a="1"/>
  <c r="D46" i="12" s="1"/>
  <c r="F46" i="12" s="1"/>
  <c r="E2622" i="7"/>
  <c r="D77" i="12" a="1"/>
  <c r="D77" i="12" s="1"/>
  <c r="F77" i="12" s="1"/>
  <c r="E2920" i="7"/>
  <c r="D92" i="12" a="1"/>
  <c r="D92" i="12" s="1"/>
  <c r="F92" i="12" s="1"/>
  <c r="E2632" i="7"/>
  <c r="D87" i="12" a="1"/>
  <c r="D87" i="12" s="1"/>
  <c r="F87" i="12" s="1"/>
  <c r="E2608" i="7"/>
  <c r="D63" i="12" a="1"/>
  <c r="D63" i="12" s="1"/>
  <c r="F63" i="12" s="1"/>
  <c r="E2596" i="7"/>
  <c r="D51" i="12" a="1"/>
  <c r="D51" i="12" s="1"/>
  <c r="F51" i="12" s="1"/>
  <c r="E2032" i="7"/>
  <c r="D27" i="12" a="1"/>
  <c r="D27" i="12" s="1"/>
  <c r="F27" i="12" s="1"/>
  <c r="E280" i="7"/>
  <c r="D29" i="12" a="1"/>
  <c r="D29" i="12" s="1"/>
  <c r="F29" i="12" s="1"/>
  <c r="E16" i="7"/>
  <c r="D8" i="12" a="1"/>
  <c r="D8" i="12" s="1"/>
  <c r="F8" i="12" s="1"/>
  <c r="E2634" i="7"/>
  <c r="D89" i="12" a="1"/>
  <c r="D89" i="12" s="1"/>
  <c r="F89" i="12" s="1"/>
  <c r="E2919" i="7"/>
  <c r="D91" i="12" a="1"/>
  <c r="D91" i="12" s="1"/>
  <c r="F91" i="12" s="1"/>
  <c r="E2631" i="7"/>
  <c r="D86" i="12" a="1"/>
  <c r="D86" i="12" s="1"/>
  <c r="F86" i="12" s="1"/>
  <c r="E2619" i="7"/>
  <c r="D74" i="12" a="1"/>
  <c r="D74" i="12" s="1"/>
  <c r="F74" i="12" s="1"/>
  <c r="E2607" i="7"/>
  <c r="D62" i="12" a="1"/>
  <c r="D62" i="12" s="1"/>
  <c r="F62" i="12" s="1"/>
  <c r="E1503" i="7"/>
  <c r="D53" i="12" a="1"/>
  <c r="D53" i="12" s="1"/>
  <c r="F53" i="12" s="1"/>
  <c r="E735" i="7"/>
  <c r="D49" i="12" a="1"/>
  <c r="D49" i="12" s="1"/>
  <c r="F49" i="12" s="1"/>
  <c r="E51" i="7"/>
  <c r="D28" i="12" a="1"/>
  <c r="D28" i="12" s="1"/>
  <c r="F28" i="12" s="1"/>
  <c r="E27" i="7"/>
  <c r="D36" i="12" a="1"/>
  <c r="D36" i="12" s="1"/>
  <c r="F36" i="12" s="1"/>
  <c r="E15" i="7"/>
  <c r="D44" i="12" a="1"/>
  <c r="D44" i="12" s="1"/>
  <c r="F44" i="12" s="1"/>
  <c r="E2615" i="7"/>
  <c r="D70" i="12" a="1"/>
  <c r="D70" i="12" s="1"/>
  <c r="F70" i="12" s="1"/>
  <c r="E2602" i="7"/>
  <c r="D57" i="12" a="1"/>
  <c r="D57" i="12" s="1"/>
  <c r="F57" i="12" s="1"/>
  <c r="E2918" i="7"/>
  <c r="D90" i="12" a="1"/>
  <c r="D90" i="12" s="1"/>
  <c r="F90" i="12" s="1"/>
  <c r="E2618" i="7"/>
  <c r="D73" i="12" a="1"/>
  <c r="D73" i="12" s="1"/>
  <c r="F73" i="12" s="1"/>
  <c r="E2606" i="7"/>
  <c r="D61" i="12" a="1"/>
  <c r="D61" i="12" s="1"/>
  <c r="F61" i="12" s="1"/>
  <c r="E2222" i="7"/>
  <c r="D98" i="12" a="1"/>
  <c r="D98" i="12" s="1"/>
  <c r="F98" i="12" s="1"/>
  <c r="E1862" i="7"/>
  <c r="D65" i="12" a="1"/>
  <c r="D65" i="12" s="1"/>
  <c r="F65" i="12" s="1"/>
  <c r="E314" i="7"/>
  <c r="D23" i="12" a="1"/>
  <c r="D23" i="12" s="1"/>
  <c r="F23" i="12" s="1"/>
  <c r="E50" i="7"/>
  <c r="D25" i="12" a="1"/>
  <c r="D25" i="12" s="1"/>
  <c r="F25" i="12" s="1"/>
  <c r="E14" i="7"/>
  <c r="D34" i="12" a="1"/>
  <c r="D34" i="12" s="1"/>
  <c r="F34" i="12" s="1"/>
  <c r="E2010" i="7"/>
  <c r="D81" i="12" a="1"/>
  <c r="D81" i="12" s="1"/>
  <c r="F81" i="12" s="1"/>
  <c r="E2629" i="7"/>
  <c r="D84" i="12" a="1"/>
  <c r="D84" i="12" s="1"/>
  <c r="F84" i="12" s="1"/>
  <c r="E2617" i="7"/>
  <c r="D72" i="12" a="1"/>
  <c r="D72" i="12" s="1"/>
  <c r="F72" i="12" s="1"/>
  <c r="E2605" i="7"/>
  <c r="D60" i="12" a="1"/>
  <c r="D60" i="12" s="1"/>
  <c r="F60" i="12" s="1"/>
  <c r="E2221" i="7"/>
  <c r="D95" i="12" a="1"/>
  <c r="D95" i="12" s="1"/>
  <c r="F95" i="12" s="1"/>
  <c r="E49" i="7"/>
  <c r="D24" i="12" a="1"/>
  <c r="D24" i="12" s="1"/>
  <c r="F24" i="12" s="1"/>
  <c r="E13" i="7"/>
  <c r="D33" i="12" a="1"/>
  <c r="D33" i="12" s="1"/>
  <c r="F33" i="12" s="1"/>
  <c r="E35" i="7"/>
  <c r="D50" i="12" a="1"/>
  <c r="D50" i="12" s="1"/>
  <c r="F50" i="12" s="1"/>
  <c r="E2611" i="7"/>
  <c r="D66" i="12" a="1"/>
  <c r="D66" i="12" s="1"/>
  <c r="F66" i="12" s="1"/>
  <c r="E2628" i="7"/>
  <c r="D83" i="12" a="1"/>
  <c r="D83" i="12" s="1"/>
  <c r="F83" i="12" s="1"/>
  <c r="E2616" i="7"/>
  <c r="D71" i="12" a="1"/>
  <c r="D71" i="12" s="1"/>
  <c r="F71" i="12" s="1"/>
  <c r="E2604" i="7"/>
  <c r="D59" i="12" a="1"/>
  <c r="D59" i="12" s="1"/>
  <c r="F59" i="12" s="1"/>
  <c r="E2592" i="7"/>
  <c r="D47" i="12" a="1"/>
  <c r="D47" i="12" s="1"/>
  <c r="F47" i="12" s="1"/>
  <c r="E1860" i="7"/>
  <c r="D78" i="12" a="1"/>
  <c r="D78" i="12" s="1"/>
  <c r="F78" i="12" s="1"/>
  <c r="E744" i="7"/>
  <c r="D26" i="12" a="1"/>
  <c r="D26" i="12" s="1"/>
  <c r="F26" i="12" s="1"/>
  <c r="E48" i="7"/>
  <c r="D22" i="12" a="1"/>
  <c r="D22" i="12" s="1"/>
  <c r="F22" i="12" s="1"/>
  <c r="E36" i="7"/>
  <c r="D54" i="12" a="1"/>
  <c r="D54" i="12" s="1"/>
  <c r="F54" i="12" s="1"/>
  <c r="N12" i="12"/>
  <c r="N9" i="12"/>
  <c r="N10" i="12"/>
  <c r="N11" i="12"/>
  <c r="N7" i="12"/>
  <c r="N8" i="12"/>
  <c r="N5" i="12"/>
  <c r="AJ15" i="10"/>
  <c r="F4125" i="7"/>
  <c r="D4125" i="7"/>
  <c r="D3969" i="7"/>
  <c r="F3969" i="7"/>
  <c r="D3825" i="7"/>
  <c r="F3825" i="7"/>
  <c r="D3693" i="7"/>
  <c r="F3693" i="7"/>
  <c r="D3549" i="7"/>
  <c r="F3549" i="7"/>
  <c r="D3405" i="7"/>
  <c r="F3405" i="7"/>
  <c r="D3261" i="7"/>
  <c r="F3261" i="7"/>
  <c r="D3069" i="7"/>
  <c r="F3069" i="7"/>
  <c r="D2925" i="7"/>
  <c r="F2925" i="7"/>
  <c r="D2781" i="7"/>
  <c r="F2781" i="7"/>
  <c r="D2649" i="7"/>
  <c r="F2649" i="7"/>
  <c r="D2505" i="7"/>
  <c r="F2505" i="7"/>
  <c r="D2361" i="7"/>
  <c r="F2361" i="7"/>
  <c r="D2217" i="7"/>
  <c r="F2217" i="7"/>
  <c r="D2049" i="7"/>
  <c r="F2049" i="7"/>
  <c r="D1905" i="7"/>
  <c r="F1905" i="7"/>
  <c r="D1761" i="7"/>
  <c r="F1761" i="7"/>
  <c r="D1617" i="7"/>
  <c r="F1617" i="7"/>
  <c r="D1473" i="7"/>
  <c r="F1473" i="7"/>
  <c r="F1329" i="7"/>
  <c r="D1329" i="7"/>
  <c r="F1101" i="7"/>
  <c r="D1101" i="7"/>
  <c r="D1041" i="7"/>
  <c r="F1041" i="7"/>
  <c r="D1029" i="7"/>
  <c r="F1029" i="7"/>
  <c r="D1017" i="7"/>
  <c r="F1017" i="7"/>
  <c r="D1005" i="7"/>
  <c r="F1005" i="7"/>
  <c r="D993" i="7"/>
  <c r="F993" i="7"/>
  <c r="D981" i="7"/>
  <c r="F981" i="7"/>
  <c r="D969" i="7"/>
  <c r="F969" i="7"/>
  <c r="D957" i="7"/>
  <c r="F957" i="7"/>
  <c r="D945" i="7"/>
  <c r="F945" i="7"/>
  <c r="D933" i="7"/>
  <c r="F933" i="7"/>
  <c r="D921" i="7"/>
  <c r="F921" i="7"/>
  <c r="D909" i="7"/>
  <c r="F909" i="7"/>
  <c r="D897" i="7"/>
  <c r="F897" i="7"/>
  <c r="D885" i="7"/>
  <c r="F885" i="7"/>
  <c r="D873" i="7"/>
  <c r="F873" i="7"/>
  <c r="D861" i="7"/>
  <c r="F861" i="7"/>
  <c r="D849" i="7"/>
  <c r="F849" i="7"/>
  <c r="D837" i="7"/>
  <c r="F837" i="7"/>
  <c r="D825" i="7"/>
  <c r="F825" i="7"/>
  <c r="D813" i="7"/>
  <c r="F813" i="7"/>
  <c r="D801" i="7"/>
  <c r="F801" i="7"/>
  <c r="D789" i="7"/>
  <c r="F789" i="7"/>
  <c r="D777" i="7"/>
  <c r="F777" i="7"/>
  <c r="D765" i="7"/>
  <c r="F765" i="7"/>
  <c r="D753" i="7"/>
  <c r="F753" i="7"/>
  <c r="D741" i="7"/>
  <c r="F741" i="7"/>
  <c r="D729" i="7"/>
  <c r="F729" i="7"/>
  <c r="D717" i="7"/>
  <c r="F717" i="7"/>
  <c r="D705" i="7"/>
  <c r="F705" i="7"/>
  <c r="D693" i="7"/>
  <c r="F693" i="7"/>
  <c r="D681" i="7"/>
  <c r="F681" i="7"/>
  <c r="D669" i="7"/>
  <c r="F669" i="7"/>
  <c r="D657" i="7"/>
  <c r="F657" i="7"/>
  <c r="D645" i="7"/>
  <c r="F645" i="7"/>
  <c r="D633" i="7"/>
  <c r="F633" i="7"/>
  <c r="D621" i="7"/>
  <c r="F621" i="7"/>
  <c r="D609" i="7"/>
  <c r="F609" i="7"/>
  <c r="D597" i="7"/>
  <c r="F597" i="7"/>
  <c r="D585" i="7"/>
  <c r="F585" i="7"/>
  <c r="D573" i="7"/>
  <c r="F573" i="7"/>
  <c r="D561" i="7"/>
  <c r="F561" i="7"/>
  <c r="D549" i="7"/>
  <c r="F549" i="7"/>
  <c r="D537" i="7"/>
  <c r="F537" i="7"/>
  <c r="D525" i="7"/>
  <c r="F525" i="7"/>
  <c r="D513" i="7"/>
  <c r="F513" i="7"/>
  <c r="D501" i="7"/>
  <c r="F501" i="7"/>
  <c r="D489" i="7"/>
  <c r="F489" i="7"/>
  <c r="D477" i="7"/>
  <c r="F477" i="7"/>
  <c r="D465" i="7"/>
  <c r="F465" i="7"/>
  <c r="D453" i="7"/>
  <c r="F453" i="7"/>
  <c r="D441" i="7"/>
  <c r="F441" i="7"/>
  <c r="D429" i="7"/>
  <c r="F429" i="7"/>
  <c r="D417" i="7"/>
  <c r="F417" i="7"/>
  <c r="D405" i="7"/>
  <c r="F405" i="7"/>
  <c r="D393" i="7"/>
  <c r="F393" i="7"/>
  <c r="D381" i="7"/>
  <c r="F381" i="7"/>
  <c r="D369" i="7"/>
  <c r="F369" i="7"/>
  <c r="D357" i="7"/>
  <c r="F357" i="7"/>
  <c r="D345" i="7"/>
  <c r="F345" i="7"/>
  <c r="D333" i="7"/>
  <c r="F333" i="7"/>
  <c r="D321" i="7"/>
  <c r="F321" i="7"/>
  <c r="D309" i="7"/>
  <c r="F309" i="7"/>
  <c r="D297" i="7"/>
  <c r="F297" i="7"/>
  <c r="D285" i="7"/>
  <c r="F285" i="7"/>
  <c r="D273" i="7"/>
  <c r="F273" i="7"/>
  <c r="D261" i="7"/>
  <c r="F261" i="7"/>
  <c r="D249" i="7"/>
  <c r="F249" i="7"/>
  <c r="D237" i="7"/>
  <c r="F237" i="7"/>
  <c r="D225" i="7"/>
  <c r="F225" i="7"/>
  <c r="D213" i="7"/>
  <c r="F213" i="7"/>
  <c r="D201" i="7"/>
  <c r="F201" i="7"/>
  <c r="D189" i="7"/>
  <c r="F189" i="7"/>
  <c r="D177" i="7"/>
  <c r="F177" i="7"/>
  <c r="D165" i="7"/>
  <c r="F165" i="7"/>
  <c r="D153" i="7"/>
  <c r="F153" i="7"/>
  <c r="D141" i="7"/>
  <c r="F141" i="7"/>
  <c r="D129" i="7"/>
  <c r="F129" i="7"/>
  <c r="D117" i="7"/>
  <c r="F117" i="7"/>
  <c r="D105" i="7"/>
  <c r="F105" i="7"/>
  <c r="D93" i="7"/>
  <c r="F93" i="7"/>
  <c r="D81" i="7"/>
  <c r="F81" i="7"/>
  <c r="D69" i="7"/>
  <c r="F69" i="7"/>
  <c r="D57" i="7"/>
  <c r="F57" i="7"/>
  <c r="D45" i="7"/>
  <c r="F45" i="7"/>
  <c r="D33" i="7"/>
  <c r="F33" i="7"/>
  <c r="D21" i="7"/>
  <c r="F21" i="7"/>
  <c r="D9" i="7"/>
  <c r="F9" i="7"/>
  <c r="D4161" i="7"/>
  <c r="F4161" i="7"/>
  <c r="D4029" i="7"/>
  <c r="F4029" i="7"/>
  <c r="D3885" i="7"/>
  <c r="F3885" i="7"/>
  <c r="D3741" i="7"/>
  <c r="F3741" i="7"/>
  <c r="D3597" i="7"/>
  <c r="F3597" i="7"/>
  <c r="D3453" i="7"/>
  <c r="F3453" i="7"/>
  <c r="D3309" i="7"/>
  <c r="F3309" i="7"/>
  <c r="D3153" i="7"/>
  <c r="F3153" i="7"/>
  <c r="D3033" i="7"/>
  <c r="F3033" i="7"/>
  <c r="D2889" i="7"/>
  <c r="F2889" i="7"/>
  <c r="D2745" i="7"/>
  <c r="F2745" i="7"/>
  <c r="D2625" i="7"/>
  <c r="F2625" i="7"/>
  <c r="D2481" i="7"/>
  <c r="F2481" i="7"/>
  <c r="F2337" i="7"/>
  <c r="D2337" i="7"/>
  <c r="D2193" i="7"/>
  <c r="F2193" i="7"/>
  <c r="D2061" i="7"/>
  <c r="F2061" i="7"/>
  <c r="D1917" i="7"/>
  <c r="F1917" i="7"/>
  <c r="D1773" i="7"/>
  <c r="F1773" i="7"/>
  <c r="D1629" i="7"/>
  <c r="F1629" i="7"/>
  <c r="D1485" i="7"/>
  <c r="F1485" i="7"/>
  <c r="D1341" i="7"/>
  <c r="F1341" i="7"/>
  <c r="D1197" i="7"/>
  <c r="F1197" i="7"/>
  <c r="D1113" i="7"/>
  <c r="F1113" i="7"/>
  <c r="D4172" i="7"/>
  <c r="F4172" i="7"/>
  <c r="D4040" i="7"/>
  <c r="F4040" i="7"/>
  <c r="D3884" i="7"/>
  <c r="F3884" i="7"/>
  <c r="D3752" i="7"/>
  <c r="F3752" i="7"/>
  <c r="D3620" i="7"/>
  <c r="F3620" i="7"/>
  <c r="D3488" i="7"/>
  <c r="F3488" i="7"/>
  <c r="D3368" i="7"/>
  <c r="F3368" i="7"/>
  <c r="D3248" i="7"/>
  <c r="F3248" i="7"/>
  <c r="F3116" i="7"/>
  <c r="D3116" i="7"/>
  <c r="D2984" i="7"/>
  <c r="F2984" i="7"/>
  <c r="D2864" i="7"/>
  <c r="F2864" i="7"/>
  <c r="F2756" i="7"/>
  <c r="D2756" i="7"/>
  <c r="D2648" i="7"/>
  <c r="F2648" i="7"/>
  <c r="D2624" i="7"/>
  <c r="F2624" i="7"/>
  <c r="D2600" i="7"/>
  <c r="F2600" i="7"/>
  <c r="F2540" i="7"/>
  <c r="D2540" i="7"/>
  <c r="D2480" i="7"/>
  <c r="F2480" i="7"/>
  <c r="D2468" i="7"/>
  <c r="F2468" i="7"/>
  <c r="D2456" i="7"/>
  <c r="F2456" i="7"/>
  <c r="D2444" i="7"/>
  <c r="F2444" i="7"/>
  <c r="D2432" i="7"/>
  <c r="F2432" i="7"/>
  <c r="D2420" i="7"/>
  <c r="F2420" i="7"/>
  <c r="D2408" i="7"/>
  <c r="F2408" i="7"/>
  <c r="D2396" i="7"/>
  <c r="F2396" i="7"/>
  <c r="D2384" i="7"/>
  <c r="F2384" i="7"/>
  <c r="D2372" i="7"/>
  <c r="F2372" i="7"/>
  <c r="D2360" i="7"/>
  <c r="F2360" i="7"/>
  <c r="F2348" i="7"/>
  <c r="D2348" i="7"/>
  <c r="D2336" i="7"/>
  <c r="F2336" i="7"/>
  <c r="F2324" i="7"/>
  <c r="D2324" i="7"/>
  <c r="D2312" i="7"/>
  <c r="F2312" i="7"/>
  <c r="D2300" i="7"/>
  <c r="F2300" i="7"/>
  <c r="D2288" i="7"/>
  <c r="F2288" i="7"/>
  <c r="D2276" i="7"/>
  <c r="F2276" i="7"/>
  <c r="D2264" i="7"/>
  <c r="F2264" i="7"/>
  <c r="D2252" i="7"/>
  <c r="F2252" i="7"/>
  <c r="D2240" i="7"/>
  <c r="F2240" i="7"/>
  <c r="D2228" i="7"/>
  <c r="F2228" i="7"/>
  <c r="D2216" i="7"/>
  <c r="F2216" i="7"/>
  <c r="D2204" i="7"/>
  <c r="F2204" i="7"/>
  <c r="D2192" i="7"/>
  <c r="F2192" i="7"/>
  <c r="D2180" i="7"/>
  <c r="F2180" i="7"/>
  <c r="D2168" i="7"/>
  <c r="F2168" i="7"/>
  <c r="D2156" i="7"/>
  <c r="F2156" i="7"/>
  <c r="D2144" i="7"/>
  <c r="F2144" i="7"/>
  <c r="D2132" i="7"/>
  <c r="F2132" i="7"/>
  <c r="D2120" i="7"/>
  <c r="F2120" i="7"/>
  <c r="F2108" i="7"/>
  <c r="D2108" i="7"/>
  <c r="D2096" i="7"/>
  <c r="F2096" i="7"/>
  <c r="D2084" i="7"/>
  <c r="F2084" i="7"/>
  <c r="D2072" i="7"/>
  <c r="F2072" i="7"/>
  <c r="F2060" i="7"/>
  <c r="D2060" i="7"/>
  <c r="D2048" i="7"/>
  <c r="F2048" i="7"/>
  <c r="D2036" i="7"/>
  <c r="F2036" i="7"/>
  <c r="D2024" i="7"/>
  <c r="F2024" i="7"/>
  <c r="F2012" i="7"/>
  <c r="D2012" i="7"/>
  <c r="D2000" i="7"/>
  <c r="F2000" i="7"/>
  <c r="D1988" i="7"/>
  <c r="F1988" i="7"/>
  <c r="D1976" i="7"/>
  <c r="F1976" i="7"/>
  <c r="D1964" i="7"/>
  <c r="F1964" i="7"/>
  <c r="D1952" i="7"/>
  <c r="F1952" i="7"/>
  <c r="D1940" i="7"/>
  <c r="F1940" i="7"/>
  <c r="D1928" i="7"/>
  <c r="F1928" i="7"/>
  <c r="D1916" i="7"/>
  <c r="F1916" i="7"/>
  <c r="F1904" i="7"/>
  <c r="D1904" i="7"/>
  <c r="D1892" i="7"/>
  <c r="F1892" i="7"/>
  <c r="D1880" i="7"/>
  <c r="F1880" i="7"/>
  <c r="D1868" i="7"/>
  <c r="F1868" i="7"/>
  <c r="D1856" i="7"/>
  <c r="F1856" i="7"/>
  <c r="D1844" i="7"/>
  <c r="F1844" i="7"/>
  <c r="D1832" i="7"/>
  <c r="F1832" i="7"/>
  <c r="D1820" i="7"/>
  <c r="F1820" i="7"/>
  <c r="D1808" i="7"/>
  <c r="F1808" i="7"/>
  <c r="D1796" i="7"/>
  <c r="F1796" i="7"/>
  <c r="D1784" i="7"/>
  <c r="F1784" i="7"/>
  <c r="D1772" i="7"/>
  <c r="F1772" i="7"/>
  <c r="D1760" i="7"/>
  <c r="F1760" i="7"/>
  <c r="D1748" i="7"/>
  <c r="F1748" i="7"/>
  <c r="D1736" i="7"/>
  <c r="F1736" i="7"/>
  <c r="D1724" i="7"/>
  <c r="F1724" i="7"/>
  <c r="D1712" i="7"/>
  <c r="F1712" i="7"/>
  <c r="D1700" i="7"/>
  <c r="F1700" i="7"/>
  <c r="D1688" i="7"/>
  <c r="F1688" i="7"/>
  <c r="D1676" i="7"/>
  <c r="F1676" i="7"/>
  <c r="D1664" i="7"/>
  <c r="F1664" i="7"/>
  <c r="D1652" i="7"/>
  <c r="F1652" i="7"/>
  <c r="D1640" i="7"/>
  <c r="F1640" i="7"/>
  <c r="D1628" i="7"/>
  <c r="F1628" i="7"/>
  <c r="D1616" i="7"/>
  <c r="F1616" i="7"/>
  <c r="D1604" i="7"/>
  <c r="F1604" i="7"/>
  <c r="D1592" i="7"/>
  <c r="F1592" i="7"/>
  <c r="D1580" i="7"/>
  <c r="F1580" i="7"/>
  <c r="D1568" i="7"/>
  <c r="F1568" i="7"/>
  <c r="D1556" i="7"/>
  <c r="F1556" i="7"/>
  <c r="D1544" i="7"/>
  <c r="F1544" i="7"/>
  <c r="D1532" i="7"/>
  <c r="F1532" i="7"/>
  <c r="F1520" i="7"/>
  <c r="D1520" i="7"/>
  <c r="D1508" i="7"/>
  <c r="F1508" i="7"/>
  <c r="D1496" i="7"/>
  <c r="F1496" i="7"/>
  <c r="D1484" i="7"/>
  <c r="F1484" i="7"/>
  <c r="D1472" i="7"/>
  <c r="F1472" i="7"/>
  <c r="D1460" i="7"/>
  <c r="F1460" i="7"/>
  <c r="D1448" i="7"/>
  <c r="F1448" i="7"/>
  <c r="D1436" i="7"/>
  <c r="F1436" i="7"/>
  <c r="F1424" i="7"/>
  <c r="D1424" i="7"/>
  <c r="D1412" i="7"/>
  <c r="F1412" i="7"/>
  <c r="D1400" i="7"/>
  <c r="F1400" i="7"/>
  <c r="D1388" i="7"/>
  <c r="F1388" i="7"/>
  <c r="D1376" i="7"/>
  <c r="F1376" i="7"/>
  <c r="D1364" i="7"/>
  <c r="F1364" i="7"/>
  <c r="D1352" i="7"/>
  <c r="F1352" i="7"/>
  <c r="D1340" i="7"/>
  <c r="F1340" i="7"/>
  <c r="F1328" i="7"/>
  <c r="D1328" i="7"/>
  <c r="D1316" i="7"/>
  <c r="F1316" i="7"/>
  <c r="D1304" i="7"/>
  <c r="F1304" i="7"/>
  <c r="D1292" i="7"/>
  <c r="F1292" i="7"/>
  <c r="D1280" i="7"/>
  <c r="F1280" i="7"/>
  <c r="D1268" i="7"/>
  <c r="F1268" i="7"/>
  <c r="D1256" i="7"/>
  <c r="F1256" i="7"/>
  <c r="D1244" i="7"/>
  <c r="F1244" i="7"/>
  <c r="D1232" i="7"/>
  <c r="F1232" i="7"/>
  <c r="D1220" i="7"/>
  <c r="F1220" i="7"/>
  <c r="D1208" i="7"/>
  <c r="F1208" i="7"/>
  <c r="D1196" i="7"/>
  <c r="F1196" i="7"/>
  <c r="D1184" i="7"/>
  <c r="F1184" i="7"/>
  <c r="D1172" i="7"/>
  <c r="F1172" i="7"/>
  <c r="D1160" i="7"/>
  <c r="F1160" i="7"/>
  <c r="D1148" i="7"/>
  <c r="F1148" i="7"/>
  <c r="D1136" i="7"/>
  <c r="F1136" i="7"/>
  <c r="D1124" i="7"/>
  <c r="F1124" i="7"/>
  <c r="D1112" i="7"/>
  <c r="F1112" i="7"/>
  <c r="D1100" i="7"/>
  <c r="F1100" i="7"/>
  <c r="D1088" i="7"/>
  <c r="F1088" i="7"/>
  <c r="D1076" i="7"/>
  <c r="F1076" i="7"/>
  <c r="D1064" i="7"/>
  <c r="F1064" i="7"/>
  <c r="D4257" i="7"/>
  <c r="F4257" i="7"/>
  <c r="D4113" i="7"/>
  <c r="F4113" i="7"/>
  <c r="D3981" i="7"/>
  <c r="F3981" i="7"/>
  <c r="D3837" i="7"/>
  <c r="F3837" i="7"/>
  <c r="F3681" i="7"/>
  <c r="D3681" i="7"/>
  <c r="D3537" i="7"/>
  <c r="F3537" i="7"/>
  <c r="D3393" i="7"/>
  <c r="F3393" i="7"/>
  <c r="D3237" i="7"/>
  <c r="F3237" i="7"/>
  <c r="D3105" i="7"/>
  <c r="F3105" i="7"/>
  <c r="D2937" i="7"/>
  <c r="F2937" i="7"/>
  <c r="D2793" i="7"/>
  <c r="F2793" i="7"/>
  <c r="D2637" i="7"/>
  <c r="F2637" i="7"/>
  <c r="D2493" i="7"/>
  <c r="F2493" i="7"/>
  <c r="D2349" i="7"/>
  <c r="F2349" i="7"/>
  <c r="D2205" i="7"/>
  <c r="F2205" i="7"/>
  <c r="D2073" i="7"/>
  <c r="F2073" i="7"/>
  <c r="D1929" i="7"/>
  <c r="F1929" i="7"/>
  <c r="D1785" i="7"/>
  <c r="F1785" i="7"/>
  <c r="D1641" i="7"/>
  <c r="F1641" i="7"/>
  <c r="D1509" i="7"/>
  <c r="F1509" i="7"/>
  <c r="D1365" i="7"/>
  <c r="F1365" i="7"/>
  <c r="D1221" i="7"/>
  <c r="F1221" i="7"/>
  <c r="D1053" i="7"/>
  <c r="F1053" i="7"/>
  <c r="D4136" i="7"/>
  <c r="F4136" i="7"/>
  <c r="D4004" i="7"/>
  <c r="F4004" i="7"/>
  <c r="D3872" i="7"/>
  <c r="F3872" i="7"/>
  <c r="D3740" i="7"/>
  <c r="F3740" i="7"/>
  <c r="D3596" i="7"/>
  <c r="F3596" i="7"/>
  <c r="D3104" i="7"/>
  <c r="F3104" i="7"/>
  <c r="D4255" i="7"/>
  <c r="F4255" i="7"/>
  <c r="D4231" i="7"/>
  <c r="F4231" i="7"/>
  <c r="D4207" i="7"/>
  <c r="F4207" i="7"/>
  <c r="D4171" i="7"/>
  <c r="F4171" i="7"/>
  <c r="D4147" i="7"/>
  <c r="F4147" i="7"/>
  <c r="D4123" i="7"/>
  <c r="F4123" i="7"/>
  <c r="D4099" i="7"/>
  <c r="F4099" i="7"/>
  <c r="D4075" i="7"/>
  <c r="F4075" i="7"/>
  <c r="D4051" i="7"/>
  <c r="F4051" i="7"/>
  <c r="D4027" i="7"/>
  <c r="F4027" i="7"/>
  <c r="D4015" i="7"/>
  <c r="F4015" i="7"/>
  <c r="D3991" i="7"/>
  <c r="F3991" i="7"/>
  <c r="D3979" i="7"/>
  <c r="F3979" i="7"/>
  <c r="D3967" i="7"/>
  <c r="F3967" i="7"/>
  <c r="D3955" i="7"/>
  <c r="F3955" i="7"/>
  <c r="D3943" i="7"/>
  <c r="F3943" i="7"/>
  <c r="D3931" i="7"/>
  <c r="F3931" i="7"/>
  <c r="D3919" i="7"/>
  <c r="F3919" i="7"/>
  <c r="D3907" i="7"/>
  <c r="F3907" i="7"/>
  <c r="D3895" i="7"/>
  <c r="F3895" i="7"/>
  <c r="D3883" i="7"/>
  <c r="F3883" i="7"/>
  <c r="D3871" i="7"/>
  <c r="F3871" i="7"/>
  <c r="D3859" i="7"/>
  <c r="F3859" i="7"/>
  <c r="D3847" i="7"/>
  <c r="F3847" i="7"/>
  <c r="D3835" i="7"/>
  <c r="F3835" i="7"/>
  <c r="D3823" i="7"/>
  <c r="F3823" i="7"/>
  <c r="D3811" i="7"/>
  <c r="F3811" i="7"/>
  <c r="D3799" i="7"/>
  <c r="F3799" i="7"/>
  <c r="D3787" i="7"/>
  <c r="F3787" i="7"/>
  <c r="D3775" i="7"/>
  <c r="F3775" i="7"/>
  <c r="D3763" i="7"/>
  <c r="F3763" i="7"/>
  <c r="D3751" i="7"/>
  <c r="F3751" i="7"/>
  <c r="D3739" i="7"/>
  <c r="F3739" i="7"/>
  <c r="D3727" i="7"/>
  <c r="F3727" i="7"/>
  <c r="D3715" i="7"/>
  <c r="F3715" i="7"/>
  <c r="D3703" i="7"/>
  <c r="F3703" i="7"/>
  <c r="D3691" i="7"/>
  <c r="F3691" i="7"/>
  <c r="D3679" i="7"/>
  <c r="F3679" i="7"/>
  <c r="D3667" i="7"/>
  <c r="F3667" i="7"/>
  <c r="D3655" i="7"/>
  <c r="F3655" i="7"/>
  <c r="D3643" i="7"/>
  <c r="F3643" i="7"/>
  <c r="D3631" i="7"/>
  <c r="F3631" i="7"/>
  <c r="D3619" i="7"/>
  <c r="F3619" i="7"/>
  <c r="D3607" i="7"/>
  <c r="F3607" i="7"/>
  <c r="D3595" i="7"/>
  <c r="F3595" i="7"/>
  <c r="D3583" i="7"/>
  <c r="F3583" i="7"/>
  <c r="D3571" i="7"/>
  <c r="F3571" i="7"/>
  <c r="D3559" i="7"/>
  <c r="F3559" i="7"/>
  <c r="D3547" i="7"/>
  <c r="F3547" i="7"/>
  <c r="D3535" i="7"/>
  <c r="F3535" i="7"/>
  <c r="D3523" i="7"/>
  <c r="F3523" i="7"/>
  <c r="D3511" i="7"/>
  <c r="F3511" i="7"/>
  <c r="D3499" i="7"/>
  <c r="F3499" i="7"/>
  <c r="D3487" i="7"/>
  <c r="F3487" i="7"/>
  <c r="D3475" i="7"/>
  <c r="F3475" i="7"/>
  <c r="D3463" i="7"/>
  <c r="F3463" i="7"/>
  <c r="D3451" i="7"/>
  <c r="F3451" i="7"/>
  <c r="D3439" i="7"/>
  <c r="F3439" i="7"/>
  <c r="D3427" i="7"/>
  <c r="F3427" i="7"/>
  <c r="D3415" i="7"/>
  <c r="F3415" i="7"/>
  <c r="D3403" i="7"/>
  <c r="F3403" i="7"/>
  <c r="D3391" i="7"/>
  <c r="F3391" i="7"/>
  <c r="D3379" i="7"/>
  <c r="F3379" i="7"/>
  <c r="D3367" i="7"/>
  <c r="F3367" i="7"/>
  <c r="D3355" i="7"/>
  <c r="F3355" i="7"/>
  <c r="D3343" i="7"/>
  <c r="F3343" i="7"/>
  <c r="D3331" i="7"/>
  <c r="F3331" i="7"/>
  <c r="D3319" i="7"/>
  <c r="F3319" i="7"/>
  <c r="D3307" i="7"/>
  <c r="F3307" i="7"/>
  <c r="D3295" i="7"/>
  <c r="F3295" i="7"/>
  <c r="D3283" i="7"/>
  <c r="F3283" i="7"/>
  <c r="D3271" i="7"/>
  <c r="F3271" i="7"/>
  <c r="D3259" i="7"/>
  <c r="F3259" i="7"/>
  <c r="D3247" i="7"/>
  <c r="F3247" i="7"/>
  <c r="D3235" i="7"/>
  <c r="F3235" i="7"/>
  <c r="D3223" i="7"/>
  <c r="F3223" i="7"/>
  <c r="D3211" i="7"/>
  <c r="F3211" i="7"/>
  <c r="D3199" i="7"/>
  <c r="F3199" i="7"/>
  <c r="D3187" i="7"/>
  <c r="F3187" i="7"/>
  <c r="D3175" i="7"/>
  <c r="F3175" i="7"/>
  <c r="D3163" i="7"/>
  <c r="F3163" i="7"/>
  <c r="D3151" i="7"/>
  <c r="F3151" i="7"/>
  <c r="D3139" i="7"/>
  <c r="F3139" i="7"/>
  <c r="D3127" i="7"/>
  <c r="F3127" i="7"/>
  <c r="D3115" i="7"/>
  <c r="F3115" i="7"/>
  <c r="D3103" i="7"/>
  <c r="F3103" i="7"/>
  <c r="D3091" i="7"/>
  <c r="F3091" i="7"/>
  <c r="D3079" i="7"/>
  <c r="F3079" i="7"/>
  <c r="D3067" i="7"/>
  <c r="F3067" i="7"/>
  <c r="D3055" i="7"/>
  <c r="F3055" i="7"/>
  <c r="D3043" i="7"/>
  <c r="F3043" i="7"/>
  <c r="D3031" i="7"/>
  <c r="F3031" i="7"/>
  <c r="D3019" i="7"/>
  <c r="F3019" i="7"/>
  <c r="D3007" i="7"/>
  <c r="F3007" i="7"/>
  <c r="D2995" i="7"/>
  <c r="F2995" i="7"/>
  <c r="D2983" i="7"/>
  <c r="F2983" i="7"/>
  <c r="D2971" i="7"/>
  <c r="F2971" i="7"/>
  <c r="D2959" i="7"/>
  <c r="F2959" i="7"/>
  <c r="D2947" i="7"/>
  <c r="F2947" i="7"/>
  <c r="D2935" i="7"/>
  <c r="F2935" i="7"/>
  <c r="D2923" i="7"/>
  <c r="F2923" i="7"/>
  <c r="D2911" i="7"/>
  <c r="F2911" i="7"/>
  <c r="D2899" i="7"/>
  <c r="F2899" i="7"/>
  <c r="D4173" i="7"/>
  <c r="F4173" i="7"/>
  <c r="D4017" i="7"/>
  <c r="F4017" i="7"/>
  <c r="D3873" i="7"/>
  <c r="F3873" i="7"/>
  <c r="D3729" i="7"/>
  <c r="F3729" i="7"/>
  <c r="D3585" i="7"/>
  <c r="F3585" i="7"/>
  <c r="D3441" i="7"/>
  <c r="F3441" i="7"/>
  <c r="F3297" i="7"/>
  <c r="D3297" i="7"/>
  <c r="D3165" i="7"/>
  <c r="F3165" i="7"/>
  <c r="D3021" i="7"/>
  <c r="F3021" i="7"/>
  <c r="D2877" i="7"/>
  <c r="F2877" i="7"/>
  <c r="D2721" i="7"/>
  <c r="F2721" i="7"/>
  <c r="D2577" i="7"/>
  <c r="F2577" i="7"/>
  <c r="D2433" i="7"/>
  <c r="F2433" i="7"/>
  <c r="D2301" i="7"/>
  <c r="F2301" i="7"/>
  <c r="D2157" i="7"/>
  <c r="F2157" i="7"/>
  <c r="D2013" i="7"/>
  <c r="F2013" i="7"/>
  <c r="D1869" i="7"/>
  <c r="F1869" i="7"/>
  <c r="D1713" i="7"/>
  <c r="F1713" i="7"/>
  <c r="D1569" i="7"/>
  <c r="F1569" i="7"/>
  <c r="D1425" i="7"/>
  <c r="F1425" i="7"/>
  <c r="D1281" i="7"/>
  <c r="F1281" i="7"/>
  <c r="D1125" i="7"/>
  <c r="F1125" i="7"/>
  <c r="D4196" i="7"/>
  <c r="F4196" i="7"/>
  <c r="D4064" i="7"/>
  <c r="F4064" i="7"/>
  <c r="F3932" i="7"/>
  <c r="D3932" i="7"/>
  <c r="D3800" i="7"/>
  <c r="F3800" i="7"/>
  <c r="D3668" i="7"/>
  <c r="F3668" i="7"/>
  <c r="D3560" i="7"/>
  <c r="F3560" i="7"/>
  <c r="D3440" i="7"/>
  <c r="F3440" i="7"/>
  <c r="D3320" i="7"/>
  <c r="F3320" i="7"/>
  <c r="D3200" i="7"/>
  <c r="F3200" i="7"/>
  <c r="D3068" i="7"/>
  <c r="F3068" i="7"/>
  <c r="D2960" i="7"/>
  <c r="F2960" i="7"/>
  <c r="D2840" i="7"/>
  <c r="F2840" i="7"/>
  <c r="D2744" i="7"/>
  <c r="F2744" i="7"/>
  <c r="D2636" i="7"/>
  <c r="F2636" i="7"/>
  <c r="D2492" i="7"/>
  <c r="F2492" i="7"/>
  <c r="D4243" i="7"/>
  <c r="F4243" i="7"/>
  <c r="D4219" i="7"/>
  <c r="F4219" i="7"/>
  <c r="D4195" i="7"/>
  <c r="F4195" i="7"/>
  <c r="D4183" i="7"/>
  <c r="F4183" i="7"/>
  <c r="D4159" i="7"/>
  <c r="F4159" i="7"/>
  <c r="D4135" i="7"/>
  <c r="F4135" i="7"/>
  <c r="D4111" i="7"/>
  <c r="F4111" i="7"/>
  <c r="D4087" i="7"/>
  <c r="F4087" i="7"/>
  <c r="D4063" i="7"/>
  <c r="F4063" i="7"/>
  <c r="D4039" i="7"/>
  <c r="F4039" i="7"/>
  <c r="D4003" i="7"/>
  <c r="F4003" i="7"/>
  <c r="D4254" i="7"/>
  <c r="F4254" i="7"/>
  <c r="D4242" i="7"/>
  <c r="F4242" i="7"/>
  <c r="D4230" i="7"/>
  <c r="F4230" i="7"/>
  <c r="D4218" i="7"/>
  <c r="F4218" i="7"/>
  <c r="D4206" i="7"/>
  <c r="F4206" i="7"/>
  <c r="D4194" i="7"/>
  <c r="F4194" i="7"/>
  <c r="D4182" i="7"/>
  <c r="F4182" i="7"/>
  <c r="D4170" i="7"/>
  <c r="F4170" i="7"/>
  <c r="D4158" i="7"/>
  <c r="F4158" i="7"/>
  <c r="D4146" i="7"/>
  <c r="F4146" i="7"/>
  <c r="D4134" i="7"/>
  <c r="F4134" i="7"/>
  <c r="D4122" i="7"/>
  <c r="F4122" i="7"/>
  <c r="D4110" i="7"/>
  <c r="F4110" i="7"/>
  <c r="D4098" i="7"/>
  <c r="F4098" i="7"/>
  <c r="D4086" i="7"/>
  <c r="F4086" i="7"/>
  <c r="D4074" i="7"/>
  <c r="F4074" i="7"/>
  <c r="D4062" i="7"/>
  <c r="F4062" i="7"/>
  <c r="D4050" i="7"/>
  <c r="F4050" i="7"/>
  <c r="D4038" i="7"/>
  <c r="F4038" i="7"/>
  <c r="D4026" i="7"/>
  <c r="F4026" i="7"/>
  <c r="D4014" i="7"/>
  <c r="F4014" i="7"/>
  <c r="D4002" i="7"/>
  <c r="F4002" i="7"/>
  <c r="D3990" i="7"/>
  <c r="F3990" i="7"/>
  <c r="D3978" i="7"/>
  <c r="F3978" i="7"/>
  <c r="D3966" i="7"/>
  <c r="F3966" i="7"/>
  <c r="D3954" i="7"/>
  <c r="F3954" i="7"/>
  <c r="D3942" i="7"/>
  <c r="F3942" i="7"/>
  <c r="D3930" i="7"/>
  <c r="F3930" i="7"/>
  <c r="D3918" i="7"/>
  <c r="F3918" i="7"/>
  <c r="D3906" i="7"/>
  <c r="F3906" i="7"/>
  <c r="D3894" i="7"/>
  <c r="F3894" i="7"/>
  <c r="D3882" i="7"/>
  <c r="F3882" i="7"/>
  <c r="D3870" i="7"/>
  <c r="F3870" i="7"/>
  <c r="D3858" i="7"/>
  <c r="F3858" i="7"/>
  <c r="D3846" i="7"/>
  <c r="F3846" i="7"/>
  <c r="D3834" i="7"/>
  <c r="F3834" i="7"/>
  <c r="D3822" i="7"/>
  <c r="F3822" i="7"/>
  <c r="D3810" i="7"/>
  <c r="F3810" i="7"/>
  <c r="D3798" i="7"/>
  <c r="F3798" i="7"/>
  <c r="D3786" i="7"/>
  <c r="F3786" i="7"/>
  <c r="D3774" i="7"/>
  <c r="F3774" i="7"/>
  <c r="D3762" i="7"/>
  <c r="F3762" i="7"/>
  <c r="D3750" i="7"/>
  <c r="F3750" i="7"/>
  <c r="D3738" i="7"/>
  <c r="F3738" i="7"/>
  <c r="D3726" i="7"/>
  <c r="F3726" i="7"/>
  <c r="D3714" i="7"/>
  <c r="F3714" i="7"/>
  <c r="D3702" i="7"/>
  <c r="F3702" i="7"/>
  <c r="D3690" i="7"/>
  <c r="F3690" i="7"/>
  <c r="D3678" i="7"/>
  <c r="F3678" i="7"/>
  <c r="D3666" i="7"/>
  <c r="F3666" i="7"/>
  <c r="D3654" i="7"/>
  <c r="F3654" i="7"/>
  <c r="D3642" i="7"/>
  <c r="F3642" i="7"/>
  <c r="D3630" i="7"/>
  <c r="F3630" i="7"/>
  <c r="D3618" i="7"/>
  <c r="F3618" i="7"/>
  <c r="D3606" i="7"/>
  <c r="F3606" i="7"/>
  <c r="D3594" i="7"/>
  <c r="F3594" i="7"/>
  <c r="D3582" i="7"/>
  <c r="F3582" i="7"/>
  <c r="D3570" i="7"/>
  <c r="F3570" i="7"/>
  <c r="D3558" i="7"/>
  <c r="F3558" i="7"/>
  <c r="D3546" i="7"/>
  <c r="F3546" i="7"/>
  <c r="D3534" i="7"/>
  <c r="F3534" i="7"/>
  <c r="D3522" i="7"/>
  <c r="F3522" i="7"/>
  <c r="D3510" i="7"/>
  <c r="F3510" i="7"/>
  <c r="D3498" i="7"/>
  <c r="F3498" i="7"/>
  <c r="D3486" i="7"/>
  <c r="F3486" i="7"/>
  <c r="D3474" i="7"/>
  <c r="F3474" i="7"/>
  <c r="D3462" i="7"/>
  <c r="F3462" i="7"/>
  <c r="D3450" i="7"/>
  <c r="F3450" i="7"/>
  <c r="D3438" i="7"/>
  <c r="F3438" i="7"/>
  <c r="D3426" i="7"/>
  <c r="F3426" i="7"/>
  <c r="D3414" i="7"/>
  <c r="F3414" i="7"/>
  <c r="D3402" i="7"/>
  <c r="F3402" i="7"/>
  <c r="D3390" i="7"/>
  <c r="F3390" i="7"/>
  <c r="D3378" i="7"/>
  <c r="F3378" i="7"/>
  <c r="D3366" i="7"/>
  <c r="F3366" i="7"/>
  <c r="D3354" i="7"/>
  <c r="F3354" i="7"/>
  <c r="D3342" i="7"/>
  <c r="F3342" i="7"/>
  <c r="D3330" i="7"/>
  <c r="F3330" i="7"/>
  <c r="D3318" i="7"/>
  <c r="F3318" i="7"/>
  <c r="D3306" i="7"/>
  <c r="F3306" i="7"/>
  <c r="D3294" i="7"/>
  <c r="F3294" i="7"/>
  <c r="D3282" i="7"/>
  <c r="F3282" i="7"/>
  <c r="D3270" i="7"/>
  <c r="F3270" i="7"/>
  <c r="D3258" i="7"/>
  <c r="F3258" i="7"/>
  <c r="D3246" i="7"/>
  <c r="F3246" i="7"/>
  <c r="D3234" i="7"/>
  <c r="F3234" i="7"/>
  <c r="D3222" i="7"/>
  <c r="F3222" i="7"/>
  <c r="D3210" i="7"/>
  <c r="F3210" i="7"/>
  <c r="D3198" i="7"/>
  <c r="F3198" i="7"/>
  <c r="D3186" i="7"/>
  <c r="F3186" i="7"/>
  <c r="D3174" i="7"/>
  <c r="F3174" i="7"/>
  <c r="D3162" i="7"/>
  <c r="F3162" i="7"/>
  <c r="D3150" i="7"/>
  <c r="F3150" i="7"/>
  <c r="D3138" i="7"/>
  <c r="F3138" i="7"/>
  <c r="D3126" i="7"/>
  <c r="F3126" i="7"/>
  <c r="D3114" i="7"/>
  <c r="F3114" i="7"/>
  <c r="D3102" i="7"/>
  <c r="F3102" i="7"/>
  <c r="D3090" i="7"/>
  <c r="F3090" i="7"/>
  <c r="D3078" i="7"/>
  <c r="F3078" i="7"/>
  <c r="D3066" i="7"/>
  <c r="F3066" i="7"/>
  <c r="D3054" i="7"/>
  <c r="F3054" i="7"/>
  <c r="D4245" i="7"/>
  <c r="F4245" i="7"/>
  <c r="D4101" i="7"/>
  <c r="F4101" i="7"/>
  <c r="D3957" i="7"/>
  <c r="F3957" i="7"/>
  <c r="D3813" i="7"/>
  <c r="F3813" i="7"/>
  <c r="D3669" i="7"/>
  <c r="F3669" i="7"/>
  <c r="D3525" i="7"/>
  <c r="F3525" i="7"/>
  <c r="D3381" i="7"/>
  <c r="F3381" i="7"/>
  <c r="D3225" i="7"/>
  <c r="F3225" i="7"/>
  <c r="D3093" i="7"/>
  <c r="F3093" i="7"/>
  <c r="D2949" i="7"/>
  <c r="F2949" i="7"/>
  <c r="D2805" i="7"/>
  <c r="F2805" i="7"/>
  <c r="D2661" i="7"/>
  <c r="F2661" i="7"/>
  <c r="D2517" i="7"/>
  <c r="F2517" i="7"/>
  <c r="D2373" i="7"/>
  <c r="F2373" i="7"/>
  <c r="D2229" i="7"/>
  <c r="F2229" i="7"/>
  <c r="D2085" i="7"/>
  <c r="F2085" i="7"/>
  <c r="D1941" i="7"/>
  <c r="F1941" i="7"/>
  <c r="D1797" i="7"/>
  <c r="F1797" i="7"/>
  <c r="D1653" i="7"/>
  <c r="F1653" i="7"/>
  <c r="D1497" i="7"/>
  <c r="F1497" i="7"/>
  <c r="D1353" i="7"/>
  <c r="F1353" i="7"/>
  <c r="D1209" i="7"/>
  <c r="F1209" i="7"/>
  <c r="D1089" i="7"/>
  <c r="F1089" i="7"/>
  <c r="D4184" i="7"/>
  <c r="F4184" i="7"/>
  <c r="D4052" i="7"/>
  <c r="F4052" i="7"/>
  <c r="D3920" i="7"/>
  <c r="F3920" i="7"/>
  <c r="D3776" i="7"/>
  <c r="F3776" i="7"/>
  <c r="D3644" i="7"/>
  <c r="F3644" i="7"/>
  <c r="D3512" i="7"/>
  <c r="F3512" i="7"/>
  <c r="D3392" i="7"/>
  <c r="F3392" i="7"/>
  <c r="D3272" i="7"/>
  <c r="F3272" i="7"/>
  <c r="F3140" i="7"/>
  <c r="D3140" i="7"/>
  <c r="D3008" i="7"/>
  <c r="F3008" i="7"/>
  <c r="D2876" i="7"/>
  <c r="F2876" i="7"/>
  <c r="D2612" i="7"/>
  <c r="F2612" i="7"/>
  <c r="D4241" i="7"/>
  <c r="F4241" i="7"/>
  <c r="D4145" i="7"/>
  <c r="F4145" i="7"/>
  <c r="D4049" i="7"/>
  <c r="F4049" i="7"/>
  <c r="D4037" i="7"/>
  <c r="F4037" i="7"/>
  <c r="D3941" i="7"/>
  <c r="F3941" i="7"/>
  <c r="D3929" i="7"/>
  <c r="F3929" i="7"/>
  <c r="D3917" i="7"/>
  <c r="F3917" i="7"/>
  <c r="D3905" i="7"/>
  <c r="F3905" i="7"/>
  <c r="D3893" i="7"/>
  <c r="F3893" i="7"/>
  <c r="D3881" i="7"/>
  <c r="F3881" i="7"/>
  <c r="D3869" i="7"/>
  <c r="F3869" i="7"/>
  <c r="D3857" i="7"/>
  <c r="F3857" i="7"/>
  <c r="D3845" i="7"/>
  <c r="F3845" i="7"/>
  <c r="D3833" i="7"/>
  <c r="F3833" i="7"/>
  <c r="D3821" i="7"/>
  <c r="F3821" i="7"/>
  <c r="D3809" i="7"/>
  <c r="F3809" i="7"/>
  <c r="D3797" i="7"/>
  <c r="F3797" i="7"/>
  <c r="D3785" i="7"/>
  <c r="F3785" i="7"/>
  <c r="D3773" i="7"/>
  <c r="F3773" i="7"/>
  <c r="D3761" i="7"/>
  <c r="F3761" i="7"/>
  <c r="D3749" i="7"/>
  <c r="F3749" i="7"/>
  <c r="D3737" i="7"/>
  <c r="F3737" i="7"/>
  <c r="D3725" i="7"/>
  <c r="F3725" i="7"/>
  <c r="D3713" i="7"/>
  <c r="F3713" i="7"/>
  <c r="D3701" i="7"/>
  <c r="F3701" i="7"/>
  <c r="D3689" i="7"/>
  <c r="F3689" i="7"/>
  <c r="D3677" i="7"/>
  <c r="F3677" i="7"/>
  <c r="D3665" i="7"/>
  <c r="F3665" i="7"/>
  <c r="D3653" i="7"/>
  <c r="F3653" i="7"/>
  <c r="D3641" i="7"/>
  <c r="F3641" i="7"/>
  <c r="D3629" i="7"/>
  <c r="F3629" i="7"/>
  <c r="D3617" i="7"/>
  <c r="F3617" i="7"/>
  <c r="D3605" i="7"/>
  <c r="F3605" i="7"/>
  <c r="D3593" i="7"/>
  <c r="F3593" i="7"/>
  <c r="D3581" i="7"/>
  <c r="F3581" i="7"/>
  <c r="D3569" i="7"/>
  <c r="F3569" i="7"/>
  <c r="D3557" i="7"/>
  <c r="F3557" i="7"/>
  <c r="D3545" i="7"/>
  <c r="F3545" i="7"/>
  <c r="D3533" i="7"/>
  <c r="F3533" i="7"/>
  <c r="D3521" i="7"/>
  <c r="F3521" i="7"/>
  <c r="D3509" i="7"/>
  <c r="F3509" i="7"/>
  <c r="D3497" i="7"/>
  <c r="F3497" i="7"/>
  <c r="D3485" i="7"/>
  <c r="F3485" i="7"/>
  <c r="D3473" i="7"/>
  <c r="F3473" i="7"/>
  <c r="D3461" i="7"/>
  <c r="F3461" i="7"/>
  <c r="D3449" i="7"/>
  <c r="F3449" i="7"/>
  <c r="D3437" i="7"/>
  <c r="F3437" i="7"/>
  <c r="D3425" i="7"/>
  <c r="F3425" i="7"/>
  <c r="D3413" i="7"/>
  <c r="F3413" i="7"/>
  <c r="D3401" i="7"/>
  <c r="F3401" i="7"/>
  <c r="D3389" i="7"/>
  <c r="F3389" i="7"/>
  <c r="D3377" i="7"/>
  <c r="F3377" i="7"/>
  <c r="D3365" i="7"/>
  <c r="F3365" i="7"/>
  <c r="D3353" i="7"/>
  <c r="F3353" i="7"/>
  <c r="D3341" i="7"/>
  <c r="F3341" i="7"/>
  <c r="D3329" i="7"/>
  <c r="F3329" i="7"/>
  <c r="D3317" i="7"/>
  <c r="F3317" i="7"/>
  <c r="D3305" i="7"/>
  <c r="F3305" i="7"/>
  <c r="D3293" i="7"/>
  <c r="F3293" i="7"/>
  <c r="D3281" i="7"/>
  <c r="F3281" i="7"/>
  <c r="D3269" i="7"/>
  <c r="F3269" i="7"/>
  <c r="D3257" i="7"/>
  <c r="F3257" i="7"/>
  <c r="D3245" i="7"/>
  <c r="F3245" i="7"/>
  <c r="D3233" i="7"/>
  <c r="F3233" i="7"/>
  <c r="D3221" i="7"/>
  <c r="F3221" i="7"/>
  <c r="D3209" i="7"/>
  <c r="F3209" i="7"/>
  <c r="D3197" i="7"/>
  <c r="F3197" i="7"/>
  <c r="D3185" i="7"/>
  <c r="F3185" i="7"/>
  <c r="D3173" i="7"/>
  <c r="F3173" i="7"/>
  <c r="D3161" i="7"/>
  <c r="F3161" i="7"/>
  <c r="D3149" i="7"/>
  <c r="F3149" i="7"/>
  <c r="D3137" i="7"/>
  <c r="F3137" i="7"/>
  <c r="D3125" i="7"/>
  <c r="F3125" i="7"/>
  <c r="D3113" i="7"/>
  <c r="F3113" i="7"/>
  <c r="D3101" i="7"/>
  <c r="F3101" i="7"/>
  <c r="D3089" i="7"/>
  <c r="F3089" i="7"/>
  <c r="D3077" i="7"/>
  <c r="F3077" i="7"/>
  <c r="D3065" i="7"/>
  <c r="F3065" i="7"/>
  <c r="D3053" i="7"/>
  <c r="F3053" i="7"/>
  <c r="D3041" i="7"/>
  <c r="F3041" i="7"/>
  <c r="D3029" i="7"/>
  <c r="F3029" i="7"/>
  <c r="D3017" i="7"/>
  <c r="F3017" i="7"/>
  <c r="D3005" i="7"/>
  <c r="F3005" i="7"/>
  <c r="D2993" i="7"/>
  <c r="F2993" i="7"/>
  <c r="D2981" i="7"/>
  <c r="F2981" i="7"/>
  <c r="D2969" i="7"/>
  <c r="F2969" i="7"/>
  <c r="D2957" i="7"/>
  <c r="F2957" i="7"/>
  <c r="D2945" i="7"/>
  <c r="F2945" i="7"/>
  <c r="D2933" i="7"/>
  <c r="F2933" i="7"/>
  <c r="D2921" i="7"/>
  <c r="F2921" i="7"/>
  <c r="D2909" i="7"/>
  <c r="F2909" i="7"/>
  <c r="D2897" i="7"/>
  <c r="F2897" i="7"/>
  <c r="D2885" i="7"/>
  <c r="F2885" i="7"/>
  <c r="D2873" i="7"/>
  <c r="F2873" i="7"/>
  <c r="D2861" i="7"/>
  <c r="F2861" i="7"/>
  <c r="D2849" i="7"/>
  <c r="F2849" i="7"/>
  <c r="D2837" i="7"/>
  <c r="F2837" i="7"/>
  <c r="D2825" i="7"/>
  <c r="F2825" i="7"/>
  <c r="D2813" i="7"/>
  <c r="F2813" i="7"/>
  <c r="D2801" i="7"/>
  <c r="F2801" i="7"/>
  <c r="D2789" i="7"/>
  <c r="F2789" i="7"/>
  <c r="D2777" i="7"/>
  <c r="F2777" i="7"/>
  <c r="D2765" i="7"/>
  <c r="F2765" i="7"/>
  <c r="D2753" i="7"/>
  <c r="F2753" i="7"/>
  <c r="D2741" i="7"/>
  <c r="F2741" i="7"/>
  <c r="D2729" i="7"/>
  <c r="F2729" i="7"/>
  <c r="D2717" i="7"/>
  <c r="F2717" i="7"/>
  <c r="D2705" i="7"/>
  <c r="F2705" i="7"/>
  <c r="D2693" i="7"/>
  <c r="F2693" i="7"/>
  <c r="D2681" i="7"/>
  <c r="F2681" i="7"/>
  <c r="D2669" i="7"/>
  <c r="F2669" i="7"/>
  <c r="D2657" i="7"/>
  <c r="F2657" i="7"/>
  <c r="D2645" i="7"/>
  <c r="F2645" i="7"/>
  <c r="D2633" i="7"/>
  <c r="F2633" i="7"/>
  <c r="D4233" i="7"/>
  <c r="F4233" i="7"/>
  <c r="D4089" i="7"/>
  <c r="F4089" i="7"/>
  <c r="D3945" i="7"/>
  <c r="F3945" i="7"/>
  <c r="D3801" i="7"/>
  <c r="F3801" i="7"/>
  <c r="D3657" i="7"/>
  <c r="F3657" i="7"/>
  <c r="D3513" i="7"/>
  <c r="F3513" i="7"/>
  <c r="D3369" i="7"/>
  <c r="F3369" i="7"/>
  <c r="D3249" i="7"/>
  <c r="F3249" i="7"/>
  <c r="D3117" i="7"/>
  <c r="F3117" i="7"/>
  <c r="D2973" i="7"/>
  <c r="F2973" i="7"/>
  <c r="D2829" i="7"/>
  <c r="F2829" i="7"/>
  <c r="D2685" i="7"/>
  <c r="F2685" i="7"/>
  <c r="D2565" i="7"/>
  <c r="F2565" i="7"/>
  <c r="D2421" i="7"/>
  <c r="F2421" i="7"/>
  <c r="D2277" i="7"/>
  <c r="F2277" i="7"/>
  <c r="D2133" i="7"/>
  <c r="F2133" i="7"/>
  <c r="D1989" i="7"/>
  <c r="F1989" i="7"/>
  <c r="D1845" i="7"/>
  <c r="F1845" i="7"/>
  <c r="D1701" i="7"/>
  <c r="F1701" i="7"/>
  <c r="D1557" i="7"/>
  <c r="F1557" i="7"/>
  <c r="D1413" i="7"/>
  <c r="F1413" i="7"/>
  <c r="D1269" i="7"/>
  <c r="F1269" i="7"/>
  <c r="D1173" i="7"/>
  <c r="F1173" i="7"/>
  <c r="D4244" i="7"/>
  <c r="F4244" i="7"/>
  <c r="D4100" i="7"/>
  <c r="F4100" i="7"/>
  <c r="D3980" i="7"/>
  <c r="F3980" i="7"/>
  <c r="D3848" i="7"/>
  <c r="F3848" i="7"/>
  <c r="F3716" i="7"/>
  <c r="D3716" i="7"/>
  <c r="D3584" i="7"/>
  <c r="F3584" i="7"/>
  <c r="D3464" i="7"/>
  <c r="F3464" i="7"/>
  <c r="D3344" i="7"/>
  <c r="F3344" i="7"/>
  <c r="D3224" i="7"/>
  <c r="F3224" i="7"/>
  <c r="D3092" i="7"/>
  <c r="F3092" i="7"/>
  <c r="D2972" i="7"/>
  <c r="F2972" i="7"/>
  <c r="D2852" i="7"/>
  <c r="F2852" i="7"/>
  <c r="F2732" i="7"/>
  <c r="D2732" i="7"/>
  <c r="D2516" i="7"/>
  <c r="F2516" i="7"/>
  <c r="D4205" i="7"/>
  <c r="F4205" i="7"/>
  <c r="D4097" i="7"/>
  <c r="F4097" i="7"/>
  <c r="D3977" i="7"/>
  <c r="F3977" i="7"/>
  <c r="D4228" i="7"/>
  <c r="F4228" i="7"/>
  <c r="D4156" i="7"/>
  <c r="F4156" i="7"/>
  <c r="D4120" i="7"/>
  <c r="F4120" i="7"/>
  <c r="D4084" i="7"/>
  <c r="F4084" i="7"/>
  <c r="D4048" i="7"/>
  <c r="F4048" i="7"/>
  <c r="D4012" i="7"/>
  <c r="F4012" i="7"/>
  <c r="D3988" i="7"/>
  <c r="F3988" i="7"/>
  <c r="D3964" i="7"/>
  <c r="F3964" i="7"/>
  <c r="D3952" i="7"/>
  <c r="F3952" i="7"/>
  <c r="D3928" i="7"/>
  <c r="F3928" i="7"/>
  <c r="D3916" i="7"/>
  <c r="F3916" i="7"/>
  <c r="D3904" i="7"/>
  <c r="F3904" i="7"/>
  <c r="D3892" i="7"/>
  <c r="F3892" i="7"/>
  <c r="D3880" i="7"/>
  <c r="F3880" i="7"/>
  <c r="D3868" i="7"/>
  <c r="F3868" i="7"/>
  <c r="D3856" i="7"/>
  <c r="F3856" i="7"/>
  <c r="D3844" i="7"/>
  <c r="F3844" i="7"/>
  <c r="D3832" i="7"/>
  <c r="F3832" i="7"/>
  <c r="D3820" i="7"/>
  <c r="F3820" i="7"/>
  <c r="D3808" i="7"/>
  <c r="F3808" i="7"/>
  <c r="D3796" i="7"/>
  <c r="F3796" i="7"/>
  <c r="D3784" i="7"/>
  <c r="F3784" i="7"/>
  <c r="D3772" i="7"/>
  <c r="F3772" i="7"/>
  <c r="D3760" i="7"/>
  <c r="F3760" i="7"/>
  <c r="D3748" i="7"/>
  <c r="F3748" i="7"/>
  <c r="D3736" i="7"/>
  <c r="F3736" i="7"/>
  <c r="D3724" i="7"/>
  <c r="F3724" i="7"/>
  <c r="D3712" i="7"/>
  <c r="F3712" i="7"/>
  <c r="D3700" i="7"/>
  <c r="F3700" i="7"/>
  <c r="D3688" i="7"/>
  <c r="F3688" i="7"/>
  <c r="D3676" i="7"/>
  <c r="F3676" i="7"/>
  <c r="D3664" i="7"/>
  <c r="F3664" i="7"/>
  <c r="D3652" i="7"/>
  <c r="F3652" i="7"/>
  <c r="D3640" i="7"/>
  <c r="F3640" i="7"/>
  <c r="D3628" i="7"/>
  <c r="F3628" i="7"/>
  <c r="D3616" i="7"/>
  <c r="F3616" i="7"/>
  <c r="D3604" i="7"/>
  <c r="F3604" i="7"/>
  <c r="D3592" i="7"/>
  <c r="F3592" i="7"/>
  <c r="D3580" i="7"/>
  <c r="F3580" i="7"/>
  <c r="D3568" i="7"/>
  <c r="F3568" i="7"/>
  <c r="D3556" i="7"/>
  <c r="F3556" i="7"/>
  <c r="D3544" i="7"/>
  <c r="F3544" i="7"/>
  <c r="D3532" i="7"/>
  <c r="F3532" i="7"/>
  <c r="D3520" i="7"/>
  <c r="F3520" i="7"/>
  <c r="D3508" i="7"/>
  <c r="F3508" i="7"/>
  <c r="D3496" i="7"/>
  <c r="F3496" i="7"/>
  <c r="D3484" i="7"/>
  <c r="F3484" i="7"/>
  <c r="D3472" i="7"/>
  <c r="F3472" i="7"/>
  <c r="D3460" i="7"/>
  <c r="F3460" i="7"/>
  <c r="D3448" i="7"/>
  <c r="F3448" i="7"/>
  <c r="D3436" i="7"/>
  <c r="F3436" i="7"/>
  <c r="D3424" i="7"/>
  <c r="F3424" i="7"/>
  <c r="D3412" i="7"/>
  <c r="F3412" i="7"/>
  <c r="D3400" i="7"/>
  <c r="F3400" i="7"/>
  <c r="D3388" i="7"/>
  <c r="F3388" i="7"/>
  <c r="D3376" i="7"/>
  <c r="F3376" i="7"/>
  <c r="D3364" i="7"/>
  <c r="F3364" i="7"/>
  <c r="D3352" i="7"/>
  <c r="F3352" i="7"/>
  <c r="D3340" i="7"/>
  <c r="F3340" i="7"/>
  <c r="D3328" i="7"/>
  <c r="F3328" i="7"/>
  <c r="D3316" i="7"/>
  <c r="F3316" i="7"/>
  <c r="D3304" i="7"/>
  <c r="F3304" i="7"/>
  <c r="D3292" i="7"/>
  <c r="F3292" i="7"/>
  <c r="D3280" i="7"/>
  <c r="F3280" i="7"/>
  <c r="D3268" i="7"/>
  <c r="F3268" i="7"/>
  <c r="D3256" i="7"/>
  <c r="F3256" i="7"/>
  <c r="D3244" i="7"/>
  <c r="F3244" i="7"/>
  <c r="D3232" i="7"/>
  <c r="F3232" i="7"/>
  <c r="D3220" i="7"/>
  <c r="F3220" i="7"/>
  <c r="D3208" i="7"/>
  <c r="F3208" i="7"/>
  <c r="D3196" i="7"/>
  <c r="F3196" i="7"/>
  <c r="D3184" i="7"/>
  <c r="F3184" i="7"/>
  <c r="D3172" i="7"/>
  <c r="F3172" i="7"/>
  <c r="D3160" i="7"/>
  <c r="F3160" i="7"/>
  <c r="D3148" i="7"/>
  <c r="F3148" i="7"/>
  <c r="D3136" i="7"/>
  <c r="F3136" i="7"/>
  <c r="D3124" i="7"/>
  <c r="F3124" i="7"/>
  <c r="D3112" i="7"/>
  <c r="F3112" i="7"/>
  <c r="D3100" i="7"/>
  <c r="F3100" i="7"/>
  <c r="D3088" i="7"/>
  <c r="F3088" i="7"/>
  <c r="D3076" i="7"/>
  <c r="F3076" i="7"/>
  <c r="D3064" i="7"/>
  <c r="F3064" i="7"/>
  <c r="D3052" i="7"/>
  <c r="F3052" i="7"/>
  <c r="D3040" i="7"/>
  <c r="F3040" i="7"/>
  <c r="D3028" i="7"/>
  <c r="F3028" i="7"/>
  <c r="D3016" i="7"/>
  <c r="F3016" i="7"/>
  <c r="D3004" i="7"/>
  <c r="F3004" i="7"/>
  <c r="D2992" i="7"/>
  <c r="F2992" i="7"/>
  <c r="D2980" i="7"/>
  <c r="F2980" i="7"/>
  <c r="D2968" i="7"/>
  <c r="F2968" i="7"/>
  <c r="D2956" i="7"/>
  <c r="F2956" i="7"/>
  <c r="D2944" i="7"/>
  <c r="F2944" i="7"/>
  <c r="D2932" i="7"/>
  <c r="F2932" i="7"/>
  <c r="D2920" i="7"/>
  <c r="F2920" i="7"/>
  <c r="D2908" i="7"/>
  <c r="F2908" i="7"/>
  <c r="D2896" i="7"/>
  <c r="F2896" i="7"/>
  <c r="D2884" i="7"/>
  <c r="F2884" i="7"/>
  <c r="D2872" i="7"/>
  <c r="F2872" i="7"/>
  <c r="D2860" i="7"/>
  <c r="F2860" i="7"/>
  <c r="D2848" i="7"/>
  <c r="F2848" i="7"/>
  <c r="D2836" i="7"/>
  <c r="F2836" i="7"/>
  <c r="D2824" i="7"/>
  <c r="F2824" i="7"/>
  <c r="D2812" i="7"/>
  <c r="F2812" i="7"/>
  <c r="D2800" i="7"/>
  <c r="F2800" i="7"/>
  <c r="D2788" i="7"/>
  <c r="F2788" i="7"/>
  <c r="D2776" i="7"/>
  <c r="F2776" i="7"/>
  <c r="D2764" i="7"/>
  <c r="F2764" i="7"/>
  <c r="D2752" i="7"/>
  <c r="F2752" i="7"/>
  <c r="D2740" i="7"/>
  <c r="F2740" i="7"/>
  <c r="D2728" i="7"/>
  <c r="F2728" i="7"/>
  <c r="D4185" i="7"/>
  <c r="F4185" i="7"/>
  <c r="D4041" i="7"/>
  <c r="F4041" i="7"/>
  <c r="D3897" i="7"/>
  <c r="F3897" i="7"/>
  <c r="D3753" i="7"/>
  <c r="F3753" i="7"/>
  <c r="D3609" i="7"/>
  <c r="F3609" i="7"/>
  <c r="D3465" i="7"/>
  <c r="F3465" i="7"/>
  <c r="D3333" i="7"/>
  <c r="F3333" i="7"/>
  <c r="D3177" i="7"/>
  <c r="F3177" i="7"/>
  <c r="D3057" i="7"/>
  <c r="F3057" i="7"/>
  <c r="F2913" i="7"/>
  <c r="D2913" i="7"/>
  <c r="D2769" i="7"/>
  <c r="F2769" i="7"/>
  <c r="D2601" i="7"/>
  <c r="F2601" i="7"/>
  <c r="D2457" i="7"/>
  <c r="F2457" i="7"/>
  <c r="D2325" i="7"/>
  <c r="F2325" i="7"/>
  <c r="D2181" i="7"/>
  <c r="F2181" i="7"/>
  <c r="F2037" i="7"/>
  <c r="D2037" i="7"/>
  <c r="D1893" i="7"/>
  <c r="F1893" i="7"/>
  <c r="D1749" i="7"/>
  <c r="F1749" i="7"/>
  <c r="D1605" i="7"/>
  <c r="F1605" i="7"/>
  <c r="D1449" i="7"/>
  <c r="F1449" i="7"/>
  <c r="D1305" i="7"/>
  <c r="F1305" i="7"/>
  <c r="D1149" i="7"/>
  <c r="F1149" i="7"/>
  <c r="D4208" i="7"/>
  <c r="F4208" i="7"/>
  <c r="D4076" i="7"/>
  <c r="F4076" i="7"/>
  <c r="D3944" i="7"/>
  <c r="F3944" i="7"/>
  <c r="D3812" i="7"/>
  <c r="F3812" i="7"/>
  <c r="D3680" i="7"/>
  <c r="F3680" i="7"/>
  <c r="D3548" i="7"/>
  <c r="F3548" i="7"/>
  <c r="D3416" i="7"/>
  <c r="F3416" i="7"/>
  <c r="D3296" i="7"/>
  <c r="F3296" i="7"/>
  <c r="D3188" i="7"/>
  <c r="F3188" i="7"/>
  <c r="D3056" i="7"/>
  <c r="F3056" i="7"/>
  <c r="D2936" i="7"/>
  <c r="F2936" i="7"/>
  <c r="D2816" i="7"/>
  <c r="F2816" i="7"/>
  <c r="D2696" i="7"/>
  <c r="F2696" i="7"/>
  <c r="D2552" i="7"/>
  <c r="F2552" i="7"/>
  <c r="D4169" i="7"/>
  <c r="F4169" i="7"/>
  <c r="D4073" i="7"/>
  <c r="F4073" i="7"/>
  <c r="D4001" i="7"/>
  <c r="F4001" i="7"/>
  <c r="D4240" i="7"/>
  <c r="F4240" i="7"/>
  <c r="D4168" i="7"/>
  <c r="F4168" i="7"/>
  <c r="D4132" i="7"/>
  <c r="F4132" i="7"/>
  <c r="D4096" i="7"/>
  <c r="F4096" i="7"/>
  <c r="D4060" i="7"/>
  <c r="F4060" i="7"/>
  <c r="D4036" i="7"/>
  <c r="F4036" i="7"/>
  <c r="D4000" i="7"/>
  <c r="F4000" i="7"/>
  <c r="D3976" i="7"/>
  <c r="F3976" i="7"/>
  <c r="D3940" i="7"/>
  <c r="F3940" i="7"/>
  <c r="D4251" i="7"/>
  <c r="F4251" i="7"/>
  <c r="D4239" i="7"/>
  <c r="F4239" i="7"/>
  <c r="D4227" i="7"/>
  <c r="F4227" i="7"/>
  <c r="D4215" i="7"/>
  <c r="F4215" i="7"/>
  <c r="D4203" i="7"/>
  <c r="F4203" i="7"/>
  <c r="D4191" i="7"/>
  <c r="F4191" i="7"/>
  <c r="D4179" i="7"/>
  <c r="F4179" i="7"/>
  <c r="D4167" i="7"/>
  <c r="F4167" i="7"/>
  <c r="D4155" i="7"/>
  <c r="F4155" i="7"/>
  <c r="D4143" i="7"/>
  <c r="F4143" i="7"/>
  <c r="D4131" i="7"/>
  <c r="F4131" i="7"/>
  <c r="D4119" i="7"/>
  <c r="F4119" i="7"/>
  <c r="D4107" i="7"/>
  <c r="F4107" i="7"/>
  <c r="D4095" i="7"/>
  <c r="F4095" i="7"/>
  <c r="D4083" i="7"/>
  <c r="F4083" i="7"/>
  <c r="D4071" i="7"/>
  <c r="F4071" i="7"/>
  <c r="D4059" i="7"/>
  <c r="F4059" i="7"/>
  <c r="D4047" i="7"/>
  <c r="F4047" i="7"/>
  <c r="D4035" i="7"/>
  <c r="F4035" i="7"/>
  <c r="D4023" i="7"/>
  <c r="F4023" i="7"/>
  <c r="D4011" i="7"/>
  <c r="F4011" i="7"/>
  <c r="D3999" i="7"/>
  <c r="F3999" i="7"/>
  <c r="D3987" i="7"/>
  <c r="F3987" i="7"/>
  <c r="D3975" i="7"/>
  <c r="F3975" i="7"/>
  <c r="D3963" i="7"/>
  <c r="F3963" i="7"/>
  <c r="D3951" i="7"/>
  <c r="F3951" i="7"/>
  <c r="D3939" i="7"/>
  <c r="F3939" i="7"/>
  <c r="D3927" i="7"/>
  <c r="F3927" i="7"/>
  <c r="D3915" i="7"/>
  <c r="F3915" i="7"/>
  <c r="D3903" i="7"/>
  <c r="F3903" i="7"/>
  <c r="D3891" i="7"/>
  <c r="F3891" i="7"/>
  <c r="D3879" i="7"/>
  <c r="F3879" i="7"/>
  <c r="D3867" i="7"/>
  <c r="F3867" i="7"/>
  <c r="D3855" i="7"/>
  <c r="F3855" i="7"/>
  <c r="D3843" i="7"/>
  <c r="F3843" i="7"/>
  <c r="D3831" i="7"/>
  <c r="F3831" i="7"/>
  <c r="D3819" i="7"/>
  <c r="F3819" i="7"/>
  <c r="D3807" i="7"/>
  <c r="F3807" i="7"/>
  <c r="D3795" i="7"/>
  <c r="F3795" i="7"/>
  <c r="D3783" i="7"/>
  <c r="F3783" i="7"/>
  <c r="D3771" i="7"/>
  <c r="F3771" i="7"/>
  <c r="D3759" i="7"/>
  <c r="F3759" i="7"/>
  <c r="D3747" i="7"/>
  <c r="F3747" i="7"/>
  <c r="D3735" i="7"/>
  <c r="F3735" i="7"/>
  <c r="D3723" i="7"/>
  <c r="F3723" i="7"/>
  <c r="D3711" i="7"/>
  <c r="F3711" i="7"/>
  <c r="D3699" i="7"/>
  <c r="F3699" i="7"/>
  <c r="D3687" i="7"/>
  <c r="F3687" i="7"/>
  <c r="D3675" i="7"/>
  <c r="F3675" i="7"/>
  <c r="D3663" i="7"/>
  <c r="F3663" i="7"/>
  <c r="D3651" i="7"/>
  <c r="F3651" i="7"/>
  <c r="D3639" i="7"/>
  <c r="F3639" i="7"/>
  <c r="D3627" i="7"/>
  <c r="F3627" i="7"/>
  <c r="D3615" i="7"/>
  <c r="F3615" i="7"/>
  <c r="D3603" i="7"/>
  <c r="F3603" i="7"/>
  <c r="D3591" i="7"/>
  <c r="F3591" i="7"/>
  <c r="D3579" i="7"/>
  <c r="F3579" i="7"/>
  <c r="D3567" i="7"/>
  <c r="F3567" i="7"/>
  <c r="D3555" i="7"/>
  <c r="F3555" i="7"/>
  <c r="D3543" i="7"/>
  <c r="F3543" i="7"/>
  <c r="D3531" i="7"/>
  <c r="F3531" i="7"/>
  <c r="D3519" i="7"/>
  <c r="F3519" i="7"/>
  <c r="D3507" i="7"/>
  <c r="F3507" i="7"/>
  <c r="D3495" i="7"/>
  <c r="F3495" i="7"/>
  <c r="D3483" i="7"/>
  <c r="F3483" i="7"/>
  <c r="D3471" i="7"/>
  <c r="F3471" i="7"/>
  <c r="D3459" i="7"/>
  <c r="F3459" i="7"/>
  <c r="D3447" i="7"/>
  <c r="F3447" i="7"/>
  <c r="D3435" i="7"/>
  <c r="F3435" i="7"/>
  <c r="D3423" i="7"/>
  <c r="F3423" i="7"/>
  <c r="D3411" i="7"/>
  <c r="F3411" i="7"/>
  <c r="D3399" i="7"/>
  <c r="F3399" i="7"/>
  <c r="D3387" i="7"/>
  <c r="F3387" i="7"/>
  <c r="D3375" i="7"/>
  <c r="F3375" i="7"/>
  <c r="D3363" i="7"/>
  <c r="F3363" i="7"/>
  <c r="D3351" i="7"/>
  <c r="F3351" i="7"/>
  <c r="D3339" i="7"/>
  <c r="F3339" i="7"/>
  <c r="D3327" i="7"/>
  <c r="F3327" i="7"/>
  <c r="D3315" i="7"/>
  <c r="F3315" i="7"/>
  <c r="D3303" i="7"/>
  <c r="F3303" i="7"/>
  <c r="D3291" i="7"/>
  <c r="F3291" i="7"/>
  <c r="D3279" i="7"/>
  <c r="F3279" i="7"/>
  <c r="D3267" i="7"/>
  <c r="F3267" i="7"/>
  <c r="D3255" i="7"/>
  <c r="F3255" i="7"/>
  <c r="D3243" i="7"/>
  <c r="F3243" i="7"/>
  <c r="D3231" i="7"/>
  <c r="F3231" i="7"/>
  <c r="D3219" i="7"/>
  <c r="F3219" i="7"/>
  <c r="D3207" i="7"/>
  <c r="F3207" i="7"/>
  <c r="D3195" i="7"/>
  <c r="F3195" i="7"/>
  <c r="D3183" i="7"/>
  <c r="F3183" i="7"/>
  <c r="D3171" i="7"/>
  <c r="F3171" i="7"/>
  <c r="D3159" i="7"/>
  <c r="F3159" i="7"/>
  <c r="D3147" i="7"/>
  <c r="F3147" i="7"/>
  <c r="D3135" i="7"/>
  <c r="F3135" i="7"/>
  <c r="D3123" i="7"/>
  <c r="F3123" i="7"/>
  <c r="D3111" i="7"/>
  <c r="F3111" i="7"/>
  <c r="D3099" i="7"/>
  <c r="F3099" i="7"/>
  <c r="D3087" i="7"/>
  <c r="F3087" i="7"/>
  <c r="D3075" i="7"/>
  <c r="F3075" i="7"/>
  <c r="D4149" i="7"/>
  <c r="F4149" i="7"/>
  <c r="D4005" i="7"/>
  <c r="F4005" i="7"/>
  <c r="D3861" i="7"/>
  <c r="F3861" i="7"/>
  <c r="D3717" i="7"/>
  <c r="F3717" i="7"/>
  <c r="D3573" i="7"/>
  <c r="F3573" i="7"/>
  <c r="D3417" i="7"/>
  <c r="F3417" i="7"/>
  <c r="D3285" i="7"/>
  <c r="F3285" i="7"/>
  <c r="D3141" i="7"/>
  <c r="F3141" i="7"/>
  <c r="D2997" i="7"/>
  <c r="F2997" i="7"/>
  <c r="D2853" i="7"/>
  <c r="F2853" i="7"/>
  <c r="D2709" i="7"/>
  <c r="F2709" i="7"/>
  <c r="D2541" i="7"/>
  <c r="F2541" i="7"/>
  <c r="D2409" i="7"/>
  <c r="F2409" i="7"/>
  <c r="D2265" i="7"/>
  <c r="F2265" i="7"/>
  <c r="D2121" i="7"/>
  <c r="F2121" i="7"/>
  <c r="D1977" i="7"/>
  <c r="F1977" i="7"/>
  <c r="D1833" i="7"/>
  <c r="F1833" i="7"/>
  <c r="D1677" i="7"/>
  <c r="F1677" i="7"/>
  <c r="D1533" i="7"/>
  <c r="F1533" i="7"/>
  <c r="D1389" i="7"/>
  <c r="F1389" i="7"/>
  <c r="D1245" i="7"/>
  <c r="F1245" i="7"/>
  <c r="D1065" i="7"/>
  <c r="F1065" i="7"/>
  <c r="D4160" i="7"/>
  <c r="F4160" i="7"/>
  <c r="D4028" i="7"/>
  <c r="F4028" i="7"/>
  <c r="D3908" i="7"/>
  <c r="F3908" i="7"/>
  <c r="D3788" i="7"/>
  <c r="F3788" i="7"/>
  <c r="D3656" i="7"/>
  <c r="F3656" i="7"/>
  <c r="D3524" i="7"/>
  <c r="F3524" i="7"/>
  <c r="D3404" i="7"/>
  <c r="F3404" i="7"/>
  <c r="D3284" i="7"/>
  <c r="F3284" i="7"/>
  <c r="D3164" i="7"/>
  <c r="F3164" i="7"/>
  <c r="D3032" i="7"/>
  <c r="F3032" i="7"/>
  <c r="D2912" i="7"/>
  <c r="F2912" i="7"/>
  <c r="D2792" i="7"/>
  <c r="F2792" i="7"/>
  <c r="D2684" i="7"/>
  <c r="F2684" i="7"/>
  <c r="D2504" i="7"/>
  <c r="F2504" i="7"/>
  <c r="D4217" i="7"/>
  <c r="F4217" i="7"/>
  <c r="D4133" i="7"/>
  <c r="F4133" i="7"/>
  <c r="D4025" i="7"/>
  <c r="F4025" i="7"/>
  <c r="D4252" i="7"/>
  <c r="F4252" i="7"/>
  <c r="D4192" i="7"/>
  <c r="F4192" i="7"/>
  <c r="D4144" i="7"/>
  <c r="F4144" i="7"/>
  <c r="D4108" i="7"/>
  <c r="F4108" i="7"/>
  <c r="D4072" i="7"/>
  <c r="F4072" i="7"/>
  <c r="D4024" i="7"/>
  <c r="F4024" i="7"/>
  <c r="D4250" i="7"/>
  <c r="F4250" i="7"/>
  <c r="D4238" i="7"/>
  <c r="F4238" i="7"/>
  <c r="D4226" i="7"/>
  <c r="F4226" i="7"/>
  <c r="D4214" i="7"/>
  <c r="F4214" i="7"/>
  <c r="D4202" i="7"/>
  <c r="F4202" i="7"/>
  <c r="D4190" i="7"/>
  <c r="F4190" i="7"/>
  <c r="D4178" i="7"/>
  <c r="F4178" i="7"/>
  <c r="D4166" i="7"/>
  <c r="F4166" i="7"/>
  <c r="D4154" i="7"/>
  <c r="F4154" i="7"/>
  <c r="D4142" i="7"/>
  <c r="F4142" i="7"/>
  <c r="D4130" i="7"/>
  <c r="F4130" i="7"/>
  <c r="D4118" i="7"/>
  <c r="F4118" i="7"/>
  <c r="D4106" i="7"/>
  <c r="F4106" i="7"/>
  <c r="D4094" i="7"/>
  <c r="F4094" i="7"/>
  <c r="D4082" i="7"/>
  <c r="F4082" i="7"/>
  <c r="D4070" i="7"/>
  <c r="F4070" i="7"/>
  <c r="D4058" i="7"/>
  <c r="F4058" i="7"/>
  <c r="D4046" i="7"/>
  <c r="F4046" i="7"/>
  <c r="D4034" i="7"/>
  <c r="F4034" i="7"/>
  <c r="D4022" i="7"/>
  <c r="F4022" i="7"/>
  <c r="D4010" i="7"/>
  <c r="F4010" i="7"/>
  <c r="D3998" i="7"/>
  <c r="F3998" i="7"/>
  <c r="D3986" i="7"/>
  <c r="F3986" i="7"/>
  <c r="D3974" i="7"/>
  <c r="F3974" i="7"/>
  <c r="D3962" i="7"/>
  <c r="F3962" i="7"/>
  <c r="D3950" i="7"/>
  <c r="F3950" i="7"/>
  <c r="D3938" i="7"/>
  <c r="F3938" i="7"/>
  <c r="D3926" i="7"/>
  <c r="F3926" i="7"/>
  <c r="D3914" i="7"/>
  <c r="F3914" i="7"/>
  <c r="D3902" i="7"/>
  <c r="F3902" i="7"/>
  <c r="D3890" i="7"/>
  <c r="F3890" i="7"/>
  <c r="D3878" i="7"/>
  <c r="F3878" i="7"/>
  <c r="D3866" i="7"/>
  <c r="F3866" i="7"/>
  <c r="D3854" i="7"/>
  <c r="F3854" i="7"/>
  <c r="D3842" i="7"/>
  <c r="F3842" i="7"/>
  <c r="D3830" i="7"/>
  <c r="F3830" i="7"/>
  <c r="D3818" i="7"/>
  <c r="F3818" i="7"/>
  <c r="D3806" i="7"/>
  <c r="F3806" i="7"/>
  <c r="D3794" i="7"/>
  <c r="F3794" i="7"/>
  <c r="D3782" i="7"/>
  <c r="F3782" i="7"/>
  <c r="D3770" i="7"/>
  <c r="F3770" i="7"/>
  <c r="D3758" i="7"/>
  <c r="F3758" i="7"/>
  <c r="D3746" i="7"/>
  <c r="F3746" i="7"/>
  <c r="D3734" i="7"/>
  <c r="F3734" i="7"/>
  <c r="D3722" i="7"/>
  <c r="F3722" i="7"/>
  <c r="D3710" i="7"/>
  <c r="F3710" i="7"/>
  <c r="D3698" i="7"/>
  <c r="F3698" i="7"/>
  <c r="D3686" i="7"/>
  <c r="F3686" i="7"/>
  <c r="D3674" i="7"/>
  <c r="F3674" i="7"/>
  <c r="D3662" i="7"/>
  <c r="F3662" i="7"/>
  <c r="D3650" i="7"/>
  <c r="F3650" i="7"/>
  <c r="D3638" i="7"/>
  <c r="F3638" i="7"/>
  <c r="D3626" i="7"/>
  <c r="F3626" i="7"/>
  <c r="D3614" i="7"/>
  <c r="F3614" i="7"/>
  <c r="D3602" i="7"/>
  <c r="F3602" i="7"/>
  <c r="D3590" i="7"/>
  <c r="F3590" i="7"/>
  <c r="D3578" i="7"/>
  <c r="F3578" i="7"/>
  <c r="D3566" i="7"/>
  <c r="F3566" i="7"/>
  <c r="D3554" i="7"/>
  <c r="F3554" i="7"/>
  <c r="D3542" i="7"/>
  <c r="F3542" i="7"/>
  <c r="D3530" i="7"/>
  <c r="F3530" i="7"/>
  <c r="D3518" i="7"/>
  <c r="F3518" i="7"/>
  <c r="D3506" i="7"/>
  <c r="F3506" i="7"/>
  <c r="D3494" i="7"/>
  <c r="F3494" i="7"/>
  <c r="D3482" i="7"/>
  <c r="F3482" i="7"/>
  <c r="D3470" i="7"/>
  <c r="F3470" i="7"/>
  <c r="D3458" i="7"/>
  <c r="F3458" i="7"/>
  <c r="D3446" i="7"/>
  <c r="F3446" i="7"/>
  <c r="D3434" i="7"/>
  <c r="F3434" i="7"/>
  <c r="D3422" i="7"/>
  <c r="F3422" i="7"/>
  <c r="D3410" i="7"/>
  <c r="F3410" i="7"/>
  <c r="D3398" i="7"/>
  <c r="F3398" i="7"/>
  <c r="D3386" i="7"/>
  <c r="F3386" i="7"/>
  <c r="D3374" i="7"/>
  <c r="F3374" i="7"/>
  <c r="D3362" i="7"/>
  <c r="F3362" i="7"/>
  <c r="D3350" i="7"/>
  <c r="F3350" i="7"/>
  <c r="D3338" i="7"/>
  <c r="F3338" i="7"/>
  <c r="D3326" i="7"/>
  <c r="F3326" i="7"/>
  <c r="D3314" i="7"/>
  <c r="F3314" i="7"/>
  <c r="D3302" i="7"/>
  <c r="F3302" i="7"/>
  <c r="D3290" i="7"/>
  <c r="F3290" i="7"/>
  <c r="D3278" i="7"/>
  <c r="F3278" i="7"/>
  <c r="D3266" i="7"/>
  <c r="F3266" i="7"/>
  <c r="D3254" i="7"/>
  <c r="F3254" i="7"/>
  <c r="D3242" i="7"/>
  <c r="F3242" i="7"/>
  <c r="D3230" i="7"/>
  <c r="F3230" i="7"/>
  <c r="D3218" i="7"/>
  <c r="F3218" i="7"/>
  <c r="D3206" i="7"/>
  <c r="F3206" i="7"/>
  <c r="D3194" i="7"/>
  <c r="F3194" i="7"/>
  <c r="D3182" i="7"/>
  <c r="F3182" i="7"/>
  <c r="D3170" i="7"/>
  <c r="F3170" i="7"/>
  <c r="D3158" i="7"/>
  <c r="F3158" i="7"/>
  <c r="D3146" i="7"/>
  <c r="F3146" i="7"/>
  <c r="D3134" i="7"/>
  <c r="F3134" i="7"/>
  <c r="D3122" i="7"/>
  <c r="F3122" i="7"/>
  <c r="D3110" i="7"/>
  <c r="F3110" i="7"/>
  <c r="D3098" i="7"/>
  <c r="F3098" i="7"/>
  <c r="D3086" i="7"/>
  <c r="F3086" i="7"/>
  <c r="D3074" i="7"/>
  <c r="F3074" i="7"/>
  <c r="D3062" i="7"/>
  <c r="F3062" i="7"/>
  <c r="D3050" i="7"/>
  <c r="F3050" i="7"/>
  <c r="D3038" i="7"/>
  <c r="F3038" i="7"/>
  <c r="D3026" i="7"/>
  <c r="F3026" i="7"/>
  <c r="D3014" i="7"/>
  <c r="F3014" i="7"/>
  <c r="D3002" i="7"/>
  <c r="F3002" i="7"/>
  <c r="D4221" i="7"/>
  <c r="F4221" i="7"/>
  <c r="D4077" i="7"/>
  <c r="F4077" i="7"/>
  <c r="F3933" i="7"/>
  <c r="D3933" i="7"/>
  <c r="D3789" i="7"/>
  <c r="F3789" i="7"/>
  <c r="D3645" i="7"/>
  <c r="F3645" i="7"/>
  <c r="D3501" i="7"/>
  <c r="F3501" i="7"/>
  <c r="D3357" i="7"/>
  <c r="F3357" i="7"/>
  <c r="D3213" i="7"/>
  <c r="F3213" i="7"/>
  <c r="D3081" i="7"/>
  <c r="F3081" i="7"/>
  <c r="D2961" i="7"/>
  <c r="F2961" i="7"/>
  <c r="D2817" i="7"/>
  <c r="F2817" i="7"/>
  <c r="D2673" i="7"/>
  <c r="F2673" i="7"/>
  <c r="F2529" i="7"/>
  <c r="D2529" i="7"/>
  <c r="D2385" i="7"/>
  <c r="F2385" i="7"/>
  <c r="D2241" i="7"/>
  <c r="F2241" i="7"/>
  <c r="D2097" i="7"/>
  <c r="F2097" i="7"/>
  <c r="D1965" i="7"/>
  <c r="F1965" i="7"/>
  <c r="D1821" i="7"/>
  <c r="F1821" i="7"/>
  <c r="D1689" i="7"/>
  <c r="F1689" i="7"/>
  <c r="D1545" i="7"/>
  <c r="F1545" i="7"/>
  <c r="D1401" i="7"/>
  <c r="F1401" i="7"/>
  <c r="D1257" i="7"/>
  <c r="F1257" i="7"/>
  <c r="D1185" i="7"/>
  <c r="F1185" i="7"/>
  <c r="D4232" i="7"/>
  <c r="F4232" i="7"/>
  <c r="F4124" i="7"/>
  <c r="D4124" i="7"/>
  <c r="D3992" i="7"/>
  <c r="F3992" i="7"/>
  <c r="D3860" i="7"/>
  <c r="F3860" i="7"/>
  <c r="D3728" i="7"/>
  <c r="F3728" i="7"/>
  <c r="D3608" i="7"/>
  <c r="F3608" i="7"/>
  <c r="D3476" i="7"/>
  <c r="F3476" i="7"/>
  <c r="D3356" i="7"/>
  <c r="F3356" i="7"/>
  <c r="D3236" i="7"/>
  <c r="F3236" i="7"/>
  <c r="D3128" i="7"/>
  <c r="F3128" i="7"/>
  <c r="D2996" i="7"/>
  <c r="F2996" i="7"/>
  <c r="D2888" i="7"/>
  <c r="F2888" i="7"/>
  <c r="D2768" i="7"/>
  <c r="F2768" i="7"/>
  <c r="D2660" i="7"/>
  <c r="F2660" i="7"/>
  <c r="D2576" i="7"/>
  <c r="F2576" i="7"/>
  <c r="D4193" i="7"/>
  <c r="F4193" i="7"/>
  <c r="D4109" i="7"/>
  <c r="F4109" i="7"/>
  <c r="D3965" i="7"/>
  <c r="F3965" i="7"/>
  <c r="D4237" i="7"/>
  <c r="F4237" i="7"/>
  <c r="D4189" i="7"/>
  <c r="F4189" i="7"/>
  <c r="D4153" i="7"/>
  <c r="F4153" i="7"/>
  <c r="D4105" i="7"/>
  <c r="F4105" i="7"/>
  <c r="D4069" i="7"/>
  <c r="F4069" i="7"/>
  <c r="D4033" i="7"/>
  <c r="F4033" i="7"/>
  <c r="D4021" i="7"/>
  <c r="F4021" i="7"/>
  <c r="D3985" i="7"/>
  <c r="F3985" i="7"/>
  <c r="D3973" i="7"/>
  <c r="F3973" i="7"/>
  <c r="D3961" i="7"/>
  <c r="F3961" i="7"/>
  <c r="F3949" i="7"/>
  <c r="D3949" i="7"/>
  <c r="D3937" i="7"/>
  <c r="F3937" i="7"/>
  <c r="D3925" i="7"/>
  <c r="F3925" i="7"/>
  <c r="D3913" i="7"/>
  <c r="F3913" i="7"/>
  <c r="D3901" i="7"/>
  <c r="F3901" i="7"/>
  <c r="D3889" i="7"/>
  <c r="F3889" i="7"/>
  <c r="D3877" i="7"/>
  <c r="F3877" i="7"/>
  <c r="D3865" i="7"/>
  <c r="F3865" i="7"/>
  <c r="D3853" i="7"/>
  <c r="F3853" i="7"/>
  <c r="D3841" i="7"/>
  <c r="F3841" i="7"/>
  <c r="D3829" i="7"/>
  <c r="F3829" i="7"/>
  <c r="D3817" i="7"/>
  <c r="F3817" i="7"/>
  <c r="D3805" i="7"/>
  <c r="F3805" i="7"/>
  <c r="D3793" i="7"/>
  <c r="F3793" i="7"/>
  <c r="D3781" i="7"/>
  <c r="F3781" i="7"/>
  <c r="D3769" i="7"/>
  <c r="F3769" i="7"/>
  <c r="D3757" i="7"/>
  <c r="F3757" i="7"/>
  <c r="D3745" i="7"/>
  <c r="F3745" i="7"/>
  <c r="D3733" i="7"/>
  <c r="F3733" i="7"/>
  <c r="D3721" i="7"/>
  <c r="F3721" i="7"/>
  <c r="D3709" i="7"/>
  <c r="F3709" i="7"/>
  <c r="D3697" i="7"/>
  <c r="F3697" i="7"/>
  <c r="D3685" i="7"/>
  <c r="F3685" i="7"/>
  <c r="D3673" i="7"/>
  <c r="F3673" i="7"/>
  <c r="D3661" i="7"/>
  <c r="F3661" i="7"/>
  <c r="D3649" i="7"/>
  <c r="F3649" i="7"/>
  <c r="D3637" i="7"/>
  <c r="F3637" i="7"/>
  <c r="D3625" i="7"/>
  <c r="F3625" i="7"/>
  <c r="D3613" i="7"/>
  <c r="F3613" i="7"/>
  <c r="D3601" i="7"/>
  <c r="F3601" i="7"/>
  <c r="D3589" i="7"/>
  <c r="F3589" i="7"/>
  <c r="D3577" i="7"/>
  <c r="F3577" i="7"/>
  <c r="D3565" i="7"/>
  <c r="F3565" i="7"/>
  <c r="D3553" i="7"/>
  <c r="F3553" i="7"/>
  <c r="D3541" i="7"/>
  <c r="F3541" i="7"/>
  <c r="D3529" i="7"/>
  <c r="F3529" i="7"/>
  <c r="D3517" i="7"/>
  <c r="F3517" i="7"/>
  <c r="D3505" i="7"/>
  <c r="F3505" i="7"/>
  <c r="D3493" i="7"/>
  <c r="F3493" i="7"/>
  <c r="D3481" i="7"/>
  <c r="F3481" i="7"/>
  <c r="D3469" i="7"/>
  <c r="F3469" i="7"/>
  <c r="D3457" i="7"/>
  <c r="F3457" i="7"/>
  <c r="D3445" i="7"/>
  <c r="F3445" i="7"/>
  <c r="D3433" i="7"/>
  <c r="F3433" i="7"/>
  <c r="D3421" i="7"/>
  <c r="F3421" i="7"/>
  <c r="D3409" i="7"/>
  <c r="F3409" i="7"/>
  <c r="D3397" i="7"/>
  <c r="F3397" i="7"/>
  <c r="D3385" i="7"/>
  <c r="F3385" i="7"/>
  <c r="D3373" i="7"/>
  <c r="F3373" i="7"/>
  <c r="D3361" i="7"/>
  <c r="F3361" i="7"/>
  <c r="D3349" i="7"/>
  <c r="F3349" i="7"/>
  <c r="D3337" i="7"/>
  <c r="F3337" i="7"/>
  <c r="D3325" i="7"/>
  <c r="F3325" i="7"/>
  <c r="D3313" i="7"/>
  <c r="F3313" i="7"/>
  <c r="D3301" i="7"/>
  <c r="F3301" i="7"/>
  <c r="D3289" i="7"/>
  <c r="F3289" i="7"/>
  <c r="D3277" i="7"/>
  <c r="F3277" i="7"/>
  <c r="D3265" i="7"/>
  <c r="F3265" i="7"/>
  <c r="D3253" i="7"/>
  <c r="F3253" i="7"/>
  <c r="D3241" i="7"/>
  <c r="F3241" i="7"/>
  <c r="D3229" i="7"/>
  <c r="F3229" i="7"/>
  <c r="D3217" i="7"/>
  <c r="F3217" i="7"/>
  <c r="D3205" i="7"/>
  <c r="F3205" i="7"/>
  <c r="D3193" i="7"/>
  <c r="F3193" i="7"/>
  <c r="D3181" i="7"/>
  <c r="F3181" i="7"/>
  <c r="D3169" i="7"/>
  <c r="F3169" i="7"/>
  <c r="D3157" i="7"/>
  <c r="F3157" i="7"/>
  <c r="D3145" i="7"/>
  <c r="F3145" i="7"/>
  <c r="D3133" i="7"/>
  <c r="F3133" i="7"/>
  <c r="D3121" i="7"/>
  <c r="F3121" i="7"/>
  <c r="D3109" i="7"/>
  <c r="F3109" i="7"/>
  <c r="D3097" i="7"/>
  <c r="F3097" i="7"/>
  <c r="D3085" i="7"/>
  <c r="F3085" i="7"/>
  <c r="D3073" i="7"/>
  <c r="F3073" i="7"/>
  <c r="D3061" i="7"/>
  <c r="F3061" i="7"/>
  <c r="D3049" i="7"/>
  <c r="F3049" i="7"/>
  <c r="D3037" i="7"/>
  <c r="F3037" i="7"/>
  <c r="D3025" i="7"/>
  <c r="F3025" i="7"/>
  <c r="D3013" i="7"/>
  <c r="F3013" i="7"/>
  <c r="D3001" i="7"/>
  <c r="F3001" i="7"/>
  <c r="D2989" i="7"/>
  <c r="F2989" i="7"/>
  <c r="D2977" i="7"/>
  <c r="F2977" i="7"/>
  <c r="D2965" i="7"/>
  <c r="F2965" i="7"/>
  <c r="D2953" i="7"/>
  <c r="F2953" i="7"/>
  <c r="D2941" i="7"/>
  <c r="F2941" i="7"/>
  <c r="D2929" i="7"/>
  <c r="F2929" i="7"/>
  <c r="D2917" i="7"/>
  <c r="F2917" i="7"/>
  <c r="D2905" i="7"/>
  <c r="F2905" i="7"/>
  <c r="D2893" i="7"/>
  <c r="F2893" i="7"/>
  <c r="D2881" i="7"/>
  <c r="F2881" i="7"/>
  <c r="D2869" i="7"/>
  <c r="F2869" i="7"/>
  <c r="D2857" i="7"/>
  <c r="F2857" i="7"/>
  <c r="D2845" i="7"/>
  <c r="F2845" i="7"/>
  <c r="D2833" i="7"/>
  <c r="F2833" i="7"/>
  <c r="D2821" i="7"/>
  <c r="F2821" i="7"/>
  <c r="D2809" i="7"/>
  <c r="F2809" i="7"/>
  <c r="D2797" i="7"/>
  <c r="F2797" i="7"/>
  <c r="D2785" i="7"/>
  <c r="F2785" i="7"/>
  <c r="D2773" i="7"/>
  <c r="F2773" i="7"/>
  <c r="D2761" i="7"/>
  <c r="F2761" i="7"/>
  <c r="D2749" i="7"/>
  <c r="F2749" i="7"/>
  <c r="D2737" i="7"/>
  <c r="F2737" i="7"/>
  <c r="D4209" i="7"/>
  <c r="F4209" i="7"/>
  <c r="D4065" i="7"/>
  <c r="F4065" i="7"/>
  <c r="D3921" i="7"/>
  <c r="F3921" i="7"/>
  <c r="D3777" i="7"/>
  <c r="F3777" i="7"/>
  <c r="D3633" i="7"/>
  <c r="F3633" i="7"/>
  <c r="D3489" i="7"/>
  <c r="F3489" i="7"/>
  <c r="D3345" i="7"/>
  <c r="F3345" i="7"/>
  <c r="D3201" i="7"/>
  <c r="F3201" i="7"/>
  <c r="D3009" i="7"/>
  <c r="F3009" i="7"/>
  <c r="D2865" i="7"/>
  <c r="F2865" i="7"/>
  <c r="D2733" i="7"/>
  <c r="F2733" i="7"/>
  <c r="D2589" i="7"/>
  <c r="F2589" i="7"/>
  <c r="D2445" i="7"/>
  <c r="F2445" i="7"/>
  <c r="D2289" i="7"/>
  <c r="F2289" i="7"/>
  <c r="D2145" i="7"/>
  <c r="F2145" i="7"/>
  <c r="D2001" i="7"/>
  <c r="F2001" i="7"/>
  <c r="D1857" i="7"/>
  <c r="F1857" i="7"/>
  <c r="D1737" i="7"/>
  <c r="F1737" i="7"/>
  <c r="D1581" i="7"/>
  <c r="F1581" i="7"/>
  <c r="D1437" i="7"/>
  <c r="F1437" i="7"/>
  <c r="D1293" i="7"/>
  <c r="F1293" i="7"/>
  <c r="D1161" i="7"/>
  <c r="F1161" i="7"/>
  <c r="D4256" i="7"/>
  <c r="F4256" i="7"/>
  <c r="D4112" i="7"/>
  <c r="F4112" i="7"/>
  <c r="D3968" i="7"/>
  <c r="F3968" i="7"/>
  <c r="D3836" i="7"/>
  <c r="F3836" i="7"/>
  <c r="D3704" i="7"/>
  <c r="F3704" i="7"/>
  <c r="D3572" i="7"/>
  <c r="F3572" i="7"/>
  <c r="D3452" i="7"/>
  <c r="F3452" i="7"/>
  <c r="F3332" i="7"/>
  <c r="D3332" i="7"/>
  <c r="D3212" i="7"/>
  <c r="F3212" i="7"/>
  <c r="D3080" i="7"/>
  <c r="F3080" i="7"/>
  <c r="F2948" i="7"/>
  <c r="D2948" i="7"/>
  <c r="D2828" i="7"/>
  <c r="F2828" i="7"/>
  <c r="D2720" i="7"/>
  <c r="F2720" i="7"/>
  <c r="D2588" i="7"/>
  <c r="F2588" i="7"/>
  <c r="D4253" i="7"/>
  <c r="F4253" i="7"/>
  <c r="D4157" i="7"/>
  <c r="F4157" i="7"/>
  <c r="D4061" i="7"/>
  <c r="F4061" i="7"/>
  <c r="D3953" i="7"/>
  <c r="F3953" i="7"/>
  <c r="D4180" i="7"/>
  <c r="F4180" i="7"/>
  <c r="D4225" i="7"/>
  <c r="F4225" i="7"/>
  <c r="D4177" i="7"/>
  <c r="F4177" i="7"/>
  <c r="D4141" i="7"/>
  <c r="F4141" i="7"/>
  <c r="D4093" i="7"/>
  <c r="F4093" i="7"/>
  <c r="D4057" i="7"/>
  <c r="F4057" i="7"/>
  <c r="D3997" i="7"/>
  <c r="F3997" i="7"/>
  <c r="D4260" i="7"/>
  <c r="F4260" i="7"/>
  <c r="D4248" i="7"/>
  <c r="F4248" i="7"/>
  <c r="D4236" i="7"/>
  <c r="F4236" i="7"/>
  <c r="D4224" i="7"/>
  <c r="F4224" i="7"/>
  <c r="D4212" i="7"/>
  <c r="F4212" i="7"/>
  <c r="D4200" i="7"/>
  <c r="F4200" i="7"/>
  <c r="D4188" i="7"/>
  <c r="F4188" i="7"/>
  <c r="D4176" i="7"/>
  <c r="F4176" i="7"/>
  <c r="D4164" i="7"/>
  <c r="F4164" i="7"/>
  <c r="D4152" i="7"/>
  <c r="F4152" i="7"/>
  <c r="D4140" i="7"/>
  <c r="F4140" i="7"/>
  <c r="D4128" i="7"/>
  <c r="F4128" i="7"/>
  <c r="D4116" i="7"/>
  <c r="F4116" i="7"/>
  <c r="D4104" i="7"/>
  <c r="F4104" i="7"/>
  <c r="D4092" i="7"/>
  <c r="F4092" i="7"/>
  <c r="D4080" i="7"/>
  <c r="F4080" i="7"/>
  <c r="D4068" i="7"/>
  <c r="F4068" i="7"/>
  <c r="D4056" i="7"/>
  <c r="F4056" i="7"/>
  <c r="D4044" i="7"/>
  <c r="F4044" i="7"/>
  <c r="D4032" i="7"/>
  <c r="F4032" i="7"/>
  <c r="D4020" i="7"/>
  <c r="F4020" i="7"/>
  <c r="D4008" i="7"/>
  <c r="F4008" i="7"/>
  <c r="D3996" i="7"/>
  <c r="F3996" i="7"/>
  <c r="D3984" i="7"/>
  <c r="F3984" i="7"/>
  <c r="D3972" i="7"/>
  <c r="F3972" i="7"/>
  <c r="D3960" i="7"/>
  <c r="F3960" i="7"/>
  <c r="D3948" i="7"/>
  <c r="F3948" i="7"/>
  <c r="D3936" i="7"/>
  <c r="F3936" i="7"/>
  <c r="D3924" i="7"/>
  <c r="F3924" i="7"/>
  <c r="D3912" i="7"/>
  <c r="F3912" i="7"/>
  <c r="D3900" i="7"/>
  <c r="F3900" i="7"/>
  <c r="D3888" i="7"/>
  <c r="F3888" i="7"/>
  <c r="D3876" i="7"/>
  <c r="F3876" i="7"/>
  <c r="D3864" i="7"/>
  <c r="F3864" i="7"/>
  <c r="D3852" i="7"/>
  <c r="F3852" i="7"/>
  <c r="D3840" i="7"/>
  <c r="F3840" i="7"/>
  <c r="D3828" i="7"/>
  <c r="F3828" i="7"/>
  <c r="D3816" i="7"/>
  <c r="F3816" i="7"/>
  <c r="D3804" i="7"/>
  <c r="F3804" i="7"/>
  <c r="D3792" i="7"/>
  <c r="F3792" i="7"/>
  <c r="D3780" i="7"/>
  <c r="F3780" i="7"/>
  <c r="D3768" i="7"/>
  <c r="F3768" i="7"/>
  <c r="D3756" i="7"/>
  <c r="F3756" i="7"/>
  <c r="D3744" i="7"/>
  <c r="F3744" i="7"/>
  <c r="D3732" i="7"/>
  <c r="F3732" i="7"/>
  <c r="D3720" i="7"/>
  <c r="F3720" i="7"/>
  <c r="D3708" i="7"/>
  <c r="F3708" i="7"/>
  <c r="D3696" i="7"/>
  <c r="F3696" i="7"/>
  <c r="F3684" i="7"/>
  <c r="D3684" i="7"/>
  <c r="D3672" i="7"/>
  <c r="F3672" i="7"/>
  <c r="D3660" i="7"/>
  <c r="F3660" i="7"/>
  <c r="D3648" i="7"/>
  <c r="F3648" i="7"/>
  <c r="D3636" i="7"/>
  <c r="F3636" i="7"/>
  <c r="D3624" i="7"/>
  <c r="F3624" i="7"/>
  <c r="D3612" i="7"/>
  <c r="F3612" i="7"/>
  <c r="D3600" i="7"/>
  <c r="F3600" i="7"/>
  <c r="D3588" i="7"/>
  <c r="F3588" i="7"/>
  <c r="D3576" i="7"/>
  <c r="F3576" i="7"/>
  <c r="D3564" i="7"/>
  <c r="F3564" i="7"/>
  <c r="D3552" i="7"/>
  <c r="F3552" i="7"/>
  <c r="D3540" i="7"/>
  <c r="F3540" i="7"/>
  <c r="D3528" i="7"/>
  <c r="F3528" i="7"/>
  <c r="D3516" i="7"/>
  <c r="F3516" i="7"/>
  <c r="D3504" i="7"/>
  <c r="F3504" i="7"/>
  <c r="D3492" i="7"/>
  <c r="F3492" i="7"/>
  <c r="D3480" i="7"/>
  <c r="F3480" i="7"/>
  <c r="D3468" i="7"/>
  <c r="F3468" i="7"/>
  <c r="D3456" i="7"/>
  <c r="F3456" i="7"/>
  <c r="D3444" i="7"/>
  <c r="F3444" i="7"/>
  <c r="D3432" i="7"/>
  <c r="F3432" i="7"/>
  <c r="D3420" i="7"/>
  <c r="F3420" i="7"/>
  <c r="D3408" i="7"/>
  <c r="F3408" i="7"/>
  <c r="D3396" i="7"/>
  <c r="F3396" i="7"/>
  <c r="D3384" i="7"/>
  <c r="F3384" i="7"/>
  <c r="D3372" i="7"/>
  <c r="F3372" i="7"/>
  <c r="D3360" i="7"/>
  <c r="F3360" i="7"/>
  <c r="D3348" i="7"/>
  <c r="F3348" i="7"/>
  <c r="D3336" i="7"/>
  <c r="F3336" i="7"/>
  <c r="D3324" i="7"/>
  <c r="F3324" i="7"/>
  <c r="D3312" i="7"/>
  <c r="F3312" i="7"/>
  <c r="F3300" i="7"/>
  <c r="D3300" i="7"/>
  <c r="D3288" i="7"/>
  <c r="F3288" i="7"/>
  <c r="D3276" i="7"/>
  <c r="F3276" i="7"/>
  <c r="D3264" i="7"/>
  <c r="F3264" i="7"/>
  <c r="D3252" i="7"/>
  <c r="F3252" i="7"/>
  <c r="D3240" i="7"/>
  <c r="F3240" i="7"/>
  <c r="D3228" i="7"/>
  <c r="F3228" i="7"/>
  <c r="D3216" i="7"/>
  <c r="F3216" i="7"/>
  <c r="D3204" i="7"/>
  <c r="F3204" i="7"/>
  <c r="D3192" i="7"/>
  <c r="F3192" i="7"/>
  <c r="D3180" i="7"/>
  <c r="F3180" i="7"/>
  <c r="D3168" i="7"/>
  <c r="F3168" i="7"/>
  <c r="D3156" i="7"/>
  <c r="F3156" i="7"/>
  <c r="D3144" i="7"/>
  <c r="F3144" i="7"/>
  <c r="D3132" i="7"/>
  <c r="F3132" i="7"/>
  <c r="D3120" i="7"/>
  <c r="F3120" i="7"/>
  <c r="D3108" i="7"/>
  <c r="F3108" i="7"/>
  <c r="D3096" i="7"/>
  <c r="F3096" i="7"/>
  <c r="D3084" i="7"/>
  <c r="F3084" i="7"/>
  <c r="D3072" i="7"/>
  <c r="F3072" i="7"/>
  <c r="D3060" i="7"/>
  <c r="F3060" i="7"/>
  <c r="D4197" i="7"/>
  <c r="F4197" i="7"/>
  <c r="D4053" i="7"/>
  <c r="F4053" i="7"/>
  <c r="D3909" i="7"/>
  <c r="F3909" i="7"/>
  <c r="D3765" i="7"/>
  <c r="F3765" i="7"/>
  <c r="D3621" i="7"/>
  <c r="F3621" i="7"/>
  <c r="D3477" i="7"/>
  <c r="F3477" i="7"/>
  <c r="D3321" i="7"/>
  <c r="F3321" i="7"/>
  <c r="D3189" i="7"/>
  <c r="F3189" i="7"/>
  <c r="D3045" i="7"/>
  <c r="F3045" i="7"/>
  <c r="D2901" i="7"/>
  <c r="F2901" i="7"/>
  <c r="D2757" i="7"/>
  <c r="F2757" i="7"/>
  <c r="D2613" i="7"/>
  <c r="F2613" i="7"/>
  <c r="D2469" i="7"/>
  <c r="F2469" i="7"/>
  <c r="D2313" i="7"/>
  <c r="F2313" i="7"/>
  <c r="D2169" i="7"/>
  <c r="F2169" i="7"/>
  <c r="D2025" i="7"/>
  <c r="F2025" i="7"/>
  <c r="D1881" i="7"/>
  <c r="F1881" i="7"/>
  <c r="D1725" i="7"/>
  <c r="F1725" i="7"/>
  <c r="D1593" i="7"/>
  <c r="F1593" i="7"/>
  <c r="D1461" i="7"/>
  <c r="F1461" i="7"/>
  <c r="D1317" i="7"/>
  <c r="F1317" i="7"/>
  <c r="D1137" i="7"/>
  <c r="F1137" i="7"/>
  <c r="D4220" i="7"/>
  <c r="F4220" i="7"/>
  <c r="D4088" i="7"/>
  <c r="F4088" i="7"/>
  <c r="D3956" i="7"/>
  <c r="F3956" i="7"/>
  <c r="D3824" i="7"/>
  <c r="F3824" i="7"/>
  <c r="F3692" i="7"/>
  <c r="D3692" i="7"/>
  <c r="D3536" i="7"/>
  <c r="F3536" i="7"/>
  <c r="D3428" i="7"/>
  <c r="F3428" i="7"/>
  <c r="F3308" i="7"/>
  <c r="D3308" i="7"/>
  <c r="D3176" i="7"/>
  <c r="F3176" i="7"/>
  <c r="D3044" i="7"/>
  <c r="F3044" i="7"/>
  <c r="F2924" i="7"/>
  <c r="D2924" i="7"/>
  <c r="D2804" i="7"/>
  <c r="F2804" i="7"/>
  <c r="D2708" i="7"/>
  <c r="F2708" i="7"/>
  <c r="F2564" i="7"/>
  <c r="D2564" i="7"/>
  <c r="D4181" i="7"/>
  <c r="F4181" i="7"/>
  <c r="D4085" i="7"/>
  <c r="F4085" i="7"/>
  <c r="D3989" i="7"/>
  <c r="F3989" i="7"/>
  <c r="D4216" i="7"/>
  <c r="F4216" i="7"/>
  <c r="D4249" i="7"/>
  <c r="F4249" i="7"/>
  <c r="D4213" i="7"/>
  <c r="F4213" i="7"/>
  <c r="D4165" i="7"/>
  <c r="F4165" i="7"/>
  <c r="D4129" i="7"/>
  <c r="F4129" i="7"/>
  <c r="D4081" i="7"/>
  <c r="F4081" i="7"/>
  <c r="D4045" i="7"/>
  <c r="F4045" i="7"/>
  <c r="D4009" i="7"/>
  <c r="F4009" i="7"/>
  <c r="D4259" i="7"/>
  <c r="F4259" i="7"/>
  <c r="D4247" i="7"/>
  <c r="F4247" i="7"/>
  <c r="D4235" i="7"/>
  <c r="F4235" i="7"/>
  <c r="D4223" i="7"/>
  <c r="F4223" i="7"/>
  <c r="D4211" i="7"/>
  <c r="F4211" i="7"/>
  <c r="D4199" i="7"/>
  <c r="F4199" i="7"/>
  <c r="D4187" i="7"/>
  <c r="F4187" i="7"/>
  <c r="D4175" i="7"/>
  <c r="F4175" i="7"/>
  <c r="D4163" i="7"/>
  <c r="F4163" i="7"/>
  <c r="D4151" i="7"/>
  <c r="F4151" i="7"/>
  <c r="D4139" i="7"/>
  <c r="F4139" i="7"/>
  <c r="D4127" i="7"/>
  <c r="F4127" i="7"/>
  <c r="D4115" i="7"/>
  <c r="F4115" i="7"/>
  <c r="D4103" i="7"/>
  <c r="F4103" i="7"/>
  <c r="D4091" i="7"/>
  <c r="F4091" i="7"/>
  <c r="D4079" i="7"/>
  <c r="F4079" i="7"/>
  <c r="D4067" i="7"/>
  <c r="F4067" i="7"/>
  <c r="D4055" i="7"/>
  <c r="F4055" i="7"/>
  <c r="D4043" i="7"/>
  <c r="F4043" i="7"/>
  <c r="D4031" i="7"/>
  <c r="F4031" i="7"/>
  <c r="D4019" i="7"/>
  <c r="F4019" i="7"/>
  <c r="D4007" i="7"/>
  <c r="F4007" i="7"/>
  <c r="D3995" i="7"/>
  <c r="F3995" i="7"/>
  <c r="D3983" i="7"/>
  <c r="F3983" i="7"/>
  <c r="D3971" i="7"/>
  <c r="F3971" i="7"/>
  <c r="D3959" i="7"/>
  <c r="F3959" i="7"/>
  <c r="D3947" i="7"/>
  <c r="F3947" i="7"/>
  <c r="D3935" i="7"/>
  <c r="F3935" i="7"/>
  <c r="D3923" i="7"/>
  <c r="F3923" i="7"/>
  <c r="D3911" i="7"/>
  <c r="F3911" i="7"/>
  <c r="D3899" i="7"/>
  <c r="F3899" i="7"/>
  <c r="D3887" i="7"/>
  <c r="F3887" i="7"/>
  <c r="D3875" i="7"/>
  <c r="F3875" i="7"/>
  <c r="D3863" i="7"/>
  <c r="F3863" i="7"/>
  <c r="D3851" i="7"/>
  <c r="F3851" i="7"/>
  <c r="D3839" i="7"/>
  <c r="F3839" i="7"/>
  <c r="D3827" i="7"/>
  <c r="F3827" i="7"/>
  <c r="D3815" i="7"/>
  <c r="F3815" i="7"/>
  <c r="D3803" i="7"/>
  <c r="F3803" i="7"/>
  <c r="D3791" i="7"/>
  <c r="F3791" i="7"/>
  <c r="D3779" i="7"/>
  <c r="F3779" i="7"/>
  <c r="D3767" i="7"/>
  <c r="F3767" i="7"/>
  <c r="D3755" i="7"/>
  <c r="F3755" i="7"/>
  <c r="D3743" i="7"/>
  <c r="F3743" i="7"/>
  <c r="D3731" i="7"/>
  <c r="F3731" i="7"/>
  <c r="D3719" i="7"/>
  <c r="F3719" i="7"/>
  <c r="D3707" i="7"/>
  <c r="F3707" i="7"/>
  <c r="D3695" i="7"/>
  <c r="F3695" i="7"/>
  <c r="F3683" i="7"/>
  <c r="D3683" i="7"/>
  <c r="D3671" i="7"/>
  <c r="F3671" i="7"/>
  <c r="D3659" i="7"/>
  <c r="F3659" i="7"/>
  <c r="D3647" i="7"/>
  <c r="F3647" i="7"/>
  <c r="D3635" i="7"/>
  <c r="F3635" i="7"/>
  <c r="D3623" i="7"/>
  <c r="F3623" i="7"/>
  <c r="D3611" i="7"/>
  <c r="F3611" i="7"/>
  <c r="D3599" i="7"/>
  <c r="F3599" i="7"/>
  <c r="D3587" i="7"/>
  <c r="F3587" i="7"/>
  <c r="D3575" i="7"/>
  <c r="F3575" i="7"/>
  <c r="D3563" i="7"/>
  <c r="F3563" i="7"/>
  <c r="D3551" i="7"/>
  <c r="F3551" i="7"/>
  <c r="D3539" i="7"/>
  <c r="F3539" i="7"/>
  <c r="D3527" i="7"/>
  <c r="F3527" i="7"/>
  <c r="D3515" i="7"/>
  <c r="F3515" i="7"/>
  <c r="D3503" i="7"/>
  <c r="F3503" i="7"/>
  <c r="D3491" i="7"/>
  <c r="F3491" i="7"/>
  <c r="D3479" i="7"/>
  <c r="F3479" i="7"/>
  <c r="D3467" i="7"/>
  <c r="F3467" i="7"/>
  <c r="D3455" i="7"/>
  <c r="F3455" i="7"/>
  <c r="D3443" i="7"/>
  <c r="F3443" i="7"/>
  <c r="D3431" i="7"/>
  <c r="F3431" i="7"/>
  <c r="D3419" i="7"/>
  <c r="F3419" i="7"/>
  <c r="D3407" i="7"/>
  <c r="F3407" i="7"/>
  <c r="D3395" i="7"/>
  <c r="F3395" i="7"/>
  <c r="D3383" i="7"/>
  <c r="F3383" i="7"/>
  <c r="D3371" i="7"/>
  <c r="F3371" i="7"/>
  <c r="D3359" i="7"/>
  <c r="F3359" i="7"/>
  <c r="D3347" i="7"/>
  <c r="F3347" i="7"/>
  <c r="D3335" i="7"/>
  <c r="F3335" i="7"/>
  <c r="D3323" i="7"/>
  <c r="F3323" i="7"/>
  <c r="D3311" i="7"/>
  <c r="F3311" i="7"/>
  <c r="F3299" i="7"/>
  <c r="D3299" i="7"/>
  <c r="D3287" i="7"/>
  <c r="F3287" i="7"/>
  <c r="D3275" i="7"/>
  <c r="F3275" i="7"/>
  <c r="D3263" i="7"/>
  <c r="F3263" i="7"/>
  <c r="D3251" i="7"/>
  <c r="F3251" i="7"/>
  <c r="D3239" i="7"/>
  <c r="F3239" i="7"/>
  <c r="D3227" i="7"/>
  <c r="F3227" i="7"/>
  <c r="D3215" i="7"/>
  <c r="F3215" i="7"/>
  <c r="D3203" i="7"/>
  <c r="F3203" i="7"/>
  <c r="D3191" i="7"/>
  <c r="F3191" i="7"/>
  <c r="D3179" i="7"/>
  <c r="F3179" i="7"/>
  <c r="D3167" i="7"/>
  <c r="F3167" i="7"/>
  <c r="D3155" i="7"/>
  <c r="F3155" i="7"/>
  <c r="D3143" i="7"/>
  <c r="F3143" i="7"/>
  <c r="D3131" i="7"/>
  <c r="F3131" i="7"/>
  <c r="D3119" i="7"/>
  <c r="F3119" i="7"/>
  <c r="D3107" i="7"/>
  <c r="F3107" i="7"/>
  <c r="D3095" i="7"/>
  <c r="F3095" i="7"/>
  <c r="D3083" i="7"/>
  <c r="F3083" i="7"/>
  <c r="D3071" i="7"/>
  <c r="F3071" i="7"/>
  <c r="D4137" i="7"/>
  <c r="F4137" i="7"/>
  <c r="D3993" i="7"/>
  <c r="F3993" i="7"/>
  <c r="D3849" i="7"/>
  <c r="F3849" i="7"/>
  <c r="D3705" i="7"/>
  <c r="F3705" i="7"/>
  <c r="D3561" i="7"/>
  <c r="F3561" i="7"/>
  <c r="D3429" i="7"/>
  <c r="F3429" i="7"/>
  <c r="D3273" i="7"/>
  <c r="F3273" i="7"/>
  <c r="D3129" i="7"/>
  <c r="F3129" i="7"/>
  <c r="D2985" i="7"/>
  <c r="F2985" i="7"/>
  <c r="D2841" i="7"/>
  <c r="F2841" i="7"/>
  <c r="D2697" i="7"/>
  <c r="F2697" i="7"/>
  <c r="D2553" i="7"/>
  <c r="F2553" i="7"/>
  <c r="D2397" i="7"/>
  <c r="F2397" i="7"/>
  <c r="D2253" i="7"/>
  <c r="F2253" i="7"/>
  <c r="D2109" i="7"/>
  <c r="F2109" i="7"/>
  <c r="D1953" i="7"/>
  <c r="F1953" i="7"/>
  <c r="F1809" i="7"/>
  <c r="D1809" i="7"/>
  <c r="D1665" i="7"/>
  <c r="F1665" i="7"/>
  <c r="F1521" i="7"/>
  <c r="D1521" i="7"/>
  <c r="D1377" i="7"/>
  <c r="F1377" i="7"/>
  <c r="D1233" i="7"/>
  <c r="F1233" i="7"/>
  <c r="D1077" i="7"/>
  <c r="F1077" i="7"/>
  <c r="D4148" i="7"/>
  <c r="F4148" i="7"/>
  <c r="D4016" i="7"/>
  <c r="F4016" i="7"/>
  <c r="D3896" i="7"/>
  <c r="F3896" i="7"/>
  <c r="D3764" i="7"/>
  <c r="F3764" i="7"/>
  <c r="D3632" i="7"/>
  <c r="F3632" i="7"/>
  <c r="F3500" i="7"/>
  <c r="D3500" i="7"/>
  <c r="D3380" i="7"/>
  <c r="F3380" i="7"/>
  <c r="D3260" i="7"/>
  <c r="F3260" i="7"/>
  <c r="D3152" i="7"/>
  <c r="F3152" i="7"/>
  <c r="D3020" i="7"/>
  <c r="F3020" i="7"/>
  <c r="D2900" i="7"/>
  <c r="F2900" i="7"/>
  <c r="D2780" i="7"/>
  <c r="F2780" i="7"/>
  <c r="D2672" i="7"/>
  <c r="F2672" i="7"/>
  <c r="D2528" i="7"/>
  <c r="F2528" i="7"/>
  <c r="D4229" i="7"/>
  <c r="F4229" i="7"/>
  <c r="D4121" i="7"/>
  <c r="F4121" i="7"/>
  <c r="D4013" i="7"/>
  <c r="F4013" i="7"/>
  <c r="D4204" i="7"/>
  <c r="F4204" i="7"/>
  <c r="D4201" i="7"/>
  <c r="F4201" i="7"/>
  <c r="D4117" i="7"/>
  <c r="F4117" i="7"/>
  <c r="D4258" i="7"/>
  <c r="F4258" i="7"/>
  <c r="D4246" i="7"/>
  <c r="F4246" i="7"/>
  <c r="D4234" i="7"/>
  <c r="F4234" i="7"/>
  <c r="D4222" i="7"/>
  <c r="F4222" i="7"/>
  <c r="D4210" i="7"/>
  <c r="F4210" i="7"/>
  <c r="D4198" i="7"/>
  <c r="F4198" i="7"/>
  <c r="D4186" i="7"/>
  <c r="F4186" i="7"/>
  <c r="D4174" i="7"/>
  <c r="F4174" i="7"/>
  <c r="D4162" i="7"/>
  <c r="F4162" i="7"/>
  <c r="D4150" i="7"/>
  <c r="F4150" i="7"/>
  <c r="D4138" i="7"/>
  <c r="F4138" i="7"/>
  <c r="D4126" i="7"/>
  <c r="F4126" i="7"/>
  <c r="D4114" i="7"/>
  <c r="F4114" i="7"/>
  <c r="D4102" i="7"/>
  <c r="F4102" i="7"/>
  <c r="D4090" i="7"/>
  <c r="F4090" i="7"/>
  <c r="D4078" i="7"/>
  <c r="F4078" i="7"/>
  <c r="D4066" i="7"/>
  <c r="F4066" i="7"/>
  <c r="D4054" i="7"/>
  <c r="F4054" i="7"/>
  <c r="D4042" i="7"/>
  <c r="F4042" i="7"/>
  <c r="D4030" i="7"/>
  <c r="F4030" i="7"/>
  <c r="D4018" i="7"/>
  <c r="F4018" i="7"/>
  <c r="D4006" i="7"/>
  <c r="F4006" i="7"/>
  <c r="D3994" i="7"/>
  <c r="F3994" i="7"/>
  <c r="D3982" i="7"/>
  <c r="F3982" i="7"/>
  <c r="D3970" i="7"/>
  <c r="F3970" i="7"/>
  <c r="D3958" i="7"/>
  <c r="F3958" i="7"/>
  <c r="D3946" i="7"/>
  <c r="F3946" i="7"/>
  <c r="D3934" i="7"/>
  <c r="F3934" i="7"/>
  <c r="D3922" i="7"/>
  <c r="F3922" i="7"/>
  <c r="D3910" i="7"/>
  <c r="F3910" i="7"/>
  <c r="D3898" i="7"/>
  <c r="F3898" i="7"/>
  <c r="D3886" i="7"/>
  <c r="F3886" i="7"/>
  <c r="D3874" i="7"/>
  <c r="F3874" i="7"/>
  <c r="D3862" i="7"/>
  <c r="F3862" i="7"/>
  <c r="D3850" i="7"/>
  <c r="F3850" i="7"/>
  <c r="D3838" i="7"/>
  <c r="F3838" i="7"/>
  <c r="D3826" i="7"/>
  <c r="F3826" i="7"/>
  <c r="D3814" i="7"/>
  <c r="F3814" i="7"/>
  <c r="D3802" i="7"/>
  <c r="F3802" i="7"/>
  <c r="D3790" i="7"/>
  <c r="F3790" i="7"/>
  <c r="D3778" i="7"/>
  <c r="F3778" i="7"/>
  <c r="D3766" i="7"/>
  <c r="F3766" i="7"/>
  <c r="D3754" i="7"/>
  <c r="F3754" i="7"/>
  <c r="D3742" i="7"/>
  <c r="F3742" i="7"/>
  <c r="D3730" i="7"/>
  <c r="F3730" i="7"/>
  <c r="D3718" i="7"/>
  <c r="F3718" i="7"/>
  <c r="D3706" i="7"/>
  <c r="F3706" i="7"/>
  <c r="D3694" i="7"/>
  <c r="F3694" i="7"/>
  <c r="F3682" i="7"/>
  <c r="D3682" i="7"/>
  <c r="D3670" i="7"/>
  <c r="F3670" i="7"/>
  <c r="D3658" i="7"/>
  <c r="F3658" i="7"/>
  <c r="D3646" i="7"/>
  <c r="F3646" i="7"/>
  <c r="D3634" i="7"/>
  <c r="F3634" i="7"/>
  <c r="D3622" i="7"/>
  <c r="F3622" i="7"/>
  <c r="D3610" i="7"/>
  <c r="F3610" i="7"/>
  <c r="D3598" i="7"/>
  <c r="F3598" i="7"/>
  <c r="D3586" i="7"/>
  <c r="F3586" i="7"/>
  <c r="D3574" i="7"/>
  <c r="F3574" i="7"/>
  <c r="D3562" i="7"/>
  <c r="F3562" i="7"/>
  <c r="D3550" i="7"/>
  <c r="F3550" i="7"/>
  <c r="D3538" i="7"/>
  <c r="F3538" i="7"/>
  <c r="D3526" i="7"/>
  <c r="F3526" i="7"/>
  <c r="D3514" i="7"/>
  <c r="F3514" i="7"/>
  <c r="D3502" i="7"/>
  <c r="F3502" i="7"/>
  <c r="D3490" i="7"/>
  <c r="F3490" i="7"/>
  <c r="D3478" i="7"/>
  <c r="F3478" i="7"/>
  <c r="D3466" i="7"/>
  <c r="F3466" i="7"/>
  <c r="D3454" i="7"/>
  <c r="F3454" i="7"/>
  <c r="D3442" i="7"/>
  <c r="F3442" i="7"/>
  <c r="D3430" i="7"/>
  <c r="F3430" i="7"/>
  <c r="D3418" i="7"/>
  <c r="F3418" i="7"/>
  <c r="D3406" i="7"/>
  <c r="F3406" i="7"/>
  <c r="D3394" i="7"/>
  <c r="F3394" i="7"/>
  <c r="D3382" i="7"/>
  <c r="F3382" i="7"/>
  <c r="D3370" i="7"/>
  <c r="F3370" i="7"/>
  <c r="D3358" i="7"/>
  <c r="F3358" i="7"/>
  <c r="D3346" i="7"/>
  <c r="F3346" i="7"/>
  <c r="D3334" i="7"/>
  <c r="F3334" i="7"/>
  <c r="D3322" i="7"/>
  <c r="F3322" i="7"/>
  <c r="D3310" i="7"/>
  <c r="F3310" i="7"/>
  <c r="F3298" i="7"/>
  <c r="D3298" i="7"/>
  <c r="D3286" i="7"/>
  <c r="F3286" i="7"/>
  <c r="D3274" i="7"/>
  <c r="F3274" i="7"/>
  <c r="D3262" i="7"/>
  <c r="F3262" i="7"/>
  <c r="D3250" i="7"/>
  <c r="F3250" i="7"/>
  <c r="D3238" i="7"/>
  <c r="F3238" i="7"/>
  <c r="D3226" i="7"/>
  <c r="F3226" i="7"/>
  <c r="D3214" i="7"/>
  <c r="F3214" i="7"/>
  <c r="D3202" i="7"/>
  <c r="F3202" i="7"/>
  <c r="D3190" i="7"/>
  <c r="F3190" i="7"/>
  <c r="D3178" i="7"/>
  <c r="F3178" i="7"/>
  <c r="D3166" i="7"/>
  <c r="F3166" i="7"/>
  <c r="D3154" i="7"/>
  <c r="F3154" i="7"/>
  <c r="D3142" i="7"/>
  <c r="F3142" i="7"/>
  <c r="D3130" i="7"/>
  <c r="F3130" i="7"/>
  <c r="D3118" i="7"/>
  <c r="F3118" i="7"/>
  <c r="D3106" i="7"/>
  <c r="F3106" i="7"/>
  <c r="D3094" i="7"/>
  <c r="F3094" i="7"/>
  <c r="D3082" i="7"/>
  <c r="F3082" i="7"/>
  <c r="D3070" i="7"/>
  <c r="F3070" i="7"/>
  <c r="D1052" i="7"/>
  <c r="F1052" i="7"/>
  <c r="D1040" i="7"/>
  <c r="F1040" i="7"/>
  <c r="D1028" i="7"/>
  <c r="F1028" i="7"/>
  <c r="D1016" i="7"/>
  <c r="F1016" i="7"/>
  <c r="D1004" i="7"/>
  <c r="F1004" i="7"/>
  <c r="D992" i="7"/>
  <c r="F992" i="7"/>
  <c r="D980" i="7"/>
  <c r="F980" i="7"/>
  <c r="D968" i="7"/>
  <c r="F968" i="7"/>
  <c r="D956" i="7"/>
  <c r="F956" i="7"/>
  <c r="D944" i="7"/>
  <c r="F944" i="7"/>
  <c r="D932" i="7"/>
  <c r="F932" i="7"/>
  <c r="D920" i="7"/>
  <c r="F920" i="7"/>
  <c r="D908" i="7"/>
  <c r="F908" i="7"/>
  <c r="D896" i="7"/>
  <c r="F896" i="7"/>
  <c r="D884" i="7"/>
  <c r="F884" i="7"/>
  <c r="D872" i="7"/>
  <c r="F872" i="7"/>
  <c r="D860" i="7"/>
  <c r="F860" i="7"/>
  <c r="D848" i="7"/>
  <c r="F848" i="7"/>
  <c r="D836" i="7"/>
  <c r="F836" i="7"/>
  <c r="D824" i="7"/>
  <c r="F824" i="7"/>
  <c r="D812" i="7"/>
  <c r="F812" i="7"/>
  <c r="D800" i="7"/>
  <c r="F800" i="7"/>
  <c r="D788" i="7"/>
  <c r="F788" i="7"/>
  <c r="D776" i="7"/>
  <c r="F776" i="7"/>
  <c r="D764" i="7"/>
  <c r="F764" i="7"/>
  <c r="D752" i="7"/>
  <c r="F752" i="7"/>
  <c r="D740" i="7"/>
  <c r="F740" i="7"/>
  <c r="D728" i="7"/>
  <c r="F728" i="7"/>
  <c r="D716" i="7"/>
  <c r="F716" i="7"/>
  <c r="D704" i="7"/>
  <c r="F704" i="7"/>
  <c r="D692" i="7"/>
  <c r="F692" i="7"/>
  <c r="D680" i="7"/>
  <c r="F680" i="7"/>
  <c r="D668" i="7"/>
  <c r="F668" i="7"/>
  <c r="D656" i="7"/>
  <c r="F656" i="7"/>
  <c r="D644" i="7"/>
  <c r="F644" i="7"/>
  <c r="D632" i="7"/>
  <c r="F632" i="7"/>
  <c r="D620" i="7"/>
  <c r="F620" i="7"/>
  <c r="D608" i="7"/>
  <c r="F608" i="7"/>
  <c r="D596" i="7"/>
  <c r="F596" i="7"/>
  <c r="D584" i="7"/>
  <c r="F584" i="7"/>
  <c r="D572" i="7"/>
  <c r="F572" i="7"/>
  <c r="D560" i="7"/>
  <c r="F560" i="7"/>
  <c r="D548" i="7"/>
  <c r="F548" i="7"/>
  <c r="D536" i="7"/>
  <c r="F536" i="7"/>
  <c r="D524" i="7"/>
  <c r="F524" i="7"/>
  <c r="F512" i="7"/>
  <c r="D512" i="7"/>
  <c r="D500" i="7"/>
  <c r="F500" i="7"/>
  <c r="D488" i="7"/>
  <c r="F488" i="7"/>
  <c r="D476" i="7"/>
  <c r="F476" i="7"/>
  <c r="D464" i="7"/>
  <c r="F464" i="7"/>
  <c r="D452" i="7"/>
  <c r="F452" i="7"/>
  <c r="D440" i="7"/>
  <c r="F440" i="7"/>
  <c r="D428" i="7"/>
  <c r="F428" i="7"/>
  <c r="D416" i="7"/>
  <c r="F416" i="7"/>
  <c r="D404" i="7"/>
  <c r="F404" i="7"/>
  <c r="D392" i="7"/>
  <c r="F392" i="7"/>
  <c r="D380" i="7"/>
  <c r="F380" i="7"/>
  <c r="D368" i="7"/>
  <c r="F368" i="7"/>
  <c r="D356" i="7"/>
  <c r="F356" i="7"/>
  <c r="D344" i="7"/>
  <c r="F344" i="7"/>
  <c r="D332" i="7"/>
  <c r="F332" i="7"/>
  <c r="D320" i="7"/>
  <c r="F320" i="7"/>
  <c r="D308" i="7"/>
  <c r="F308" i="7"/>
  <c r="D296" i="7"/>
  <c r="F296" i="7"/>
  <c r="D284" i="7"/>
  <c r="F284" i="7"/>
  <c r="D272" i="7"/>
  <c r="F272" i="7"/>
  <c r="D260" i="7"/>
  <c r="F260" i="7"/>
  <c r="D248" i="7"/>
  <c r="F248" i="7"/>
  <c r="D236" i="7"/>
  <c r="F236" i="7"/>
  <c r="D224" i="7"/>
  <c r="F224" i="7"/>
  <c r="D212" i="7"/>
  <c r="F212" i="7"/>
  <c r="D200" i="7"/>
  <c r="F200" i="7"/>
  <c r="D188" i="7"/>
  <c r="F188" i="7"/>
  <c r="D176" i="7"/>
  <c r="F176" i="7"/>
  <c r="D164" i="7"/>
  <c r="F164" i="7"/>
  <c r="D152" i="7"/>
  <c r="F152" i="7"/>
  <c r="D140" i="7"/>
  <c r="F140" i="7"/>
  <c r="D128" i="7"/>
  <c r="F128" i="7"/>
  <c r="D116" i="7"/>
  <c r="F116" i="7"/>
  <c r="D104" i="7"/>
  <c r="F104" i="7"/>
  <c r="D92" i="7"/>
  <c r="F92" i="7"/>
  <c r="D80" i="7"/>
  <c r="F80" i="7"/>
  <c r="D68" i="7"/>
  <c r="F68" i="7"/>
  <c r="D56" i="7"/>
  <c r="F56" i="7"/>
  <c r="D44" i="7"/>
  <c r="F44" i="7"/>
  <c r="D32" i="7"/>
  <c r="F32" i="7"/>
  <c r="D20" i="7"/>
  <c r="F20" i="7"/>
  <c r="D8" i="7"/>
  <c r="F8" i="7"/>
  <c r="D2887" i="7"/>
  <c r="F2887" i="7"/>
  <c r="D2875" i="7"/>
  <c r="F2875" i="7"/>
  <c r="D2863" i="7"/>
  <c r="F2863" i="7"/>
  <c r="D2851" i="7"/>
  <c r="F2851" i="7"/>
  <c r="D2839" i="7"/>
  <c r="F2839" i="7"/>
  <c r="D2827" i="7"/>
  <c r="F2827" i="7"/>
  <c r="D2815" i="7"/>
  <c r="F2815" i="7"/>
  <c r="D2803" i="7"/>
  <c r="F2803" i="7"/>
  <c r="D2791" i="7"/>
  <c r="F2791" i="7"/>
  <c r="D2779" i="7"/>
  <c r="F2779" i="7"/>
  <c r="D2767" i="7"/>
  <c r="F2767" i="7"/>
  <c r="D2755" i="7"/>
  <c r="F2755" i="7"/>
  <c r="D2743" i="7"/>
  <c r="F2743" i="7"/>
  <c r="D2731" i="7"/>
  <c r="F2731" i="7"/>
  <c r="D2719" i="7"/>
  <c r="F2719" i="7"/>
  <c r="D2707" i="7"/>
  <c r="F2707" i="7"/>
  <c r="D2695" i="7"/>
  <c r="F2695" i="7"/>
  <c r="D2683" i="7"/>
  <c r="F2683" i="7"/>
  <c r="D2671" i="7"/>
  <c r="F2671" i="7"/>
  <c r="D2659" i="7"/>
  <c r="F2659" i="7"/>
  <c r="D2647" i="7"/>
  <c r="F2647" i="7"/>
  <c r="D2635" i="7"/>
  <c r="F2635" i="7"/>
  <c r="D2623" i="7"/>
  <c r="F2623" i="7"/>
  <c r="D2611" i="7"/>
  <c r="F2611" i="7"/>
  <c r="D2599" i="7"/>
  <c r="F2599" i="7"/>
  <c r="D2587" i="7"/>
  <c r="F2587" i="7"/>
  <c r="D2575" i="7"/>
  <c r="F2575" i="7"/>
  <c r="D2563" i="7"/>
  <c r="F2563" i="7"/>
  <c r="D2551" i="7"/>
  <c r="F2551" i="7"/>
  <c r="D2539" i="7"/>
  <c r="F2539" i="7"/>
  <c r="D2527" i="7"/>
  <c r="F2527" i="7"/>
  <c r="D2515" i="7"/>
  <c r="F2515" i="7"/>
  <c r="D2503" i="7"/>
  <c r="F2503" i="7"/>
  <c r="D2491" i="7"/>
  <c r="F2491" i="7"/>
  <c r="D2479" i="7"/>
  <c r="F2479" i="7"/>
  <c r="D2467" i="7"/>
  <c r="F2467" i="7"/>
  <c r="D2455" i="7"/>
  <c r="F2455" i="7"/>
  <c r="D2443" i="7"/>
  <c r="F2443" i="7"/>
  <c r="D2431" i="7"/>
  <c r="F2431" i="7"/>
  <c r="D2419" i="7"/>
  <c r="F2419" i="7"/>
  <c r="D2407" i="7"/>
  <c r="F2407" i="7"/>
  <c r="D2395" i="7"/>
  <c r="F2395" i="7"/>
  <c r="D2383" i="7"/>
  <c r="F2383" i="7"/>
  <c r="D2371" i="7"/>
  <c r="F2371" i="7"/>
  <c r="D2359" i="7"/>
  <c r="F2359" i="7"/>
  <c r="D2347" i="7"/>
  <c r="F2347" i="7"/>
  <c r="D2335" i="7"/>
  <c r="F2335" i="7"/>
  <c r="D2323" i="7"/>
  <c r="F2323" i="7"/>
  <c r="D2311" i="7"/>
  <c r="F2311" i="7"/>
  <c r="D2299" i="7"/>
  <c r="F2299" i="7"/>
  <c r="D2287" i="7"/>
  <c r="F2287" i="7"/>
  <c r="D2275" i="7"/>
  <c r="F2275" i="7"/>
  <c r="D2263" i="7"/>
  <c r="F2263" i="7"/>
  <c r="D2251" i="7"/>
  <c r="F2251" i="7"/>
  <c r="D2239" i="7"/>
  <c r="F2239" i="7"/>
  <c r="D2227" i="7"/>
  <c r="F2227" i="7"/>
  <c r="D2215" i="7"/>
  <c r="F2215" i="7"/>
  <c r="D2203" i="7"/>
  <c r="F2203" i="7"/>
  <c r="D2191" i="7"/>
  <c r="F2191" i="7"/>
  <c r="D2179" i="7"/>
  <c r="F2179" i="7"/>
  <c r="D2167" i="7"/>
  <c r="F2167" i="7"/>
  <c r="D2155" i="7"/>
  <c r="F2155" i="7"/>
  <c r="D2143" i="7"/>
  <c r="F2143" i="7"/>
  <c r="D2131" i="7"/>
  <c r="F2131" i="7"/>
  <c r="D2119" i="7"/>
  <c r="F2119" i="7"/>
  <c r="D2107" i="7"/>
  <c r="F2107" i="7"/>
  <c r="D2095" i="7"/>
  <c r="F2095" i="7"/>
  <c r="D2083" i="7"/>
  <c r="F2083" i="7"/>
  <c r="D2071" i="7"/>
  <c r="F2071" i="7"/>
  <c r="D2059" i="7"/>
  <c r="F2059" i="7"/>
  <c r="D2047" i="7"/>
  <c r="F2047" i="7"/>
  <c r="D2035" i="7"/>
  <c r="F2035" i="7"/>
  <c r="D2023" i="7"/>
  <c r="F2023" i="7"/>
  <c r="D2011" i="7"/>
  <c r="F2011" i="7"/>
  <c r="D1999" i="7"/>
  <c r="F1999" i="7"/>
  <c r="D1987" i="7"/>
  <c r="F1987" i="7"/>
  <c r="D1975" i="7"/>
  <c r="F1975" i="7"/>
  <c r="D1963" i="7"/>
  <c r="F1963" i="7"/>
  <c r="D1951" i="7"/>
  <c r="F1951" i="7"/>
  <c r="D1939" i="7"/>
  <c r="F1939" i="7"/>
  <c r="D1927" i="7"/>
  <c r="F1927" i="7"/>
  <c r="D1915" i="7"/>
  <c r="F1915" i="7"/>
  <c r="D1903" i="7"/>
  <c r="F1903" i="7"/>
  <c r="D1891" i="7"/>
  <c r="F1891" i="7"/>
  <c r="D1879" i="7"/>
  <c r="F1879" i="7"/>
  <c r="D1867" i="7"/>
  <c r="F1867" i="7"/>
  <c r="D1855" i="7"/>
  <c r="F1855" i="7"/>
  <c r="D1843" i="7"/>
  <c r="F1843" i="7"/>
  <c r="D1831" i="7"/>
  <c r="F1831" i="7"/>
  <c r="D1819" i="7"/>
  <c r="F1819" i="7"/>
  <c r="D1807" i="7"/>
  <c r="F1807" i="7"/>
  <c r="D1795" i="7"/>
  <c r="F1795" i="7"/>
  <c r="D1783" i="7"/>
  <c r="F1783" i="7"/>
  <c r="D1771" i="7"/>
  <c r="F1771" i="7"/>
  <c r="D1759" i="7"/>
  <c r="F1759" i="7"/>
  <c r="D1747" i="7"/>
  <c r="F1747" i="7"/>
  <c r="D1735" i="7"/>
  <c r="F1735" i="7"/>
  <c r="D1723" i="7"/>
  <c r="F1723" i="7"/>
  <c r="D1711" i="7"/>
  <c r="F1711" i="7"/>
  <c r="D1699" i="7"/>
  <c r="F1699" i="7"/>
  <c r="D1687" i="7"/>
  <c r="F1687" i="7"/>
  <c r="F1675" i="7"/>
  <c r="D1675" i="7"/>
  <c r="D1663" i="7"/>
  <c r="F1663" i="7"/>
  <c r="D1651" i="7"/>
  <c r="F1651" i="7"/>
  <c r="D1639" i="7"/>
  <c r="F1639" i="7"/>
  <c r="D1627" i="7"/>
  <c r="F1627" i="7"/>
  <c r="D1615" i="7"/>
  <c r="F1615" i="7"/>
  <c r="D1603" i="7"/>
  <c r="F1603" i="7"/>
  <c r="D1591" i="7"/>
  <c r="F1591" i="7"/>
  <c r="D1579" i="7"/>
  <c r="F1579" i="7"/>
  <c r="D1567" i="7"/>
  <c r="F1567" i="7"/>
  <c r="D1555" i="7"/>
  <c r="F1555" i="7"/>
  <c r="D1543" i="7"/>
  <c r="F1543" i="7"/>
  <c r="D1531" i="7"/>
  <c r="F1531" i="7"/>
  <c r="F1519" i="7"/>
  <c r="D1519" i="7"/>
  <c r="D1507" i="7"/>
  <c r="F1507" i="7"/>
  <c r="D1495" i="7"/>
  <c r="F1495" i="7"/>
  <c r="D1483" i="7"/>
  <c r="F1483" i="7"/>
  <c r="D1471" i="7"/>
  <c r="F1471" i="7"/>
  <c r="D1459" i="7"/>
  <c r="F1459" i="7"/>
  <c r="D1447" i="7"/>
  <c r="F1447" i="7"/>
  <c r="D1435" i="7"/>
  <c r="F1435" i="7"/>
  <c r="D1423" i="7"/>
  <c r="F1423" i="7"/>
  <c r="D1411" i="7"/>
  <c r="F1411" i="7"/>
  <c r="D1399" i="7"/>
  <c r="F1399" i="7"/>
  <c r="D1387" i="7"/>
  <c r="F1387" i="7"/>
  <c r="D1375" i="7"/>
  <c r="F1375" i="7"/>
  <c r="D1363" i="7"/>
  <c r="F1363" i="7"/>
  <c r="D1351" i="7"/>
  <c r="F1351" i="7"/>
  <c r="D1339" i="7"/>
  <c r="F1339" i="7"/>
  <c r="D1327" i="7"/>
  <c r="F1327" i="7"/>
  <c r="D1315" i="7"/>
  <c r="F1315" i="7"/>
  <c r="D1303" i="7"/>
  <c r="F1303" i="7"/>
  <c r="D1291" i="7"/>
  <c r="F1291" i="7"/>
  <c r="D1279" i="7"/>
  <c r="F1279" i="7"/>
  <c r="D1267" i="7"/>
  <c r="F1267" i="7"/>
  <c r="D1255" i="7"/>
  <c r="F1255" i="7"/>
  <c r="D1243" i="7"/>
  <c r="F1243" i="7"/>
  <c r="D1231" i="7"/>
  <c r="F1231" i="7"/>
  <c r="D1219" i="7"/>
  <c r="F1219" i="7"/>
  <c r="D1207" i="7"/>
  <c r="F1207" i="7"/>
  <c r="D1195" i="7"/>
  <c r="F1195" i="7"/>
  <c r="D1183" i="7"/>
  <c r="F1183" i="7"/>
  <c r="D1171" i="7"/>
  <c r="F1171" i="7"/>
  <c r="D1159" i="7"/>
  <c r="F1159" i="7"/>
  <c r="D1147" i="7"/>
  <c r="F1147" i="7"/>
  <c r="D1135" i="7"/>
  <c r="F1135" i="7"/>
  <c r="D1123" i="7"/>
  <c r="F1123" i="7"/>
  <c r="D1111" i="7"/>
  <c r="F1111" i="7"/>
  <c r="D1099" i="7"/>
  <c r="F1099" i="7"/>
  <c r="D1087" i="7"/>
  <c r="F1087" i="7"/>
  <c r="D1075" i="7"/>
  <c r="F1075" i="7"/>
  <c r="D1063" i="7"/>
  <c r="F1063" i="7"/>
  <c r="D1051" i="7"/>
  <c r="F1051" i="7"/>
  <c r="D1039" i="7"/>
  <c r="F1039" i="7"/>
  <c r="F1027" i="7"/>
  <c r="D1027" i="7"/>
  <c r="D1015" i="7"/>
  <c r="F1015" i="7"/>
  <c r="D1003" i="7"/>
  <c r="F1003" i="7"/>
  <c r="D991" i="7"/>
  <c r="F991" i="7"/>
  <c r="D979" i="7"/>
  <c r="F979" i="7"/>
  <c r="D967" i="7"/>
  <c r="F967" i="7"/>
  <c r="D955" i="7"/>
  <c r="F955" i="7"/>
  <c r="D943" i="7"/>
  <c r="F943" i="7"/>
  <c r="D931" i="7"/>
  <c r="F931" i="7"/>
  <c r="D919" i="7"/>
  <c r="F919" i="7"/>
  <c r="D907" i="7"/>
  <c r="F907" i="7"/>
  <c r="D895" i="7"/>
  <c r="F895" i="7"/>
  <c r="D883" i="7"/>
  <c r="F883" i="7"/>
  <c r="D871" i="7"/>
  <c r="F871" i="7"/>
  <c r="D859" i="7"/>
  <c r="F859" i="7"/>
  <c r="D847" i="7"/>
  <c r="F847" i="7"/>
  <c r="D835" i="7"/>
  <c r="F835" i="7"/>
  <c r="D823" i="7"/>
  <c r="F823" i="7"/>
  <c r="D811" i="7"/>
  <c r="F811" i="7"/>
  <c r="D799" i="7"/>
  <c r="F799" i="7"/>
  <c r="D787" i="7"/>
  <c r="F787" i="7"/>
  <c r="D775" i="7"/>
  <c r="F775" i="7"/>
  <c r="D763" i="7"/>
  <c r="F763" i="7"/>
  <c r="D751" i="7"/>
  <c r="F751" i="7"/>
  <c r="D739" i="7"/>
  <c r="F739" i="7"/>
  <c r="D727" i="7"/>
  <c r="F727" i="7"/>
  <c r="D715" i="7"/>
  <c r="F715" i="7"/>
  <c r="D703" i="7"/>
  <c r="F703" i="7"/>
  <c r="D691" i="7"/>
  <c r="F691" i="7"/>
  <c r="D679" i="7"/>
  <c r="F679" i="7"/>
  <c r="D667" i="7"/>
  <c r="F667" i="7"/>
  <c r="D655" i="7"/>
  <c r="F655" i="7"/>
  <c r="D643" i="7"/>
  <c r="F643" i="7"/>
  <c r="D631" i="7"/>
  <c r="F631" i="7"/>
  <c r="D619" i="7"/>
  <c r="F619" i="7"/>
  <c r="D607" i="7"/>
  <c r="F607" i="7"/>
  <c r="D595" i="7"/>
  <c r="F595" i="7"/>
  <c r="D583" i="7"/>
  <c r="F583" i="7"/>
  <c r="D571" i="7"/>
  <c r="F571" i="7"/>
  <c r="D559" i="7"/>
  <c r="F559" i="7"/>
  <c r="D547" i="7"/>
  <c r="F547" i="7"/>
  <c r="D535" i="7"/>
  <c r="F535" i="7"/>
  <c r="D523" i="7"/>
  <c r="F523" i="7"/>
  <c r="F511" i="7"/>
  <c r="D511" i="7"/>
  <c r="D499" i="7"/>
  <c r="F499" i="7"/>
  <c r="D487" i="7"/>
  <c r="F487" i="7"/>
  <c r="D475" i="7"/>
  <c r="F475" i="7"/>
  <c r="D463" i="7"/>
  <c r="F463" i="7"/>
  <c r="D451" i="7"/>
  <c r="F451" i="7"/>
  <c r="D439" i="7"/>
  <c r="F439" i="7"/>
  <c r="D427" i="7"/>
  <c r="F427" i="7"/>
  <c r="D415" i="7"/>
  <c r="F415" i="7"/>
  <c r="D403" i="7"/>
  <c r="F403" i="7"/>
  <c r="D391" i="7"/>
  <c r="F391" i="7"/>
  <c r="D379" i="7"/>
  <c r="F379" i="7"/>
  <c r="D367" i="7"/>
  <c r="F367" i="7"/>
  <c r="D355" i="7"/>
  <c r="F355" i="7"/>
  <c r="D343" i="7"/>
  <c r="F343" i="7"/>
  <c r="D331" i="7"/>
  <c r="F331" i="7"/>
  <c r="D319" i="7"/>
  <c r="F319" i="7"/>
  <c r="D307" i="7"/>
  <c r="F307" i="7"/>
  <c r="D295" i="7"/>
  <c r="F295" i="7"/>
  <c r="D283" i="7"/>
  <c r="F283" i="7"/>
  <c r="D271" i="7"/>
  <c r="F271" i="7"/>
  <c r="F259" i="7"/>
  <c r="D259" i="7"/>
  <c r="D247" i="7"/>
  <c r="F247" i="7"/>
  <c r="D235" i="7"/>
  <c r="F235" i="7"/>
  <c r="D223" i="7"/>
  <c r="F223" i="7"/>
  <c r="D211" i="7"/>
  <c r="F211" i="7"/>
  <c r="D199" i="7"/>
  <c r="F199" i="7"/>
  <c r="D187" i="7"/>
  <c r="F187" i="7"/>
  <c r="D175" i="7"/>
  <c r="F175" i="7"/>
  <c r="D163" i="7"/>
  <c r="F163" i="7"/>
  <c r="D151" i="7"/>
  <c r="F151" i="7"/>
  <c r="D139" i="7"/>
  <c r="F139" i="7"/>
  <c r="D127" i="7"/>
  <c r="F127" i="7"/>
  <c r="D115" i="7"/>
  <c r="F115" i="7"/>
  <c r="D103" i="7"/>
  <c r="F103" i="7"/>
  <c r="D91" i="7"/>
  <c r="F91" i="7"/>
  <c r="D79" i="7"/>
  <c r="F79" i="7"/>
  <c r="D67" i="7"/>
  <c r="F67" i="7"/>
  <c r="D55" i="7"/>
  <c r="F55" i="7"/>
  <c r="D43" i="7"/>
  <c r="F43" i="7"/>
  <c r="D31" i="7"/>
  <c r="F31" i="7"/>
  <c r="D19" i="7"/>
  <c r="F19" i="7"/>
  <c r="D7" i="7"/>
  <c r="F7" i="7"/>
  <c r="D3042" i="7"/>
  <c r="F3042" i="7"/>
  <c r="D3030" i="7"/>
  <c r="F3030" i="7"/>
  <c r="D3018" i="7"/>
  <c r="F3018" i="7"/>
  <c r="D3006" i="7"/>
  <c r="F3006" i="7"/>
  <c r="D2994" i="7"/>
  <c r="F2994" i="7"/>
  <c r="D2982" i="7"/>
  <c r="F2982" i="7"/>
  <c r="D2970" i="7"/>
  <c r="F2970" i="7"/>
  <c r="D2958" i="7"/>
  <c r="F2958" i="7"/>
  <c r="D2946" i="7"/>
  <c r="F2946" i="7"/>
  <c r="D2934" i="7"/>
  <c r="F2934" i="7"/>
  <c r="D2922" i="7"/>
  <c r="F2922" i="7"/>
  <c r="D2910" i="7"/>
  <c r="F2910" i="7"/>
  <c r="D2898" i="7"/>
  <c r="F2898" i="7"/>
  <c r="D2886" i="7"/>
  <c r="F2886" i="7"/>
  <c r="D2874" i="7"/>
  <c r="F2874" i="7"/>
  <c r="D2862" i="7"/>
  <c r="F2862" i="7"/>
  <c r="D2850" i="7"/>
  <c r="F2850" i="7"/>
  <c r="D2838" i="7"/>
  <c r="F2838" i="7"/>
  <c r="D2826" i="7"/>
  <c r="F2826" i="7"/>
  <c r="D2814" i="7"/>
  <c r="F2814" i="7"/>
  <c r="D2802" i="7"/>
  <c r="F2802" i="7"/>
  <c r="D2790" i="7"/>
  <c r="F2790" i="7"/>
  <c r="D2778" i="7"/>
  <c r="F2778" i="7"/>
  <c r="D2766" i="7"/>
  <c r="F2766" i="7"/>
  <c r="D2754" i="7"/>
  <c r="F2754" i="7"/>
  <c r="D2742" i="7"/>
  <c r="F2742" i="7"/>
  <c r="D2730" i="7"/>
  <c r="F2730" i="7"/>
  <c r="D2718" i="7"/>
  <c r="F2718" i="7"/>
  <c r="D2706" i="7"/>
  <c r="F2706" i="7"/>
  <c r="D2694" i="7"/>
  <c r="F2694" i="7"/>
  <c r="D2682" i="7"/>
  <c r="F2682" i="7"/>
  <c r="D2670" i="7"/>
  <c r="F2670" i="7"/>
  <c r="D2658" i="7"/>
  <c r="F2658" i="7"/>
  <c r="D2646" i="7"/>
  <c r="F2646" i="7"/>
  <c r="D2634" i="7"/>
  <c r="F2634" i="7"/>
  <c r="D2622" i="7"/>
  <c r="F2622" i="7"/>
  <c r="D2610" i="7"/>
  <c r="F2610" i="7"/>
  <c r="D2598" i="7"/>
  <c r="F2598" i="7"/>
  <c r="D2586" i="7"/>
  <c r="F2586" i="7"/>
  <c r="D2574" i="7"/>
  <c r="F2574" i="7"/>
  <c r="D2562" i="7"/>
  <c r="F2562" i="7"/>
  <c r="D2550" i="7"/>
  <c r="F2550" i="7"/>
  <c r="D2538" i="7"/>
  <c r="F2538" i="7"/>
  <c r="D2526" i="7"/>
  <c r="F2526" i="7"/>
  <c r="D2514" i="7"/>
  <c r="F2514" i="7"/>
  <c r="D2502" i="7"/>
  <c r="F2502" i="7"/>
  <c r="D2490" i="7"/>
  <c r="F2490" i="7"/>
  <c r="D2478" i="7"/>
  <c r="F2478" i="7"/>
  <c r="D2466" i="7"/>
  <c r="F2466" i="7"/>
  <c r="D2454" i="7"/>
  <c r="F2454" i="7"/>
  <c r="D2442" i="7"/>
  <c r="F2442" i="7"/>
  <c r="D2430" i="7"/>
  <c r="F2430" i="7"/>
  <c r="D2418" i="7"/>
  <c r="F2418" i="7"/>
  <c r="D2406" i="7"/>
  <c r="F2406" i="7"/>
  <c r="D2394" i="7"/>
  <c r="F2394" i="7"/>
  <c r="D2382" i="7"/>
  <c r="F2382" i="7"/>
  <c r="D2370" i="7"/>
  <c r="F2370" i="7"/>
  <c r="D2358" i="7"/>
  <c r="F2358" i="7"/>
  <c r="D2346" i="7"/>
  <c r="F2346" i="7"/>
  <c r="D2334" i="7"/>
  <c r="F2334" i="7"/>
  <c r="D2322" i="7"/>
  <c r="F2322" i="7"/>
  <c r="D2310" i="7"/>
  <c r="F2310" i="7"/>
  <c r="D2298" i="7"/>
  <c r="F2298" i="7"/>
  <c r="D2286" i="7"/>
  <c r="F2286" i="7"/>
  <c r="D2274" i="7"/>
  <c r="F2274" i="7"/>
  <c r="D2262" i="7"/>
  <c r="F2262" i="7"/>
  <c r="D2250" i="7"/>
  <c r="F2250" i="7"/>
  <c r="D2238" i="7"/>
  <c r="F2238" i="7"/>
  <c r="D2226" i="7"/>
  <c r="F2226" i="7"/>
  <c r="D2214" i="7"/>
  <c r="F2214" i="7"/>
  <c r="D2202" i="7"/>
  <c r="F2202" i="7"/>
  <c r="D2190" i="7"/>
  <c r="F2190" i="7"/>
  <c r="D2178" i="7"/>
  <c r="F2178" i="7"/>
  <c r="D2166" i="7"/>
  <c r="F2166" i="7"/>
  <c r="D2154" i="7"/>
  <c r="F2154" i="7"/>
  <c r="D2142" i="7"/>
  <c r="F2142" i="7"/>
  <c r="D2130" i="7"/>
  <c r="F2130" i="7"/>
  <c r="D2118" i="7"/>
  <c r="F2118" i="7"/>
  <c r="D2106" i="7"/>
  <c r="F2106" i="7"/>
  <c r="D2094" i="7"/>
  <c r="F2094" i="7"/>
  <c r="D2082" i="7"/>
  <c r="F2082" i="7"/>
  <c r="D2070" i="7"/>
  <c r="F2070" i="7"/>
  <c r="D2058" i="7"/>
  <c r="F2058" i="7"/>
  <c r="D2046" i="7"/>
  <c r="F2046" i="7"/>
  <c r="D2034" i="7"/>
  <c r="F2034" i="7"/>
  <c r="D2022" i="7"/>
  <c r="F2022" i="7"/>
  <c r="D2010" i="7"/>
  <c r="F2010" i="7"/>
  <c r="D1998" i="7"/>
  <c r="F1998" i="7"/>
  <c r="D1986" i="7"/>
  <c r="F1986" i="7"/>
  <c r="D1974" i="7"/>
  <c r="F1974" i="7"/>
  <c r="F1962" i="7"/>
  <c r="D1962" i="7"/>
  <c r="D1950" i="7"/>
  <c r="F1950" i="7"/>
  <c r="F1938" i="7"/>
  <c r="D1938" i="7"/>
  <c r="D1926" i="7"/>
  <c r="F1926" i="7"/>
  <c r="D1914" i="7"/>
  <c r="F1914" i="7"/>
  <c r="D1902" i="7"/>
  <c r="F1902" i="7"/>
  <c r="D1890" i="7"/>
  <c r="F1890" i="7"/>
  <c r="D1878" i="7"/>
  <c r="F1878" i="7"/>
  <c r="D1866" i="7"/>
  <c r="F1866" i="7"/>
  <c r="D1854" i="7"/>
  <c r="F1854" i="7"/>
  <c r="D1842" i="7"/>
  <c r="F1842" i="7"/>
  <c r="D1830" i="7"/>
  <c r="F1830" i="7"/>
  <c r="D1818" i="7"/>
  <c r="F1818" i="7"/>
  <c r="D1806" i="7"/>
  <c r="F1806" i="7"/>
  <c r="D1794" i="7"/>
  <c r="F1794" i="7"/>
  <c r="D1782" i="7"/>
  <c r="F1782" i="7"/>
  <c r="D1770" i="7"/>
  <c r="F1770" i="7"/>
  <c r="D1758" i="7"/>
  <c r="F1758" i="7"/>
  <c r="D1746" i="7"/>
  <c r="F1746" i="7"/>
  <c r="D1734" i="7"/>
  <c r="F1734" i="7"/>
  <c r="D1722" i="7"/>
  <c r="F1722" i="7"/>
  <c r="D1710" i="7"/>
  <c r="F1710" i="7"/>
  <c r="D1698" i="7"/>
  <c r="F1698" i="7"/>
  <c r="D1686" i="7"/>
  <c r="F1686" i="7"/>
  <c r="D1674" i="7"/>
  <c r="F1674" i="7"/>
  <c r="D1662" i="7"/>
  <c r="F1662" i="7"/>
  <c r="D1650" i="7"/>
  <c r="F1650" i="7"/>
  <c r="D1638" i="7"/>
  <c r="F1638" i="7"/>
  <c r="D1626" i="7"/>
  <c r="F1626" i="7"/>
  <c r="D1614" i="7"/>
  <c r="F1614" i="7"/>
  <c r="D1602" i="7"/>
  <c r="F1602" i="7"/>
  <c r="D1590" i="7"/>
  <c r="F1590" i="7"/>
  <c r="D1578" i="7"/>
  <c r="F1578" i="7"/>
  <c r="D1566" i="7"/>
  <c r="F1566" i="7"/>
  <c r="D1554" i="7"/>
  <c r="F1554" i="7"/>
  <c r="D1542" i="7"/>
  <c r="F1542" i="7"/>
  <c r="D1530" i="7"/>
  <c r="F1530" i="7"/>
  <c r="D1518" i="7"/>
  <c r="F1518" i="7"/>
  <c r="D1506" i="7"/>
  <c r="F1506" i="7"/>
  <c r="D1494" i="7"/>
  <c r="F1494" i="7"/>
  <c r="D1482" i="7"/>
  <c r="F1482" i="7"/>
  <c r="D1470" i="7"/>
  <c r="F1470" i="7"/>
  <c r="D1458" i="7"/>
  <c r="F1458" i="7"/>
  <c r="D1446" i="7"/>
  <c r="F1446" i="7"/>
  <c r="D1434" i="7"/>
  <c r="F1434" i="7"/>
  <c r="D1422" i="7"/>
  <c r="F1422" i="7"/>
  <c r="D1410" i="7"/>
  <c r="F1410" i="7"/>
  <c r="D1398" i="7"/>
  <c r="F1398" i="7"/>
  <c r="D1386" i="7"/>
  <c r="F1386" i="7"/>
  <c r="D1374" i="7"/>
  <c r="F1374" i="7"/>
  <c r="D1362" i="7"/>
  <c r="F1362" i="7"/>
  <c r="D1350" i="7"/>
  <c r="F1350" i="7"/>
  <c r="D1338" i="7"/>
  <c r="F1338" i="7"/>
  <c r="D1326" i="7"/>
  <c r="F1326" i="7"/>
  <c r="D1314" i="7"/>
  <c r="F1314" i="7"/>
  <c r="D1302" i="7"/>
  <c r="F1302" i="7"/>
  <c r="D1290" i="7"/>
  <c r="F1290" i="7"/>
  <c r="D1278" i="7"/>
  <c r="F1278" i="7"/>
  <c r="F1266" i="7"/>
  <c r="D1266" i="7"/>
  <c r="D1254" i="7"/>
  <c r="F1254" i="7"/>
  <c r="D1242" i="7"/>
  <c r="F1242" i="7"/>
  <c r="D1230" i="7"/>
  <c r="F1230" i="7"/>
  <c r="D1218" i="7"/>
  <c r="F1218" i="7"/>
  <c r="D1206" i="7"/>
  <c r="F1206" i="7"/>
  <c r="D1194" i="7"/>
  <c r="F1194" i="7"/>
  <c r="D1182" i="7"/>
  <c r="F1182" i="7"/>
  <c r="D1170" i="7"/>
  <c r="F1170" i="7"/>
  <c r="D1158" i="7"/>
  <c r="F1158" i="7"/>
  <c r="D1146" i="7"/>
  <c r="F1146" i="7"/>
  <c r="D1134" i="7"/>
  <c r="F1134" i="7"/>
  <c r="D1122" i="7"/>
  <c r="F1122" i="7"/>
  <c r="D1110" i="7"/>
  <c r="F1110" i="7"/>
  <c r="D1098" i="7"/>
  <c r="F1098" i="7"/>
  <c r="D1086" i="7"/>
  <c r="F1086" i="7"/>
  <c r="D1074" i="7"/>
  <c r="F1074" i="7"/>
  <c r="D1062" i="7"/>
  <c r="F1062" i="7"/>
  <c r="D1050" i="7"/>
  <c r="F1050" i="7"/>
  <c r="D1038" i="7"/>
  <c r="F1038" i="7"/>
  <c r="F1026" i="7"/>
  <c r="D1026" i="7"/>
  <c r="D1014" i="7"/>
  <c r="F1014" i="7"/>
  <c r="D1002" i="7"/>
  <c r="F1002" i="7"/>
  <c r="D990" i="7"/>
  <c r="F990" i="7"/>
  <c r="D978" i="7"/>
  <c r="F978" i="7"/>
  <c r="D966" i="7"/>
  <c r="F966" i="7"/>
  <c r="D954" i="7"/>
  <c r="F954" i="7"/>
  <c r="D942" i="7"/>
  <c r="F942" i="7"/>
  <c r="D930" i="7"/>
  <c r="F930" i="7"/>
  <c r="D918" i="7"/>
  <c r="F918" i="7"/>
  <c r="D906" i="7"/>
  <c r="F906" i="7"/>
  <c r="D894" i="7"/>
  <c r="F894" i="7"/>
  <c r="D882" i="7"/>
  <c r="F882" i="7"/>
  <c r="D870" i="7"/>
  <c r="F870" i="7"/>
  <c r="D858" i="7"/>
  <c r="F858" i="7"/>
  <c r="D846" i="7"/>
  <c r="F846" i="7"/>
  <c r="D834" i="7"/>
  <c r="F834" i="7"/>
  <c r="D822" i="7"/>
  <c r="F822" i="7"/>
  <c r="D810" i="7"/>
  <c r="F810" i="7"/>
  <c r="D798" i="7"/>
  <c r="F798" i="7"/>
  <c r="D786" i="7"/>
  <c r="F786" i="7"/>
  <c r="D774" i="7"/>
  <c r="F774" i="7"/>
  <c r="D762" i="7"/>
  <c r="F762" i="7"/>
  <c r="D750" i="7"/>
  <c r="F750" i="7"/>
  <c r="D738" i="7"/>
  <c r="F738" i="7"/>
  <c r="D726" i="7"/>
  <c r="F726" i="7"/>
  <c r="D714" i="7"/>
  <c r="F714" i="7"/>
  <c r="D702" i="7"/>
  <c r="F702" i="7"/>
  <c r="D690" i="7"/>
  <c r="F690" i="7"/>
  <c r="D678" i="7"/>
  <c r="F678" i="7"/>
  <c r="D666" i="7"/>
  <c r="F666" i="7"/>
  <c r="D654" i="7"/>
  <c r="F654" i="7"/>
  <c r="D642" i="7"/>
  <c r="F642" i="7"/>
  <c r="D630" i="7"/>
  <c r="F630" i="7"/>
  <c r="D618" i="7"/>
  <c r="F618" i="7"/>
  <c r="D606" i="7"/>
  <c r="F606" i="7"/>
  <c r="D594" i="7"/>
  <c r="F594" i="7"/>
  <c r="D582" i="7"/>
  <c r="F582" i="7"/>
  <c r="D570" i="7"/>
  <c r="F570" i="7"/>
  <c r="F558" i="7"/>
  <c r="D558" i="7"/>
  <c r="D546" i="7"/>
  <c r="F546" i="7"/>
  <c r="D534" i="7"/>
  <c r="F534" i="7"/>
  <c r="D522" i="7"/>
  <c r="F522" i="7"/>
  <c r="D510" i="7"/>
  <c r="F510" i="7"/>
  <c r="D498" i="7"/>
  <c r="F498" i="7"/>
  <c r="D486" i="7"/>
  <c r="F486" i="7"/>
  <c r="D474" i="7"/>
  <c r="F474" i="7"/>
  <c r="D462" i="7"/>
  <c r="F462" i="7"/>
  <c r="D450" i="7"/>
  <c r="F450" i="7"/>
  <c r="D438" i="7"/>
  <c r="F438" i="7"/>
  <c r="D426" i="7"/>
  <c r="F426" i="7"/>
  <c r="D414" i="7"/>
  <c r="F414" i="7"/>
  <c r="D402" i="7"/>
  <c r="F402" i="7"/>
  <c r="D390" i="7"/>
  <c r="F390" i="7"/>
  <c r="D378" i="7"/>
  <c r="F378" i="7"/>
  <c r="F366" i="7"/>
  <c r="D366" i="7"/>
  <c r="D354" i="7"/>
  <c r="F354" i="7"/>
  <c r="D342" i="7"/>
  <c r="F342" i="7"/>
  <c r="D330" i="7"/>
  <c r="F330" i="7"/>
  <c r="D318" i="7"/>
  <c r="F318" i="7"/>
  <c r="D306" i="7"/>
  <c r="F306" i="7"/>
  <c r="D294" i="7"/>
  <c r="F294" i="7"/>
  <c r="D282" i="7"/>
  <c r="F282" i="7"/>
  <c r="D270" i="7"/>
  <c r="F270" i="7"/>
  <c r="F258" i="7"/>
  <c r="D258" i="7"/>
  <c r="D246" i="7"/>
  <c r="F246" i="7"/>
  <c r="D234" i="7"/>
  <c r="F234" i="7"/>
  <c r="D222" i="7"/>
  <c r="F222" i="7"/>
  <c r="D210" i="7"/>
  <c r="F210" i="7"/>
  <c r="D198" i="7"/>
  <c r="F198" i="7"/>
  <c r="D186" i="7"/>
  <c r="F186" i="7"/>
  <c r="F174" i="7"/>
  <c r="D174" i="7"/>
  <c r="D162" i="7"/>
  <c r="F162" i="7"/>
  <c r="D150" i="7"/>
  <c r="F150" i="7"/>
  <c r="D138" i="7"/>
  <c r="F138" i="7"/>
  <c r="D126" i="7"/>
  <c r="F126" i="7"/>
  <c r="D114" i="7"/>
  <c r="F114" i="7"/>
  <c r="D102" i="7"/>
  <c r="F102" i="7"/>
  <c r="D90" i="7"/>
  <c r="F90" i="7"/>
  <c r="D78" i="7"/>
  <c r="F78" i="7"/>
  <c r="D66" i="7"/>
  <c r="F66" i="7"/>
  <c r="D54" i="7"/>
  <c r="F54" i="7"/>
  <c r="D42" i="7"/>
  <c r="F42" i="7"/>
  <c r="D30" i="7"/>
  <c r="F30" i="7"/>
  <c r="D18" i="7"/>
  <c r="F18" i="7"/>
  <c r="D6" i="7"/>
  <c r="F6" i="7"/>
  <c r="D2621" i="7"/>
  <c r="F2621" i="7"/>
  <c r="D2609" i="7"/>
  <c r="F2609" i="7"/>
  <c r="D2597" i="7"/>
  <c r="F2597" i="7"/>
  <c r="D2585" i="7"/>
  <c r="F2585" i="7"/>
  <c r="D2573" i="7"/>
  <c r="F2573" i="7"/>
  <c r="D2561" i="7"/>
  <c r="F2561" i="7"/>
  <c r="D2549" i="7"/>
  <c r="F2549" i="7"/>
  <c r="D2537" i="7"/>
  <c r="F2537" i="7"/>
  <c r="D2525" i="7"/>
  <c r="F2525" i="7"/>
  <c r="D2513" i="7"/>
  <c r="F2513" i="7"/>
  <c r="D2501" i="7"/>
  <c r="F2501" i="7"/>
  <c r="D2489" i="7"/>
  <c r="F2489" i="7"/>
  <c r="D2477" i="7"/>
  <c r="F2477" i="7"/>
  <c r="D2465" i="7"/>
  <c r="F2465" i="7"/>
  <c r="D2453" i="7"/>
  <c r="F2453" i="7"/>
  <c r="D2441" i="7"/>
  <c r="F2441" i="7"/>
  <c r="D2429" i="7"/>
  <c r="F2429" i="7"/>
  <c r="D2417" i="7"/>
  <c r="F2417" i="7"/>
  <c r="D2405" i="7"/>
  <c r="F2405" i="7"/>
  <c r="D2393" i="7"/>
  <c r="F2393" i="7"/>
  <c r="D2381" i="7"/>
  <c r="F2381" i="7"/>
  <c r="D2369" i="7"/>
  <c r="F2369" i="7"/>
  <c r="D2357" i="7"/>
  <c r="F2357" i="7"/>
  <c r="D2345" i="7"/>
  <c r="F2345" i="7"/>
  <c r="D2333" i="7"/>
  <c r="F2333" i="7"/>
  <c r="D2321" i="7"/>
  <c r="F2321" i="7"/>
  <c r="D2309" i="7"/>
  <c r="F2309" i="7"/>
  <c r="D2297" i="7"/>
  <c r="F2297" i="7"/>
  <c r="D2285" i="7"/>
  <c r="F2285" i="7"/>
  <c r="D2273" i="7"/>
  <c r="F2273" i="7"/>
  <c r="D2261" i="7"/>
  <c r="F2261" i="7"/>
  <c r="D2249" i="7"/>
  <c r="F2249" i="7"/>
  <c r="D2237" i="7"/>
  <c r="F2237" i="7"/>
  <c r="D2225" i="7"/>
  <c r="F2225" i="7"/>
  <c r="D2213" i="7"/>
  <c r="F2213" i="7"/>
  <c r="D2201" i="7"/>
  <c r="F2201" i="7"/>
  <c r="D2189" i="7"/>
  <c r="F2189" i="7"/>
  <c r="D2177" i="7"/>
  <c r="F2177" i="7"/>
  <c r="D2165" i="7"/>
  <c r="F2165" i="7"/>
  <c r="D2153" i="7"/>
  <c r="F2153" i="7"/>
  <c r="D2141" i="7"/>
  <c r="F2141" i="7"/>
  <c r="D2129" i="7"/>
  <c r="F2129" i="7"/>
  <c r="D2117" i="7"/>
  <c r="F2117" i="7"/>
  <c r="D2105" i="7"/>
  <c r="F2105" i="7"/>
  <c r="D2093" i="7"/>
  <c r="F2093" i="7"/>
  <c r="D2081" i="7"/>
  <c r="F2081" i="7"/>
  <c r="D2069" i="7"/>
  <c r="F2069" i="7"/>
  <c r="D2057" i="7"/>
  <c r="F2057" i="7"/>
  <c r="D2045" i="7"/>
  <c r="F2045" i="7"/>
  <c r="D2033" i="7"/>
  <c r="F2033" i="7"/>
  <c r="D2021" i="7"/>
  <c r="F2021" i="7"/>
  <c r="D2009" i="7"/>
  <c r="F2009" i="7"/>
  <c r="D1997" i="7"/>
  <c r="F1997" i="7"/>
  <c r="D1985" i="7"/>
  <c r="F1985" i="7"/>
  <c r="D1973" i="7"/>
  <c r="F1973" i="7"/>
  <c r="D1961" i="7"/>
  <c r="F1961" i="7"/>
  <c r="D1949" i="7"/>
  <c r="F1949" i="7"/>
  <c r="F1937" i="7"/>
  <c r="D1937" i="7"/>
  <c r="D1925" i="7"/>
  <c r="F1925" i="7"/>
  <c r="D1913" i="7"/>
  <c r="F1913" i="7"/>
  <c r="D1901" i="7"/>
  <c r="F1901" i="7"/>
  <c r="D1889" i="7"/>
  <c r="F1889" i="7"/>
  <c r="D1877" i="7"/>
  <c r="F1877" i="7"/>
  <c r="D1865" i="7"/>
  <c r="F1865" i="7"/>
  <c r="D1853" i="7"/>
  <c r="F1853" i="7"/>
  <c r="F1841" i="7"/>
  <c r="D1841" i="7"/>
  <c r="D1829" i="7"/>
  <c r="F1829" i="7"/>
  <c r="D1817" i="7"/>
  <c r="F1817" i="7"/>
  <c r="D1805" i="7"/>
  <c r="F1805" i="7"/>
  <c r="D1793" i="7"/>
  <c r="F1793" i="7"/>
  <c r="D1781" i="7"/>
  <c r="F1781" i="7"/>
  <c r="D1769" i="7"/>
  <c r="F1769" i="7"/>
  <c r="D1757" i="7"/>
  <c r="F1757" i="7"/>
  <c r="D1745" i="7"/>
  <c r="F1745" i="7"/>
  <c r="D1733" i="7"/>
  <c r="F1733" i="7"/>
  <c r="D1721" i="7"/>
  <c r="F1721" i="7"/>
  <c r="D1709" i="7"/>
  <c r="F1709" i="7"/>
  <c r="D1697" i="7"/>
  <c r="F1697" i="7"/>
  <c r="D1685" i="7"/>
  <c r="F1685" i="7"/>
  <c r="F1673" i="7"/>
  <c r="D1673" i="7"/>
  <c r="D1661" i="7"/>
  <c r="F1661" i="7"/>
  <c r="D1649" i="7"/>
  <c r="F1649" i="7"/>
  <c r="D1637" i="7"/>
  <c r="F1637" i="7"/>
  <c r="D1625" i="7"/>
  <c r="F1625" i="7"/>
  <c r="D1613" i="7"/>
  <c r="F1613" i="7"/>
  <c r="D1601" i="7"/>
  <c r="F1601" i="7"/>
  <c r="D1589" i="7"/>
  <c r="F1589" i="7"/>
  <c r="D1577" i="7"/>
  <c r="F1577" i="7"/>
  <c r="D1565" i="7"/>
  <c r="F1565" i="7"/>
  <c r="D1553" i="7"/>
  <c r="F1553" i="7"/>
  <c r="D1541" i="7"/>
  <c r="F1541" i="7"/>
  <c r="D1529" i="7"/>
  <c r="F1529" i="7"/>
  <c r="D1517" i="7"/>
  <c r="F1517" i="7"/>
  <c r="D1505" i="7"/>
  <c r="F1505" i="7"/>
  <c r="D1493" i="7"/>
  <c r="F1493" i="7"/>
  <c r="D1481" i="7"/>
  <c r="F1481" i="7"/>
  <c r="D1469" i="7"/>
  <c r="F1469" i="7"/>
  <c r="D1457" i="7"/>
  <c r="F1457" i="7"/>
  <c r="D1445" i="7"/>
  <c r="F1445" i="7"/>
  <c r="D1433" i="7"/>
  <c r="F1433" i="7"/>
  <c r="D1421" i="7"/>
  <c r="F1421" i="7"/>
  <c r="D1409" i="7"/>
  <c r="F1409" i="7"/>
  <c r="D1397" i="7"/>
  <c r="F1397" i="7"/>
  <c r="D1385" i="7"/>
  <c r="F1385" i="7"/>
  <c r="D1373" i="7"/>
  <c r="F1373" i="7"/>
  <c r="D1361" i="7"/>
  <c r="F1361" i="7"/>
  <c r="D1349" i="7"/>
  <c r="F1349" i="7"/>
  <c r="D1337" i="7"/>
  <c r="F1337" i="7"/>
  <c r="D1325" i="7"/>
  <c r="F1325" i="7"/>
  <c r="D1313" i="7"/>
  <c r="F1313" i="7"/>
  <c r="D1301" i="7"/>
  <c r="F1301" i="7"/>
  <c r="D1289" i="7"/>
  <c r="F1289" i="7"/>
  <c r="D1277" i="7"/>
  <c r="F1277" i="7"/>
  <c r="D1265" i="7"/>
  <c r="F1265" i="7"/>
  <c r="D1253" i="7"/>
  <c r="F1253" i="7"/>
  <c r="D1241" i="7"/>
  <c r="F1241" i="7"/>
  <c r="D1229" i="7"/>
  <c r="F1229" i="7"/>
  <c r="D1217" i="7"/>
  <c r="F1217" i="7"/>
  <c r="D1205" i="7"/>
  <c r="F1205" i="7"/>
  <c r="D1193" i="7"/>
  <c r="F1193" i="7"/>
  <c r="D1181" i="7"/>
  <c r="F1181" i="7"/>
  <c r="D1169" i="7"/>
  <c r="F1169" i="7"/>
  <c r="D1157" i="7"/>
  <c r="F1157" i="7"/>
  <c r="D1145" i="7"/>
  <c r="F1145" i="7"/>
  <c r="D1133" i="7"/>
  <c r="F1133" i="7"/>
  <c r="D1121" i="7"/>
  <c r="F1121" i="7"/>
  <c r="D1109" i="7"/>
  <c r="F1109" i="7"/>
  <c r="D1097" i="7"/>
  <c r="F1097" i="7"/>
  <c r="D1085" i="7"/>
  <c r="F1085" i="7"/>
  <c r="D1073" i="7"/>
  <c r="F1073" i="7"/>
  <c r="D1061" i="7"/>
  <c r="F1061" i="7"/>
  <c r="D1049" i="7"/>
  <c r="F1049" i="7"/>
  <c r="D1037" i="7"/>
  <c r="F1037" i="7"/>
  <c r="F1025" i="7"/>
  <c r="D1025" i="7"/>
  <c r="D1013" i="7"/>
  <c r="F1013" i="7"/>
  <c r="D1001" i="7"/>
  <c r="F1001" i="7"/>
  <c r="D989" i="7"/>
  <c r="F989" i="7"/>
  <c r="D977" i="7"/>
  <c r="F977" i="7"/>
  <c r="D965" i="7"/>
  <c r="F965" i="7"/>
  <c r="D953" i="7"/>
  <c r="F953" i="7"/>
  <c r="D941" i="7"/>
  <c r="F941" i="7"/>
  <c r="D929" i="7"/>
  <c r="F929" i="7"/>
  <c r="D917" i="7"/>
  <c r="F917" i="7"/>
  <c r="D905" i="7"/>
  <c r="F905" i="7"/>
  <c r="D893" i="7"/>
  <c r="F893" i="7"/>
  <c r="D881" i="7"/>
  <c r="F881" i="7"/>
  <c r="D869" i="7"/>
  <c r="F869" i="7"/>
  <c r="D857" i="7"/>
  <c r="F857" i="7"/>
  <c r="D845" i="7"/>
  <c r="F845" i="7"/>
  <c r="D833" i="7"/>
  <c r="F833" i="7"/>
  <c r="D821" i="7"/>
  <c r="F821" i="7"/>
  <c r="D809" i="7"/>
  <c r="F809" i="7"/>
  <c r="D797" i="7"/>
  <c r="F797" i="7"/>
  <c r="D785" i="7"/>
  <c r="F785" i="7"/>
  <c r="D773" i="7"/>
  <c r="F773" i="7"/>
  <c r="D761" i="7"/>
  <c r="F761" i="7"/>
  <c r="D749" i="7"/>
  <c r="F749" i="7"/>
  <c r="D737" i="7"/>
  <c r="F737" i="7"/>
  <c r="D725" i="7"/>
  <c r="F725" i="7"/>
  <c r="D713" i="7"/>
  <c r="F713" i="7"/>
  <c r="D701" i="7"/>
  <c r="F701" i="7"/>
  <c r="D689" i="7"/>
  <c r="F689" i="7"/>
  <c r="D677" i="7"/>
  <c r="F677" i="7"/>
  <c r="D665" i="7"/>
  <c r="F665" i="7"/>
  <c r="D653" i="7"/>
  <c r="F653" i="7"/>
  <c r="D641" i="7"/>
  <c r="F641" i="7"/>
  <c r="D629" i="7"/>
  <c r="F629" i="7"/>
  <c r="D617" i="7"/>
  <c r="F617" i="7"/>
  <c r="D605" i="7"/>
  <c r="F605" i="7"/>
  <c r="D593" i="7"/>
  <c r="F593" i="7"/>
  <c r="D581" i="7"/>
  <c r="F581" i="7"/>
  <c r="D569" i="7"/>
  <c r="F569" i="7"/>
  <c r="D557" i="7"/>
  <c r="F557" i="7"/>
  <c r="D545" i="7"/>
  <c r="F545" i="7"/>
  <c r="D533" i="7"/>
  <c r="F533" i="7"/>
  <c r="D521" i="7"/>
  <c r="F521" i="7"/>
  <c r="D509" i="7"/>
  <c r="F509" i="7"/>
  <c r="D497" i="7"/>
  <c r="F497" i="7"/>
  <c r="D485" i="7"/>
  <c r="F485" i="7"/>
  <c r="D473" i="7"/>
  <c r="F473" i="7"/>
  <c r="D461" i="7"/>
  <c r="F461" i="7"/>
  <c r="D449" i="7"/>
  <c r="F449" i="7"/>
  <c r="D437" i="7"/>
  <c r="F437" i="7"/>
  <c r="D425" i="7"/>
  <c r="F425" i="7"/>
  <c r="D413" i="7"/>
  <c r="F413" i="7"/>
  <c r="D401" i="7"/>
  <c r="F401" i="7"/>
  <c r="D389" i="7"/>
  <c r="F389" i="7"/>
  <c r="D377" i="7"/>
  <c r="F377" i="7"/>
  <c r="D365" i="7"/>
  <c r="F365" i="7"/>
  <c r="D353" i="7"/>
  <c r="F353" i="7"/>
  <c r="D341" i="7"/>
  <c r="F341" i="7"/>
  <c r="D329" i="7"/>
  <c r="F329" i="7"/>
  <c r="D317" i="7"/>
  <c r="F317" i="7"/>
  <c r="D305" i="7"/>
  <c r="F305" i="7"/>
  <c r="D293" i="7"/>
  <c r="F293" i="7"/>
  <c r="D281" i="7"/>
  <c r="F281" i="7"/>
  <c r="D269" i="7"/>
  <c r="F269" i="7"/>
  <c r="D257" i="7"/>
  <c r="F257" i="7"/>
  <c r="D245" i="7"/>
  <c r="F245" i="7"/>
  <c r="D233" i="7"/>
  <c r="F233" i="7"/>
  <c r="D221" i="7"/>
  <c r="F221" i="7"/>
  <c r="D209" i="7"/>
  <c r="F209" i="7"/>
  <c r="D197" i="7"/>
  <c r="F197" i="7"/>
  <c r="D185" i="7"/>
  <c r="F185" i="7"/>
  <c r="D173" i="7"/>
  <c r="F173" i="7"/>
  <c r="D161" i="7"/>
  <c r="F161" i="7"/>
  <c r="D149" i="7"/>
  <c r="F149" i="7"/>
  <c r="D137" i="7"/>
  <c r="F137" i="7"/>
  <c r="D125" i="7"/>
  <c r="F125" i="7"/>
  <c r="D113" i="7"/>
  <c r="F113" i="7"/>
  <c r="D101" i="7"/>
  <c r="F101" i="7"/>
  <c r="D89" i="7"/>
  <c r="F89" i="7"/>
  <c r="D77" i="7"/>
  <c r="F77" i="7"/>
  <c r="D65" i="7"/>
  <c r="F65" i="7"/>
  <c r="D53" i="7"/>
  <c r="F53" i="7"/>
  <c r="D41" i="7"/>
  <c r="F41" i="7"/>
  <c r="D29" i="7"/>
  <c r="F29" i="7"/>
  <c r="D17" i="7"/>
  <c r="F17" i="7"/>
  <c r="D5" i="7"/>
  <c r="F5" i="7"/>
  <c r="D2716" i="7"/>
  <c r="F2716" i="7"/>
  <c r="D2704" i="7"/>
  <c r="F2704" i="7"/>
  <c r="D2692" i="7"/>
  <c r="F2692" i="7"/>
  <c r="D2680" i="7"/>
  <c r="F2680" i="7"/>
  <c r="D2668" i="7"/>
  <c r="F2668" i="7"/>
  <c r="D2656" i="7"/>
  <c r="F2656" i="7"/>
  <c r="D2644" i="7"/>
  <c r="F2644" i="7"/>
  <c r="D2632" i="7"/>
  <c r="F2632" i="7"/>
  <c r="D2620" i="7"/>
  <c r="F2620" i="7"/>
  <c r="D2608" i="7"/>
  <c r="F2608" i="7"/>
  <c r="D2596" i="7"/>
  <c r="F2596" i="7"/>
  <c r="D2584" i="7"/>
  <c r="F2584" i="7"/>
  <c r="D2572" i="7"/>
  <c r="F2572" i="7"/>
  <c r="D2560" i="7"/>
  <c r="F2560" i="7"/>
  <c r="D2548" i="7"/>
  <c r="F2548" i="7"/>
  <c r="D2536" i="7"/>
  <c r="F2536" i="7"/>
  <c r="D2524" i="7"/>
  <c r="F2524" i="7"/>
  <c r="D2512" i="7"/>
  <c r="F2512" i="7"/>
  <c r="D2500" i="7"/>
  <c r="F2500" i="7"/>
  <c r="D2488" i="7"/>
  <c r="F2488" i="7"/>
  <c r="D2476" i="7"/>
  <c r="F2476" i="7"/>
  <c r="D2464" i="7"/>
  <c r="F2464" i="7"/>
  <c r="D2452" i="7"/>
  <c r="F2452" i="7"/>
  <c r="D2440" i="7"/>
  <c r="F2440" i="7"/>
  <c r="D2428" i="7"/>
  <c r="F2428" i="7"/>
  <c r="D2416" i="7"/>
  <c r="F2416" i="7"/>
  <c r="D2404" i="7"/>
  <c r="F2404" i="7"/>
  <c r="D2392" i="7"/>
  <c r="F2392" i="7"/>
  <c r="D2380" i="7"/>
  <c r="F2380" i="7"/>
  <c r="D2368" i="7"/>
  <c r="F2368" i="7"/>
  <c r="D2356" i="7"/>
  <c r="F2356" i="7"/>
  <c r="D2344" i="7"/>
  <c r="F2344" i="7"/>
  <c r="D2332" i="7"/>
  <c r="F2332" i="7"/>
  <c r="D2320" i="7"/>
  <c r="F2320" i="7"/>
  <c r="D2308" i="7"/>
  <c r="F2308" i="7"/>
  <c r="D2296" i="7"/>
  <c r="F2296" i="7"/>
  <c r="D2284" i="7"/>
  <c r="F2284" i="7"/>
  <c r="D2272" i="7"/>
  <c r="F2272" i="7"/>
  <c r="D2260" i="7"/>
  <c r="F2260" i="7"/>
  <c r="D2248" i="7"/>
  <c r="F2248" i="7"/>
  <c r="D2236" i="7"/>
  <c r="F2236" i="7"/>
  <c r="D2224" i="7"/>
  <c r="F2224" i="7"/>
  <c r="D2212" i="7"/>
  <c r="F2212" i="7"/>
  <c r="D2200" i="7"/>
  <c r="F2200" i="7"/>
  <c r="D2188" i="7"/>
  <c r="F2188" i="7"/>
  <c r="D2176" i="7"/>
  <c r="F2176" i="7"/>
  <c r="D2164" i="7"/>
  <c r="F2164" i="7"/>
  <c r="D2152" i="7"/>
  <c r="F2152" i="7"/>
  <c r="D2140" i="7"/>
  <c r="F2140" i="7"/>
  <c r="D2128" i="7"/>
  <c r="F2128" i="7"/>
  <c r="D2116" i="7"/>
  <c r="F2116" i="7"/>
  <c r="D2104" i="7"/>
  <c r="F2104" i="7"/>
  <c r="D2092" i="7"/>
  <c r="F2092" i="7"/>
  <c r="D2080" i="7"/>
  <c r="F2080" i="7"/>
  <c r="D2068" i="7"/>
  <c r="F2068" i="7"/>
  <c r="D2056" i="7"/>
  <c r="F2056" i="7"/>
  <c r="D2044" i="7"/>
  <c r="F2044" i="7"/>
  <c r="D2032" i="7"/>
  <c r="F2032" i="7"/>
  <c r="D2020" i="7"/>
  <c r="F2020" i="7"/>
  <c r="D2008" i="7"/>
  <c r="F2008" i="7"/>
  <c r="D1996" i="7"/>
  <c r="F1996" i="7"/>
  <c r="D1984" i="7"/>
  <c r="F1984" i="7"/>
  <c r="D1972" i="7"/>
  <c r="F1972" i="7"/>
  <c r="D1960" i="7"/>
  <c r="F1960" i="7"/>
  <c r="D1948" i="7"/>
  <c r="F1948" i="7"/>
  <c r="D1936" i="7"/>
  <c r="F1936" i="7"/>
  <c r="D1924" i="7"/>
  <c r="F1924" i="7"/>
  <c r="D1912" i="7"/>
  <c r="F1912" i="7"/>
  <c r="D1900" i="7"/>
  <c r="F1900" i="7"/>
  <c r="D1888" i="7"/>
  <c r="F1888" i="7"/>
  <c r="D1876" i="7"/>
  <c r="F1876" i="7"/>
  <c r="D1864" i="7"/>
  <c r="F1864" i="7"/>
  <c r="D1852" i="7"/>
  <c r="F1852" i="7"/>
  <c r="D1840" i="7"/>
  <c r="F1840" i="7"/>
  <c r="D1828" i="7"/>
  <c r="F1828" i="7"/>
  <c r="D1816" i="7"/>
  <c r="F1816" i="7"/>
  <c r="D1804" i="7"/>
  <c r="F1804" i="7"/>
  <c r="D1792" i="7"/>
  <c r="F1792" i="7"/>
  <c r="D1780" i="7"/>
  <c r="F1780" i="7"/>
  <c r="D1768" i="7"/>
  <c r="F1768" i="7"/>
  <c r="D1756" i="7"/>
  <c r="F1756" i="7"/>
  <c r="D1744" i="7"/>
  <c r="F1744" i="7"/>
  <c r="D1732" i="7"/>
  <c r="F1732" i="7"/>
  <c r="D1720" i="7"/>
  <c r="F1720" i="7"/>
  <c r="D1708" i="7"/>
  <c r="F1708" i="7"/>
  <c r="D1696" i="7"/>
  <c r="F1696" i="7"/>
  <c r="D1684" i="7"/>
  <c r="F1684" i="7"/>
  <c r="D1672" i="7"/>
  <c r="F1672" i="7"/>
  <c r="D1660" i="7"/>
  <c r="F1660" i="7"/>
  <c r="D1648" i="7"/>
  <c r="F1648" i="7"/>
  <c r="D1636" i="7"/>
  <c r="F1636" i="7"/>
  <c r="D1624" i="7"/>
  <c r="F1624" i="7"/>
  <c r="D1612" i="7"/>
  <c r="F1612" i="7"/>
  <c r="D1600" i="7"/>
  <c r="F1600" i="7"/>
  <c r="D1588" i="7"/>
  <c r="F1588" i="7"/>
  <c r="D1576" i="7"/>
  <c r="F1576" i="7"/>
  <c r="D1564" i="7"/>
  <c r="F1564" i="7"/>
  <c r="D1552" i="7"/>
  <c r="F1552" i="7"/>
  <c r="D1540" i="7"/>
  <c r="F1540" i="7"/>
  <c r="D1528" i="7"/>
  <c r="F1528" i="7"/>
  <c r="D1516" i="7"/>
  <c r="F1516" i="7"/>
  <c r="D1504" i="7"/>
  <c r="F1504" i="7"/>
  <c r="D1492" i="7"/>
  <c r="F1492" i="7"/>
  <c r="D1480" i="7"/>
  <c r="F1480" i="7"/>
  <c r="D1468" i="7"/>
  <c r="F1468" i="7"/>
  <c r="D1456" i="7"/>
  <c r="F1456" i="7"/>
  <c r="D1444" i="7"/>
  <c r="F1444" i="7"/>
  <c r="D1432" i="7"/>
  <c r="F1432" i="7"/>
  <c r="D1420" i="7"/>
  <c r="F1420" i="7"/>
  <c r="D1408" i="7"/>
  <c r="F1408" i="7"/>
  <c r="D1396" i="7"/>
  <c r="F1396" i="7"/>
  <c r="D1384" i="7"/>
  <c r="F1384" i="7"/>
  <c r="D1372" i="7"/>
  <c r="F1372" i="7"/>
  <c r="D1360" i="7"/>
  <c r="F1360" i="7"/>
  <c r="D1348" i="7"/>
  <c r="F1348" i="7"/>
  <c r="D1336" i="7"/>
  <c r="F1336" i="7"/>
  <c r="D1324" i="7"/>
  <c r="F1324" i="7"/>
  <c r="D1312" i="7"/>
  <c r="F1312" i="7"/>
  <c r="D1300" i="7"/>
  <c r="F1300" i="7"/>
  <c r="D1288" i="7"/>
  <c r="F1288" i="7"/>
  <c r="D1276" i="7"/>
  <c r="F1276" i="7"/>
  <c r="D1264" i="7"/>
  <c r="F1264" i="7"/>
  <c r="D1252" i="7"/>
  <c r="F1252" i="7"/>
  <c r="D1240" i="7"/>
  <c r="F1240" i="7"/>
  <c r="D1228" i="7"/>
  <c r="F1228" i="7"/>
  <c r="D1216" i="7"/>
  <c r="F1216" i="7"/>
  <c r="D1204" i="7"/>
  <c r="F1204" i="7"/>
  <c r="D1192" i="7"/>
  <c r="F1192" i="7"/>
  <c r="D1180" i="7"/>
  <c r="F1180" i="7"/>
  <c r="D1168" i="7"/>
  <c r="F1168" i="7"/>
  <c r="D1156" i="7"/>
  <c r="F1156" i="7"/>
  <c r="D1144" i="7"/>
  <c r="F1144" i="7"/>
  <c r="D1132" i="7"/>
  <c r="F1132" i="7"/>
  <c r="D1120" i="7"/>
  <c r="F1120" i="7"/>
  <c r="D1108" i="7"/>
  <c r="F1108" i="7"/>
  <c r="D1096" i="7"/>
  <c r="F1096" i="7"/>
  <c r="D1084" i="7"/>
  <c r="F1084" i="7"/>
  <c r="D1072" i="7"/>
  <c r="F1072" i="7"/>
  <c r="D1060" i="7"/>
  <c r="F1060" i="7"/>
  <c r="D1048" i="7"/>
  <c r="F1048" i="7"/>
  <c r="D1036" i="7"/>
  <c r="F1036" i="7"/>
  <c r="F1024" i="7"/>
  <c r="D1024" i="7"/>
  <c r="D1012" i="7"/>
  <c r="F1012" i="7"/>
  <c r="D1000" i="7"/>
  <c r="F1000" i="7"/>
  <c r="D988" i="7"/>
  <c r="F988" i="7"/>
  <c r="D976" i="7"/>
  <c r="F976" i="7"/>
  <c r="D964" i="7"/>
  <c r="F964" i="7"/>
  <c r="D952" i="7"/>
  <c r="F952" i="7"/>
  <c r="D940" i="7"/>
  <c r="F940" i="7"/>
  <c r="D928" i="7"/>
  <c r="F928" i="7"/>
  <c r="D916" i="7"/>
  <c r="F916" i="7"/>
  <c r="D904" i="7"/>
  <c r="F904" i="7"/>
  <c r="D892" i="7"/>
  <c r="F892" i="7"/>
  <c r="D880" i="7"/>
  <c r="F880" i="7"/>
  <c r="D868" i="7"/>
  <c r="F868" i="7"/>
  <c r="D856" i="7"/>
  <c r="F856" i="7"/>
  <c r="D844" i="7"/>
  <c r="F844" i="7"/>
  <c r="D832" i="7"/>
  <c r="F832" i="7"/>
  <c r="D820" i="7"/>
  <c r="F820" i="7"/>
  <c r="D808" i="7"/>
  <c r="F808" i="7"/>
  <c r="D796" i="7"/>
  <c r="F796" i="7"/>
  <c r="D784" i="7"/>
  <c r="F784" i="7"/>
  <c r="D772" i="7"/>
  <c r="F772" i="7"/>
  <c r="D760" i="7"/>
  <c r="F760" i="7"/>
  <c r="D748" i="7"/>
  <c r="F748" i="7"/>
  <c r="D736" i="7"/>
  <c r="F736" i="7"/>
  <c r="D724" i="7"/>
  <c r="F724" i="7"/>
  <c r="D712" i="7"/>
  <c r="F712" i="7"/>
  <c r="D700" i="7"/>
  <c r="F700" i="7"/>
  <c r="D688" i="7"/>
  <c r="F688" i="7"/>
  <c r="D676" i="7"/>
  <c r="F676" i="7"/>
  <c r="D664" i="7"/>
  <c r="F664" i="7"/>
  <c r="D652" i="7"/>
  <c r="F652" i="7"/>
  <c r="D640" i="7"/>
  <c r="F640" i="7"/>
  <c r="D628" i="7"/>
  <c r="F628" i="7"/>
  <c r="D616" i="7"/>
  <c r="F616" i="7"/>
  <c r="D604" i="7"/>
  <c r="F604" i="7"/>
  <c r="D592" i="7"/>
  <c r="F592" i="7"/>
  <c r="D580" i="7"/>
  <c r="F580" i="7"/>
  <c r="D568" i="7"/>
  <c r="F568" i="7"/>
  <c r="D556" i="7"/>
  <c r="F556" i="7"/>
  <c r="D544" i="7"/>
  <c r="F544" i="7"/>
  <c r="D532" i="7"/>
  <c r="F532" i="7"/>
  <c r="D520" i="7"/>
  <c r="F520" i="7"/>
  <c r="D508" i="7"/>
  <c r="F508" i="7"/>
  <c r="D496" i="7"/>
  <c r="F496" i="7"/>
  <c r="D484" i="7"/>
  <c r="F484" i="7"/>
  <c r="D472" i="7"/>
  <c r="F472" i="7"/>
  <c r="D460" i="7"/>
  <c r="F460" i="7"/>
  <c r="D448" i="7"/>
  <c r="F448" i="7"/>
  <c r="D436" i="7"/>
  <c r="F436" i="7"/>
  <c r="D424" i="7"/>
  <c r="F424" i="7"/>
  <c r="D412" i="7"/>
  <c r="F412" i="7"/>
  <c r="D400" i="7"/>
  <c r="F400" i="7"/>
  <c r="D388" i="7"/>
  <c r="F388" i="7"/>
  <c r="D376" i="7"/>
  <c r="F376" i="7"/>
  <c r="D364" i="7"/>
  <c r="F364" i="7"/>
  <c r="D352" i="7"/>
  <c r="F352" i="7"/>
  <c r="D340" i="7"/>
  <c r="F340" i="7"/>
  <c r="D328" i="7"/>
  <c r="F328" i="7"/>
  <c r="D316" i="7"/>
  <c r="F316" i="7"/>
  <c r="D304" i="7"/>
  <c r="F304" i="7"/>
  <c r="D292" i="7"/>
  <c r="F292" i="7"/>
  <c r="D280" i="7"/>
  <c r="F280" i="7"/>
  <c r="D268" i="7"/>
  <c r="F268" i="7"/>
  <c r="D256" i="7"/>
  <c r="F256" i="7"/>
  <c r="D244" i="7"/>
  <c r="F244" i="7"/>
  <c r="D232" i="7"/>
  <c r="F232" i="7"/>
  <c r="D220" i="7"/>
  <c r="F220" i="7"/>
  <c r="D208" i="7"/>
  <c r="F208" i="7"/>
  <c r="D196" i="7"/>
  <c r="F196" i="7"/>
  <c r="D184" i="7"/>
  <c r="F184" i="7"/>
  <c r="D172" i="7"/>
  <c r="F172" i="7"/>
  <c r="D160" i="7"/>
  <c r="F160" i="7"/>
  <c r="D148" i="7"/>
  <c r="F148" i="7"/>
  <c r="D136" i="7"/>
  <c r="F136" i="7"/>
  <c r="D124" i="7"/>
  <c r="F124" i="7"/>
  <c r="D112" i="7"/>
  <c r="F112" i="7"/>
  <c r="D100" i="7"/>
  <c r="F100" i="7"/>
  <c r="D88" i="7"/>
  <c r="F88" i="7"/>
  <c r="D76" i="7"/>
  <c r="F76" i="7"/>
  <c r="D64" i="7"/>
  <c r="F64" i="7"/>
  <c r="D52" i="7"/>
  <c r="F52" i="7"/>
  <c r="D40" i="7"/>
  <c r="F40" i="7"/>
  <c r="D28" i="7"/>
  <c r="F28" i="7"/>
  <c r="D16" i="7"/>
  <c r="F16" i="7"/>
  <c r="D3063" i="7"/>
  <c r="F3063" i="7"/>
  <c r="D3051" i="7"/>
  <c r="F3051" i="7"/>
  <c r="D3039" i="7"/>
  <c r="F3039" i="7"/>
  <c r="D3027" i="7"/>
  <c r="F3027" i="7"/>
  <c r="D3015" i="7"/>
  <c r="F3015" i="7"/>
  <c r="D3003" i="7"/>
  <c r="F3003" i="7"/>
  <c r="D2991" i="7"/>
  <c r="F2991" i="7"/>
  <c r="D2979" i="7"/>
  <c r="F2979" i="7"/>
  <c r="D2967" i="7"/>
  <c r="F2967" i="7"/>
  <c r="D2955" i="7"/>
  <c r="F2955" i="7"/>
  <c r="D2943" i="7"/>
  <c r="F2943" i="7"/>
  <c r="D2931" i="7"/>
  <c r="F2931" i="7"/>
  <c r="D2919" i="7"/>
  <c r="F2919" i="7"/>
  <c r="D2907" i="7"/>
  <c r="F2907" i="7"/>
  <c r="D2895" i="7"/>
  <c r="F2895" i="7"/>
  <c r="D2883" i="7"/>
  <c r="F2883" i="7"/>
  <c r="D2871" i="7"/>
  <c r="F2871" i="7"/>
  <c r="D2859" i="7"/>
  <c r="F2859" i="7"/>
  <c r="D2847" i="7"/>
  <c r="F2847" i="7"/>
  <c r="D2835" i="7"/>
  <c r="F2835" i="7"/>
  <c r="D2823" i="7"/>
  <c r="F2823" i="7"/>
  <c r="D2811" i="7"/>
  <c r="F2811" i="7"/>
  <c r="D2799" i="7"/>
  <c r="F2799" i="7"/>
  <c r="D2787" i="7"/>
  <c r="F2787" i="7"/>
  <c r="D2775" i="7"/>
  <c r="F2775" i="7"/>
  <c r="D2763" i="7"/>
  <c r="F2763" i="7"/>
  <c r="D2751" i="7"/>
  <c r="F2751" i="7"/>
  <c r="D2739" i="7"/>
  <c r="F2739" i="7"/>
  <c r="D2727" i="7"/>
  <c r="F2727" i="7"/>
  <c r="D2715" i="7"/>
  <c r="F2715" i="7"/>
  <c r="D2703" i="7"/>
  <c r="F2703" i="7"/>
  <c r="D2691" i="7"/>
  <c r="F2691" i="7"/>
  <c r="D2679" i="7"/>
  <c r="F2679" i="7"/>
  <c r="D2667" i="7"/>
  <c r="F2667" i="7"/>
  <c r="D2655" i="7"/>
  <c r="F2655" i="7"/>
  <c r="D2643" i="7"/>
  <c r="F2643" i="7"/>
  <c r="D2631" i="7"/>
  <c r="F2631" i="7"/>
  <c r="D2619" i="7"/>
  <c r="F2619" i="7"/>
  <c r="D2607" i="7"/>
  <c r="F2607" i="7"/>
  <c r="D2595" i="7"/>
  <c r="F2595" i="7"/>
  <c r="D2583" i="7"/>
  <c r="F2583" i="7"/>
  <c r="D2571" i="7"/>
  <c r="F2571" i="7"/>
  <c r="D2559" i="7"/>
  <c r="F2559" i="7"/>
  <c r="D2547" i="7"/>
  <c r="F2547" i="7"/>
  <c r="D2535" i="7"/>
  <c r="F2535" i="7"/>
  <c r="D2523" i="7"/>
  <c r="F2523" i="7"/>
  <c r="D2511" i="7"/>
  <c r="F2511" i="7"/>
  <c r="D2499" i="7"/>
  <c r="F2499" i="7"/>
  <c r="D2487" i="7"/>
  <c r="F2487" i="7"/>
  <c r="D2475" i="7"/>
  <c r="F2475" i="7"/>
  <c r="D2463" i="7"/>
  <c r="F2463" i="7"/>
  <c r="D2451" i="7"/>
  <c r="F2451" i="7"/>
  <c r="D2439" i="7"/>
  <c r="F2439" i="7"/>
  <c r="D2427" i="7"/>
  <c r="F2427" i="7"/>
  <c r="D2415" i="7"/>
  <c r="F2415" i="7"/>
  <c r="D2403" i="7"/>
  <c r="F2403" i="7"/>
  <c r="D2391" i="7"/>
  <c r="F2391" i="7"/>
  <c r="D2379" i="7"/>
  <c r="F2379" i="7"/>
  <c r="D2367" i="7"/>
  <c r="F2367" i="7"/>
  <c r="D2355" i="7"/>
  <c r="F2355" i="7"/>
  <c r="D2343" i="7"/>
  <c r="F2343" i="7"/>
  <c r="D2331" i="7"/>
  <c r="F2331" i="7"/>
  <c r="D2319" i="7"/>
  <c r="F2319" i="7"/>
  <c r="D2307" i="7"/>
  <c r="F2307" i="7"/>
  <c r="D2295" i="7"/>
  <c r="F2295" i="7"/>
  <c r="D2283" i="7"/>
  <c r="F2283" i="7"/>
  <c r="D2271" i="7"/>
  <c r="F2271" i="7"/>
  <c r="D2259" i="7"/>
  <c r="F2259" i="7"/>
  <c r="D2247" i="7"/>
  <c r="F2247" i="7"/>
  <c r="D2235" i="7"/>
  <c r="F2235" i="7"/>
  <c r="D2223" i="7"/>
  <c r="F2223" i="7"/>
  <c r="D2211" i="7"/>
  <c r="F2211" i="7"/>
  <c r="D2199" i="7"/>
  <c r="F2199" i="7"/>
  <c r="D2187" i="7"/>
  <c r="F2187" i="7"/>
  <c r="D2175" i="7"/>
  <c r="F2175" i="7"/>
  <c r="D2163" i="7"/>
  <c r="F2163" i="7"/>
  <c r="D2151" i="7"/>
  <c r="F2151" i="7"/>
  <c r="D2139" i="7"/>
  <c r="F2139" i="7"/>
  <c r="D2127" i="7"/>
  <c r="F2127" i="7"/>
  <c r="D2115" i="7"/>
  <c r="F2115" i="7"/>
  <c r="D2103" i="7"/>
  <c r="F2103" i="7"/>
  <c r="D2091" i="7"/>
  <c r="F2091" i="7"/>
  <c r="D2079" i="7"/>
  <c r="F2079" i="7"/>
  <c r="D2067" i="7"/>
  <c r="F2067" i="7"/>
  <c r="D2055" i="7"/>
  <c r="F2055" i="7"/>
  <c r="D2043" i="7"/>
  <c r="F2043" i="7"/>
  <c r="D2031" i="7"/>
  <c r="F2031" i="7"/>
  <c r="D2019" i="7"/>
  <c r="F2019" i="7"/>
  <c r="D2007" i="7"/>
  <c r="F2007" i="7"/>
  <c r="D1995" i="7"/>
  <c r="F1995" i="7"/>
  <c r="D1983" i="7"/>
  <c r="F1983" i="7"/>
  <c r="D1971" i="7"/>
  <c r="F1971" i="7"/>
  <c r="D1959" i="7"/>
  <c r="F1959" i="7"/>
  <c r="D1947" i="7"/>
  <c r="F1947" i="7"/>
  <c r="D1935" i="7"/>
  <c r="F1935" i="7"/>
  <c r="D1923" i="7"/>
  <c r="F1923" i="7"/>
  <c r="D1911" i="7"/>
  <c r="F1911" i="7"/>
  <c r="D1899" i="7"/>
  <c r="F1899" i="7"/>
  <c r="D1887" i="7"/>
  <c r="F1887" i="7"/>
  <c r="D1875" i="7"/>
  <c r="F1875" i="7"/>
  <c r="D1863" i="7"/>
  <c r="F1863" i="7"/>
  <c r="D1851" i="7"/>
  <c r="F1851" i="7"/>
  <c r="D1839" i="7"/>
  <c r="F1839" i="7"/>
  <c r="D1827" i="7"/>
  <c r="F1827" i="7"/>
  <c r="D1815" i="7"/>
  <c r="F1815" i="7"/>
  <c r="D1803" i="7"/>
  <c r="F1803" i="7"/>
  <c r="D1791" i="7"/>
  <c r="F1791" i="7"/>
  <c r="D1779" i="7"/>
  <c r="F1779" i="7"/>
  <c r="D1767" i="7"/>
  <c r="F1767" i="7"/>
  <c r="D1755" i="7"/>
  <c r="F1755" i="7"/>
  <c r="D1743" i="7"/>
  <c r="F1743" i="7"/>
  <c r="D1731" i="7"/>
  <c r="F1731" i="7"/>
  <c r="D1719" i="7"/>
  <c r="F1719" i="7"/>
  <c r="D1707" i="7"/>
  <c r="F1707" i="7"/>
  <c r="D1695" i="7"/>
  <c r="F1695" i="7"/>
  <c r="D1683" i="7"/>
  <c r="F1683" i="7"/>
  <c r="D1671" i="7"/>
  <c r="F1671" i="7"/>
  <c r="D1659" i="7"/>
  <c r="F1659" i="7"/>
  <c r="D1647" i="7"/>
  <c r="F1647" i="7"/>
  <c r="D1635" i="7"/>
  <c r="F1635" i="7"/>
  <c r="D1623" i="7"/>
  <c r="F1623" i="7"/>
  <c r="D1611" i="7"/>
  <c r="F1611" i="7"/>
  <c r="D1599" i="7"/>
  <c r="F1599" i="7"/>
  <c r="D1587" i="7"/>
  <c r="F1587" i="7"/>
  <c r="D1575" i="7"/>
  <c r="F1575" i="7"/>
  <c r="D1563" i="7"/>
  <c r="F1563" i="7"/>
  <c r="D1551" i="7"/>
  <c r="F1551" i="7"/>
  <c r="D1539" i="7"/>
  <c r="F1539" i="7"/>
  <c r="D1527" i="7"/>
  <c r="F1527" i="7"/>
  <c r="D1515" i="7"/>
  <c r="F1515" i="7"/>
  <c r="D1503" i="7"/>
  <c r="F1503" i="7"/>
  <c r="D1491" i="7"/>
  <c r="F1491" i="7"/>
  <c r="D1479" i="7"/>
  <c r="F1479" i="7"/>
  <c r="D1467" i="7"/>
  <c r="F1467" i="7"/>
  <c r="D1455" i="7"/>
  <c r="F1455" i="7"/>
  <c r="D1443" i="7"/>
  <c r="F1443" i="7"/>
  <c r="D1431" i="7"/>
  <c r="F1431" i="7"/>
  <c r="D1419" i="7"/>
  <c r="F1419" i="7"/>
  <c r="D1407" i="7"/>
  <c r="F1407" i="7"/>
  <c r="D1395" i="7"/>
  <c r="F1395" i="7"/>
  <c r="D1383" i="7"/>
  <c r="F1383" i="7"/>
  <c r="D1371" i="7"/>
  <c r="F1371" i="7"/>
  <c r="D1359" i="7"/>
  <c r="F1359" i="7"/>
  <c r="D1347" i="7"/>
  <c r="F1347" i="7"/>
  <c r="D1335" i="7"/>
  <c r="F1335" i="7"/>
  <c r="D1323" i="7"/>
  <c r="F1323" i="7"/>
  <c r="D1311" i="7"/>
  <c r="F1311" i="7"/>
  <c r="D1299" i="7"/>
  <c r="F1299" i="7"/>
  <c r="D1287" i="7"/>
  <c r="F1287" i="7"/>
  <c r="D1275" i="7"/>
  <c r="F1275" i="7"/>
  <c r="D1263" i="7"/>
  <c r="F1263" i="7"/>
  <c r="D1251" i="7"/>
  <c r="F1251" i="7"/>
  <c r="D1239" i="7"/>
  <c r="F1239" i="7"/>
  <c r="D1227" i="7"/>
  <c r="F1227" i="7"/>
  <c r="D1215" i="7"/>
  <c r="F1215" i="7"/>
  <c r="D1203" i="7"/>
  <c r="F1203" i="7"/>
  <c r="D1191" i="7"/>
  <c r="F1191" i="7"/>
  <c r="D1179" i="7"/>
  <c r="F1179" i="7"/>
  <c r="D1167" i="7"/>
  <c r="F1167" i="7"/>
  <c r="D1155" i="7"/>
  <c r="F1155" i="7"/>
  <c r="D1143" i="7"/>
  <c r="F1143" i="7"/>
  <c r="D1131" i="7"/>
  <c r="F1131" i="7"/>
  <c r="D1119" i="7"/>
  <c r="F1119" i="7"/>
  <c r="D1107" i="7"/>
  <c r="F1107" i="7"/>
  <c r="D1095" i="7"/>
  <c r="F1095" i="7"/>
  <c r="D1083" i="7"/>
  <c r="F1083" i="7"/>
  <c r="D1071" i="7"/>
  <c r="F1071" i="7"/>
  <c r="D1059" i="7"/>
  <c r="F1059" i="7"/>
  <c r="D1047" i="7"/>
  <c r="F1047" i="7"/>
  <c r="D1035" i="7"/>
  <c r="F1035" i="7"/>
  <c r="D1023" i="7"/>
  <c r="F1023" i="7"/>
  <c r="D1011" i="7"/>
  <c r="F1011" i="7"/>
  <c r="D999" i="7"/>
  <c r="F999" i="7"/>
  <c r="D987" i="7"/>
  <c r="F987" i="7"/>
  <c r="D975" i="7"/>
  <c r="F975" i="7"/>
  <c r="D963" i="7"/>
  <c r="F963" i="7"/>
  <c r="D951" i="7"/>
  <c r="F951" i="7"/>
  <c r="D939" i="7"/>
  <c r="F939" i="7"/>
  <c r="D927" i="7"/>
  <c r="F927" i="7"/>
  <c r="D915" i="7"/>
  <c r="F915" i="7"/>
  <c r="D903" i="7"/>
  <c r="F903" i="7"/>
  <c r="D891" i="7"/>
  <c r="F891" i="7"/>
  <c r="F879" i="7"/>
  <c r="D879" i="7"/>
  <c r="D867" i="7"/>
  <c r="F867" i="7"/>
  <c r="D855" i="7"/>
  <c r="F855" i="7"/>
  <c r="D843" i="7"/>
  <c r="F843" i="7"/>
  <c r="D831" i="7"/>
  <c r="F831" i="7"/>
  <c r="D819" i="7"/>
  <c r="F819" i="7"/>
  <c r="D807" i="7"/>
  <c r="F807" i="7"/>
  <c r="D795" i="7"/>
  <c r="F795" i="7"/>
  <c r="D783" i="7"/>
  <c r="F783" i="7"/>
  <c r="D771" i="7"/>
  <c r="F771" i="7"/>
  <c r="D759" i="7"/>
  <c r="F759" i="7"/>
  <c r="D747" i="7"/>
  <c r="F747" i="7"/>
  <c r="D735" i="7"/>
  <c r="F735" i="7"/>
  <c r="D723" i="7"/>
  <c r="F723" i="7"/>
  <c r="D711" i="7"/>
  <c r="F711" i="7"/>
  <c r="D699" i="7"/>
  <c r="F699" i="7"/>
  <c r="D687" i="7"/>
  <c r="F687" i="7"/>
  <c r="D675" i="7"/>
  <c r="F675" i="7"/>
  <c r="D663" i="7"/>
  <c r="F663" i="7"/>
  <c r="D651" i="7"/>
  <c r="F651" i="7"/>
  <c r="D639" i="7"/>
  <c r="F639" i="7"/>
  <c r="D627" i="7"/>
  <c r="F627" i="7"/>
  <c r="D615" i="7"/>
  <c r="F615" i="7"/>
  <c r="D603" i="7"/>
  <c r="F603" i="7"/>
  <c r="D591" i="7"/>
  <c r="F591" i="7"/>
  <c r="D579" i="7"/>
  <c r="F579" i="7"/>
  <c r="D567" i="7"/>
  <c r="F567" i="7"/>
  <c r="D555" i="7"/>
  <c r="F555" i="7"/>
  <c r="D543" i="7"/>
  <c r="F543" i="7"/>
  <c r="D531" i="7"/>
  <c r="F531" i="7"/>
  <c r="D519" i="7"/>
  <c r="F519" i="7"/>
  <c r="D507" i="7"/>
  <c r="F507" i="7"/>
  <c r="D495" i="7"/>
  <c r="F495" i="7"/>
  <c r="D483" i="7"/>
  <c r="F483" i="7"/>
  <c r="D471" i="7"/>
  <c r="F471" i="7"/>
  <c r="D459" i="7"/>
  <c r="F459" i="7"/>
  <c r="D447" i="7"/>
  <c r="F447" i="7"/>
  <c r="D435" i="7"/>
  <c r="F435" i="7"/>
  <c r="D423" i="7"/>
  <c r="F423" i="7"/>
  <c r="D411" i="7"/>
  <c r="F411" i="7"/>
  <c r="D399" i="7"/>
  <c r="F399" i="7"/>
  <c r="D387" i="7"/>
  <c r="F387" i="7"/>
  <c r="D375" i="7"/>
  <c r="F375" i="7"/>
  <c r="D363" i="7"/>
  <c r="F363" i="7"/>
  <c r="D351" i="7"/>
  <c r="F351" i="7"/>
  <c r="D339" i="7"/>
  <c r="F339" i="7"/>
  <c r="D327" i="7"/>
  <c r="F327" i="7"/>
  <c r="D315" i="7"/>
  <c r="F315" i="7"/>
  <c r="F303" i="7"/>
  <c r="D303" i="7"/>
  <c r="D291" i="7"/>
  <c r="F291" i="7"/>
  <c r="D279" i="7"/>
  <c r="F279" i="7"/>
  <c r="D267" i="7"/>
  <c r="F267" i="7"/>
  <c r="D255" i="7"/>
  <c r="F255" i="7"/>
  <c r="D243" i="7"/>
  <c r="F243" i="7"/>
  <c r="D231" i="7"/>
  <c r="F231" i="7"/>
  <c r="D219" i="7"/>
  <c r="F219" i="7"/>
  <c r="D207" i="7"/>
  <c r="F207" i="7"/>
  <c r="D195" i="7"/>
  <c r="F195" i="7"/>
  <c r="D183" i="7"/>
  <c r="F183" i="7"/>
  <c r="D171" i="7"/>
  <c r="F171" i="7"/>
  <c r="D159" i="7"/>
  <c r="F159" i="7"/>
  <c r="D147" i="7"/>
  <c r="F147" i="7"/>
  <c r="D135" i="7"/>
  <c r="F135" i="7"/>
  <c r="D123" i="7"/>
  <c r="F123" i="7"/>
  <c r="F111" i="7"/>
  <c r="D111" i="7"/>
  <c r="D99" i="7"/>
  <c r="F99" i="7"/>
  <c r="D87" i="7"/>
  <c r="F87" i="7"/>
  <c r="D75" i="7"/>
  <c r="F75" i="7"/>
  <c r="D63" i="7"/>
  <c r="F63" i="7"/>
  <c r="D51" i="7"/>
  <c r="F51" i="7"/>
  <c r="D39" i="7"/>
  <c r="F39" i="7"/>
  <c r="D27" i="7"/>
  <c r="F27" i="7"/>
  <c r="D15" i="7"/>
  <c r="F15" i="7"/>
  <c r="D2990" i="7"/>
  <c r="F2990" i="7"/>
  <c r="D2978" i="7"/>
  <c r="F2978" i="7"/>
  <c r="D2966" i="7"/>
  <c r="F2966" i="7"/>
  <c r="D2954" i="7"/>
  <c r="F2954" i="7"/>
  <c r="D2942" i="7"/>
  <c r="F2942" i="7"/>
  <c r="D2930" i="7"/>
  <c r="F2930" i="7"/>
  <c r="D2918" i="7"/>
  <c r="F2918" i="7"/>
  <c r="D2906" i="7"/>
  <c r="F2906" i="7"/>
  <c r="D2894" i="7"/>
  <c r="F2894" i="7"/>
  <c r="D2882" i="7"/>
  <c r="F2882" i="7"/>
  <c r="D2870" i="7"/>
  <c r="F2870" i="7"/>
  <c r="D2858" i="7"/>
  <c r="F2858" i="7"/>
  <c r="D2846" i="7"/>
  <c r="F2846" i="7"/>
  <c r="D2834" i="7"/>
  <c r="F2834" i="7"/>
  <c r="D2822" i="7"/>
  <c r="F2822" i="7"/>
  <c r="D2810" i="7"/>
  <c r="F2810" i="7"/>
  <c r="D2798" i="7"/>
  <c r="F2798" i="7"/>
  <c r="D2786" i="7"/>
  <c r="F2786" i="7"/>
  <c r="D2774" i="7"/>
  <c r="F2774" i="7"/>
  <c r="D2762" i="7"/>
  <c r="F2762" i="7"/>
  <c r="D2750" i="7"/>
  <c r="F2750" i="7"/>
  <c r="D2738" i="7"/>
  <c r="F2738" i="7"/>
  <c r="D2726" i="7"/>
  <c r="F2726" i="7"/>
  <c r="D2714" i="7"/>
  <c r="F2714" i="7"/>
  <c r="D2702" i="7"/>
  <c r="F2702" i="7"/>
  <c r="D2690" i="7"/>
  <c r="F2690" i="7"/>
  <c r="D2678" i="7"/>
  <c r="F2678" i="7"/>
  <c r="D2666" i="7"/>
  <c r="F2666" i="7"/>
  <c r="D2654" i="7"/>
  <c r="F2654" i="7"/>
  <c r="D2642" i="7"/>
  <c r="F2642" i="7"/>
  <c r="D2630" i="7"/>
  <c r="F2630" i="7"/>
  <c r="D2618" i="7"/>
  <c r="F2618" i="7"/>
  <c r="D2606" i="7"/>
  <c r="F2606" i="7"/>
  <c r="D2594" i="7"/>
  <c r="F2594" i="7"/>
  <c r="D2582" i="7"/>
  <c r="F2582" i="7"/>
  <c r="D2570" i="7"/>
  <c r="F2570" i="7"/>
  <c r="D2558" i="7"/>
  <c r="F2558" i="7"/>
  <c r="D2546" i="7"/>
  <c r="F2546" i="7"/>
  <c r="D2534" i="7"/>
  <c r="F2534" i="7"/>
  <c r="D2522" i="7"/>
  <c r="F2522" i="7"/>
  <c r="D2510" i="7"/>
  <c r="F2510" i="7"/>
  <c r="D2498" i="7"/>
  <c r="F2498" i="7"/>
  <c r="D2486" i="7"/>
  <c r="F2486" i="7"/>
  <c r="D2474" i="7"/>
  <c r="F2474" i="7"/>
  <c r="D2462" i="7"/>
  <c r="F2462" i="7"/>
  <c r="D2450" i="7"/>
  <c r="F2450" i="7"/>
  <c r="D2438" i="7"/>
  <c r="F2438" i="7"/>
  <c r="D2426" i="7"/>
  <c r="F2426" i="7"/>
  <c r="D2414" i="7"/>
  <c r="F2414" i="7"/>
  <c r="D2402" i="7"/>
  <c r="F2402" i="7"/>
  <c r="D2390" i="7"/>
  <c r="F2390" i="7"/>
  <c r="D2378" i="7"/>
  <c r="F2378" i="7"/>
  <c r="D2366" i="7"/>
  <c r="F2366" i="7"/>
  <c r="D2354" i="7"/>
  <c r="F2354" i="7"/>
  <c r="D2342" i="7"/>
  <c r="F2342" i="7"/>
  <c r="D2330" i="7"/>
  <c r="F2330" i="7"/>
  <c r="D2318" i="7"/>
  <c r="F2318" i="7"/>
  <c r="D2306" i="7"/>
  <c r="F2306" i="7"/>
  <c r="D2294" i="7"/>
  <c r="F2294" i="7"/>
  <c r="D2282" i="7"/>
  <c r="F2282" i="7"/>
  <c r="D2270" i="7"/>
  <c r="F2270" i="7"/>
  <c r="D2258" i="7"/>
  <c r="F2258" i="7"/>
  <c r="D2246" i="7"/>
  <c r="F2246" i="7"/>
  <c r="D2234" i="7"/>
  <c r="F2234" i="7"/>
  <c r="D2222" i="7"/>
  <c r="F2222" i="7"/>
  <c r="D2210" i="7"/>
  <c r="F2210" i="7"/>
  <c r="D2198" i="7"/>
  <c r="F2198" i="7"/>
  <c r="D2186" i="7"/>
  <c r="F2186" i="7"/>
  <c r="D2174" i="7"/>
  <c r="F2174" i="7"/>
  <c r="D2162" i="7"/>
  <c r="F2162" i="7"/>
  <c r="D2150" i="7"/>
  <c r="F2150" i="7"/>
  <c r="D2138" i="7"/>
  <c r="F2138" i="7"/>
  <c r="D2126" i="7"/>
  <c r="F2126" i="7"/>
  <c r="D2114" i="7"/>
  <c r="F2114" i="7"/>
  <c r="D2102" i="7"/>
  <c r="F2102" i="7"/>
  <c r="D2090" i="7"/>
  <c r="F2090" i="7"/>
  <c r="D2078" i="7"/>
  <c r="F2078" i="7"/>
  <c r="D2066" i="7"/>
  <c r="F2066" i="7"/>
  <c r="D2054" i="7"/>
  <c r="F2054" i="7"/>
  <c r="D2042" i="7"/>
  <c r="F2042" i="7"/>
  <c r="D2030" i="7"/>
  <c r="F2030" i="7"/>
  <c r="D2018" i="7"/>
  <c r="F2018" i="7"/>
  <c r="D2006" i="7"/>
  <c r="F2006" i="7"/>
  <c r="D1994" i="7"/>
  <c r="F1994" i="7"/>
  <c r="D1982" i="7"/>
  <c r="F1982" i="7"/>
  <c r="D1970" i="7"/>
  <c r="F1970" i="7"/>
  <c r="D1958" i="7"/>
  <c r="F1958" i="7"/>
  <c r="D1946" i="7"/>
  <c r="F1946" i="7"/>
  <c r="D1934" i="7"/>
  <c r="F1934" i="7"/>
  <c r="D1922" i="7"/>
  <c r="F1922" i="7"/>
  <c r="D1910" i="7"/>
  <c r="F1910" i="7"/>
  <c r="D1898" i="7"/>
  <c r="F1898" i="7"/>
  <c r="D1886" i="7"/>
  <c r="F1886" i="7"/>
  <c r="D1874" i="7"/>
  <c r="F1874" i="7"/>
  <c r="D1862" i="7"/>
  <c r="F1862" i="7"/>
  <c r="D1850" i="7"/>
  <c r="F1850" i="7"/>
  <c r="D1838" i="7"/>
  <c r="F1838" i="7"/>
  <c r="D1826" i="7"/>
  <c r="F1826" i="7"/>
  <c r="D1814" i="7"/>
  <c r="F1814" i="7"/>
  <c r="D1802" i="7"/>
  <c r="F1802" i="7"/>
  <c r="D1790" i="7"/>
  <c r="F1790" i="7"/>
  <c r="D1778" i="7"/>
  <c r="F1778" i="7"/>
  <c r="D1766" i="7"/>
  <c r="F1766" i="7"/>
  <c r="D1754" i="7"/>
  <c r="F1754" i="7"/>
  <c r="D1742" i="7"/>
  <c r="F1742" i="7"/>
  <c r="D1730" i="7"/>
  <c r="F1730" i="7"/>
  <c r="D1718" i="7"/>
  <c r="F1718" i="7"/>
  <c r="D1706" i="7"/>
  <c r="F1706" i="7"/>
  <c r="D1694" i="7"/>
  <c r="F1694" i="7"/>
  <c r="D1682" i="7"/>
  <c r="F1682" i="7"/>
  <c r="D1670" i="7"/>
  <c r="F1670" i="7"/>
  <c r="D1658" i="7"/>
  <c r="F1658" i="7"/>
  <c r="D1646" i="7"/>
  <c r="F1646" i="7"/>
  <c r="D1634" i="7"/>
  <c r="F1634" i="7"/>
  <c r="D1622" i="7"/>
  <c r="F1622" i="7"/>
  <c r="D1610" i="7"/>
  <c r="F1610" i="7"/>
  <c r="D1598" i="7"/>
  <c r="F1598" i="7"/>
  <c r="D1586" i="7"/>
  <c r="F1586" i="7"/>
  <c r="D1574" i="7"/>
  <c r="F1574" i="7"/>
  <c r="D1562" i="7"/>
  <c r="F1562" i="7"/>
  <c r="D1550" i="7"/>
  <c r="F1550" i="7"/>
  <c r="D1538" i="7"/>
  <c r="F1538" i="7"/>
  <c r="D1526" i="7"/>
  <c r="F1526" i="7"/>
  <c r="D1514" i="7"/>
  <c r="F1514" i="7"/>
  <c r="D1502" i="7"/>
  <c r="F1502" i="7"/>
  <c r="D1490" i="7"/>
  <c r="F1490" i="7"/>
  <c r="D1478" i="7"/>
  <c r="F1478" i="7"/>
  <c r="D1466" i="7"/>
  <c r="F1466" i="7"/>
  <c r="D1454" i="7"/>
  <c r="F1454" i="7"/>
  <c r="D1442" i="7"/>
  <c r="F1442" i="7"/>
  <c r="D1430" i="7"/>
  <c r="F1430" i="7"/>
  <c r="D1418" i="7"/>
  <c r="F1418" i="7"/>
  <c r="D1406" i="7"/>
  <c r="F1406" i="7"/>
  <c r="D1394" i="7"/>
  <c r="F1394" i="7"/>
  <c r="D1382" i="7"/>
  <c r="F1382" i="7"/>
  <c r="D1370" i="7"/>
  <c r="F1370" i="7"/>
  <c r="D1358" i="7"/>
  <c r="F1358" i="7"/>
  <c r="D1346" i="7"/>
  <c r="F1346" i="7"/>
  <c r="D1334" i="7"/>
  <c r="F1334" i="7"/>
  <c r="D1322" i="7"/>
  <c r="F1322" i="7"/>
  <c r="D1310" i="7"/>
  <c r="F1310" i="7"/>
  <c r="D1298" i="7"/>
  <c r="F1298" i="7"/>
  <c r="D1286" i="7"/>
  <c r="F1286" i="7"/>
  <c r="D1274" i="7"/>
  <c r="F1274" i="7"/>
  <c r="D1262" i="7"/>
  <c r="F1262" i="7"/>
  <c r="D1250" i="7"/>
  <c r="F1250" i="7"/>
  <c r="D1238" i="7"/>
  <c r="F1238" i="7"/>
  <c r="D1226" i="7"/>
  <c r="F1226" i="7"/>
  <c r="D1214" i="7"/>
  <c r="F1214" i="7"/>
  <c r="D1202" i="7"/>
  <c r="F1202" i="7"/>
  <c r="D1190" i="7"/>
  <c r="F1190" i="7"/>
  <c r="D1178" i="7"/>
  <c r="F1178" i="7"/>
  <c r="D1166" i="7"/>
  <c r="F1166" i="7"/>
  <c r="D1154" i="7"/>
  <c r="F1154" i="7"/>
  <c r="D1142" i="7"/>
  <c r="F1142" i="7"/>
  <c r="D1130" i="7"/>
  <c r="F1130" i="7"/>
  <c r="D1118" i="7"/>
  <c r="F1118" i="7"/>
  <c r="D1106" i="7"/>
  <c r="F1106" i="7"/>
  <c r="D1094" i="7"/>
  <c r="F1094" i="7"/>
  <c r="D1082" i="7"/>
  <c r="F1082" i="7"/>
  <c r="D1070" i="7"/>
  <c r="F1070" i="7"/>
  <c r="D1058" i="7"/>
  <c r="F1058" i="7"/>
  <c r="D1046" i="7"/>
  <c r="F1046" i="7"/>
  <c r="D1034" i="7"/>
  <c r="F1034" i="7"/>
  <c r="D1022" i="7"/>
  <c r="F1022" i="7"/>
  <c r="D1010" i="7"/>
  <c r="F1010" i="7"/>
  <c r="D998" i="7"/>
  <c r="F998" i="7"/>
  <c r="D986" i="7"/>
  <c r="F986" i="7"/>
  <c r="D974" i="7"/>
  <c r="F974" i="7"/>
  <c r="D962" i="7"/>
  <c r="F962" i="7"/>
  <c r="D950" i="7"/>
  <c r="F950" i="7"/>
  <c r="D938" i="7"/>
  <c r="F938" i="7"/>
  <c r="D926" i="7"/>
  <c r="F926" i="7"/>
  <c r="D914" i="7"/>
  <c r="F914" i="7"/>
  <c r="D902" i="7"/>
  <c r="F902" i="7"/>
  <c r="D890" i="7"/>
  <c r="F890" i="7"/>
  <c r="D878" i="7"/>
  <c r="F878" i="7"/>
  <c r="D866" i="7"/>
  <c r="F866" i="7"/>
  <c r="D854" i="7"/>
  <c r="F854" i="7"/>
  <c r="D842" i="7"/>
  <c r="F842" i="7"/>
  <c r="D830" i="7"/>
  <c r="F830" i="7"/>
  <c r="D818" i="7"/>
  <c r="F818" i="7"/>
  <c r="D806" i="7"/>
  <c r="F806" i="7"/>
  <c r="D794" i="7"/>
  <c r="F794" i="7"/>
  <c r="D782" i="7"/>
  <c r="F782" i="7"/>
  <c r="D770" i="7"/>
  <c r="F770" i="7"/>
  <c r="D758" i="7"/>
  <c r="F758" i="7"/>
  <c r="D746" i="7"/>
  <c r="F746" i="7"/>
  <c r="D734" i="7"/>
  <c r="F734" i="7"/>
  <c r="D722" i="7"/>
  <c r="F722" i="7"/>
  <c r="D710" i="7"/>
  <c r="F710" i="7"/>
  <c r="D698" i="7"/>
  <c r="F698" i="7"/>
  <c r="D686" i="7"/>
  <c r="F686" i="7"/>
  <c r="D674" i="7"/>
  <c r="F674" i="7"/>
  <c r="D662" i="7"/>
  <c r="F662" i="7"/>
  <c r="D650" i="7"/>
  <c r="F650" i="7"/>
  <c r="D638" i="7"/>
  <c r="F638" i="7"/>
  <c r="D626" i="7"/>
  <c r="F626" i="7"/>
  <c r="D614" i="7"/>
  <c r="F614" i="7"/>
  <c r="D602" i="7"/>
  <c r="F602" i="7"/>
  <c r="D590" i="7"/>
  <c r="F590" i="7"/>
  <c r="D578" i="7"/>
  <c r="F578" i="7"/>
  <c r="D566" i="7"/>
  <c r="F566" i="7"/>
  <c r="D554" i="7"/>
  <c r="F554" i="7"/>
  <c r="D542" i="7"/>
  <c r="F542" i="7"/>
  <c r="D530" i="7"/>
  <c r="F530" i="7"/>
  <c r="D518" i="7"/>
  <c r="F518" i="7"/>
  <c r="D506" i="7"/>
  <c r="F506" i="7"/>
  <c r="D494" i="7"/>
  <c r="F494" i="7"/>
  <c r="D482" i="7"/>
  <c r="F482" i="7"/>
  <c r="D470" i="7"/>
  <c r="F470" i="7"/>
  <c r="D458" i="7"/>
  <c r="F458" i="7"/>
  <c r="D446" i="7"/>
  <c r="F446" i="7"/>
  <c r="D434" i="7"/>
  <c r="F434" i="7"/>
  <c r="D422" i="7"/>
  <c r="F422" i="7"/>
  <c r="D410" i="7"/>
  <c r="F410" i="7"/>
  <c r="D398" i="7"/>
  <c r="F398" i="7"/>
  <c r="D386" i="7"/>
  <c r="F386" i="7"/>
  <c r="D374" i="7"/>
  <c r="F374" i="7"/>
  <c r="D362" i="7"/>
  <c r="F362" i="7"/>
  <c r="D350" i="7"/>
  <c r="F350" i="7"/>
  <c r="D338" i="7"/>
  <c r="F338" i="7"/>
  <c r="D326" i="7"/>
  <c r="F326" i="7"/>
  <c r="D314" i="7"/>
  <c r="F314" i="7"/>
  <c r="D302" i="7"/>
  <c r="F302" i="7"/>
  <c r="D290" i="7"/>
  <c r="F290" i="7"/>
  <c r="D278" i="7"/>
  <c r="F278" i="7"/>
  <c r="D266" i="7"/>
  <c r="F266" i="7"/>
  <c r="D254" i="7"/>
  <c r="F254" i="7"/>
  <c r="D242" i="7"/>
  <c r="F242" i="7"/>
  <c r="D230" i="7"/>
  <c r="F230" i="7"/>
  <c r="D218" i="7"/>
  <c r="F218" i="7"/>
  <c r="D206" i="7"/>
  <c r="F206" i="7"/>
  <c r="D194" i="7"/>
  <c r="F194" i="7"/>
  <c r="D182" i="7"/>
  <c r="F182" i="7"/>
  <c r="D170" i="7"/>
  <c r="F170" i="7"/>
  <c r="D158" i="7"/>
  <c r="F158" i="7"/>
  <c r="D146" i="7"/>
  <c r="F146" i="7"/>
  <c r="D134" i="7"/>
  <c r="F134" i="7"/>
  <c r="D122" i="7"/>
  <c r="F122" i="7"/>
  <c r="D110" i="7"/>
  <c r="F110" i="7"/>
  <c r="D98" i="7"/>
  <c r="F98" i="7"/>
  <c r="D86" i="7"/>
  <c r="F86" i="7"/>
  <c r="D74" i="7"/>
  <c r="F74" i="7"/>
  <c r="D62" i="7"/>
  <c r="F62" i="7"/>
  <c r="D50" i="7"/>
  <c r="F50" i="7"/>
  <c r="D38" i="7"/>
  <c r="F38" i="7"/>
  <c r="D26" i="7"/>
  <c r="F26" i="7"/>
  <c r="D14" i="7"/>
  <c r="F14" i="7"/>
  <c r="D2725" i="7"/>
  <c r="F2725" i="7"/>
  <c r="D2713" i="7"/>
  <c r="F2713" i="7"/>
  <c r="D2701" i="7"/>
  <c r="F2701" i="7"/>
  <c r="D2689" i="7"/>
  <c r="F2689" i="7"/>
  <c r="D2677" i="7"/>
  <c r="F2677" i="7"/>
  <c r="D2665" i="7"/>
  <c r="F2665" i="7"/>
  <c r="D2653" i="7"/>
  <c r="F2653" i="7"/>
  <c r="D2641" i="7"/>
  <c r="F2641" i="7"/>
  <c r="D2629" i="7"/>
  <c r="F2629" i="7"/>
  <c r="D2617" i="7"/>
  <c r="F2617" i="7"/>
  <c r="D2605" i="7"/>
  <c r="F2605" i="7"/>
  <c r="D2593" i="7"/>
  <c r="F2593" i="7"/>
  <c r="D2581" i="7"/>
  <c r="F2581" i="7"/>
  <c r="D2569" i="7"/>
  <c r="F2569" i="7"/>
  <c r="D2557" i="7"/>
  <c r="F2557" i="7"/>
  <c r="D2545" i="7"/>
  <c r="F2545" i="7"/>
  <c r="D2533" i="7"/>
  <c r="F2533" i="7"/>
  <c r="D2521" i="7"/>
  <c r="F2521" i="7"/>
  <c r="D2509" i="7"/>
  <c r="F2509" i="7"/>
  <c r="D2497" i="7"/>
  <c r="F2497" i="7"/>
  <c r="D2485" i="7"/>
  <c r="F2485" i="7"/>
  <c r="D2473" i="7"/>
  <c r="F2473" i="7"/>
  <c r="D2461" i="7"/>
  <c r="F2461" i="7"/>
  <c r="D2449" i="7"/>
  <c r="F2449" i="7"/>
  <c r="D2437" i="7"/>
  <c r="F2437" i="7"/>
  <c r="D2425" i="7"/>
  <c r="F2425" i="7"/>
  <c r="D2413" i="7"/>
  <c r="F2413" i="7"/>
  <c r="D2401" i="7"/>
  <c r="F2401" i="7"/>
  <c r="D2389" i="7"/>
  <c r="F2389" i="7"/>
  <c r="D2377" i="7"/>
  <c r="F2377" i="7"/>
  <c r="D2365" i="7"/>
  <c r="F2365" i="7"/>
  <c r="D2353" i="7"/>
  <c r="F2353" i="7"/>
  <c r="D2341" i="7"/>
  <c r="F2341" i="7"/>
  <c r="D2329" i="7"/>
  <c r="F2329" i="7"/>
  <c r="D2317" i="7"/>
  <c r="F2317" i="7"/>
  <c r="D2305" i="7"/>
  <c r="F2305" i="7"/>
  <c r="D2293" i="7"/>
  <c r="F2293" i="7"/>
  <c r="D2281" i="7"/>
  <c r="F2281" i="7"/>
  <c r="D2269" i="7"/>
  <c r="F2269" i="7"/>
  <c r="D2257" i="7"/>
  <c r="F2257" i="7"/>
  <c r="D2245" i="7"/>
  <c r="F2245" i="7"/>
  <c r="D2233" i="7"/>
  <c r="F2233" i="7"/>
  <c r="D2221" i="7"/>
  <c r="F2221" i="7"/>
  <c r="D2209" i="7"/>
  <c r="F2209" i="7"/>
  <c r="D2197" i="7"/>
  <c r="F2197" i="7"/>
  <c r="D2185" i="7"/>
  <c r="F2185" i="7"/>
  <c r="D2173" i="7"/>
  <c r="F2173" i="7"/>
  <c r="D2161" i="7"/>
  <c r="F2161" i="7"/>
  <c r="D2149" i="7"/>
  <c r="F2149" i="7"/>
  <c r="D2137" i="7"/>
  <c r="F2137" i="7"/>
  <c r="D2125" i="7"/>
  <c r="F2125" i="7"/>
  <c r="D2113" i="7"/>
  <c r="F2113" i="7"/>
  <c r="D2101" i="7"/>
  <c r="F2101" i="7"/>
  <c r="D2089" i="7"/>
  <c r="F2089" i="7"/>
  <c r="D2077" i="7"/>
  <c r="F2077" i="7"/>
  <c r="D2065" i="7"/>
  <c r="F2065" i="7"/>
  <c r="D2053" i="7"/>
  <c r="F2053" i="7"/>
  <c r="D2041" i="7"/>
  <c r="F2041" i="7"/>
  <c r="D2029" i="7"/>
  <c r="F2029" i="7"/>
  <c r="D2017" i="7"/>
  <c r="F2017" i="7"/>
  <c r="D2005" i="7"/>
  <c r="F2005" i="7"/>
  <c r="D1993" i="7"/>
  <c r="F1993" i="7"/>
  <c r="D1981" i="7"/>
  <c r="F1981" i="7"/>
  <c r="D1969" i="7"/>
  <c r="F1969" i="7"/>
  <c r="D1957" i="7"/>
  <c r="F1957" i="7"/>
  <c r="D1945" i="7"/>
  <c r="F1945" i="7"/>
  <c r="D1933" i="7"/>
  <c r="F1933" i="7"/>
  <c r="D1921" i="7"/>
  <c r="F1921" i="7"/>
  <c r="D1909" i="7"/>
  <c r="F1909" i="7"/>
  <c r="D1897" i="7"/>
  <c r="F1897" i="7"/>
  <c r="D1885" i="7"/>
  <c r="F1885" i="7"/>
  <c r="D1873" i="7"/>
  <c r="F1873" i="7"/>
  <c r="D1861" i="7"/>
  <c r="F1861" i="7"/>
  <c r="D1849" i="7"/>
  <c r="F1849" i="7"/>
  <c r="D1837" i="7"/>
  <c r="F1837" i="7"/>
  <c r="D1825" i="7"/>
  <c r="F1825" i="7"/>
  <c r="D1813" i="7"/>
  <c r="F1813" i="7"/>
  <c r="D1801" i="7"/>
  <c r="F1801" i="7"/>
  <c r="D1789" i="7"/>
  <c r="F1789" i="7"/>
  <c r="D1777" i="7"/>
  <c r="F1777" i="7"/>
  <c r="D1765" i="7"/>
  <c r="F1765" i="7"/>
  <c r="D1753" i="7"/>
  <c r="F1753" i="7"/>
  <c r="D1741" i="7"/>
  <c r="F1741" i="7"/>
  <c r="D1729" i="7"/>
  <c r="F1729" i="7"/>
  <c r="D1717" i="7"/>
  <c r="F1717" i="7"/>
  <c r="D1705" i="7"/>
  <c r="F1705" i="7"/>
  <c r="D1693" i="7"/>
  <c r="F1693" i="7"/>
  <c r="D1681" i="7"/>
  <c r="F1681" i="7"/>
  <c r="D1669" i="7"/>
  <c r="F1669" i="7"/>
  <c r="D1657" i="7"/>
  <c r="F1657" i="7"/>
  <c r="D1645" i="7"/>
  <c r="F1645" i="7"/>
  <c r="D1633" i="7"/>
  <c r="F1633" i="7"/>
  <c r="D1621" i="7"/>
  <c r="F1621" i="7"/>
  <c r="D1609" i="7"/>
  <c r="F1609" i="7"/>
  <c r="D1597" i="7"/>
  <c r="F1597" i="7"/>
  <c r="D1585" i="7"/>
  <c r="F1585" i="7"/>
  <c r="D1573" i="7"/>
  <c r="F1573" i="7"/>
  <c r="D1561" i="7"/>
  <c r="F1561" i="7"/>
  <c r="D1549" i="7"/>
  <c r="F1549" i="7"/>
  <c r="D1537" i="7"/>
  <c r="F1537" i="7"/>
  <c r="D1525" i="7"/>
  <c r="F1525" i="7"/>
  <c r="D1513" i="7"/>
  <c r="F1513" i="7"/>
  <c r="D1501" i="7"/>
  <c r="F1501" i="7"/>
  <c r="D1489" i="7"/>
  <c r="F1489" i="7"/>
  <c r="D1477" i="7"/>
  <c r="F1477" i="7"/>
  <c r="D1465" i="7"/>
  <c r="F1465" i="7"/>
  <c r="D1453" i="7"/>
  <c r="F1453" i="7"/>
  <c r="D1441" i="7"/>
  <c r="F1441" i="7"/>
  <c r="D1429" i="7"/>
  <c r="F1429" i="7"/>
  <c r="D1417" i="7"/>
  <c r="F1417" i="7"/>
  <c r="D1405" i="7"/>
  <c r="F1405" i="7"/>
  <c r="D1393" i="7"/>
  <c r="F1393" i="7"/>
  <c r="D1381" i="7"/>
  <c r="F1381" i="7"/>
  <c r="D1369" i="7"/>
  <c r="F1369" i="7"/>
  <c r="D1357" i="7"/>
  <c r="F1357" i="7"/>
  <c r="D1345" i="7"/>
  <c r="F1345" i="7"/>
  <c r="D1333" i="7"/>
  <c r="F1333" i="7"/>
  <c r="D1321" i="7"/>
  <c r="F1321" i="7"/>
  <c r="D1309" i="7"/>
  <c r="F1309" i="7"/>
  <c r="D1297" i="7"/>
  <c r="F1297" i="7"/>
  <c r="D1285" i="7"/>
  <c r="F1285" i="7"/>
  <c r="D1273" i="7"/>
  <c r="F1273" i="7"/>
  <c r="D1261" i="7"/>
  <c r="F1261" i="7"/>
  <c r="D1249" i="7"/>
  <c r="F1249" i="7"/>
  <c r="D1237" i="7"/>
  <c r="F1237" i="7"/>
  <c r="D1225" i="7"/>
  <c r="F1225" i="7"/>
  <c r="D1213" i="7"/>
  <c r="F1213" i="7"/>
  <c r="D1201" i="7"/>
  <c r="F1201" i="7"/>
  <c r="D1189" i="7"/>
  <c r="F1189" i="7"/>
  <c r="D1177" i="7"/>
  <c r="F1177" i="7"/>
  <c r="D1165" i="7"/>
  <c r="F1165" i="7"/>
  <c r="D1153" i="7"/>
  <c r="F1153" i="7"/>
  <c r="D1141" i="7"/>
  <c r="F1141" i="7"/>
  <c r="D1129" i="7"/>
  <c r="F1129" i="7"/>
  <c r="D1117" i="7"/>
  <c r="F1117" i="7"/>
  <c r="D1105" i="7"/>
  <c r="F1105" i="7"/>
  <c r="D1093" i="7"/>
  <c r="F1093" i="7"/>
  <c r="D1081" i="7"/>
  <c r="F1081" i="7"/>
  <c r="D1069" i="7"/>
  <c r="F1069" i="7"/>
  <c r="D1057" i="7"/>
  <c r="F1057" i="7"/>
  <c r="D1045" i="7"/>
  <c r="F1045" i="7"/>
  <c r="D1033" i="7"/>
  <c r="F1033" i="7"/>
  <c r="D1021" i="7"/>
  <c r="F1021" i="7"/>
  <c r="D1009" i="7"/>
  <c r="F1009" i="7"/>
  <c r="D997" i="7"/>
  <c r="F997" i="7"/>
  <c r="D985" i="7"/>
  <c r="F985" i="7"/>
  <c r="D973" i="7"/>
  <c r="F973" i="7"/>
  <c r="D961" i="7"/>
  <c r="F961" i="7"/>
  <c r="D949" i="7"/>
  <c r="F949" i="7"/>
  <c r="D937" i="7"/>
  <c r="F937" i="7"/>
  <c r="D925" i="7"/>
  <c r="F925" i="7"/>
  <c r="D913" i="7"/>
  <c r="F913" i="7"/>
  <c r="D901" i="7"/>
  <c r="F901" i="7"/>
  <c r="D889" i="7"/>
  <c r="F889" i="7"/>
  <c r="D877" i="7"/>
  <c r="F877" i="7"/>
  <c r="D865" i="7"/>
  <c r="F865" i="7"/>
  <c r="D853" i="7"/>
  <c r="F853" i="7"/>
  <c r="D841" i="7"/>
  <c r="F841" i="7"/>
  <c r="D829" i="7"/>
  <c r="F829" i="7"/>
  <c r="D817" i="7"/>
  <c r="F817" i="7"/>
  <c r="D805" i="7"/>
  <c r="F805" i="7"/>
  <c r="D793" i="7"/>
  <c r="F793" i="7"/>
  <c r="D781" i="7"/>
  <c r="F781" i="7"/>
  <c r="D769" i="7"/>
  <c r="F769" i="7"/>
  <c r="D757" i="7"/>
  <c r="F757" i="7"/>
  <c r="D745" i="7"/>
  <c r="F745" i="7"/>
  <c r="D733" i="7"/>
  <c r="F733" i="7"/>
  <c r="D721" i="7"/>
  <c r="F721" i="7"/>
  <c r="D709" i="7"/>
  <c r="F709" i="7"/>
  <c r="D697" i="7"/>
  <c r="F697" i="7"/>
  <c r="D685" i="7"/>
  <c r="F685" i="7"/>
  <c r="D673" i="7"/>
  <c r="F673" i="7"/>
  <c r="D661" i="7"/>
  <c r="F661" i="7"/>
  <c r="D649" i="7"/>
  <c r="F649" i="7"/>
  <c r="D637" i="7"/>
  <c r="F637" i="7"/>
  <c r="D625" i="7"/>
  <c r="F625" i="7"/>
  <c r="D613" i="7"/>
  <c r="F613" i="7"/>
  <c r="D601" i="7"/>
  <c r="F601" i="7"/>
  <c r="D589" i="7"/>
  <c r="F589" i="7"/>
  <c r="D577" i="7"/>
  <c r="F577" i="7"/>
  <c r="D565" i="7"/>
  <c r="F565" i="7"/>
  <c r="D553" i="7"/>
  <c r="F553" i="7"/>
  <c r="D541" i="7"/>
  <c r="F541" i="7"/>
  <c r="D529" i="7"/>
  <c r="F529" i="7"/>
  <c r="D517" i="7"/>
  <c r="F517" i="7"/>
  <c r="D505" i="7"/>
  <c r="F505" i="7"/>
  <c r="D493" i="7"/>
  <c r="F493" i="7"/>
  <c r="D481" i="7"/>
  <c r="F481" i="7"/>
  <c r="D469" i="7"/>
  <c r="F469" i="7"/>
  <c r="D457" i="7"/>
  <c r="F457" i="7"/>
  <c r="D445" i="7"/>
  <c r="F445" i="7"/>
  <c r="D433" i="7"/>
  <c r="F433" i="7"/>
  <c r="D421" i="7"/>
  <c r="F421" i="7"/>
  <c r="D409" i="7"/>
  <c r="F409" i="7"/>
  <c r="D397" i="7"/>
  <c r="F397" i="7"/>
  <c r="D385" i="7"/>
  <c r="F385" i="7"/>
  <c r="D373" i="7"/>
  <c r="F373" i="7"/>
  <c r="D361" i="7"/>
  <c r="F361" i="7"/>
  <c r="D349" i="7"/>
  <c r="F349" i="7"/>
  <c r="D337" i="7"/>
  <c r="F337" i="7"/>
  <c r="D325" i="7"/>
  <c r="F325" i="7"/>
  <c r="D313" i="7"/>
  <c r="F313" i="7"/>
  <c r="D301" i="7"/>
  <c r="F301" i="7"/>
  <c r="D289" i="7"/>
  <c r="F289" i="7"/>
  <c r="D277" i="7"/>
  <c r="F277" i="7"/>
  <c r="D265" i="7"/>
  <c r="F265" i="7"/>
  <c r="D253" i="7"/>
  <c r="F253" i="7"/>
  <c r="D241" i="7"/>
  <c r="F241" i="7"/>
  <c r="D229" i="7"/>
  <c r="F229" i="7"/>
  <c r="D217" i="7"/>
  <c r="F217" i="7"/>
  <c r="D205" i="7"/>
  <c r="F205" i="7"/>
  <c r="D193" i="7"/>
  <c r="F193" i="7"/>
  <c r="D181" i="7"/>
  <c r="F181" i="7"/>
  <c r="D169" i="7"/>
  <c r="F169" i="7"/>
  <c r="D157" i="7"/>
  <c r="F157" i="7"/>
  <c r="D145" i="7"/>
  <c r="F145" i="7"/>
  <c r="D133" i="7"/>
  <c r="F133" i="7"/>
  <c r="D121" i="7"/>
  <c r="F121" i="7"/>
  <c r="D109" i="7"/>
  <c r="F109" i="7"/>
  <c r="D97" i="7"/>
  <c r="F97" i="7"/>
  <c r="D85" i="7"/>
  <c r="F85" i="7"/>
  <c r="D73" i="7"/>
  <c r="F73" i="7"/>
  <c r="D61" i="7"/>
  <c r="F61" i="7"/>
  <c r="D49" i="7"/>
  <c r="F49" i="7"/>
  <c r="D37" i="7"/>
  <c r="F37" i="7"/>
  <c r="D25" i="7"/>
  <c r="F25" i="7"/>
  <c r="D13" i="7"/>
  <c r="F13" i="7"/>
  <c r="D3048" i="7"/>
  <c r="F3048" i="7"/>
  <c r="D3036" i="7"/>
  <c r="F3036" i="7"/>
  <c r="D3024" i="7"/>
  <c r="F3024" i="7"/>
  <c r="D3012" i="7"/>
  <c r="F3012" i="7"/>
  <c r="D3000" i="7"/>
  <c r="F3000" i="7"/>
  <c r="D2988" i="7"/>
  <c r="F2988" i="7"/>
  <c r="D2976" i="7"/>
  <c r="F2976" i="7"/>
  <c r="D2964" i="7"/>
  <c r="F2964" i="7"/>
  <c r="D2952" i="7"/>
  <c r="F2952" i="7"/>
  <c r="D2940" i="7"/>
  <c r="F2940" i="7"/>
  <c r="D2928" i="7"/>
  <c r="F2928" i="7"/>
  <c r="F2916" i="7"/>
  <c r="D2916" i="7"/>
  <c r="D2904" i="7"/>
  <c r="F2904" i="7"/>
  <c r="D2892" i="7"/>
  <c r="F2892" i="7"/>
  <c r="D2880" i="7"/>
  <c r="F2880" i="7"/>
  <c r="D2868" i="7"/>
  <c r="F2868" i="7"/>
  <c r="D2856" i="7"/>
  <c r="F2856" i="7"/>
  <c r="D2844" i="7"/>
  <c r="F2844" i="7"/>
  <c r="D2832" i="7"/>
  <c r="F2832" i="7"/>
  <c r="D2820" i="7"/>
  <c r="F2820" i="7"/>
  <c r="D2808" i="7"/>
  <c r="F2808" i="7"/>
  <c r="D2796" i="7"/>
  <c r="F2796" i="7"/>
  <c r="D2784" i="7"/>
  <c r="F2784" i="7"/>
  <c r="D2772" i="7"/>
  <c r="F2772" i="7"/>
  <c r="D2760" i="7"/>
  <c r="F2760" i="7"/>
  <c r="D2748" i="7"/>
  <c r="F2748" i="7"/>
  <c r="D2736" i="7"/>
  <c r="F2736" i="7"/>
  <c r="D2724" i="7"/>
  <c r="F2724" i="7"/>
  <c r="D2712" i="7"/>
  <c r="F2712" i="7"/>
  <c r="D2700" i="7"/>
  <c r="F2700" i="7"/>
  <c r="D2688" i="7"/>
  <c r="F2688" i="7"/>
  <c r="D2676" i="7"/>
  <c r="F2676" i="7"/>
  <c r="D2664" i="7"/>
  <c r="F2664" i="7"/>
  <c r="D2652" i="7"/>
  <c r="F2652" i="7"/>
  <c r="D2640" i="7"/>
  <c r="F2640" i="7"/>
  <c r="D2628" i="7"/>
  <c r="F2628" i="7"/>
  <c r="D2616" i="7"/>
  <c r="F2616" i="7"/>
  <c r="D2604" i="7"/>
  <c r="F2604" i="7"/>
  <c r="D2592" i="7"/>
  <c r="F2592" i="7"/>
  <c r="D2580" i="7"/>
  <c r="F2580" i="7"/>
  <c r="D2568" i="7"/>
  <c r="F2568" i="7"/>
  <c r="D2556" i="7"/>
  <c r="F2556" i="7"/>
  <c r="D2544" i="7"/>
  <c r="F2544" i="7"/>
  <c r="F2532" i="7"/>
  <c r="D2532" i="7"/>
  <c r="D2520" i="7"/>
  <c r="F2520" i="7"/>
  <c r="D2508" i="7"/>
  <c r="F2508" i="7"/>
  <c r="D2496" i="7"/>
  <c r="F2496" i="7"/>
  <c r="D2484" i="7"/>
  <c r="F2484" i="7"/>
  <c r="D2472" i="7"/>
  <c r="F2472" i="7"/>
  <c r="D2460" i="7"/>
  <c r="F2460" i="7"/>
  <c r="D2448" i="7"/>
  <c r="F2448" i="7"/>
  <c r="D2436" i="7"/>
  <c r="F2436" i="7"/>
  <c r="D2424" i="7"/>
  <c r="F2424" i="7"/>
  <c r="D2412" i="7"/>
  <c r="F2412" i="7"/>
  <c r="D2400" i="7"/>
  <c r="F2400" i="7"/>
  <c r="D2388" i="7"/>
  <c r="F2388" i="7"/>
  <c r="D2376" i="7"/>
  <c r="F2376" i="7"/>
  <c r="D2364" i="7"/>
  <c r="F2364" i="7"/>
  <c r="D2352" i="7"/>
  <c r="F2352" i="7"/>
  <c r="F2340" i="7"/>
  <c r="D2340" i="7"/>
  <c r="D2328" i="7"/>
  <c r="F2328" i="7"/>
  <c r="D2316" i="7"/>
  <c r="F2316" i="7"/>
  <c r="D2304" i="7"/>
  <c r="F2304" i="7"/>
  <c r="D2292" i="7"/>
  <c r="F2292" i="7"/>
  <c r="D2280" i="7"/>
  <c r="F2280" i="7"/>
  <c r="D2268" i="7"/>
  <c r="F2268" i="7"/>
  <c r="D2256" i="7"/>
  <c r="F2256" i="7"/>
  <c r="D2244" i="7"/>
  <c r="F2244" i="7"/>
  <c r="D2232" i="7"/>
  <c r="F2232" i="7"/>
  <c r="D2220" i="7"/>
  <c r="F2220" i="7"/>
  <c r="D2208" i="7"/>
  <c r="F2208" i="7"/>
  <c r="D2196" i="7"/>
  <c r="F2196" i="7"/>
  <c r="D2184" i="7"/>
  <c r="F2184" i="7"/>
  <c r="D2172" i="7"/>
  <c r="F2172" i="7"/>
  <c r="D2160" i="7"/>
  <c r="F2160" i="7"/>
  <c r="D2148" i="7"/>
  <c r="F2148" i="7"/>
  <c r="D2136" i="7"/>
  <c r="F2136" i="7"/>
  <c r="D2124" i="7"/>
  <c r="F2124" i="7"/>
  <c r="D2112" i="7"/>
  <c r="F2112" i="7"/>
  <c r="D2100" i="7"/>
  <c r="F2100" i="7"/>
  <c r="D2088" i="7"/>
  <c r="F2088" i="7"/>
  <c r="D2076" i="7"/>
  <c r="F2076" i="7"/>
  <c r="D2064" i="7"/>
  <c r="F2064" i="7"/>
  <c r="D2052" i="7"/>
  <c r="F2052" i="7"/>
  <c r="D2040" i="7"/>
  <c r="F2040" i="7"/>
  <c r="D2028" i="7"/>
  <c r="F2028" i="7"/>
  <c r="D2016" i="7"/>
  <c r="F2016" i="7"/>
  <c r="D2004" i="7"/>
  <c r="F2004" i="7"/>
  <c r="D1992" i="7"/>
  <c r="F1992" i="7"/>
  <c r="D1980" i="7"/>
  <c r="F1980" i="7"/>
  <c r="D1968" i="7"/>
  <c r="F1968" i="7"/>
  <c r="D1956" i="7"/>
  <c r="F1956" i="7"/>
  <c r="D1944" i="7"/>
  <c r="F1944" i="7"/>
  <c r="D1932" i="7"/>
  <c r="F1932" i="7"/>
  <c r="D1920" i="7"/>
  <c r="F1920" i="7"/>
  <c r="D1908" i="7"/>
  <c r="F1908" i="7"/>
  <c r="D1896" i="7"/>
  <c r="F1896" i="7"/>
  <c r="D1884" i="7"/>
  <c r="F1884" i="7"/>
  <c r="D1872" i="7"/>
  <c r="F1872" i="7"/>
  <c r="D1860" i="7"/>
  <c r="F1860" i="7"/>
  <c r="D1848" i="7"/>
  <c r="F1848" i="7"/>
  <c r="D1836" i="7"/>
  <c r="F1836" i="7"/>
  <c r="D1824" i="7"/>
  <c r="F1824" i="7"/>
  <c r="F1812" i="7"/>
  <c r="D1812" i="7"/>
  <c r="D1800" i="7"/>
  <c r="F1800" i="7"/>
  <c r="D1788" i="7"/>
  <c r="F1788" i="7"/>
  <c r="D1776" i="7"/>
  <c r="F1776" i="7"/>
  <c r="D1764" i="7"/>
  <c r="F1764" i="7"/>
  <c r="D1752" i="7"/>
  <c r="F1752" i="7"/>
  <c r="D1740" i="7"/>
  <c r="F1740" i="7"/>
  <c r="D1728" i="7"/>
  <c r="F1728" i="7"/>
  <c r="D1716" i="7"/>
  <c r="F1716" i="7"/>
  <c r="D1704" i="7"/>
  <c r="F1704" i="7"/>
  <c r="D1692" i="7"/>
  <c r="F1692" i="7"/>
  <c r="D1680" i="7"/>
  <c r="F1680" i="7"/>
  <c r="D1668" i="7"/>
  <c r="F1668" i="7"/>
  <c r="D1656" i="7"/>
  <c r="F1656" i="7"/>
  <c r="D1644" i="7"/>
  <c r="F1644" i="7"/>
  <c r="D1632" i="7"/>
  <c r="F1632" i="7"/>
  <c r="D1620" i="7"/>
  <c r="F1620" i="7"/>
  <c r="D1608" i="7"/>
  <c r="F1608" i="7"/>
  <c r="D1596" i="7"/>
  <c r="F1596" i="7"/>
  <c r="D1584" i="7"/>
  <c r="F1584" i="7"/>
  <c r="D1572" i="7"/>
  <c r="F1572" i="7"/>
  <c r="D1560" i="7"/>
  <c r="F1560" i="7"/>
  <c r="D1548" i="7"/>
  <c r="F1548" i="7"/>
  <c r="D1536" i="7"/>
  <c r="F1536" i="7"/>
  <c r="D1524" i="7"/>
  <c r="F1524" i="7"/>
  <c r="D1512" i="7"/>
  <c r="F1512" i="7"/>
  <c r="D1500" i="7"/>
  <c r="F1500" i="7"/>
  <c r="D1488" i="7"/>
  <c r="F1488" i="7"/>
  <c r="D1476" i="7"/>
  <c r="F1476" i="7"/>
  <c r="F1464" i="7"/>
  <c r="D1464" i="7"/>
  <c r="D1452" i="7"/>
  <c r="F1452" i="7"/>
  <c r="D1440" i="7"/>
  <c r="F1440" i="7"/>
  <c r="D1428" i="7"/>
  <c r="F1428" i="7"/>
  <c r="D1416" i="7"/>
  <c r="F1416" i="7"/>
  <c r="D1404" i="7"/>
  <c r="F1404" i="7"/>
  <c r="D1392" i="7"/>
  <c r="F1392" i="7"/>
  <c r="D1380" i="7"/>
  <c r="F1380" i="7"/>
  <c r="F1368" i="7"/>
  <c r="D1368" i="7"/>
  <c r="D1356" i="7"/>
  <c r="F1356" i="7"/>
  <c r="F1344" i="7"/>
  <c r="D1344" i="7"/>
  <c r="D1332" i="7"/>
  <c r="F1332" i="7"/>
  <c r="D1320" i="7"/>
  <c r="F1320" i="7"/>
  <c r="D1308" i="7"/>
  <c r="F1308" i="7"/>
  <c r="D1296" i="7"/>
  <c r="F1296" i="7"/>
  <c r="D1284" i="7"/>
  <c r="F1284" i="7"/>
  <c r="D1272" i="7"/>
  <c r="F1272" i="7"/>
  <c r="D1260" i="7"/>
  <c r="F1260" i="7"/>
  <c r="D1248" i="7"/>
  <c r="F1248" i="7"/>
  <c r="D1236" i="7"/>
  <c r="F1236" i="7"/>
  <c r="D1224" i="7"/>
  <c r="F1224" i="7"/>
  <c r="D1212" i="7"/>
  <c r="F1212" i="7"/>
  <c r="D1200" i="7"/>
  <c r="F1200" i="7"/>
  <c r="D1188" i="7"/>
  <c r="F1188" i="7"/>
  <c r="D1176" i="7"/>
  <c r="F1176" i="7"/>
  <c r="D1164" i="7"/>
  <c r="F1164" i="7"/>
  <c r="D1152" i="7"/>
  <c r="F1152" i="7"/>
  <c r="D1140" i="7"/>
  <c r="F1140" i="7"/>
  <c r="D1128" i="7"/>
  <c r="F1128" i="7"/>
  <c r="D1116" i="7"/>
  <c r="F1116" i="7"/>
  <c r="D1104" i="7"/>
  <c r="F1104" i="7"/>
  <c r="D1092" i="7"/>
  <c r="F1092" i="7"/>
  <c r="D1080" i="7"/>
  <c r="F1080" i="7"/>
  <c r="D1068" i="7"/>
  <c r="F1068" i="7"/>
  <c r="D1056" i="7"/>
  <c r="F1056" i="7"/>
  <c r="D1044" i="7"/>
  <c r="F1044" i="7"/>
  <c r="D1032" i="7"/>
  <c r="F1032" i="7"/>
  <c r="D1020" i="7"/>
  <c r="F1020" i="7"/>
  <c r="D1008" i="7"/>
  <c r="F1008" i="7"/>
  <c r="D996" i="7"/>
  <c r="F996" i="7"/>
  <c r="D984" i="7"/>
  <c r="F984" i="7"/>
  <c r="D972" i="7"/>
  <c r="F972" i="7"/>
  <c r="D960" i="7"/>
  <c r="F960" i="7"/>
  <c r="D948" i="7"/>
  <c r="F948" i="7"/>
  <c r="D936" i="7"/>
  <c r="F936" i="7"/>
  <c r="D924" i="7"/>
  <c r="F924" i="7"/>
  <c r="D912" i="7"/>
  <c r="F912" i="7"/>
  <c r="D900" i="7"/>
  <c r="F900" i="7"/>
  <c r="D888" i="7"/>
  <c r="F888" i="7"/>
  <c r="D876" i="7"/>
  <c r="F876" i="7"/>
  <c r="D864" i="7"/>
  <c r="F864" i="7"/>
  <c r="D852" i="7"/>
  <c r="F852" i="7"/>
  <c r="D840" i="7"/>
  <c r="F840" i="7"/>
  <c r="D828" i="7"/>
  <c r="F828" i="7"/>
  <c r="D816" i="7"/>
  <c r="F816" i="7"/>
  <c r="D804" i="7"/>
  <c r="F804" i="7"/>
  <c r="D792" i="7"/>
  <c r="F792" i="7"/>
  <c r="D780" i="7"/>
  <c r="F780" i="7"/>
  <c r="D768" i="7"/>
  <c r="F768" i="7"/>
  <c r="D756" i="7"/>
  <c r="F756" i="7"/>
  <c r="D744" i="7"/>
  <c r="F744" i="7"/>
  <c r="D732" i="7"/>
  <c r="F732" i="7"/>
  <c r="D720" i="7"/>
  <c r="F720" i="7"/>
  <c r="D708" i="7"/>
  <c r="F708" i="7"/>
  <c r="D696" i="7"/>
  <c r="F696" i="7"/>
  <c r="D684" i="7"/>
  <c r="F684" i="7"/>
  <c r="D672" i="7"/>
  <c r="F672" i="7"/>
  <c r="D660" i="7"/>
  <c r="F660" i="7"/>
  <c r="D648" i="7"/>
  <c r="F648" i="7"/>
  <c r="D636" i="7"/>
  <c r="F636" i="7"/>
  <c r="F624" i="7"/>
  <c r="D624" i="7"/>
  <c r="D612" i="7"/>
  <c r="F612" i="7"/>
  <c r="D600" i="7"/>
  <c r="F600" i="7"/>
  <c r="D588" i="7"/>
  <c r="F588" i="7"/>
  <c r="D576" i="7"/>
  <c r="F576" i="7"/>
  <c r="D564" i="7"/>
  <c r="F564" i="7"/>
  <c r="D552" i="7"/>
  <c r="F552" i="7"/>
  <c r="D540" i="7"/>
  <c r="F540" i="7"/>
  <c r="D528" i="7"/>
  <c r="F528" i="7"/>
  <c r="F516" i="7"/>
  <c r="D516" i="7"/>
  <c r="D504" i="7"/>
  <c r="F504" i="7"/>
  <c r="D492" i="7"/>
  <c r="F492" i="7"/>
  <c r="D480" i="7"/>
  <c r="F480" i="7"/>
  <c r="D468" i="7"/>
  <c r="F468" i="7"/>
  <c r="D456" i="7"/>
  <c r="F456" i="7"/>
  <c r="D444" i="7"/>
  <c r="F444" i="7"/>
  <c r="D432" i="7"/>
  <c r="F432" i="7"/>
  <c r="D420" i="7"/>
  <c r="F420" i="7"/>
  <c r="D408" i="7"/>
  <c r="F408" i="7"/>
  <c r="D396" i="7"/>
  <c r="F396" i="7"/>
  <c r="D384" i="7"/>
  <c r="F384" i="7"/>
  <c r="D372" i="7"/>
  <c r="F372" i="7"/>
  <c r="D360" i="7"/>
  <c r="F360" i="7"/>
  <c r="D348" i="7"/>
  <c r="F348" i="7"/>
  <c r="D336" i="7"/>
  <c r="F336" i="7"/>
  <c r="D324" i="7"/>
  <c r="F324" i="7"/>
  <c r="D312" i="7"/>
  <c r="F312" i="7"/>
  <c r="D300" i="7"/>
  <c r="F300" i="7"/>
  <c r="D288" i="7"/>
  <c r="F288" i="7"/>
  <c r="D276" i="7"/>
  <c r="F276" i="7"/>
  <c r="D264" i="7"/>
  <c r="F264" i="7"/>
  <c r="D252" i="7"/>
  <c r="F252" i="7"/>
  <c r="D240" i="7"/>
  <c r="F240" i="7"/>
  <c r="D228" i="7"/>
  <c r="F228" i="7"/>
  <c r="D216" i="7"/>
  <c r="F216" i="7"/>
  <c r="D204" i="7"/>
  <c r="F204" i="7"/>
  <c r="D192" i="7"/>
  <c r="F192" i="7"/>
  <c r="D180" i="7"/>
  <c r="F180" i="7"/>
  <c r="D168" i="7"/>
  <c r="F168" i="7"/>
  <c r="D156" i="7"/>
  <c r="F156" i="7"/>
  <c r="D144" i="7"/>
  <c r="F144" i="7"/>
  <c r="D132" i="7"/>
  <c r="F132" i="7"/>
  <c r="D120" i="7"/>
  <c r="F120" i="7"/>
  <c r="D108" i="7"/>
  <c r="F108" i="7"/>
  <c r="D96" i="7"/>
  <c r="F96" i="7"/>
  <c r="D84" i="7"/>
  <c r="F84" i="7"/>
  <c r="D72" i="7"/>
  <c r="F72" i="7"/>
  <c r="D60" i="7"/>
  <c r="F60" i="7"/>
  <c r="F48" i="7"/>
  <c r="D48" i="7"/>
  <c r="D36" i="7"/>
  <c r="F36" i="7"/>
  <c r="D24" i="7"/>
  <c r="F24" i="7"/>
  <c r="D12" i="7"/>
  <c r="F12" i="7"/>
  <c r="D3059" i="7"/>
  <c r="F3059" i="7"/>
  <c r="D3047" i="7"/>
  <c r="F3047" i="7"/>
  <c r="D3035" i="7"/>
  <c r="F3035" i="7"/>
  <c r="D3023" i="7"/>
  <c r="F3023" i="7"/>
  <c r="D3011" i="7"/>
  <c r="F3011" i="7"/>
  <c r="D2999" i="7"/>
  <c r="F2999" i="7"/>
  <c r="D2987" i="7"/>
  <c r="F2987" i="7"/>
  <c r="D2975" i="7"/>
  <c r="F2975" i="7"/>
  <c r="D2963" i="7"/>
  <c r="F2963" i="7"/>
  <c r="D2951" i="7"/>
  <c r="F2951" i="7"/>
  <c r="D2939" i="7"/>
  <c r="F2939" i="7"/>
  <c r="D2927" i="7"/>
  <c r="F2927" i="7"/>
  <c r="F2915" i="7"/>
  <c r="D2915" i="7"/>
  <c r="D2903" i="7"/>
  <c r="F2903" i="7"/>
  <c r="D2891" i="7"/>
  <c r="F2891" i="7"/>
  <c r="D2879" i="7"/>
  <c r="F2879" i="7"/>
  <c r="D2867" i="7"/>
  <c r="F2867" i="7"/>
  <c r="D2855" i="7"/>
  <c r="F2855" i="7"/>
  <c r="D2843" i="7"/>
  <c r="F2843" i="7"/>
  <c r="D2831" i="7"/>
  <c r="F2831" i="7"/>
  <c r="D2819" i="7"/>
  <c r="F2819" i="7"/>
  <c r="D2807" i="7"/>
  <c r="F2807" i="7"/>
  <c r="D2795" i="7"/>
  <c r="F2795" i="7"/>
  <c r="D2783" i="7"/>
  <c r="F2783" i="7"/>
  <c r="D2771" i="7"/>
  <c r="F2771" i="7"/>
  <c r="D2759" i="7"/>
  <c r="F2759" i="7"/>
  <c r="D2747" i="7"/>
  <c r="F2747" i="7"/>
  <c r="D2735" i="7"/>
  <c r="F2735" i="7"/>
  <c r="D2723" i="7"/>
  <c r="F2723" i="7"/>
  <c r="D2711" i="7"/>
  <c r="F2711" i="7"/>
  <c r="D2699" i="7"/>
  <c r="F2699" i="7"/>
  <c r="D2687" i="7"/>
  <c r="F2687" i="7"/>
  <c r="D2675" i="7"/>
  <c r="F2675" i="7"/>
  <c r="D2663" i="7"/>
  <c r="F2663" i="7"/>
  <c r="D2651" i="7"/>
  <c r="F2651" i="7"/>
  <c r="D2639" i="7"/>
  <c r="F2639" i="7"/>
  <c r="D2627" i="7"/>
  <c r="F2627" i="7"/>
  <c r="D2615" i="7"/>
  <c r="F2615" i="7"/>
  <c r="D2603" i="7"/>
  <c r="F2603" i="7"/>
  <c r="D2591" i="7"/>
  <c r="F2591" i="7"/>
  <c r="D2579" i="7"/>
  <c r="F2579" i="7"/>
  <c r="D2567" i="7"/>
  <c r="F2567" i="7"/>
  <c r="D2555" i="7"/>
  <c r="F2555" i="7"/>
  <c r="D2543" i="7"/>
  <c r="F2543" i="7"/>
  <c r="F2531" i="7"/>
  <c r="D2531" i="7"/>
  <c r="D2519" i="7"/>
  <c r="F2519" i="7"/>
  <c r="D2507" i="7"/>
  <c r="F2507" i="7"/>
  <c r="D2495" i="7"/>
  <c r="F2495" i="7"/>
  <c r="D2483" i="7"/>
  <c r="F2483" i="7"/>
  <c r="D2471" i="7"/>
  <c r="F2471" i="7"/>
  <c r="D2459" i="7"/>
  <c r="F2459" i="7"/>
  <c r="D2447" i="7"/>
  <c r="F2447" i="7"/>
  <c r="D2435" i="7"/>
  <c r="F2435" i="7"/>
  <c r="D2423" i="7"/>
  <c r="F2423" i="7"/>
  <c r="D2411" i="7"/>
  <c r="F2411" i="7"/>
  <c r="D2399" i="7"/>
  <c r="F2399" i="7"/>
  <c r="D2387" i="7"/>
  <c r="F2387" i="7"/>
  <c r="D2375" i="7"/>
  <c r="F2375" i="7"/>
  <c r="D2363" i="7"/>
  <c r="F2363" i="7"/>
  <c r="D2351" i="7"/>
  <c r="F2351" i="7"/>
  <c r="F2339" i="7"/>
  <c r="D2339" i="7"/>
  <c r="D2327" i="7"/>
  <c r="F2327" i="7"/>
  <c r="D2315" i="7"/>
  <c r="F2315" i="7"/>
  <c r="D2303" i="7"/>
  <c r="F2303" i="7"/>
  <c r="D2291" i="7"/>
  <c r="F2291" i="7"/>
  <c r="D2279" i="7"/>
  <c r="F2279" i="7"/>
  <c r="D2267" i="7"/>
  <c r="F2267" i="7"/>
  <c r="D2255" i="7"/>
  <c r="F2255" i="7"/>
  <c r="D2243" i="7"/>
  <c r="F2243" i="7"/>
  <c r="D2231" i="7"/>
  <c r="F2231" i="7"/>
  <c r="D2219" i="7"/>
  <c r="F2219" i="7"/>
  <c r="D2207" i="7"/>
  <c r="F2207" i="7"/>
  <c r="D2195" i="7"/>
  <c r="F2195" i="7"/>
  <c r="D2183" i="7"/>
  <c r="F2183" i="7"/>
  <c r="D2171" i="7"/>
  <c r="F2171" i="7"/>
  <c r="D2159" i="7"/>
  <c r="F2159" i="7"/>
  <c r="D2147" i="7"/>
  <c r="F2147" i="7"/>
  <c r="D2135" i="7"/>
  <c r="F2135" i="7"/>
  <c r="D2123" i="7"/>
  <c r="F2123" i="7"/>
  <c r="D2111" i="7"/>
  <c r="F2111" i="7"/>
  <c r="D2099" i="7"/>
  <c r="F2099" i="7"/>
  <c r="D2087" i="7"/>
  <c r="F2087" i="7"/>
  <c r="D2075" i="7"/>
  <c r="F2075" i="7"/>
  <c r="D2063" i="7"/>
  <c r="F2063" i="7"/>
  <c r="D2051" i="7"/>
  <c r="F2051" i="7"/>
  <c r="F2039" i="7"/>
  <c r="D2039" i="7"/>
  <c r="D2027" i="7"/>
  <c r="F2027" i="7"/>
  <c r="D2015" i="7"/>
  <c r="F2015" i="7"/>
  <c r="D2003" i="7"/>
  <c r="F2003" i="7"/>
  <c r="D1991" i="7"/>
  <c r="F1991" i="7"/>
  <c r="D1979" i="7"/>
  <c r="F1979" i="7"/>
  <c r="D1967" i="7"/>
  <c r="F1967" i="7"/>
  <c r="D1955" i="7"/>
  <c r="F1955" i="7"/>
  <c r="D1943" i="7"/>
  <c r="F1943" i="7"/>
  <c r="D1931" i="7"/>
  <c r="F1931" i="7"/>
  <c r="D1919" i="7"/>
  <c r="F1919" i="7"/>
  <c r="D1907" i="7"/>
  <c r="F1907" i="7"/>
  <c r="D1895" i="7"/>
  <c r="F1895" i="7"/>
  <c r="D1883" i="7"/>
  <c r="F1883" i="7"/>
  <c r="D1871" i="7"/>
  <c r="F1871" i="7"/>
  <c r="D1859" i="7"/>
  <c r="F1859" i="7"/>
  <c r="D1847" i="7"/>
  <c r="F1847" i="7"/>
  <c r="D1835" i="7"/>
  <c r="F1835" i="7"/>
  <c r="D1823" i="7"/>
  <c r="F1823" i="7"/>
  <c r="F1811" i="7"/>
  <c r="D1811" i="7"/>
  <c r="D1799" i="7"/>
  <c r="F1799" i="7"/>
  <c r="D1787" i="7"/>
  <c r="F1787" i="7"/>
  <c r="D1775" i="7"/>
  <c r="F1775" i="7"/>
  <c r="D1763" i="7"/>
  <c r="F1763" i="7"/>
  <c r="D1751" i="7"/>
  <c r="F1751" i="7"/>
  <c r="D1739" i="7"/>
  <c r="F1739" i="7"/>
  <c r="D1727" i="7"/>
  <c r="F1727" i="7"/>
  <c r="D1715" i="7"/>
  <c r="F1715" i="7"/>
  <c r="D1703" i="7"/>
  <c r="F1703" i="7"/>
  <c r="D1691" i="7"/>
  <c r="F1691" i="7"/>
  <c r="D1679" i="7"/>
  <c r="F1679" i="7"/>
  <c r="D1667" i="7"/>
  <c r="F1667" i="7"/>
  <c r="D1655" i="7"/>
  <c r="F1655" i="7"/>
  <c r="D1643" i="7"/>
  <c r="F1643" i="7"/>
  <c r="F1631" i="7"/>
  <c r="D1631" i="7"/>
  <c r="D1619" i="7"/>
  <c r="F1619" i="7"/>
  <c r="D1607" i="7"/>
  <c r="F1607" i="7"/>
  <c r="D1595" i="7"/>
  <c r="F1595" i="7"/>
  <c r="D1583" i="7"/>
  <c r="F1583" i="7"/>
  <c r="D1571" i="7"/>
  <c r="F1571" i="7"/>
  <c r="D1559" i="7"/>
  <c r="F1559" i="7"/>
  <c r="D1547" i="7"/>
  <c r="F1547" i="7"/>
  <c r="D1535" i="7"/>
  <c r="F1535" i="7"/>
  <c r="D1523" i="7"/>
  <c r="F1523" i="7"/>
  <c r="D1511" i="7"/>
  <c r="F1511" i="7"/>
  <c r="D1499" i="7"/>
  <c r="F1499" i="7"/>
  <c r="D1487" i="7"/>
  <c r="F1487" i="7"/>
  <c r="D1475" i="7"/>
  <c r="F1475" i="7"/>
  <c r="D1463" i="7"/>
  <c r="F1463" i="7"/>
  <c r="D1451" i="7"/>
  <c r="F1451" i="7"/>
  <c r="D1439" i="7"/>
  <c r="F1439" i="7"/>
  <c r="D1427" i="7"/>
  <c r="F1427" i="7"/>
  <c r="D1415" i="7"/>
  <c r="F1415" i="7"/>
  <c r="D1403" i="7"/>
  <c r="F1403" i="7"/>
  <c r="D1391" i="7"/>
  <c r="F1391" i="7"/>
  <c r="D1379" i="7"/>
  <c r="F1379" i="7"/>
  <c r="D1367" i="7"/>
  <c r="F1367" i="7"/>
  <c r="D1355" i="7"/>
  <c r="F1355" i="7"/>
  <c r="D1343" i="7"/>
  <c r="F1343" i="7"/>
  <c r="D1331" i="7"/>
  <c r="F1331" i="7"/>
  <c r="D1319" i="7"/>
  <c r="F1319" i="7"/>
  <c r="D1307" i="7"/>
  <c r="F1307" i="7"/>
  <c r="D1295" i="7"/>
  <c r="F1295" i="7"/>
  <c r="D1283" i="7"/>
  <c r="F1283" i="7"/>
  <c r="D1271" i="7"/>
  <c r="F1271" i="7"/>
  <c r="D1259" i="7"/>
  <c r="F1259" i="7"/>
  <c r="D1247" i="7"/>
  <c r="F1247" i="7"/>
  <c r="D1235" i="7"/>
  <c r="F1235" i="7"/>
  <c r="D1223" i="7"/>
  <c r="F1223" i="7"/>
  <c r="D1211" i="7"/>
  <c r="F1211" i="7"/>
  <c r="D1199" i="7"/>
  <c r="F1199" i="7"/>
  <c r="D1187" i="7"/>
  <c r="F1187" i="7"/>
  <c r="D1175" i="7"/>
  <c r="F1175" i="7"/>
  <c r="D1163" i="7"/>
  <c r="F1163" i="7"/>
  <c r="D1151" i="7"/>
  <c r="F1151" i="7"/>
  <c r="D1139" i="7"/>
  <c r="F1139" i="7"/>
  <c r="D1127" i="7"/>
  <c r="F1127" i="7"/>
  <c r="D1115" i="7"/>
  <c r="F1115" i="7"/>
  <c r="D1103" i="7"/>
  <c r="F1103" i="7"/>
  <c r="D1091" i="7"/>
  <c r="F1091" i="7"/>
  <c r="D1079" i="7"/>
  <c r="F1079" i="7"/>
  <c r="D1067" i="7"/>
  <c r="F1067" i="7"/>
  <c r="D1055" i="7"/>
  <c r="F1055" i="7"/>
  <c r="D1043" i="7"/>
  <c r="F1043" i="7"/>
  <c r="D1031" i="7"/>
  <c r="F1031" i="7"/>
  <c r="D1019" i="7"/>
  <c r="F1019" i="7"/>
  <c r="D1007" i="7"/>
  <c r="F1007" i="7"/>
  <c r="D995" i="7"/>
  <c r="F995" i="7"/>
  <c r="D983" i="7"/>
  <c r="F983" i="7"/>
  <c r="D971" i="7"/>
  <c r="F971" i="7"/>
  <c r="D959" i="7"/>
  <c r="F959" i="7"/>
  <c r="D947" i="7"/>
  <c r="F947" i="7"/>
  <c r="D935" i="7"/>
  <c r="F935" i="7"/>
  <c r="D923" i="7"/>
  <c r="F923" i="7"/>
  <c r="D911" i="7"/>
  <c r="F911" i="7"/>
  <c r="D899" i="7"/>
  <c r="F899" i="7"/>
  <c r="D887" i="7"/>
  <c r="F887" i="7"/>
  <c r="D875" i="7"/>
  <c r="F875" i="7"/>
  <c r="D863" i="7"/>
  <c r="F863" i="7"/>
  <c r="D851" i="7"/>
  <c r="F851" i="7"/>
  <c r="D839" i="7"/>
  <c r="F839" i="7"/>
  <c r="D827" i="7"/>
  <c r="F827" i="7"/>
  <c r="D815" i="7"/>
  <c r="F815" i="7"/>
  <c r="D803" i="7"/>
  <c r="F803" i="7"/>
  <c r="D791" i="7"/>
  <c r="F791" i="7"/>
  <c r="D779" i="7"/>
  <c r="F779" i="7"/>
  <c r="D767" i="7"/>
  <c r="F767" i="7"/>
  <c r="D755" i="7"/>
  <c r="F755" i="7"/>
  <c r="D743" i="7"/>
  <c r="F743" i="7"/>
  <c r="D731" i="7"/>
  <c r="F731" i="7"/>
  <c r="D719" i="7"/>
  <c r="F719" i="7"/>
  <c r="D707" i="7"/>
  <c r="F707" i="7"/>
  <c r="D695" i="7"/>
  <c r="F695" i="7"/>
  <c r="D683" i="7"/>
  <c r="F683" i="7"/>
  <c r="D671" i="7"/>
  <c r="F671" i="7"/>
  <c r="D659" i="7"/>
  <c r="F659" i="7"/>
  <c r="D647" i="7"/>
  <c r="F647" i="7"/>
  <c r="D635" i="7"/>
  <c r="F635" i="7"/>
  <c r="D623" i="7"/>
  <c r="F623" i="7"/>
  <c r="D611" i="7"/>
  <c r="F611" i="7"/>
  <c r="D599" i="7"/>
  <c r="F599" i="7"/>
  <c r="D587" i="7"/>
  <c r="F587" i="7"/>
  <c r="D575" i="7"/>
  <c r="F575" i="7"/>
  <c r="D563" i="7"/>
  <c r="F563" i="7"/>
  <c r="D551" i="7"/>
  <c r="F551" i="7"/>
  <c r="D539" i="7"/>
  <c r="F539" i="7"/>
  <c r="D527" i="7"/>
  <c r="F527" i="7"/>
  <c r="D515" i="7"/>
  <c r="F515" i="7"/>
  <c r="D503" i="7"/>
  <c r="F503" i="7"/>
  <c r="D491" i="7"/>
  <c r="F491" i="7"/>
  <c r="D479" i="7"/>
  <c r="F479" i="7"/>
  <c r="D467" i="7"/>
  <c r="F467" i="7"/>
  <c r="D455" i="7"/>
  <c r="F455" i="7"/>
  <c r="D443" i="7"/>
  <c r="F443" i="7"/>
  <c r="D431" i="7"/>
  <c r="F431" i="7"/>
  <c r="D419" i="7"/>
  <c r="F419" i="7"/>
  <c r="D407" i="7"/>
  <c r="F407" i="7"/>
  <c r="D395" i="7"/>
  <c r="F395" i="7"/>
  <c r="D383" i="7"/>
  <c r="F383" i="7"/>
  <c r="D371" i="7"/>
  <c r="F371" i="7"/>
  <c r="D359" i="7"/>
  <c r="F359" i="7"/>
  <c r="D347" i="7"/>
  <c r="F347" i="7"/>
  <c r="D335" i="7"/>
  <c r="F335" i="7"/>
  <c r="D323" i="7"/>
  <c r="F323" i="7"/>
  <c r="D311" i="7"/>
  <c r="F311" i="7"/>
  <c r="D299" i="7"/>
  <c r="F299" i="7"/>
  <c r="D287" i="7"/>
  <c r="F287" i="7"/>
  <c r="D275" i="7"/>
  <c r="F275" i="7"/>
  <c r="D263" i="7"/>
  <c r="F263" i="7"/>
  <c r="D251" i="7"/>
  <c r="F251" i="7"/>
  <c r="D239" i="7"/>
  <c r="F239" i="7"/>
  <c r="D227" i="7"/>
  <c r="F227" i="7"/>
  <c r="D215" i="7"/>
  <c r="F215" i="7"/>
  <c r="D203" i="7"/>
  <c r="F203" i="7"/>
  <c r="D191" i="7"/>
  <c r="F191" i="7"/>
  <c r="D179" i="7"/>
  <c r="F179" i="7"/>
  <c r="D167" i="7"/>
  <c r="F167" i="7"/>
  <c r="D155" i="7"/>
  <c r="F155" i="7"/>
  <c r="D143" i="7"/>
  <c r="F143" i="7"/>
  <c r="D131" i="7"/>
  <c r="F131" i="7"/>
  <c r="D119" i="7"/>
  <c r="F119" i="7"/>
  <c r="D107" i="7"/>
  <c r="F107" i="7"/>
  <c r="D95" i="7"/>
  <c r="F95" i="7"/>
  <c r="D83" i="7"/>
  <c r="F83" i="7"/>
  <c r="D71" i="7"/>
  <c r="F71" i="7"/>
  <c r="D59" i="7"/>
  <c r="F59" i="7"/>
  <c r="D47" i="7"/>
  <c r="F47" i="7"/>
  <c r="D35" i="7"/>
  <c r="F35" i="7"/>
  <c r="D23" i="7"/>
  <c r="F23" i="7"/>
  <c r="D11" i="7"/>
  <c r="F11" i="7"/>
  <c r="D3058" i="7"/>
  <c r="F3058" i="7"/>
  <c r="D3046" i="7"/>
  <c r="F3046" i="7"/>
  <c r="D3034" i="7"/>
  <c r="F3034" i="7"/>
  <c r="D3022" i="7"/>
  <c r="F3022" i="7"/>
  <c r="D3010" i="7"/>
  <c r="F3010" i="7"/>
  <c r="D2998" i="7"/>
  <c r="F2998" i="7"/>
  <c r="D2986" i="7"/>
  <c r="F2986" i="7"/>
  <c r="D2974" i="7"/>
  <c r="F2974" i="7"/>
  <c r="D2962" i="7"/>
  <c r="F2962" i="7"/>
  <c r="D2950" i="7"/>
  <c r="F2950" i="7"/>
  <c r="D2938" i="7"/>
  <c r="F2938" i="7"/>
  <c r="D2926" i="7"/>
  <c r="F2926" i="7"/>
  <c r="F2914" i="7"/>
  <c r="D2914" i="7"/>
  <c r="D2902" i="7"/>
  <c r="F2902" i="7"/>
  <c r="D2890" i="7"/>
  <c r="F2890" i="7"/>
  <c r="D2878" i="7"/>
  <c r="F2878" i="7"/>
  <c r="D2866" i="7"/>
  <c r="F2866" i="7"/>
  <c r="D2854" i="7"/>
  <c r="F2854" i="7"/>
  <c r="D2842" i="7"/>
  <c r="F2842" i="7"/>
  <c r="D2830" i="7"/>
  <c r="F2830" i="7"/>
  <c r="D2818" i="7"/>
  <c r="F2818" i="7"/>
  <c r="D2806" i="7"/>
  <c r="F2806" i="7"/>
  <c r="D2794" i="7"/>
  <c r="F2794" i="7"/>
  <c r="D2782" i="7"/>
  <c r="F2782" i="7"/>
  <c r="D2770" i="7"/>
  <c r="F2770" i="7"/>
  <c r="D2758" i="7"/>
  <c r="F2758" i="7"/>
  <c r="D2746" i="7"/>
  <c r="F2746" i="7"/>
  <c r="D2734" i="7"/>
  <c r="F2734" i="7"/>
  <c r="D2722" i="7"/>
  <c r="F2722" i="7"/>
  <c r="D2710" i="7"/>
  <c r="F2710" i="7"/>
  <c r="D2698" i="7"/>
  <c r="F2698" i="7"/>
  <c r="D2686" i="7"/>
  <c r="F2686" i="7"/>
  <c r="D2674" i="7"/>
  <c r="F2674" i="7"/>
  <c r="D2662" i="7"/>
  <c r="F2662" i="7"/>
  <c r="D2650" i="7"/>
  <c r="F2650" i="7"/>
  <c r="D2638" i="7"/>
  <c r="F2638" i="7"/>
  <c r="D2626" i="7"/>
  <c r="F2626" i="7"/>
  <c r="D2614" i="7"/>
  <c r="F2614" i="7"/>
  <c r="D2602" i="7"/>
  <c r="F2602" i="7"/>
  <c r="D2590" i="7"/>
  <c r="F2590" i="7"/>
  <c r="D2578" i="7"/>
  <c r="F2578" i="7"/>
  <c r="D2566" i="7"/>
  <c r="F2566" i="7"/>
  <c r="D2554" i="7"/>
  <c r="F2554" i="7"/>
  <c r="D2542" i="7"/>
  <c r="F2542" i="7"/>
  <c r="F2530" i="7"/>
  <c r="D2530" i="7"/>
  <c r="D2518" i="7"/>
  <c r="F2518" i="7"/>
  <c r="D2506" i="7"/>
  <c r="F2506" i="7"/>
  <c r="D2494" i="7"/>
  <c r="F2494" i="7"/>
  <c r="D2482" i="7"/>
  <c r="F2482" i="7"/>
  <c r="D2470" i="7"/>
  <c r="F2470" i="7"/>
  <c r="D2458" i="7"/>
  <c r="F2458" i="7"/>
  <c r="D2446" i="7"/>
  <c r="F2446" i="7"/>
  <c r="D2434" i="7"/>
  <c r="F2434" i="7"/>
  <c r="D2422" i="7"/>
  <c r="F2422" i="7"/>
  <c r="D2410" i="7"/>
  <c r="F2410" i="7"/>
  <c r="D2398" i="7"/>
  <c r="F2398" i="7"/>
  <c r="D2386" i="7"/>
  <c r="F2386" i="7"/>
  <c r="D2374" i="7"/>
  <c r="F2374" i="7"/>
  <c r="D2362" i="7"/>
  <c r="F2362" i="7"/>
  <c r="D2350" i="7"/>
  <c r="F2350" i="7"/>
  <c r="F2338" i="7"/>
  <c r="D2338" i="7"/>
  <c r="D2326" i="7"/>
  <c r="F2326" i="7"/>
  <c r="D2314" i="7"/>
  <c r="F2314" i="7"/>
  <c r="D2302" i="7"/>
  <c r="F2302" i="7"/>
  <c r="D2290" i="7"/>
  <c r="F2290" i="7"/>
  <c r="D2278" i="7"/>
  <c r="F2278" i="7"/>
  <c r="D2266" i="7"/>
  <c r="F2266" i="7"/>
  <c r="D2254" i="7"/>
  <c r="F2254" i="7"/>
  <c r="D2242" i="7"/>
  <c r="F2242" i="7"/>
  <c r="D2230" i="7"/>
  <c r="F2230" i="7"/>
  <c r="D2218" i="7"/>
  <c r="F2218" i="7"/>
  <c r="D2206" i="7"/>
  <c r="F2206" i="7"/>
  <c r="D2194" i="7"/>
  <c r="F2194" i="7"/>
  <c r="D2182" i="7"/>
  <c r="F2182" i="7"/>
  <c r="D2170" i="7"/>
  <c r="F2170" i="7"/>
  <c r="D2158" i="7"/>
  <c r="F2158" i="7"/>
  <c r="D2146" i="7"/>
  <c r="F2146" i="7"/>
  <c r="D2134" i="7"/>
  <c r="F2134" i="7"/>
  <c r="D2122" i="7"/>
  <c r="F2122" i="7"/>
  <c r="D2110" i="7"/>
  <c r="F2110" i="7"/>
  <c r="D2098" i="7"/>
  <c r="F2098" i="7"/>
  <c r="D2086" i="7"/>
  <c r="F2086" i="7"/>
  <c r="D2074" i="7"/>
  <c r="F2074" i="7"/>
  <c r="D2062" i="7"/>
  <c r="F2062" i="7"/>
  <c r="D2050" i="7"/>
  <c r="F2050" i="7"/>
  <c r="F2038" i="7"/>
  <c r="D2038" i="7"/>
  <c r="D2026" i="7"/>
  <c r="F2026" i="7"/>
  <c r="D2014" i="7"/>
  <c r="F2014" i="7"/>
  <c r="D2002" i="7"/>
  <c r="F2002" i="7"/>
  <c r="D1990" i="7"/>
  <c r="F1990" i="7"/>
  <c r="D1978" i="7"/>
  <c r="F1978" i="7"/>
  <c r="D1966" i="7"/>
  <c r="F1966" i="7"/>
  <c r="D1954" i="7"/>
  <c r="F1954" i="7"/>
  <c r="D1942" i="7"/>
  <c r="F1942" i="7"/>
  <c r="D1930" i="7"/>
  <c r="F1930" i="7"/>
  <c r="D1918" i="7"/>
  <c r="F1918" i="7"/>
  <c r="D1906" i="7"/>
  <c r="F1906" i="7"/>
  <c r="D1894" i="7"/>
  <c r="F1894" i="7"/>
  <c r="D1882" i="7"/>
  <c r="F1882" i="7"/>
  <c r="D1870" i="7"/>
  <c r="F1870" i="7"/>
  <c r="D1858" i="7"/>
  <c r="F1858" i="7"/>
  <c r="D1846" i="7"/>
  <c r="F1846" i="7"/>
  <c r="D1834" i="7"/>
  <c r="F1834" i="7"/>
  <c r="D1822" i="7"/>
  <c r="F1822" i="7"/>
  <c r="F1810" i="7"/>
  <c r="D1810" i="7"/>
  <c r="D1798" i="7"/>
  <c r="F1798" i="7"/>
  <c r="D1786" i="7"/>
  <c r="F1786" i="7"/>
  <c r="D1774" i="7"/>
  <c r="F1774" i="7"/>
  <c r="D1762" i="7"/>
  <c r="F1762" i="7"/>
  <c r="D1750" i="7"/>
  <c r="F1750" i="7"/>
  <c r="D1738" i="7"/>
  <c r="F1738" i="7"/>
  <c r="D1726" i="7"/>
  <c r="F1726" i="7"/>
  <c r="D1714" i="7"/>
  <c r="F1714" i="7"/>
  <c r="D1702" i="7"/>
  <c r="F1702" i="7"/>
  <c r="D1690" i="7"/>
  <c r="F1690" i="7"/>
  <c r="D1678" i="7"/>
  <c r="F1678" i="7"/>
  <c r="D1666" i="7"/>
  <c r="F1666" i="7"/>
  <c r="D1654" i="7"/>
  <c r="F1654" i="7"/>
  <c r="D1642" i="7"/>
  <c r="F1642" i="7"/>
  <c r="D1630" i="7"/>
  <c r="F1630" i="7"/>
  <c r="D1618" i="7"/>
  <c r="F1618" i="7"/>
  <c r="D1606" i="7"/>
  <c r="F1606" i="7"/>
  <c r="D1594" i="7"/>
  <c r="F1594" i="7"/>
  <c r="D1582" i="7"/>
  <c r="F1582" i="7"/>
  <c r="D1570" i="7"/>
  <c r="F1570" i="7"/>
  <c r="D1558" i="7"/>
  <c r="F1558" i="7"/>
  <c r="D1546" i="7"/>
  <c r="F1546" i="7"/>
  <c r="D1534" i="7"/>
  <c r="F1534" i="7"/>
  <c r="F1522" i="7"/>
  <c r="D1522" i="7"/>
  <c r="D1510" i="7"/>
  <c r="F1510" i="7"/>
  <c r="D1498" i="7"/>
  <c r="F1498" i="7"/>
  <c r="D1486" i="7"/>
  <c r="F1486" i="7"/>
  <c r="D1474" i="7"/>
  <c r="F1474" i="7"/>
  <c r="D1462" i="7"/>
  <c r="F1462" i="7"/>
  <c r="D1450" i="7"/>
  <c r="F1450" i="7"/>
  <c r="D1438" i="7"/>
  <c r="F1438" i="7"/>
  <c r="F1426" i="7"/>
  <c r="D1426" i="7"/>
  <c r="D1414" i="7"/>
  <c r="F1414" i="7"/>
  <c r="D1402" i="7"/>
  <c r="F1402" i="7"/>
  <c r="D1390" i="7"/>
  <c r="F1390" i="7"/>
  <c r="D1378" i="7"/>
  <c r="F1378" i="7"/>
  <c r="D1366" i="7"/>
  <c r="F1366" i="7"/>
  <c r="D1354" i="7"/>
  <c r="F1354" i="7"/>
  <c r="D1342" i="7"/>
  <c r="F1342" i="7"/>
  <c r="F1330" i="7"/>
  <c r="D1330" i="7"/>
  <c r="D1318" i="7"/>
  <c r="F1318" i="7"/>
  <c r="D1306" i="7"/>
  <c r="F1306" i="7"/>
  <c r="D1294" i="7"/>
  <c r="F1294" i="7"/>
  <c r="D1282" i="7"/>
  <c r="F1282" i="7"/>
  <c r="D1270" i="7"/>
  <c r="F1270" i="7"/>
  <c r="D1258" i="7"/>
  <c r="F1258" i="7"/>
  <c r="D1246" i="7"/>
  <c r="F1246" i="7"/>
  <c r="D1234" i="7"/>
  <c r="F1234" i="7"/>
  <c r="D1222" i="7"/>
  <c r="F1222" i="7"/>
  <c r="D1210" i="7"/>
  <c r="F1210" i="7"/>
  <c r="D1198" i="7"/>
  <c r="F1198" i="7"/>
  <c r="D1186" i="7"/>
  <c r="F1186" i="7"/>
  <c r="D1174" i="7"/>
  <c r="F1174" i="7"/>
  <c r="D1162" i="7"/>
  <c r="F1162" i="7"/>
  <c r="D1150" i="7"/>
  <c r="F1150" i="7"/>
  <c r="D1138" i="7"/>
  <c r="F1138" i="7"/>
  <c r="D1126" i="7"/>
  <c r="F1126" i="7"/>
  <c r="D1114" i="7"/>
  <c r="F1114" i="7"/>
  <c r="D1102" i="7"/>
  <c r="F1102" i="7"/>
  <c r="D1090" i="7"/>
  <c r="F1090" i="7"/>
  <c r="D1078" i="7"/>
  <c r="F1078" i="7"/>
  <c r="D1066" i="7"/>
  <c r="F1066" i="7"/>
  <c r="D1054" i="7"/>
  <c r="F1054" i="7"/>
  <c r="D1042" i="7"/>
  <c r="F1042" i="7"/>
  <c r="D1030" i="7"/>
  <c r="F1030" i="7"/>
  <c r="D1018" i="7"/>
  <c r="F1018" i="7"/>
  <c r="D1006" i="7"/>
  <c r="F1006" i="7"/>
  <c r="D994" i="7"/>
  <c r="F994" i="7"/>
  <c r="D982" i="7"/>
  <c r="F982" i="7"/>
  <c r="D970" i="7"/>
  <c r="F970" i="7"/>
  <c r="D958" i="7"/>
  <c r="F958" i="7"/>
  <c r="D946" i="7"/>
  <c r="F946" i="7"/>
  <c r="D934" i="7"/>
  <c r="F934" i="7"/>
  <c r="D922" i="7"/>
  <c r="F922" i="7"/>
  <c r="D910" i="7"/>
  <c r="F910" i="7"/>
  <c r="D898" i="7"/>
  <c r="F898" i="7"/>
  <c r="D886" i="7"/>
  <c r="F886" i="7"/>
  <c r="D874" i="7"/>
  <c r="F874" i="7"/>
  <c r="D862" i="7"/>
  <c r="F862" i="7"/>
  <c r="D850" i="7"/>
  <c r="F850" i="7"/>
  <c r="D838" i="7"/>
  <c r="F838" i="7"/>
  <c r="D826" i="7"/>
  <c r="F826" i="7"/>
  <c r="D814" i="7"/>
  <c r="F814" i="7"/>
  <c r="D802" i="7"/>
  <c r="F802" i="7"/>
  <c r="D790" i="7"/>
  <c r="F790" i="7"/>
  <c r="D778" i="7"/>
  <c r="F778" i="7"/>
  <c r="D766" i="7"/>
  <c r="F766" i="7"/>
  <c r="D754" i="7"/>
  <c r="F754" i="7"/>
  <c r="D742" i="7"/>
  <c r="F742" i="7"/>
  <c r="D730" i="7"/>
  <c r="F730" i="7"/>
  <c r="D718" i="7"/>
  <c r="F718" i="7"/>
  <c r="D706" i="7"/>
  <c r="F706" i="7"/>
  <c r="D694" i="7"/>
  <c r="F694" i="7"/>
  <c r="D682" i="7"/>
  <c r="F682" i="7"/>
  <c r="D670" i="7"/>
  <c r="F670" i="7"/>
  <c r="D658" i="7"/>
  <c r="F658" i="7"/>
  <c r="D646" i="7"/>
  <c r="F646" i="7"/>
  <c r="D634" i="7"/>
  <c r="F634" i="7"/>
  <c r="D622" i="7"/>
  <c r="F622" i="7"/>
  <c r="D610" i="7"/>
  <c r="F610" i="7"/>
  <c r="D598" i="7"/>
  <c r="F598" i="7"/>
  <c r="D586" i="7"/>
  <c r="F586" i="7"/>
  <c r="D574" i="7"/>
  <c r="F574" i="7"/>
  <c r="D562" i="7"/>
  <c r="F562" i="7"/>
  <c r="D550" i="7"/>
  <c r="F550" i="7"/>
  <c r="D538" i="7"/>
  <c r="F538" i="7"/>
  <c r="D526" i="7"/>
  <c r="F526" i="7"/>
  <c r="D514" i="7"/>
  <c r="F514" i="7"/>
  <c r="D502" i="7"/>
  <c r="F502" i="7"/>
  <c r="D490" i="7"/>
  <c r="F490" i="7"/>
  <c r="D478" i="7"/>
  <c r="F478" i="7"/>
  <c r="D466" i="7"/>
  <c r="F466" i="7"/>
  <c r="D454" i="7"/>
  <c r="F454" i="7"/>
  <c r="D442" i="7"/>
  <c r="F442" i="7"/>
  <c r="D430" i="7"/>
  <c r="F430" i="7"/>
  <c r="D418" i="7"/>
  <c r="F418" i="7"/>
  <c r="D406" i="7"/>
  <c r="F406" i="7"/>
  <c r="D394" i="7"/>
  <c r="F394" i="7"/>
  <c r="D382" i="7"/>
  <c r="F382" i="7"/>
  <c r="D370" i="7"/>
  <c r="F370" i="7"/>
  <c r="D358" i="7"/>
  <c r="F358" i="7"/>
  <c r="D346" i="7"/>
  <c r="F346" i="7"/>
  <c r="D334" i="7"/>
  <c r="F334" i="7"/>
  <c r="D322" i="7"/>
  <c r="F322" i="7"/>
  <c r="D310" i="7"/>
  <c r="F310" i="7"/>
  <c r="D298" i="7"/>
  <c r="F298" i="7"/>
  <c r="D286" i="7"/>
  <c r="F286" i="7"/>
  <c r="D274" i="7"/>
  <c r="F274" i="7"/>
  <c r="D262" i="7"/>
  <c r="F262" i="7"/>
  <c r="D250" i="7"/>
  <c r="F250" i="7"/>
  <c r="D238" i="7"/>
  <c r="F238" i="7"/>
  <c r="D226" i="7"/>
  <c r="F226" i="7"/>
  <c r="D214" i="7"/>
  <c r="F214" i="7"/>
  <c r="D202" i="7"/>
  <c r="F202" i="7"/>
  <c r="D190" i="7"/>
  <c r="F190" i="7"/>
  <c r="D178" i="7"/>
  <c r="F178" i="7"/>
  <c r="D166" i="7"/>
  <c r="F166" i="7"/>
  <c r="D154" i="7"/>
  <c r="F154" i="7"/>
  <c r="D142" i="7"/>
  <c r="F142" i="7"/>
  <c r="D130" i="7"/>
  <c r="F130" i="7"/>
  <c r="D118" i="7"/>
  <c r="F118" i="7"/>
  <c r="D106" i="7"/>
  <c r="F106" i="7"/>
  <c r="D94" i="7"/>
  <c r="F94" i="7"/>
  <c r="D82" i="7"/>
  <c r="F82" i="7"/>
  <c r="D70" i="7"/>
  <c r="F70" i="7"/>
  <c r="D58" i="7"/>
  <c r="F58" i="7"/>
  <c r="D46" i="7"/>
  <c r="F46" i="7"/>
  <c r="D34" i="7"/>
  <c r="F34" i="7"/>
  <c r="D22" i="7"/>
  <c r="F22" i="7"/>
  <c r="D10" i="7"/>
  <c r="F10" i="7"/>
  <c r="C2949" i="7"/>
  <c r="C4173" i="7"/>
  <c r="C4053" i="7"/>
  <c r="C3933" i="7"/>
  <c r="C3813" i="7"/>
  <c r="C3693" i="7"/>
  <c r="C3573" i="7"/>
  <c r="C3453" i="7"/>
  <c r="C3333" i="7"/>
  <c r="C3321" i="7"/>
  <c r="C3261" i="7"/>
  <c r="C3189" i="7"/>
  <c r="C3177" i="7"/>
  <c r="C3165" i="7"/>
  <c r="C3153" i="7"/>
  <c r="C3141" i="7"/>
  <c r="C3129" i="7"/>
  <c r="C3117" i="7"/>
  <c r="C3105" i="7"/>
  <c r="C3093" i="7"/>
  <c r="C3081" i="7"/>
  <c r="C3069" i="7"/>
  <c r="C3057" i="7"/>
  <c r="C3045" i="7"/>
  <c r="C3033" i="7"/>
  <c r="C3021" i="7"/>
  <c r="C3009" i="7"/>
  <c r="C2997" i="7"/>
  <c r="C2985" i="7"/>
  <c r="C2973" i="7"/>
  <c r="C2961" i="7"/>
  <c r="C4256" i="7"/>
  <c r="C4244" i="7"/>
  <c r="C4232" i="7"/>
  <c r="C4220" i="7"/>
  <c r="C4208" i="7"/>
  <c r="C4196" i="7"/>
  <c r="C4184" i="7"/>
  <c r="C4172" i="7"/>
  <c r="C4160" i="7"/>
  <c r="C4148" i="7"/>
  <c r="C4136" i="7"/>
  <c r="C4124" i="7"/>
  <c r="C4112" i="7"/>
  <c r="C4100" i="7"/>
  <c r="C4088" i="7"/>
  <c r="C4076" i="7"/>
  <c r="C4064" i="7"/>
  <c r="C4052" i="7"/>
  <c r="C4040" i="7"/>
  <c r="C4028" i="7"/>
  <c r="C4016" i="7"/>
  <c r="C4004" i="7"/>
  <c r="C3992" i="7"/>
  <c r="C3980" i="7"/>
  <c r="C3968" i="7"/>
  <c r="C3956" i="7"/>
  <c r="C3944" i="7"/>
  <c r="C3932" i="7"/>
  <c r="C3920" i="7"/>
  <c r="C3908" i="7"/>
  <c r="C3896" i="7"/>
  <c r="C3884" i="7"/>
  <c r="C3872" i="7"/>
  <c r="C3860" i="7"/>
  <c r="C3848" i="7"/>
  <c r="C3836" i="7"/>
  <c r="C3824" i="7"/>
  <c r="C3812" i="7"/>
  <c r="C3800" i="7"/>
  <c r="C3788" i="7"/>
  <c r="C3776" i="7"/>
  <c r="C3764" i="7"/>
  <c r="C3752" i="7"/>
  <c r="C3740" i="7"/>
  <c r="C3728" i="7"/>
  <c r="C3716" i="7"/>
  <c r="C3704" i="7"/>
  <c r="C3692" i="7"/>
  <c r="C3680" i="7"/>
  <c r="C3668" i="7"/>
  <c r="C3656" i="7"/>
  <c r="C3644" i="7"/>
  <c r="C3632" i="7"/>
  <c r="C3620" i="7"/>
  <c r="C3608" i="7"/>
  <c r="C3596" i="7"/>
  <c r="C3584" i="7"/>
  <c r="C3572" i="7"/>
  <c r="C3560" i="7"/>
  <c r="C3548" i="7"/>
  <c r="C3536" i="7"/>
  <c r="C3524" i="7"/>
  <c r="C3512" i="7"/>
  <c r="C3500" i="7"/>
  <c r="C3488" i="7"/>
  <c r="C3476" i="7"/>
  <c r="C3464" i="7"/>
  <c r="C3452" i="7"/>
  <c r="C3440" i="7"/>
  <c r="C3428" i="7"/>
  <c r="C3416" i="7"/>
  <c r="C3404" i="7"/>
  <c r="C3392" i="7"/>
  <c r="C3380" i="7"/>
  <c r="C3368" i="7"/>
  <c r="C3356" i="7"/>
  <c r="C3344" i="7"/>
  <c r="C3332" i="7"/>
  <c r="C3320" i="7"/>
  <c r="C3308" i="7"/>
  <c r="C3296" i="7"/>
  <c r="C3284" i="7"/>
  <c r="C3272" i="7"/>
  <c r="C3260" i="7"/>
  <c r="C3248" i="7"/>
  <c r="C3236" i="7"/>
  <c r="C3224" i="7"/>
  <c r="C3212" i="7"/>
  <c r="C3200" i="7"/>
  <c r="C3188" i="7"/>
  <c r="C3176" i="7"/>
  <c r="C3164" i="7"/>
  <c r="C3152" i="7"/>
  <c r="C3140" i="7"/>
  <c r="C3128" i="7"/>
  <c r="C3116" i="7"/>
  <c r="C3104" i="7"/>
  <c r="C3092" i="7"/>
  <c r="C3055" i="7"/>
  <c r="C4233" i="7"/>
  <c r="C4101" i="7"/>
  <c r="C3969" i="7"/>
  <c r="C3861" i="7"/>
  <c r="C3741" i="7"/>
  <c r="C3633" i="7"/>
  <c r="C3513" i="7"/>
  <c r="C3393" i="7"/>
  <c r="C3237" i="7"/>
  <c r="C4159" i="7"/>
  <c r="C4051" i="7"/>
  <c r="C3943" i="7"/>
  <c r="C3859" i="7"/>
  <c r="C3751" i="7"/>
  <c r="C3631" i="7"/>
  <c r="C3523" i="7"/>
  <c r="C3427" i="7"/>
  <c r="C3319" i="7"/>
  <c r="C3235" i="7"/>
  <c r="C3211" i="7"/>
  <c r="C3115" i="7"/>
  <c r="C3103" i="7"/>
  <c r="C3091" i="7"/>
  <c r="C3079" i="7"/>
  <c r="C3067" i="7"/>
  <c r="C4254" i="7"/>
  <c r="C4242" i="7"/>
  <c r="C4230" i="7"/>
  <c r="C4218" i="7"/>
  <c r="C4206" i="7"/>
  <c r="C4194" i="7"/>
  <c r="C4182" i="7"/>
  <c r="C4170" i="7"/>
  <c r="C4158" i="7"/>
  <c r="C4146" i="7"/>
  <c r="C4134" i="7"/>
  <c r="C4122" i="7"/>
  <c r="C4110" i="7"/>
  <c r="C4098" i="7"/>
  <c r="C4086" i="7"/>
  <c r="C4074" i="7"/>
  <c r="C4062" i="7"/>
  <c r="C4050" i="7"/>
  <c r="C4038" i="7"/>
  <c r="C4026" i="7"/>
  <c r="C4014" i="7"/>
  <c r="C4002" i="7"/>
  <c r="C3990" i="7"/>
  <c r="C3978" i="7"/>
  <c r="C3966" i="7"/>
  <c r="C3954" i="7"/>
  <c r="C3942" i="7"/>
  <c r="C3930" i="7"/>
  <c r="C3918" i="7"/>
  <c r="C3906" i="7"/>
  <c r="C3894" i="7"/>
  <c r="C3882" i="7"/>
  <c r="C3870" i="7"/>
  <c r="C3858" i="7"/>
  <c r="C3846" i="7"/>
  <c r="C3834" i="7"/>
  <c r="C3822" i="7"/>
  <c r="C3810" i="7"/>
  <c r="C3798" i="7"/>
  <c r="C3786" i="7"/>
  <c r="C3774" i="7"/>
  <c r="C3762" i="7"/>
  <c r="C3750" i="7"/>
  <c r="C3738" i="7"/>
  <c r="C3726" i="7"/>
  <c r="C3714" i="7"/>
  <c r="C3702" i="7"/>
  <c r="C3690" i="7"/>
  <c r="C3678" i="7"/>
  <c r="C3666" i="7"/>
  <c r="C3654" i="7"/>
  <c r="C3642" i="7"/>
  <c r="C3630" i="7"/>
  <c r="C3618" i="7"/>
  <c r="C3606" i="7"/>
  <c r="C3594" i="7"/>
  <c r="C3582" i="7"/>
  <c r="C3570" i="7"/>
  <c r="C3558" i="7"/>
  <c r="C3546" i="7"/>
  <c r="C3534" i="7"/>
  <c r="C3522" i="7"/>
  <c r="C3510" i="7"/>
  <c r="C3498" i="7"/>
  <c r="C3486" i="7"/>
  <c r="C3474" i="7"/>
  <c r="C3462" i="7"/>
  <c r="C3450" i="7"/>
  <c r="C3438" i="7"/>
  <c r="C3426" i="7"/>
  <c r="C3414" i="7"/>
  <c r="C3402" i="7"/>
  <c r="C3390" i="7"/>
  <c r="C3378" i="7"/>
  <c r="C3366" i="7"/>
  <c r="C3354" i="7"/>
  <c r="C3342" i="7"/>
  <c r="C3330" i="7"/>
  <c r="C3318" i="7"/>
  <c r="C3306" i="7"/>
  <c r="C3294" i="7"/>
  <c r="C3282" i="7"/>
  <c r="C3270" i="7"/>
  <c r="C3258" i="7"/>
  <c r="C3246" i="7"/>
  <c r="C3234" i="7"/>
  <c r="C3222" i="7"/>
  <c r="C3210" i="7"/>
  <c r="C3198" i="7"/>
  <c r="C3186" i="7"/>
  <c r="C3174" i="7"/>
  <c r="C3162" i="7"/>
  <c r="C3150" i="7"/>
  <c r="C3138" i="7"/>
  <c r="C3126" i="7"/>
  <c r="C3114" i="7"/>
  <c r="C3102" i="7"/>
  <c r="C3090" i="7"/>
  <c r="C3078" i="7"/>
  <c r="C3066" i="7"/>
  <c r="C3054" i="7"/>
  <c r="C4161" i="7"/>
  <c r="C4041" i="7"/>
  <c r="C3921" i="7"/>
  <c r="C3789" i="7"/>
  <c r="C3681" i="7"/>
  <c r="C3561" i="7"/>
  <c r="C3429" i="7"/>
  <c r="C3309" i="7"/>
  <c r="C4255" i="7"/>
  <c r="C4147" i="7"/>
  <c r="C4039" i="7"/>
  <c r="C3931" i="7"/>
  <c r="C3823" i="7"/>
  <c r="C3715" i="7"/>
  <c r="C3607" i="7"/>
  <c r="C3499" i="7"/>
  <c r="C3391" i="7"/>
  <c r="C3271" i="7"/>
  <c r="C3187" i="7"/>
  <c r="C4205" i="7"/>
  <c r="C4109" i="7"/>
  <c r="C4013" i="7"/>
  <c r="C3917" i="7"/>
  <c r="C3833" i="7"/>
  <c r="C3785" i="7"/>
  <c r="C3725" i="7"/>
  <c r="C3713" i="7"/>
  <c r="C3701" i="7"/>
  <c r="C3689" i="7"/>
  <c r="C3677" i="7"/>
  <c r="C3665" i="7"/>
  <c r="C3653" i="7"/>
  <c r="C3641" i="7"/>
  <c r="C3629" i="7"/>
  <c r="C3617" i="7"/>
  <c r="C3605" i="7"/>
  <c r="C3593" i="7"/>
  <c r="C3581" i="7"/>
  <c r="C3569" i="7"/>
  <c r="C3557" i="7"/>
  <c r="C3545" i="7"/>
  <c r="C3533" i="7"/>
  <c r="C3521" i="7"/>
  <c r="C3509" i="7"/>
  <c r="C3497" i="7"/>
  <c r="C3485" i="7"/>
  <c r="C3473" i="7"/>
  <c r="C3461" i="7"/>
  <c r="C3449" i="7"/>
  <c r="C3437" i="7"/>
  <c r="C3425" i="7"/>
  <c r="C3413" i="7"/>
  <c r="C3401" i="7"/>
  <c r="C3389" i="7"/>
  <c r="C3377" i="7"/>
  <c r="C3365" i="7"/>
  <c r="C3353" i="7"/>
  <c r="C3341" i="7"/>
  <c r="C3329" i="7"/>
  <c r="C3317" i="7"/>
  <c r="C3305" i="7"/>
  <c r="C3293" i="7"/>
  <c r="C3281" i="7"/>
  <c r="C3269" i="7"/>
  <c r="C3257" i="7"/>
  <c r="C3245" i="7"/>
  <c r="C3233" i="7"/>
  <c r="C3221" i="7"/>
  <c r="C3209" i="7"/>
  <c r="C3197" i="7"/>
  <c r="C3185" i="7"/>
  <c r="C3173" i="7"/>
  <c r="C3161" i="7"/>
  <c r="C3149" i="7"/>
  <c r="C3137" i="7"/>
  <c r="C3125" i="7"/>
  <c r="C3113" i="7"/>
  <c r="C3101" i="7"/>
  <c r="C3089" i="7"/>
  <c r="C3077" i="7"/>
  <c r="C3065" i="7"/>
  <c r="C3053" i="7"/>
  <c r="C3041" i="7"/>
  <c r="C3029" i="7"/>
  <c r="C3017" i="7"/>
  <c r="C3005" i="7"/>
  <c r="C2993" i="7"/>
  <c r="C2981" i="7"/>
  <c r="C2969" i="7"/>
  <c r="C2957" i="7"/>
  <c r="C2945" i="7"/>
  <c r="C2933" i="7"/>
  <c r="C2921" i="7"/>
  <c r="C2909" i="7"/>
  <c r="C2897" i="7"/>
  <c r="C2885" i="7"/>
  <c r="C2873" i="7"/>
  <c r="C2861" i="7"/>
  <c r="C2849" i="7"/>
  <c r="C2837" i="7"/>
  <c r="C2825" i="7"/>
  <c r="C2813" i="7"/>
  <c r="C2801" i="7"/>
  <c r="C2789" i="7"/>
  <c r="C2777" i="7"/>
  <c r="C2765" i="7"/>
  <c r="C2753" i="7"/>
  <c r="C2741" i="7"/>
  <c r="C2729" i="7"/>
  <c r="C2717" i="7"/>
  <c r="C2705" i="7"/>
  <c r="C2693" i="7"/>
  <c r="C2681" i="7"/>
  <c r="C2669" i="7"/>
  <c r="C2657" i="7"/>
  <c r="C2645" i="7"/>
  <c r="C2633" i="7"/>
  <c r="C2621" i="7"/>
  <c r="C2609" i="7"/>
  <c r="C2597" i="7"/>
  <c r="C4149" i="7"/>
  <c r="C4029" i="7"/>
  <c r="C3849" i="7"/>
  <c r="C3717" i="7"/>
  <c r="C3597" i="7"/>
  <c r="C3477" i="7"/>
  <c r="C3345" i="7"/>
  <c r="C3213" i="7"/>
  <c r="C4171" i="7"/>
  <c r="C4063" i="7"/>
  <c r="C3955" i="7"/>
  <c r="C3835" i="7"/>
  <c r="C3727" i="7"/>
  <c r="C3619" i="7"/>
  <c r="C3511" i="7"/>
  <c r="C3403" i="7"/>
  <c r="C3295" i="7"/>
  <c r="C3127" i="7"/>
  <c r="C4169" i="7"/>
  <c r="C4073" i="7"/>
  <c r="C3953" i="7"/>
  <c r="C3857" i="7"/>
  <c r="C3737" i="7"/>
  <c r="C4252" i="7"/>
  <c r="C4240" i="7"/>
  <c r="C4228" i="7"/>
  <c r="C4216" i="7"/>
  <c r="C4204" i="7"/>
  <c r="C4192" i="7"/>
  <c r="C4180" i="7"/>
  <c r="C4168" i="7"/>
  <c r="C4156" i="7"/>
  <c r="C4144" i="7"/>
  <c r="C4132" i="7"/>
  <c r="C4120" i="7"/>
  <c r="C4108" i="7"/>
  <c r="C4096" i="7"/>
  <c r="C4084" i="7"/>
  <c r="C4072" i="7"/>
  <c r="C4060" i="7"/>
  <c r="C4048" i="7"/>
  <c r="C4036" i="7"/>
  <c r="C4024" i="7"/>
  <c r="C4012" i="7"/>
  <c r="C4000" i="7"/>
  <c r="C3988" i="7"/>
  <c r="C3976" i="7"/>
  <c r="C3964" i="7"/>
  <c r="C3952" i="7"/>
  <c r="C3940" i="7"/>
  <c r="C3928" i="7"/>
  <c r="C3916" i="7"/>
  <c r="C3904" i="7"/>
  <c r="C3892" i="7"/>
  <c r="C3880" i="7"/>
  <c r="C3868" i="7"/>
  <c r="C3856" i="7"/>
  <c r="C3844" i="7"/>
  <c r="C3832" i="7"/>
  <c r="C3820" i="7"/>
  <c r="C3808" i="7"/>
  <c r="C3796" i="7"/>
  <c r="C3784" i="7"/>
  <c r="C3772" i="7"/>
  <c r="C3760" i="7"/>
  <c r="C3748" i="7"/>
  <c r="C3736" i="7"/>
  <c r="C3724" i="7"/>
  <c r="C3712" i="7"/>
  <c r="C3700" i="7"/>
  <c r="C3688" i="7"/>
  <c r="C3676" i="7"/>
  <c r="C3664" i="7"/>
  <c r="C3652" i="7"/>
  <c r="C3640" i="7"/>
  <c r="C3628" i="7"/>
  <c r="C3616" i="7"/>
  <c r="C3604" i="7"/>
  <c r="C3592" i="7"/>
  <c r="C3580" i="7"/>
  <c r="C3568" i="7"/>
  <c r="C3556" i="7"/>
  <c r="C3544" i="7"/>
  <c r="C3532" i="7"/>
  <c r="C3520" i="7"/>
  <c r="C3508" i="7"/>
  <c r="C3496" i="7"/>
  <c r="C3484" i="7"/>
  <c r="C3472" i="7"/>
  <c r="C3460" i="7"/>
  <c r="C3448" i="7"/>
  <c r="C3436" i="7"/>
  <c r="C3424" i="7"/>
  <c r="C3412" i="7"/>
  <c r="C3400" i="7"/>
  <c r="C3388" i="7"/>
  <c r="C3376" i="7"/>
  <c r="C3364" i="7"/>
  <c r="C3352" i="7"/>
  <c r="C3340" i="7"/>
  <c r="C3328" i="7"/>
  <c r="C3316" i="7"/>
  <c r="C3304" i="7"/>
  <c r="C3292" i="7"/>
  <c r="C3280" i="7"/>
  <c r="C3268" i="7"/>
  <c r="C3256" i="7"/>
  <c r="C3244" i="7"/>
  <c r="C3232" i="7"/>
  <c r="C3220" i="7"/>
  <c r="C3208" i="7"/>
  <c r="C3196" i="7"/>
  <c r="C3184" i="7"/>
  <c r="C3172" i="7"/>
  <c r="C3160" i="7"/>
  <c r="C3148" i="7"/>
  <c r="C3136" i="7"/>
  <c r="C3124" i="7"/>
  <c r="C3112" i="7"/>
  <c r="C3100" i="7"/>
  <c r="C3088" i="7"/>
  <c r="C4209" i="7"/>
  <c r="C4077" i="7"/>
  <c r="C3957" i="7"/>
  <c r="C3837" i="7"/>
  <c r="C3729" i="7"/>
  <c r="C3609" i="7"/>
  <c r="C3489" i="7"/>
  <c r="C3369" i="7"/>
  <c r="C3225" i="7"/>
  <c r="C4195" i="7"/>
  <c r="C4087" i="7"/>
  <c r="C3979" i="7"/>
  <c r="C3871" i="7"/>
  <c r="C3763" i="7"/>
  <c r="C3655" i="7"/>
  <c r="C3547" i="7"/>
  <c r="C3439" i="7"/>
  <c r="C3331" i="7"/>
  <c r="C3199" i="7"/>
  <c r="C4241" i="7"/>
  <c r="C4145" i="7"/>
  <c r="C4049" i="7"/>
  <c r="C3977" i="7"/>
  <c r="C3881" i="7"/>
  <c r="C3761" i="7"/>
  <c r="C4251" i="7"/>
  <c r="C4239" i="7"/>
  <c r="C4227" i="7"/>
  <c r="C4215" i="7"/>
  <c r="C4203" i="7"/>
  <c r="C4191" i="7"/>
  <c r="C4179" i="7"/>
  <c r="C4167" i="7"/>
  <c r="C4155" i="7"/>
  <c r="C4143" i="7"/>
  <c r="C4131" i="7"/>
  <c r="C4119" i="7"/>
  <c r="C4107" i="7"/>
  <c r="C4095" i="7"/>
  <c r="C4083" i="7"/>
  <c r="C4071" i="7"/>
  <c r="C4059" i="7"/>
  <c r="C4047" i="7"/>
  <c r="C4035" i="7"/>
  <c r="C4023" i="7"/>
  <c r="C4011" i="7"/>
  <c r="C3999" i="7"/>
  <c r="C3987" i="7"/>
  <c r="C3975" i="7"/>
  <c r="C3963" i="7"/>
  <c r="C3951" i="7"/>
  <c r="C3939" i="7"/>
  <c r="C3927" i="7"/>
  <c r="C3915" i="7"/>
  <c r="C3903" i="7"/>
  <c r="C3891" i="7"/>
  <c r="C3879" i="7"/>
  <c r="C3867" i="7"/>
  <c r="C3855" i="7"/>
  <c r="C3843" i="7"/>
  <c r="C3831" i="7"/>
  <c r="C3819" i="7"/>
  <c r="C3807" i="7"/>
  <c r="C3795" i="7"/>
  <c r="C3783" i="7"/>
  <c r="C3771" i="7"/>
  <c r="C3759" i="7"/>
  <c r="C3747" i="7"/>
  <c r="C3735" i="7"/>
  <c r="C3723" i="7"/>
  <c r="C3711" i="7"/>
  <c r="C3699" i="7"/>
  <c r="C3687" i="7"/>
  <c r="C3675" i="7"/>
  <c r="C3663" i="7"/>
  <c r="C3651" i="7"/>
  <c r="C3639" i="7"/>
  <c r="C3627" i="7"/>
  <c r="C3615" i="7"/>
  <c r="C3603" i="7"/>
  <c r="C3591" i="7"/>
  <c r="C3579" i="7"/>
  <c r="C3567" i="7"/>
  <c r="C3555" i="7"/>
  <c r="C3543" i="7"/>
  <c r="C3531" i="7"/>
  <c r="C3519" i="7"/>
  <c r="C3507" i="7"/>
  <c r="C3495" i="7"/>
  <c r="C3483" i="7"/>
  <c r="C3471" i="7"/>
  <c r="C3459" i="7"/>
  <c r="C3447" i="7"/>
  <c r="C3435" i="7"/>
  <c r="C3423" i="7"/>
  <c r="C3411" i="7"/>
  <c r="C3399" i="7"/>
  <c r="C3387" i="7"/>
  <c r="C3375" i="7"/>
  <c r="C3363" i="7"/>
  <c r="C3351" i="7"/>
  <c r="C3339" i="7"/>
  <c r="C3327" i="7"/>
  <c r="C3315" i="7"/>
  <c r="C3303" i="7"/>
  <c r="C3291" i="7"/>
  <c r="C3279" i="7"/>
  <c r="C3267" i="7"/>
  <c r="C3255" i="7"/>
  <c r="C3243" i="7"/>
  <c r="C3231" i="7"/>
  <c r="C3219" i="7"/>
  <c r="C3207" i="7"/>
  <c r="C3195" i="7"/>
  <c r="C3183" i="7"/>
  <c r="C3171" i="7"/>
  <c r="C3159" i="7"/>
  <c r="C3147" i="7"/>
  <c r="C3135" i="7"/>
  <c r="C3123" i="7"/>
  <c r="C3111" i="7"/>
  <c r="C3099" i="7"/>
  <c r="C4245" i="7"/>
  <c r="C4125" i="7"/>
  <c r="C4005" i="7"/>
  <c r="C3897" i="7"/>
  <c r="C3777" i="7"/>
  <c r="C3657" i="7"/>
  <c r="C3525" i="7"/>
  <c r="C3405" i="7"/>
  <c r="C3249" i="7"/>
  <c r="C4207" i="7"/>
  <c r="C4099" i="7"/>
  <c r="C3991" i="7"/>
  <c r="C3883" i="7"/>
  <c r="C3775" i="7"/>
  <c r="C3667" i="7"/>
  <c r="C3559" i="7"/>
  <c r="C3451" i="7"/>
  <c r="C3343" i="7"/>
  <c r="C3223" i="7"/>
  <c r="C4253" i="7"/>
  <c r="C4157" i="7"/>
  <c r="C4061" i="7"/>
  <c r="C3965" i="7"/>
  <c r="C3869" i="7"/>
  <c r="C3773" i="7"/>
  <c r="C4250" i="7"/>
  <c r="C4238" i="7"/>
  <c r="C4226" i="7"/>
  <c r="C4214" i="7"/>
  <c r="C4202" i="7"/>
  <c r="C4190" i="7"/>
  <c r="C4178" i="7"/>
  <c r="C4166" i="7"/>
  <c r="C4154" i="7"/>
  <c r="C4142" i="7"/>
  <c r="C4130" i="7"/>
  <c r="C4118" i="7"/>
  <c r="C4106" i="7"/>
  <c r="C4094" i="7"/>
  <c r="C4082" i="7"/>
  <c r="C4070" i="7"/>
  <c r="C4058" i="7"/>
  <c r="C4046" i="7"/>
  <c r="C4034" i="7"/>
  <c r="C4022" i="7"/>
  <c r="C4010" i="7"/>
  <c r="C3998" i="7"/>
  <c r="C3986" i="7"/>
  <c r="C3974" i="7"/>
  <c r="C3962" i="7"/>
  <c r="C3950" i="7"/>
  <c r="C3938" i="7"/>
  <c r="C3926" i="7"/>
  <c r="C3914" i="7"/>
  <c r="C3902" i="7"/>
  <c r="C3890" i="7"/>
  <c r="C3878" i="7"/>
  <c r="C3866" i="7"/>
  <c r="C3854" i="7"/>
  <c r="C3842" i="7"/>
  <c r="C3830" i="7"/>
  <c r="C3818" i="7"/>
  <c r="C3806" i="7"/>
  <c r="C3794" i="7"/>
  <c r="C3782" i="7"/>
  <c r="C3770" i="7"/>
  <c r="C3758" i="7"/>
  <c r="C3746" i="7"/>
  <c r="C3734" i="7"/>
  <c r="C3722" i="7"/>
  <c r="C3710" i="7"/>
  <c r="C3698" i="7"/>
  <c r="C3686" i="7"/>
  <c r="C3674" i="7"/>
  <c r="C3662" i="7"/>
  <c r="C3650" i="7"/>
  <c r="C3638" i="7"/>
  <c r="C3626" i="7"/>
  <c r="C3614" i="7"/>
  <c r="C3602" i="7"/>
  <c r="C3590" i="7"/>
  <c r="C3578" i="7"/>
  <c r="C3566" i="7"/>
  <c r="C3554" i="7"/>
  <c r="C3542" i="7"/>
  <c r="C3530" i="7"/>
  <c r="C3518" i="7"/>
  <c r="C3506" i="7"/>
  <c r="C3494" i="7"/>
  <c r="C3482" i="7"/>
  <c r="C3470" i="7"/>
  <c r="C3458" i="7"/>
  <c r="C3446" i="7"/>
  <c r="C3434" i="7"/>
  <c r="C3422" i="7"/>
  <c r="C3410" i="7"/>
  <c r="C3398" i="7"/>
  <c r="C3386" i="7"/>
  <c r="C3374" i="7"/>
  <c r="C3362" i="7"/>
  <c r="C3350" i="7"/>
  <c r="C3338" i="7"/>
  <c r="C3326" i="7"/>
  <c r="C3314" i="7"/>
  <c r="C3302" i="7"/>
  <c r="C3290" i="7"/>
  <c r="C3278" i="7"/>
  <c r="C3266" i="7"/>
  <c r="C3254" i="7"/>
  <c r="C3242" i="7"/>
  <c r="C3230" i="7"/>
  <c r="C3218" i="7"/>
  <c r="C3206" i="7"/>
  <c r="C3194" i="7"/>
  <c r="C3182" i="7"/>
  <c r="C3170" i="7"/>
  <c r="C3158" i="7"/>
  <c r="C3146" i="7"/>
  <c r="C3134" i="7"/>
  <c r="C3122" i="7"/>
  <c r="C3110" i="7"/>
  <c r="C3098" i="7"/>
  <c r="C3086" i="7"/>
  <c r="C4197" i="7"/>
  <c r="C4113" i="7"/>
  <c r="C4017" i="7"/>
  <c r="C3885" i="7"/>
  <c r="C3765" i="7"/>
  <c r="C3645" i="7"/>
  <c r="C3501" i="7"/>
  <c r="C3381" i="7"/>
  <c r="C3273" i="7"/>
  <c r="C4219" i="7"/>
  <c r="C4111" i="7"/>
  <c r="C4003" i="7"/>
  <c r="C3895" i="7"/>
  <c r="C3787" i="7"/>
  <c r="C3679" i="7"/>
  <c r="C3571" i="7"/>
  <c r="C3463" i="7"/>
  <c r="C3355" i="7"/>
  <c r="C3247" i="7"/>
  <c r="C3175" i="7"/>
  <c r="C4229" i="7"/>
  <c r="C4133" i="7"/>
  <c r="C4037" i="7"/>
  <c r="C3941" i="7"/>
  <c r="C3845" i="7"/>
  <c r="C3749" i="7"/>
  <c r="C4249" i="7"/>
  <c r="C4237" i="7"/>
  <c r="C4225" i="7"/>
  <c r="C4213" i="7"/>
  <c r="C4201" i="7"/>
  <c r="C4189" i="7"/>
  <c r="C4177" i="7"/>
  <c r="C4165" i="7"/>
  <c r="C4153" i="7"/>
  <c r="C4141" i="7"/>
  <c r="C4129" i="7"/>
  <c r="C4117" i="7"/>
  <c r="C4105" i="7"/>
  <c r="C4093" i="7"/>
  <c r="C4081" i="7"/>
  <c r="C4069" i="7"/>
  <c r="C4057" i="7"/>
  <c r="C4045" i="7"/>
  <c r="C4033" i="7"/>
  <c r="C4021" i="7"/>
  <c r="C4009" i="7"/>
  <c r="C3997" i="7"/>
  <c r="C3985" i="7"/>
  <c r="C3973" i="7"/>
  <c r="C3961" i="7"/>
  <c r="C3949" i="7"/>
  <c r="C3937" i="7"/>
  <c r="C3925" i="7"/>
  <c r="C3913" i="7"/>
  <c r="C3901" i="7"/>
  <c r="C3889" i="7"/>
  <c r="C3877" i="7"/>
  <c r="C3865" i="7"/>
  <c r="C3853" i="7"/>
  <c r="C3841" i="7"/>
  <c r="C3829" i="7"/>
  <c r="C3817" i="7"/>
  <c r="C3805" i="7"/>
  <c r="C3793" i="7"/>
  <c r="C3781" i="7"/>
  <c r="C3769" i="7"/>
  <c r="C3757" i="7"/>
  <c r="C3745" i="7"/>
  <c r="C3733" i="7"/>
  <c r="C3721" i="7"/>
  <c r="C3709" i="7"/>
  <c r="C3697" i="7"/>
  <c r="C3685" i="7"/>
  <c r="C3673" i="7"/>
  <c r="C3661" i="7"/>
  <c r="C3649" i="7"/>
  <c r="C3637" i="7"/>
  <c r="C3625" i="7"/>
  <c r="C3613" i="7"/>
  <c r="C3601" i="7"/>
  <c r="C3589" i="7"/>
  <c r="C3577" i="7"/>
  <c r="C3565" i="7"/>
  <c r="C3553" i="7"/>
  <c r="C3541" i="7"/>
  <c r="C3529" i="7"/>
  <c r="C3517" i="7"/>
  <c r="C3505" i="7"/>
  <c r="C3493" i="7"/>
  <c r="C3481" i="7"/>
  <c r="C3469" i="7"/>
  <c r="C3457" i="7"/>
  <c r="C3445" i="7"/>
  <c r="C3433" i="7"/>
  <c r="C3421" i="7"/>
  <c r="C3409" i="7"/>
  <c r="C3397" i="7"/>
  <c r="C3385" i="7"/>
  <c r="C3373" i="7"/>
  <c r="C3361" i="7"/>
  <c r="C3349" i="7"/>
  <c r="C3337" i="7"/>
  <c r="C3325" i="7"/>
  <c r="C3313" i="7"/>
  <c r="C3301" i="7"/>
  <c r="C3289" i="7"/>
  <c r="C3277" i="7"/>
  <c r="C3265" i="7"/>
  <c r="C3253" i="7"/>
  <c r="C3241" i="7"/>
  <c r="C3229" i="7"/>
  <c r="C3217" i="7"/>
  <c r="C3205" i="7"/>
  <c r="C3193" i="7"/>
  <c r="C3181" i="7"/>
  <c r="C3169" i="7"/>
  <c r="C3157" i="7"/>
  <c r="C3145" i="7"/>
  <c r="C3133" i="7"/>
  <c r="C3121" i="7"/>
  <c r="C3109" i="7"/>
  <c r="C3097" i="7"/>
  <c r="C3085" i="7"/>
  <c r="C3073" i="7"/>
  <c r="C3061" i="7"/>
  <c r="C4257" i="7"/>
  <c r="C4137" i="7"/>
  <c r="C3993" i="7"/>
  <c r="C3873" i="7"/>
  <c r="C3753" i="7"/>
  <c r="C3621" i="7"/>
  <c r="C3465" i="7"/>
  <c r="C3357" i="7"/>
  <c r="C3201" i="7"/>
  <c r="C4183" i="7"/>
  <c r="C4075" i="7"/>
  <c r="C3967" i="7"/>
  <c r="C3847" i="7"/>
  <c r="C3739" i="7"/>
  <c r="C3643" i="7"/>
  <c r="C3535" i="7"/>
  <c r="C3415" i="7"/>
  <c r="C3307" i="7"/>
  <c r="C3139" i="7"/>
  <c r="C4181" i="7"/>
  <c r="C4085" i="7"/>
  <c r="C3989" i="7"/>
  <c r="C3893" i="7"/>
  <c r="C3797" i="7"/>
  <c r="C4260" i="7"/>
  <c r="C4248" i="7"/>
  <c r="C4236" i="7"/>
  <c r="C4224" i="7"/>
  <c r="C4212" i="7"/>
  <c r="C4200" i="7"/>
  <c r="C4188" i="7"/>
  <c r="C4176" i="7"/>
  <c r="C4164" i="7"/>
  <c r="C4152" i="7"/>
  <c r="C4140" i="7"/>
  <c r="C4128" i="7"/>
  <c r="C4116" i="7"/>
  <c r="C4104" i="7"/>
  <c r="C4092" i="7"/>
  <c r="C4080" i="7"/>
  <c r="C4068" i="7"/>
  <c r="C4056" i="7"/>
  <c r="C4044" i="7"/>
  <c r="C4032" i="7"/>
  <c r="C4020" i="7"/>
  <c r="C4008" i="7"/>
  <c r="C3996" i="7"/>
  <c r="C3984" i="7"/>
  <c r="C3972" i="7"/>
  <c r="C3960" i="7"/>
  <c r="C3948" i="7"/>
  <c r="C3936" i="7"/>
  <c r="C3924" i="7"/>
  <c r="C3912" i="7"/>
  <c r="C3900" i="7"/>
  <c r="C3888" i="7"/>
  <c r="C3876" i="7"/>
  <c r="C3864" i="7"/>
  <c r="C3852" i="7"/>
  <c r="C3840" i="7"/>
  <c r="C3828" i="7"/>
  <c r="C3816" i="7"/>
  <c r="C3804" i="7"/>
  <c r="C3792" i="7"/>
  <c r="C3780" i="7"/>
  <c r="C3768" i="7"/>
  <c r="C3756" i="7"/>
  <c r="C3744" i="7"/>
  <c r="C3732" i="7"/>
  <c r="C3720" i="7"/>
  <c r="C3708" i="7"/>
  <c r="C3696" i="7"/>
  <c r="C3684" i="7"/>
  <c r="C3672" i="7"/>
  <c r="C3660" i="7"/>
  <c r="C3648" i="7"/>
  <c r="C3636" i="7"/>
  <c r="C3624" i="7"/>
  <c r="C3612" i="7"/>
  <c r="C3600" i="7"/>
  <c r="C3588" i="7"/>
  <c r="C3576" i="7"/>
  <c r="C3564" i="7"/>
  <c r="C3552" i="7"/>
  <c r="C3540" i="7"/>
  <c r="C3528" i="7"/>
  <c r="C3516" i="7"/>
  <c r="C3504" i="7"/>
  <c r="C3492" i="7"/>
  <c r="C3480" i="7"/>
  <c r="C3468" i="7"/>
  <c r="C3456" i="7"/>
  <c r="C3444" i="7"/>
  <c r="C3432" i="7"/>
  <c r="C3420" i="7"/>
  <c r="C3408" i="7"/>
  <c r="C3396" i="7"/>
  <c r="C3384" i="7"/>
  <c r="C3372" i="7"/>
  <c r="C3360" i="7"/>
  <c r="C3348" i="7"/>
  <c r="C3336" i="7"/>
  <c r="C3324" i="7"/>
  <c r="C3312" i="7"/>
  <c r="C3300" i="7"/>
  <c r="C3288" i="7"/>
  <c r="C3276" i="7"/>
  <c r="C3264" i="7"/>
  <c r="C3252" i="7"/>
  <c r="C3240" i="7"/>
  <c r="C3228" i="7"/>
  <c r="C3216" i="7"/>
  <c r="C3204" i="7"/>
  <c r="C3192" i="7"/>
  <c r="C3180" i="7"/>
  <c r="C3168" i="7"/>
  <c r="C3156" i="7"/>
  <c r="C3144" i="7"/>
  <c r="C3132" i="7"/>
  <c r="C3120" i="7"/>
  <c r="C3108" i="7"/>
  <c r="C3096" i="7"/>
  <c r="C3084" i="7"/>
  <c r="C3072" i="7"/>
  <c r="C3060" i="7"/>
  <c r="C4185" i="7"/>
  <c r="C4065" i="7"/>
  <c r="C3945" i="7"/>
  <c r="C3825" i="7"/>
  <c r="C3705" i="7"/>
  <c r="C3585" i="7"/>
  <c r="C3537" i="7"/>
  <c r="C3417" i="7"/>
  <c r="C3285" i="7"/>
  <c r="C4243" i="7"/>
  <c r="C4123" i="7"/>
  <c r="C4015" i="7"/>
  <c r="C3907" i="7"/>
  <c r="C3799" i="7"/>
  <c r="C3691" i="7"/>
  <c r="C3583" i="7"/>
  <c r="C3475" i="7"/>
  <c r="C3367" i="7"/>
  <c r="C3259" i="7"/>
  <c r="C3151" i="7"/>
  <c r="C4217" i="7"/>
  <c r="C4121" i="7"/>
  <c r="C4025" i="7"/>
  <c r="C3929" i="7"/>
  <c r="C3821" i="7"/>
  <c r="C4259" i="7"/>
  <c r="C4247" i="7"/>
  <c r="C4235" i="7"/>
  <c r="C4223" i="7"/>
  <c r="C4211" i="7"/>
  <c r="C4199" i="7"/>
  <c r="C4187" i="7"/>
  <c r="C4175" i="7"/>
  <c r="C4163" i="7"/>
  <c r="C4151" i="7"/>
  <c r="C4139" i="7"/>
  <c r="C4127" i="7"/>
  <c r="C4115" i="7"/>
  <c r="C4103" i="7"/>
  <c r="C4091" i="7"/>
  <c r="C4079" i="7"/>
  <c r="C4067" i="7"/>
  <c r="C4055" i="7"/>
  <c r="C4043" i="7"/>
  <c r="C4031" i="7"/>
  <c r="C4019" i="7"/>
  <c r="C4007" i="7"/>
  <c r="C3995" i="7"/>
  <c r="C3983" i="7"/>
  <c r="C3971" i="7"/>
  <c r="C3959" i="7"/>
  <c r="C3947" i="7"/>
  <c r="C3935" i="7"/>
  <c r="C3923" i="7"/>
  <c r="C3911" i="7"/>
  <c r="C3899" i="7"/>
  <c r="C3887" i="7"/>
  <c r="C3875" i="7"/>
  <c r="C3863" i="7"/>
  <c r="C3851" i="7"/>
  <c r="C3839" i="7"/>
  <c r="C3827" i="7"/>
  <c r="C3815" i="7"/>
  <c r="C3803" i="7"/>
  <c r="C3791" i="7"/>
  <c r="C3779" i="7"/>
  <c r="C3767" i="7"/>
  <c r="C3755" i="7"/>
  <c r="C3743" i="7"/>
  <c r="C3731" i="7"/>
  <c r="C3719" i="7"/>
  <c r="C3707" i="7"/>
  <c r="C3695" i="7"/>
  <c r="C3683" i="7"/>
  <c r="C3671" i="7"/>
  <c r="C3659" i="7"/>
  <c r="C3647" i="7"/>
  <c r="C3635" i="7"/>
  <c r="C3623" i="7"/>
  <c r="C3611" i="7"/>
  <c r="C3599" i="7"/>
  <c r="C3587" i="7"/>
  <c r="C3575" i="7"/>
  <c r="C3563" i="7"/>
  <c r="C3551" i="7"/>
  <c r="C3539" i="7"/>
  <c r="C3527" i="7"/>
  <c r="C3515" i="7"/>
  <c r="C3503" i="7"/>
  <c r="C3491" i="7"/>
  <c r="C3479" i="7"/>
  <c r="C3467" i="7"/>
  <c r="C3455" i="7"/>
  <c r="C3443" i="7"/>
  <c r="C3431" i="7"/>
  <c r="C3419" i="7"/>
  <c r="C3407" i="7"/>
  <c r="C3395" i="7"/>
  <c r="C3383" i="7"/>
  <c r="C3371" i="7"/>
  <c r="C3359" i="7"/>
  <c r="C3347" i="7"/>
  <c r="C3335" i="7"/>
  <c r="C3323" i="7"/>
  <c r="C3311" i="7"/>
  <c r="C3299" i="7"/>
  <c r="C3287" i="7"/>
  <c r="C3275" i="7"/>
  <c r="C3263" i="7"/>
  <c r="C3251" i="7"/>
  <c r="C3239" i="7"/>
  <c r="C3227" i="7"/>
  <c r="C3215" i="7"/>
  <c r="C3203" i="7"/>
  <c r="C3191" i="7"/>
  <c r="C3179" i="7"/>
  <c r="C3167" i="7"/>
  <c r="C3155" i="7"/>
  <c r="C3143" i="7"/>
  <c r="C3131" i="7"/>
  <c r="C3119" i="7"/>
  <c r="C3107" i="7"/>
  <c r="C3095" i="7"/>
  <c r="C4221" i="7"/>
  <c r="C4089" i="7"/>
  <c r="C3981" i="7"/>
  <c r="C3909" i="7"/>
  <c r="C3801" i="7"/>
  <c r="C3669" i="7"/>
  <c r="C3549" i="7"/>
  <c r="C3441" i="7"/>
  <c r="C3297" i="7"/>
  <c r="C4231" i="7"/>
  <c r="C4135" i="7"/>
  <c r="C4027" i="7"/>
  <c r="C3919" i="7"/>
  <c r="C3811" i="7"/>
  <c r="C3703" i="7"/>
  <c r="C3595" i="7"/>
  <c r="C3487" i="7"/>
  <c r="C3379" i="7"/>
  <c r="C3283" i="7"/>
  <c r="C3163" i="7"/>
  <c r="C4193" i="7"/>
  <c r="C4097" i="7"/>
  <c r="C4001" i="7"/>
  <c r="C3905" i="7"/>
  <c r="C3809" i="7"/>
  <c r="C4258" i="7"/>
  <c r="C4246" i="7"/>
  <c r="C4234" i="7"/>
  <c r="C4222" i="7"/>
  <c r="C4210" i="7"/>
  <c r="C4198" i="7"/>
  <c r="C4186" i="7"/>
  <c r="C4174" i="7"/>
  <c r="C4162" i="7"/>
  <c r="C4150" i="7"/>
  <c r="C4138" i="7"/>
  <c r="C4126" i="7"/>
  <c r="C4114" i="7"/>
  <c r="C4102" i="7"/>
  <c r="C4090" i="7"/>
  <c r="C4078" i="7"/>
  <c r="C4066" i="7"/>
  <c r="C4054" i="7"/>
  <c r="C4042" i="7"/>
  <c r="C4030" i="7"/>
  <c r="C4018" i="7"/>
  <c r="C4006" i="7"/>
  <c r="C3994" i="7"/>
  <c r="C3982" i="7"/>
  <c r="C3970" i="7"/>
  <c r="C3958" i="7"/>
  <c r="C3946" i="7"/>
  <c r="C3934" i="7"/>
  <c r="C3922" i="7"/>
  <c r="C3910" i="7"/>
  <c r="C3898" i="7"/>
  <c r="C3886" i="7"/>
  <c r="C3874" i="7"/>
  <c r="C3862" i="7"/>
  <c r="C3850" i="7"/>
  <c r="C3838" i="7"/>
  <c r="C3826" i="7"/>
  <c r="C3814" i="7"/>
  <c r="C3802" i="7"/>
  <c r="C3790" i="7"/>
  <c r="C3778" i="7"/>
  <c r="C3766" i="7"/>
  <c r="C3754" i="7"/>
  <c r="C3742" i="7"/>
  <c r="C3730" i="7"/>
  <c r="C3718" i="7"/>
  <c r="C3706" i="7"/>
  <c r="C3694" i="7"/>
  <c r="C3682" i="7"/>
  <c r="C3670" i="7"/>
  <c r="C3658" i="7"/>
  <c r="C3646" i="7"/>
  <c r="C3634" i="7"/>
  <c r="C3622" i="7"/>
  <c r="C3610" i="7"/>
  <c r="C3598" i="7"/>
  <c r="C3586" i="7"/>
  <c r="C3574" i="7"/>
  <c r="C3562" i="7"/>
  <c r="C3550" i="7"/>
  <c r="C3538" i="7"/>
  <c r="C3526" i="7"/>
  <c r="C3514" i="7"/>
  <c r="C3502" i="7"/>
  <c r="C3490" i="7"/>
  <c r="C3478" i="7"/>
  <c r="C3466" i="7"/>
  <c r="C3454" i="7"/>
  <c r="C3442" i="7"/>
  <c r="C3430" i="7"/>
  <c r="C3418" i="7"/>
  <c r="C3406" i="7"/>
  <c r="C3394" i="7"/>
  <c r="C3382" i="7"/>
  <c r="C3370" i="7"/>
  <c r="C3358" i="7"/>
  <c r="C3346" i="7"/>
  <c r="C3334" i="7"/>
  <c r="C3322" i="7"/>
  <c r="C3310" i="7"/>
  <c r="C3298" i="7"/>
  <c r="C3286" i="7"/>
  <c r="C3274" i="7"/>
  <c r="C3262" i="7"/>
  <c r="C3250" i="7"/>
  <c r="C3238" i="7"/>
  <c r="C3226" i="7"/>
  <c r="C3214" i="7"/>
  <c r="C3202" i="7"/>
  <c r="C3190" i="7"/>
  <c r="C3178" i="7"/>
  <c r="C3166" i="7"/>
  <c r="C3154" i="7"/>
  <c r="C3142" i="7"/>
  <c r="C3130" i="7"/>
  <c r="C3118" i="7"/>
  <c r="C3106" i="7"/>
  <c r="C3094" i="7"/>
  <c r="C3082" i="7"/>
  <c r="C3070" i="7"/>
  <c r="C3058" i="7"/>
  <c r="C3046" i="7"/>
  <c r="C3034" i="7"/>
  <c r="C2937" i="7"/>
  <c r="C2925" i="7"/>
  <c r="C2913" i="7"/>
  <c r="C2901" i="7"/>
  <c r="C2889" i="7"/>
  <c r="C2877" i="7"/>
  <c r="C2865" i="7"/>
  <c r="C2853" i="7"/>
  <c r="C2841" i="7"/>
  <c r="C2829" i="7"/>
  <c r="C2817" i="7"/>
  <c r="C2805" i="7"/>
  <c r="C2793" i="7"/>
  <c r="C2781" i="7"/>
  <c r="C2769" i="7"/>
  <c r="C2757" i="7"/>
  <c r="C2745" i="7"/>
  <c r="C2733" i="7"/>
  <c r="C2721" i="7"/>
  <c r="C2709" i="7"/>
  <c r="C2697" i="7"/>
  <c r="C2685" i="7"/>
  <c r="C2673" i="7"/>
  <c r="C2661" i="7"/>
  <c r="C2649" i="7"/>
  <c r="C2637" i="7"/>
  <c r="C2625" i="7"/>
  <c r="C2613" i="7"/>
  <c r="C2601" i="7"/>
  <c r="C2589" i="7"/>
  <c r="C2577" i="7"/>
  <c r="C2565" i="7"/>
  <c r="C2553" i="7"/>
  <c r="C2541" i="7"/>
  <c r="C2529" i="7"/>
  <c r="C2517" i="7"/>
  <c r="C2505" i="7"/>
  <c r="C2493" i="7"/>
  <c r="C2481" i="7"/>
  <c r="C2469" i="7"/>
  <c r="C2457" i="7"/>
  <c r="C2445" i="7"/>
  <c r="C2433" i="7"/>
  <c r="C2421" i="7"/>
  <c r="C2409" i="7"/>
  <c r="C2397" i="7"/>
  <c r="C2385" i="7"/>
  <c r="C2373" i="7"/>
  <c r="C2361" i="7"/>
  <c r="C2349" i="7"/>
  <c r="C2337" i="7"/>
  <c r="C2325" i="7"/>
  <c r="C2313" i="7"/>
  <c r="C2301" i="7"/>
  <c r="C2289" i="7"/>
  <c r="C2277" i="7"/>
  <c r="C2265" i="7"/>
  <c r="C2253" i="7"/>
  <c r="C2241" i="7"/>
  <c r="C2229" i="7"/>
  <c r="C2217" i="7"/>
  <c r="C2205" i="7"/>
  <c r="C2193" i="7"/>
  <c r="C2181" i="7"/>
  <c r="C2169" i="7"/>
  <c r="C2157" i="7"/>
  <c r="C2145" i="7"/>
  <c r="C2133" i="7"/>
  <c r="C2121" i="7"/>
  <c r="C2109" i="7"/>
  <c r="C2097" i="7"/>
  <c r="C2085" i="7"/>
  <c r="C2073" i="7"/>
  <c r="C2061" i="7"/>
  <c r="C2049" i="7"/>
  <c r="C2037" i="7"/>
  <c r="C2025" i="7"/>
  <c r="C2013" i="7"/>
  <c r="C2001" i="7"/>
  <c r="C1989" i="7"/>
  <c r="C1977" i="7"/>
  <c r="C1965" i="7"/>
  <c r="C1953" i="7"/>
  <c r="C1941" i="7"/>
  <c r="C1929" i="7"/>
  <c r="C1917" i="7"/>
  <c r="C1905" i="7"/>
  <c r="C1893" i="7"/>
  <c r="C1881" i="7"/>
  <c r="C1869" i="7"/>
  <c r="C1857" i="7"/>
  <c r="C1845" i="7"/>
  <c r="C1833" i="7"/>
  <c r="C1821" i="7"/>
  <c r="C1809" i="7"/>
  <c r="C1797" i="7"/>
  <c r="C1785" i="7"/>
  <c r="C1773" i="7"/>
  <c r="C1761" i="7"/>
  <c r="C1749" i="7"/>
  <c r="C1737" i="7"/>
  <c r="C1725" i="7"/>
  <c r="C1713" i="7"/>
  <c r="C1701" i="7"/>
  <c r="C1689" i="7"/>
  <c r="C1677" i="7"/>
  <c r="C1665" i="7"/>
  <c r="C1653" i="7"/>
  <c r="C1641" i="7"/>
  <c r="C1629" i="7"/>
  <c r="C1617" i="7"/>
  <c r="C1605" i="7"/>
  <c r="C1593" i="7"/>
  <c r="C1581" i="7"/>
  <c r="C1569" i="7"/>
  <c r="C1557" i="7"/>
  <c r="C1545" i="7"/>
  <c r="C1533" i="7"/>
  <c r="C1521" i="7"/>
  <c r="C1509" i="7"/>
  <c r="C1497" i="7"/>
  <c r="C1485" i="7"/>
  <c r="C1473" i="7"/>
  <c r="C1461" i="7"/>
  <c r="C1449" i="7"/>
  <c r="C1437" i="7"/>
  <c r="C1425" i="7"/>
  <c r="C1413" i="7"/>
  <c r="C1401" i="7"/>
  <c r="C1389" i="7"/>
  <c r="C1377" i="7"/>
  <c r="C1365" i="7"/>
  <c r="C1353" i="7"/>
  <c r="C1341" i="7"/>
  <c r="C1329" i="7"/>
  <c r="C1317" i="7"/>
  <c r="C1305" i="7"/>
  <c r="C1293" i="7"/>
  <c r="C1281" i="7"/>
  <c r="C1269" i="7"/>
  <c r="C1257" i="7"/>
  <c r="C1245" i="7"/>
  <c r="C1233" i="7"/>
  <c r="C1221" i="7"/>
  <c r="C1209" i="7"/>
  <c r="C1197" i="7"/>
  <c r="C1185" i="7"/>
  <c r="C1173" i="7"/>
  <c r="C1161" i="7"/>
  <c r="C1149" i="7"/>
  <c r="C1137" i="7"/>
  <c r="C1125" i="7"/>
  <c r="C1113" i="7"/>
  <c r="C1101" i="7"/>
  <c r="C1089" i="7"/>
  <c r="C1077" i="7"/>
  <c r="C1065" i="7"/>
  <c r="C1053" i="7"/>
  <c r="C1041" i="7"/>
  <c r="C1029" i="7"/>
  <c r="C1017" i="7"/>
  <c r="C1005" i="7"/>
  <c r="C993" i="7"/>
  <c r="C981" i="7"/>
  <c r="C969" i="7"/>
  <c r="C957" i="7"/>
  <c r="C945" i="7"/>
  <c r="C933" i="7"/>
  <c r="C921" i="7"/>
  <c r="C909" i="7"/>
  <c r="C897" i="7"/>
  <c r="C885" i="7"/>
  <c r="C873" i="7"/>
  <c r="C861" i="7"/>
  <c r="C849" i="7"/>
  <c r="C837" i="7"/>
  <c r="C825" i="7"/>
  <c r="C813" i="7"/>
  <c r="C801" i="7"/>
  <c r="C789" i="7"/>
  <c r="C777" i="7"/>
  <c r="C765" i="7"/>
  <c r="C753" i="7"/>
  <c r="C741" i="7"/>
  <c r="C729" i="7"/>
  <c r="C717" i="7"/>
  <c r="C705" i="7"/>
  <c r="C693" i="7"/>
  <c r="C681" i="7"/>
  <c r="C669" i="7"/>
  <c r="C657" i="7"/>
  <c r="C645" i="7"/>
  <c r="C633" i="7"/>
  <c r="C621" i="7"/>
  <c r="C609" i="7"/>
  <c r="C597" i="7"/>
  <c r="C585" i="7"/>
  <c r="C573" i="7"/>
  <c r="C561" i="7"/>
  <c r="C549" i="7"/>
  <c r="C537" i="7"/>
  <c r="C525" i="7"/>
  <c r="C513" i="7"/>
  <c r="C501" i="7"/>
  <c r="C489" i="7"/>
  <c r="C477" i="7"/>
  <c r="C465" i="7"/>
  <c r="C453" i="7"/>
  <c r="C441" i="7"/>
  <c r="C429" i="7"/>
  <c r="C417" i="7"/>
  <c r="C405" i="7"/>
  <c r="C393" i="7"/>
  <c r="C381" i="7"/>
  <c r="C369" i="7"/>
  <c r="C357" i="7"/>
  <c r="C345" i="7"/>
  <c r="C333" i="7"/>
  <c r="C321" i="7"/>
  <c r="C309" i="7"/>
  <c r="C297" i="7"/>
  <c r="C285" i="7"/>
  <c r="C273" i="7"/>
  <c r="C261" i="7"/>
  <c r="C249" i="7"/>
  <c r="C237" i="7"/>
  <c r="C225" i="7"/>
  <c r="C213" i="7"/>
  <c r="C201" i="7"/>
  <c r="C189" i="7"/>
  <c r="C177" i="7"/>
  <c r="C165" i="7"/>
  <c r="C153" i="7"/>
  <c r="C141" i="7"/>
  <c r="C129" i="7"/>
  <c r="C117" i="7"/>
  <c r="C105" i="7"/>
  <c r="C93" i="7"/>
  <c r="C81" i="7"/>
  <c r="C69" i="7"/>
  <c r="C57" i="7"/>
  <c r="C45" i="7"/>
  <c r="C33" i="7"/>
  <c r="C21" i="7"/>
  <c r="C9" i="7"/>
  <c r="C3080" i="7"/>
  <c r="C3068" i="7"/>
  <c r="C3056" i="7"/>
  <c r="C3044" i="7"/>
  <c r="C3032" i="7"/>
  <c r="C3020" i="7"/>
  <c r="C3008" i="7"/>
  <c r="C2996" i="7"/>
  <c r="C2984" i="7"/>
  <c r="C2972" i="7"/>
  <c r="C2960" i="7"/>
  <c r="C2948" i="7"/>
  <c r="C2936" i="7"/>
  <c r="C2924" i="7"/>
  <c r="C2912" i="7"/>
  <c r="C2900" i="7"/>
  <c r="C2888" i="7"/>
  <c r="C2876" i="7"/>
  <c r="C2864" i="7"/>
  <c r="C2852" i="7"/>
  <c r="C2840" i="7"/>
  <c r="C2828" i="7"/>
  <c r="C2816" i="7"/>
  <c r="C2804" i="7"/>
  <c r="C2792" i="7"/>
  <c r="C2780" i="7"/>
  <c r="C2768" i="7"/>
  <c r="C2756" i="7"/>
  <c r="C2744" i="7"/>
  <c r="C2732" i="7"/>
  <c r="C2720" i="7"/>
  <c r="C2708" i="7"/>
  <c r="C2696" i="7"/>
  <c r="C2684" i="7"/>
  <c r="C2672" i="7"/>
  <c r="C2660" i="7"/>
  <c r="C2648" i="7"/>
  <c r="C2636" i="7"/>
  <c r="C2624" i="7"/>
  <c r="C2612" i="7"/>
  <c r="C2600" i="7"/>
  <c r="C2588" i="7"/>
  <c r="C2576" i="7"/>
  <c r="C2564" i="7"/>
  <c r="C2552" i="7"/>
  <c r="C2540" i="7"/>
  <c r="C2528" i="7"/>
  <c r="C2516" i="7"/>
  <c r="C2504" i="7"/>
  <c r="C2492" i="7"/>
  <c r="C2480" i="7"/>
  <c r="C2468" i="7"/>
  <c r="C2456" i="7"/>
  <c r="C2444" i="7"/>
  <c r="C2432" i="7"/>
  <c r="C2420" i="7"/>
  <c r="C2408" i="7"/>
  <c r="C2396" i="7"/>
  <c r="C2384" i="7"/>
  <c r="C2372" i="7"/>
  <c r="C2360" i="7"/>
  <c r="C2348" i="7"/>
  <c r="C2336" i="7"/>
  <c r="C2324" i="7"/>
  <c r="C2312" i="7"/>
  <c r="C2300" i="7"/>
  <c r="C2288" i="7"/>
  <c r="C2276" i="7"/>
  <c r="C2264" i="7"/>
  <c r="C2252" i="7"/>
  <c r="C2240" i="7"/>
  <c r="C2228" i="7"/>
  <c r="C2216" i="7"/>
  <c r="C2204" i="7"/>
  <c r="C2192" i="7"/>
  <c r="C2180" i="7"/>
  <c r="C2168" i="7"/>
  <c r="C2156" i="7"/>
  <c r="C2144" i="7"/>
  <c r="C2132" i="7"/>
  <c r="C2120" i="7"/>
  <c r="C2108" i="7"/>
  <c r="C2096" i="7"/>
  <c r="C2084" i="7"/>
  <c r="C2072" i="7"/>
  <c r="C2060" i="7"/>
  <c r="C2048" i="7"/>
  <c r="C2036" i="7"/>
  <c r="C2024" i="7"/>
  <c r="C2012" i="7"/>
  <c r="C2000" i="7"/>
  <c r="C1988" i="7"/>
  <c r="C1976" i="7"/>
  <c r="C1964" i="7"/>
  <c r="C1952" i="7"/>
  <c r="C1940" i="7"/>
  <c r="C1928" i="7"/>
  <c r="C1916" i="7"/>
  <c r="C1904" i="7"/>
  <c r="C1892" i="7"/>
  <c r="C1880" i="7"/>
  <c r="C1868" i="7"/>
  <c r="C1856" i="7"/>
  <c r="C1844" i="7"/>
  <c r="C1832" i="7"/>
  <c r="C1820" i="7"/>
  <c r="C1808" i="7"/>
  <c r="C1796" i="7"/>
  <c r="C1784" i="7"/>
  <c r="C1772" i="7"/>
  <c r="C1760" i="7"/>
  <c r="C1748" i="7"/>
  <c r="C1736" i="7"/>
  <c r="C1724" i="7"/>
  <c r="C1712" i="7"/>
  <c r="C1700" i="7"/>
  <c r="C1688" i="7"/>
  <c r="C1676" i="7"/>
  <c r="C1664" i="7"/>
  <c r="C1652" i="7"/>
  <c r="C1640" i="7"/>
  <c r="C1628" i="7"/>
  <c r="C1616" i="7"/>
  <c r="C1604" i="7"/>
  <c r="C1592" i="7"/>
  <c r="C1580" i="7"/>
  <c r="C1568" i="7"/>
  <c r="C1556" i="7"/>
  <c r="C1544" i="7"/>
  <c r="C1532" i="7"/>
  <c r="C1520" i="7"/>
  <c r="C1508" i="7"/>
  <c r="C1496" i="7"/>
  <c r="C1484" i="7"/>
  <c r="C1472" i="7"/>
  <c r="C1460" i="7"/>
  <c r="C1448" i="7"/>
  <c r="C1436" i="7"/>
  <c r="C1424" i="7"/>
  <c r="C1412" i="7"/>
  <c r="C1400" i="7"/>
  <c r="C1388" i="7"/>
  <c r="C1376" i="7"/>
  <c r="C1364" i="7"/>
  <c r="C1352" i="7"/>
  <c r="C1340" i="7"/>
  <c r="C1328" i="7"/>
  <c r="C1316" i="7"/>
  <c r="C1304" i="7"/>
  <c r="C1292" i="7"/>
  <c r="C1280" i="7"/>
  <c r="C1268" i="7"/>
  <c r="C1256" i="7"/>
  <c r="C1244" i="7"/>
  <c r="C1232" i="7"/>
  <c r="C1220" i="7"/>
  <c r="C1208" i="7"/>
  <c r="C1196" i="7"/>
  <c r="C1184" i="7"/>
  <c r="C1172" i="7"/>
  <c r="C1160" i="7"/>
  <c r="C1148" i="7"/>
  <c r="C1136" i="7"/>
  <c r="C1124" i="7"/>
  <c r="C1112" i="7"/>
  <c r="C1100" i="7"/>
  <c r="C1088" i="7"/>
  <c r="C1076" i="7"/>
  <c r="C1064" i="7"/>
  <c r="C1052" i="7"/>
  <c r="C1040" i="7"/>
  <c r="C1028" i="7"/>
  <c r="C1016" i="7"/>
  <c r="C1004" i="7"/>
  <c r="C992" i="7"/>
  <c r="C980" i="7"/>
  <c r="C968" i="7"/>
  <c r="C956" i="7"/>
  <c r="C944" i="7"/>
  <c r="C932" i="7"/>
  <c r="C920" i="7"/>
  <c r="C908" i="7"/>
  <c r="C896" i="7"/>
  <c r="C884" i="7"/>
  <c r="C872" i="7"/>
  <c r="C860" i="7"/>
  <c r="C848" i="7"/>
  <c r="C836" i="7"/>
  <c r="C824" i="7"/>
  <c r="C812" i="7"/>
  <c r="C800" i="7"/>
  <c r="C788" i="7"/>
  <c r="C776" i="7"/>
  <c r="C764" i="7"/>
  <c r="C752" i="7"/>
  <c r="C740" i="7"/>
  <c r="C728" i="7"/>
  <c r="C716" i="7"/>
  <c r="C704" i="7"/>
  <c r="C692" i="7"/>
  <c r="C680" i="7"/>
  <c r="C668" i="7"/>
  <c r="C656" i="7"/>
  <c r="C644" i="7"/>
  <c r="C632" i="7"/>
  <c r="C620" i="7"/>
  <c r="C608" i="7"/>
  <c r="C596" i="7"/>
  <c r="C584" i="7"/>
  <c r="C572" i="7"/>
  <c r="C560" i="7"/>
  <c r="C548" i="7"/>
  <c r="C536" i="7"/>
  <c r="C524" i="7"/>
  <c r="C512" i="7"/>
  <c r="C500" i="7"/>
  <c r="C488" i="7"/>
  <c r="C476" i="7"/>
  <c r="C464" i="7"/>
  <c r="C452" i="7"/>
  <c r="C440" i="7"/>
  <c r="C428" i="7"/>
  <c r="C416" i="7"/>
  <c r="C404" i="7"/>
  <c r="C392" i="7"/>
  <c r="C380" i="7"/>
  <c r="C368" i="7"/>
  <c r="C356" i="7"/>
  <c r="C344" i="7"/>
  <c r="C332" i="7"/>
  <c r="C320" i="7"/>
  <c r="C308" i="7"/>
  <c r="C296" i="7"/>
  <c r="C284" i="7"/>
  <c r="C272" i="7"/>
  <c r="C260" i="7"/>
  <c r="C248" i="7"/>
  <c r="C236" i="7"/>
  <c r="C224" i="7"/>
  <c r="C212" i="7"/>
  <c r="C200" i="7"/>
  <c r="C188" i="7"/>
  <c r="C176" i="7"/>
  <c r="C164" i="7"/>
  <c r="C152" i="7"/>
  <c r="C140" i="7"/>
  <c r="C128" i="7"/>
  <c r="C116" i="7"/>
  <c r="C104" i="7"/>
  <c r="C92" i="7"/>
  <c r="C80" i="7"/>
  <c r="C68" i="7"/>
  <c r="C56" i="7"/>
  <c r="C44" i="7"/>
  <c r="C32" i="7"/>
  <c r="C20" i="7"/>
  <c r="C8" i="7"/>
  <c r="C3043" i="7"/>
  <c r="C3031" i="7"/>
  <c r="C3019" i="7"/>
  <c r="C3007" i="7"/>
  <c r="C2995" i="7"/>
  <c r="C2983" i="7"/>
  <c r="C2971" i="7"/>
  <c r="C2959" i="7"/>
  <c r="C2947" i="7"/>
  <c r="C2935" i="7"/>
  <c r="C2923" i="7"/>
  <c r="C2911" i="7"/>
  <c r="C2899" i="7"/>
  <c r="C2887" i="7"/>
  <c r="C2875" i="7"/>
  <c r="C2863" i="7"/>
  <c r="C2851" i="7"/>
  <c r="C2839" i="7"/>
  <c r="C2827" i="7"/>
  <c r="C2815" i="7"/>
  <c r="C2803" i="7"/>
  <c r="C2791" i="7"/>
  <c r="C2779" i="7"/>
  <c r="C2767" i="7"/>
  <c r="C2755" i="7"/>
  <c r="C2743" i="7"/>
  <c r="C2731" i="7"/>
  <c r="C2719" i="7"/>
  <c r="C2707" i="7"/>
  <c r="C2695" i="7"/>
  <c r="C2683" i="7"/>
  <c r="C2671" i="7"/>
  <c r="C2659" i="7"/>
  <c r="C2647" i="7"/>
  <c r="C2635" i="7"/>
  <c r="C2623" i="7"/>
  <c r="C2611" i="7"/>
  <c r="C2599" i="7"/>
  <c r="C2587" i="7"/>
  <c r="C2575" i="7"/>
  <c r="C2563" i="7"/>
  <c r="C2551" i="7"/>
  <c r="C2539" i="7"/>
  <c r="C2527" i="7"/>
  <c r="C2515" i="7"/>
  <c r="C2503" i="7"/>
  <c r="C2491" i="7"/>
  <c r="C2479" i="7"/>
  <c r="C2467" i="7"/>
  <c r="C2455" i="7"/>
  <c r="C2443" i="7"/>
  <c r="C2431" i="7"/>
  <c r="C2419" i="7"/>
  <c r="C2407" i="7"/>
  <c r="C2395" i="7"/>
  <c r="C2383" i="7"/>
  <c r="C2371" i="7"/>
  <c r="C2359" i="7"/>
  <c r="C2347" i="7"/>
  <c r="C2335" i="7"/>
  <c r="C2323" i="7"/>
  <c r="C2311" i="7"/>
  <c r="C2299" i="7"/>
  <c r="C2287" i="7"/>
  <c r="C2275" i="7"/>
  <c r="C2263" i="7"/>
  <c r="C2251" i="7"/>
  <c r="C2239" i="7"/>
  <c r="C2227" i="7"/>
  <c r="C2215" i="7"/>
  <c r="C2203" i="7"/>
  <c r="C2191" i="7"/>
  <c r="C2179" i="7"/>
  <c r="C2167" i="7"/>
  <c r="C2155" i="7"/>
  <c r="C2143" i="7"/>
  <c r="C2131" i="7"/>
  <c r="C2119" i="7"/>
  <c r="C2107" i="7"/>
  <c r="C2095" i="7"/>
  <c r="C2083" i="7"/>
  <c r="C2071" i="7"/>
  <c r="C2059" i="7"/>
  <c r="C2047" i="7"/>
  <c r="C2035" i="7"/>
  <c r="C2023" i="7"/>
  <c r="C2011" i="7"/>
  <c r="C1999" i="7"/>
  <c r="C1987" i="7"/>
  <c r="C1975" i="7"/>
  <c r="C1963" i="7"/>
  <c r="C1951" i="7"/>
  <c r="C1939" i="7"/>
  <c r="C1927" i="7"/>
  <c r="C1915" i="7"/>
  <c r="C1903" i="7"/>
  <c r="C1891" i="7"/>
  <c r="C1879" i="7"/>
  <c r="C1867" i="7"/>
  <c r="C1855" i="7"/>
  <c r="C1843" i="7"/>
  <c r="C1831" i="7"/>
  <c r="C1819" i="7"/>
  <c r="C1807" i="7"/>
  <c r="C1795" i="7"/>
  <c r="C1783" i="7"/>
  <c r="C1771" i="7"/>
  <c r="C1759" i="7"/>
  <c r="C1747" i="7"/>
  <c r="C1735" i="7"/>
  <c r="C1723" i="7"/>
  <c r="C1711" i="7"/>
  <c r="C1699" i="7"/>
  <c r="C1687" i="7"/>
  <c r="C1675" i="7"/>
  <c r="C1663" i="7"/>
  <c r="C1651" i="7"/>
  <c r="C1639" i="7"/>
  <c r="C1627" i="7"/>
  <c r="C1615" i="7"/>
  <c r="C1603" i="7"/>
  <c r="C1591" i="7"/>
  <c r="C1579" i="7"/>
  <c r="C1567" i="7"/>
  <c r="C1555" i="7"/>
  <c r="C1543" i="7"/>
  <c r="C1531" i="7"/>
  <c r="C1519" i="7"/>
  <c r="C1507" i="7"/>
  <c r="C1495" i="7"/>
  <c r="C1483" i="7"/>
  <c r="C1471" i="7"/>
  <c r="C1459" i="7"/>
  <c r="C1447" i="7"/>
  <c r="C1435" i="7"/>
  <c r="C1423" i="7"/>
  <c r="C1411" i="7"/>
  <c r="C1399" i="7"/>
  <c r="C1387" i="7"/>
  <c r="C1375" i="7"/>
  <c r="C1363" i="7"/>
  <c r="C1351" i="7"/>
  <c r="C1339" i="7"/>
  <c r="C1327" i="7"/>
  <c r="C1315" i="7"/>
  <c r="C1303" i="7"/>
  <c r="C1291" i="7"/>
  <c r="C1279" i="7"/>
  <c r="C1267" i="7"/>
  <c r="C1255" i="7"/>
  <c r="C1243" i="7"/>
  <c r="C1231" i="7"/>
  <c r="C1219" i="7"/>
  <c r="C1207" i="7"/>
  <c r="C1195" i="7"/>
  <c r="C1183" i="7"/>
  <c r="C1171" i="7"/>
  <c r="C1159" i="7"/>
  <c r="C1147" i="7"/>
  <c r="C1135" i="7"/>
  <c r="C1123" i="7"/>
  <c r="C1111" i="7"/>
  <c r="C1099" i="7"/>
  <c r="C1087" i="7"/>
  <c r="C1075" i="7"/>
  <c r="C1063" i="7"/>
  <c r="C1051" i="7"/>
  <c r="C1039" i="7"/>
  <c r="C1027" i="7"/>
  <c r="C1015" i="7"/>
  <c r="C1003" i="7"/>
  <c r="C991" i="7"/>
  <c r="C979" i="7"/>
  <c r="C967" i="7"/>
  <c r="C955" i="7"/>
  <c r="C943" i="7"/>
  <c r="C931" i="7"/>
  <c r="C919" i="7"/>
  <c r="C907" i="7"/>
  <c r="C895" i="7"/>
  <c r="C883" i="7"/>
  <c r="C871" i="7"/>
  <c r="C859" i="7"/>
  <c r="C847" i="7"/>
  <c r="C835" i="7"/>
  <c r="C823" i="7"/>
  <c r="C811" i="7"/>
  <c r="C799" i="7"/>
  <c r="C787" i="7"/>
  <c r="C775" i="7"/>
  <c r="C763" i="7"/>
  <c r="C751" i="7"/>
  <c r="C739" i="7"/>
  <c r="C727" i="7"/>
  <c r="C715" i="7"/>
  <c r="C703" i="7"/>
  <c r="C691" i="7"/>
  <c r="C679" i="7"/>
  <c r="C667" i="7"/>
  <c r="C655" i="7"/>
  <c r="C643" i="7"/>
  <c r="C631" i="7"/>
  <c r="C619" i="7"/>
  <c r="C607" i="7"/>
  <c r="C595" i="7"/>
  <c r="C583" i="7"/>
  <c r="C571" i="7"/>
  <c r="C559" i="7"/>
  <c r="C547" i="7"/>
  <c r="C535" i="7"/>
  <c r="C523" i="7"/>
  <c r="C511" i="7"/>
  <c r="C499" i="7"/>
  <c r="C487" i="7"/>
  <c r="C475" i="7"/>
  <c r="C463" i="7"/>
  <c r="C451" i="7"/>
  <c r="C439" i="7"/>
  <c r="C427" i="7"/>
  <c r="C415" i="7"/>
  <c r="C403" i="7"/>
  <c r="C391" i="7"/>
  <c r="C379" i="7"/>
  <c r="C367" i="7"/>
  <c r="C355" i="7"/>
  <c r="C343" i="7"/>
  <c r="C331" i="7"/>
  <c r="C319" i="7"/>
  <c r="C307" i="7"/>
  <c r="C295" i="7"/>
  <c r="C283" i="7"/>
  <c r="C271" i="7"/>
  <c r="C259" i="7"/>
  <c r="C247" i="7"/>
  <c r="C235" i="7"/>
  <c r="C223" i="7"/>
  <c r="C211" i="7"/>
  <c r="C199" i="7"/>
  <c r="C187" i="7"/>
  <c r="C175" i="7"/>
  <c r="C163" i="7"/>
  <c r="C151" i="7"/>
  <c r="C139" i="7"/>
  <c r="C127" i="7"/>
  <c r="C115" i="7"/>
  <c r="C103" i="7"/>
  <c r="C91" i="7"/>
  <c r="C79" i="7"/>
  <c r="C67" i="7"/>
  <c r="C55" i="7"/>
  <c r="C43" i="7"/>
  <c r="C31" i="7"/>
  <c r="C19" i="7"/>
  <c r="C7" i="7"/>
  <c r="C3042" i="7"/>
  <c r="C3030" i="7"/>
  <c r="C3018" i="7"/>
  <c r="C3006" i="7"/>
  <c r="C2994" i="7"/>
  <c r="C2982" i="7"/>
  <c r="C2970" i="7"/>
  <c r="C2958" i="7"/>
  <c r="C2946" i="7"/>
  <c r="C2934" i="7"/>
  <c r="C2922" i="7"/>
  <c r="C2910" i="7"/>
  <c r="C2898" i="7"/>
  <c r="C2886" i="7"/>
  <c r="C2874" i="7"/>
  <c r="C2862" i="7"/>
  <c r="C2850" i="7"/>
  <c r="C2838" i="7"/>
  <c r="C2826" i="7"/>
  <c r="C2814" i="7"/>
  <c r="C2802" i="7"/>
  <c r="C2790" i="7"/>
  <c r="C2778" i="7"/>
  <c r="C2766" i="7"/>
  <c r="C2754" i="7"/>
  <c r="C2742" i="7"/>
  <c r="C2730" i="7"/>
  <c r="C2718" i="7"/>
  <c r="C2706" i="7"/>
  <c r="C2694" i="7"/>
  <c r="C2682" i="7"/>
  <c r="C2670" i="7"/>
  <c r="C2658" i="7"/>
  <c r="C2646" i="7"/>
  <c r="C2634" i="7"/>
  <c r="C2622" i="7"/>
  <c r="C2610" i="7"/>
  <c r="C2598" i="7"/>
  <c r="C2586" i="7"/>
  <c r="C2574" i="7"/>
  <c r="C2562" i="7"/>
  <c r="C2550" i="7"/>
  <c r="C2538" i="7"/>
  <c r="C2526" i="7"/>
  <c r="C2514" i="7"/>
  <c r="C2502" i="7"/>
  <c r="C2490" i="7"/>
  <c r="C2478" i="7"/>
  <c r="C2466" i="7"/>
  <c r="C2454" i="7"/>
  <c r="C2442" i="7"/>
  <c r="C2430" i="7"/>
  <c r="C2418" i="7"/>
  <c r="C2406" i="7"/>
  <c r="C2394" i="7"/>
  <c r="C2382" i="7"/>
  <c r="C2370" i="7"/>
  <c r="C2358" i="7"/>
  <c r="C2346" i="7"/>
  <c r="C2334" i="7"/>
  <c r="C2322" i="7"/>
  <c r="C2310" i="7"/>
  <c r="C2298" i="7"/>
  <c r="C2286" i="7"/>
  <c r="C2274" i="7"/>
  <c r="C2262" i="7"/>
  <c r="C2250" i="7"/>
  <c r="C2238" i="7"/>
  <c r="C2226" i="7"/>
  <c r="C2214" i="7"/>
  <c r="C2202" i="7"/>
  <c r="C2190" i="7"/>
  <c r="C2178" i="7"/>
  <c r="C2166" i="7"/>
  <c r="C2154" i="7"/>
  <c r="C2142" i="7"/>
  <c r="C2130" i="7"/>
  <c r="C2118" i="7"/>
  <c r="C2106" i="7"/>
  <c r="C2094" i="7"/>
  <c r="C2082" i="7"/>
  <c r="C2070" i="7"/>
  <c r="C2058" i="7"/>
  <c r="C2046" i="7"/>
  <c r="C2034" i="7"/>
  <c r="C2022" i="7"/>
  <c r="C2010" i="7"/>
  <c r="C1998" i="7"/>
  <c r="C1986" i="7"/>
  <c r="C1974" i="7"/>
  <c r="C1962" i="7"/>
  <c r="C1950" i="7"/>
  <c r="C1938" i="7"/>
  <c r="C1926" i="7"/>
  <c r="C1914" i="7"/>
  <c r="C1902" i="7"/>
  <c r="C1890" i="7"/>
  <c r="C1878" i="7"/>
  <c r="C1866" i="7"/>
  <c r="C1854" i="7"/>
  <c r="C1842" i="7"/>
  <c r="C1830" i="7"/>
  <c r="C1818" i="7"/>
  <c r="C1806" i="7"/>
  <c r="C1794" i="7"/>
  <c r="C1782" i="7"/>
  <c r="C1770" i="7"/>
  <c r="C1758" i="7"/>
  <c r="C1746" i="7"/>
  <c r="C1734" i="7"/>
  <c r="C1722" i="7"/>
  <c r="C1710" i="7"/>
  <c r="C1698" i="7"/>
  <c r="C1686" i="7"/>
  <c r="C1674" i="7"/>
  <c r="C1662" i="7"/>
  <c r="C1650" i="7"/>
  <c r="C1638" i="7"/>
  <c r="C1626" i="7"/>
  <c r="C1614" i="7"/>
  <c r="C1602" i="7"/>
  <c r="C1590" i="7"/>
  <c r="C1578" i="7"/>
  <c r="C1566" i="7"/>
  <c r="C1554" i="7"/>
  <c r="C1542" i="7"/>
  <c r="C1530" i="7"/>
  <c r="C1518" i="7"/>
  <c r="C1506" i="7"/>
  <c r="C1494" i="7"/>
  <c r="C1482" i="7"/>
  <c r="C1470" i="7"/>
  <c r="C1458" i="7"/>
  <c r="C1446" i="7"/>
  <c r="C1434" i="7"/>
  <c r="C1422" i="7"/>
  <c r="C1410" i="7"/>
  <c r="C1398" i="7"/>
  <c r="C1386" i="7"/>
  <c r="C1374" i="7"/>
  <c r="C1362" i="7"/>
  <c r="C1350" i="7"/>
  <c r="C1338" i="7"/>
  <c r="C1326" i="7"/>
  <c r="C1314" i="7"/>
  <c r="C1302" i="7"/>
  <c r="C1290" i="7"/>
  <c r="C1278" i="7"/>
  <c r="C1266" i="7"/>
  <c r="C1254" i="7"/>
  <c r="C1242" i="7"/>
  <c r="C1230" i="7"/>
  <c r="C1218" i="7"/>
  <c r="C1206" i="7"/>
  <c r="C1194" i="7"/>
  <c r="C1182" i="7"/>
  <c r="C1170" i="7"/>
  <c r="C1158" i="7"/>
  <c r="C1146" i="7"/>
  <c r="C1134" i="7"/>
  <c r="C1122" i="7"/>
  <c r="C1110" i="7"/>
  <c r="C1098" i="7"/>
  <c r="C1086" i="7"/>
  <c r="C1074" i="7"/>
  <c r="C1062" i="7"/>
  <c r="C1050" i="7"/>
  <c r="C1038" i="7"/>
  <c r="C1026" i="7"/>
  <c r="C1014" i="7"/>
  <c r="C1002" i="7"/>
  <c r="C990" i="7"/>
  <c r="C978" i="7"/>
  <c r="C966" i="7"/>
  <c r="C954" i="7"/>
  <c r="C942" i="7"/>
  <c r="C930" i="7"/>
  <c r="C918" i="7"/>
  <c r="C906" i="7"/>
  <c r="C894" i="7"/>
  <c r="C882" i="7"/>
  <c r="C870" i="7"/>
  <c r="C858" i="7"/>
  <c r="C846" i="7"/>
  <c r="C834" i="7"/>
  <c r="C822" i="7"/>
  <c r="C810" i="7"/>
  <c r="C798" i="7"/>
  <c r="C786" i="7"/>
  <c r="C774" i="7"/>
  <c r="C762" i="7"/>
  <c r="C750" i="7"/>
  <c r="C738" i="7"/>
  <c r="C726" i="7"/>
  <c r="C714" i="7"/>
  <c r="C702" i="7"/>
  <c r="C690" i="7"/>
  <c r="C678" i="7"/>
  <c r="C666" i="7"/>
  <c r="C654" i="7"/>
  <c r="C642" i="7"/>
  <c r="C630" i="7"/>
  <c r="C618" i="7"/>
  <c r="C606" i="7"/>
  <c r="C594" i="7"/>
  <c r="C582" i="7"/>
  <c r="C570" i="7"/>
  <c r="C558" i="7"/>
  <c r="C546" i="7"/>
  <c r="C534" i="7"/>
  <c r="C522" i="7"/>
  <c r="C510" i="7"/>
  <c r="C498" i="7"/>
  <c r="C486" i="7"/>
  <c r="C474" i="7"/>
  <c r="C462" i="7"/>
  <c r="C450" i="7"/>
  <c r="C438" i="7"/>
  <c r="C426" i="7"/>
  <c r="C414" i="7"/>
  <c r="C402" i="7"/>
  <c r="C390" i="7"/>
  <c r="C378" i="7"/>
  <c r="C366" i="7"/>
  <c r="C354" i="7"/>
  <c r="C342" i="7"/>
  <c r="C330" i="7"/>
  <c r="C318" i="7"/>
  <c r="C306" i="7"/>
  <c r="C294" i="7"/>
  <c r="C282" i="7"/>
  <c r="C270" i="7"/>
  <c r="C258" i="7"/>
  <c r="C246" i="7"/>
  <c r="C234" i="7"/>
  <c r="C222" i="7"/>
  <c r="C210" i="7"/>
  <c r="C198" i="7"/>
  <c r="C186" i="7"/>
  <c r="C174" i="7"/>
  <c r="C162" i="7"/>
  <c r="C150" i="7"/>
  <c r="C138" i="7"/>
  <c r="C126" i="7"/>
  <c r="C114" i="7"/>
  <c r="C102" i="7"/>
  <c r="C90" i="7"/>
  <c r="C78" i="7"/>
  <c r="C66" i="7"/>
  <c r="C54" i="7"/>
  <c r="C42" i="7"/>
  <c r="C30" i="7"/>
  <c r="C18" i="7"/>
  <c r="C6" i="7"/>
  <c r="C2585" i="7"/>
  <c r="C2573" i="7"/>
  <c r="C2561" i="7"/>
  <c r="C2549" i="7"/>
  <c r="C2537" i="7"/>
  <c r="C2525" i="7"/>
  <c r="C2513" i="7"/>
  <c r="C2501" i="7"/>
  <c r="C2489" i="7"/>
  <c r="C2477" i="7"/>
  <c r="C2465" i="7"/>
  <c r="C2453" i="7"/>
  <c r="C2441" i="7"/>
  <c r="C2429" i="7"/>
  <c r="C2417" i="7"/>
  <c r="C2405" i="7"/>
  <c r="C2393" i="7"/>
  <c r="C2381" i="7"/>
  <c r="C2369" i="7"/>
  <c r="C2357" i="7"/>
  <c r="C2345" i="7"/>
  <c r="C2333" i="7"/>
  <c r="C2321" i="7"/>
  <c r="C2309" i="7"/>
  <c r="C2297" i="7"/>
  <c r="C2285" i="7"/>
  <c r="C2273" i="7"/>
  <c r="C2261" i="7"/>
  <c r="C2249" i="7"/>
  <c r="C2237" i="7"/>
  <c r="C2225" i="7"/>
  <c r="C2213" i="7"/>
  <c r="C2201" i="7"/>
  <c r="C2189" i="7"/>
  <c r="C2177" i="7"/>
  <c r="C2165" i="7"/>
  <c r="C2153" i="7"/>
  <c r="C2141" i="7"/>
  <c r="C2129" i="7"/>
  <c r="C2117" i="7"/>
  <c r="C2105" i="7"/>
  <c r="C2093" i="7"/>
  <c r="C2081" i="7"/>
  <c r="C2069" i="7"/>
  <c r="C2057" i="7"/>
  <c r="C2045" i="7"/>
  <c r="C2033" i="7"/>
  <c r="C2021" i="7"/>
  <c r="C2009" i="7"/>
  <c r="C1997" i="7"/>
  <c r="C1985" i="7"/>
  <c r="C1973" i="7"/>
  <c r="C1961" i="7"/>
  <c r="C1949" i="7"/>
  <c r="C1937" i="7"/>
  <c r="C1925" i="7"/>
  <c r="C1913" i="7"/>
  <c r="C1901" i="7"/>
  <c r="C1889" i="7"/>
  <c r="C1877" i="7"/>
  <c r="C1865" i="7"/>
  <c r="C1853" i="7"/>
  <c r="C1841" i="7"/>
  <c r="C1829" i="7"/>
  <c r="C1817" i="7"/>
  <c r="C1805" i="7"/>
  <c r="C1793" i="7"/>
  <c r="C1781" i="7"/>
  <c r="C1769" i="7"/>
  <c r="C1757" i="7"/>
  <c r="C1745" i="7"/>
  <c r="C1733" i="7"/>
  <c r="C1721" i="7"/>
  <c r="C1709" i="7"/>
  <c r="C1697" i="7"/>
  <c r="C1685" i="7"/>
  <c r="C1673" i="7"/>
  <c r="C1661" i="7"/>
  <c r="C1649" i="7"/>
  <c r="C1637" i="7"/>
  <c r="C1625" i="7"/>
  <c r="C1613" i="7"/>
  <c r="C1601" i="7"/>
  <c r="C1589" i="7"/>
  <c r="C1577" i="7"/>
  <c r="C1565" i="7"/>
  <c r="C1553" i="7"/>
  <c r="C1541" i="7"/>
  <c r="C1529" i="7"/>
  <c r="C1517" i="7"/>
  <c r="C1505" i="7"/>
  <c r="C1493" i="7"/>
  <c r="C1481" i="7"/>
  <c r="C1469" i="7"/>
  <c r="C1457" i="7"/>
  <c r="C1445" i="7"/>
  <c r="C1433" i="7"/>
  <c r="C1421" i="7"/>
  <c r="C1409" i="7"/>
  <c r="C1397" i="7"/>
  <c r="C1385" i="7"/>
  <c r="C1373" i="7"/>
  <c r="C1361" i="7"/>
  <c r="C1349" i="7"/>
  <c r="C1337" i="7"/>
  <c r="C1325" i="7"/>
  <c r="C1313" i="7"/>
  <c r="C1301" i="7"/>
  <c r="C1289" i="7"/>
  <c r="C1277" i="7"/>
  <c r="C1265" i="7"/>
  <c r="C1253" i="7"/>
  <c r="C1241" i="7"/>
  <c r="C1229" i="7"/>
  <c r="C1217" i="7"/>
  <c r="C1205" i="7"/>
  <c r="C1193" i="7"/>
  <c r="C1181" i="7"/>
  <c r="C1169" i="7"/>
  <c r="C1157" i="7"/>
  <c r="C1145" i="7"/>
  <c r="C1133" i="7"/>
  <c r="C1121" i="7"/>
  <c r="C1109" i="7"/>
  <c r="C1097" i="7"/>
  <c r="C1085" i="7"/>
  <c r="C1073" i="7"/>
  <c r="C1061" i="7"/>
  <c r="C1049" i="7"/>
  <c r="C1037" i="7"/>
  <c r="C1025" i="7"/>
  <c r="C1013" i="7"/>
  <c r="C1001" i="7"/>
  <c r="C989" i="7"/>
  <c r="C977" i="7"/>
  <c r="C965" i="7"/>
  <c r="C953" i="7"/>
  <c r="C941" i="7"/>
  <c r="C929" i="7"/>
  <c r="C917" i="7"/>
  <c r="C905" i="7"/>
  <c r="C893" i="7"/>
  <c r="C881" i="7"/>
  <c r="C869" i="7"/>
  <c r="C857" i="7"/>
  <c r="C845" i="7"/>
  <c r="C833" i="7"/>
  <c r="C821" i="7"/>
  <c r="C809" i="7"/>
  <c r="C797" i="7"/>
  <c r="C785" i="7"/>
  <c r="C773" i="7"/>
  <c r="C761" i="7"/>
  <c r="C749" i="7"/>
  <c r="C737" i="7"/>
  <c r="C725" i="7"/>
  <c r="C713" i="7"/>
  <c r="C701" i="7"/>
  <c r="C689" i="7"/>
  <c r="C677" i="7"/>
  <c r="C665" i="7"/>
  <c r="C653" i="7"/>
  <c r="C641" i="7"/>
  <c r="C629" i="7"/>
  <c r="C617" i="7"/>
  <c r="C605" i="7"/>
  <c r="C593" i="7"/>
  <c r="C581" i="7"/>
  <c r="C569" i="7"/>
  <c r="C557" i="7"/>
  <c r="C545" i="7"/>
  <c r="C533" i="7"/>
  <c r="C521" i="7"/>
  <c r="C509" i="7"/>
  <c r="C497" i="7"/>
  <c r="C485" i="7"/>
  <c r="C473" i="7"/>
  <c r="C461" i="7"/>
  <c r="C449" i="7"/>
  <c r="C437" i="7"/>
  <c r="C425" i="7"/>
  <c r="C413" i="7"/>
  <c r="C401" i="7"/>
  <c r="C389" i="7"/>
  <c r="C377" i="7"/>
  <c r="C365" i="7"/>
  <c r="C353" i="7"/>
  <c r="C341" i="7"/>
  <c r="C329" i="7"/>
  <c r="C317" i="7"/>
  <c r="C305" i="7"/>
  <c r="C293" i="7"/>
  <c r="C281" i="7"/>
  <c r="C269" i="7"/>
  <c r="C257" i="7"/>
  <c r="C245" i="7"/>
  <c r="C233" i="7"/>
  <c r="C221" i="7"/>
  <c r="C209" i="7"/>
  <c r="C197" i="7"/>
  <c r="C185" i="7"/>
  <c r="C173" i="7"/>
  <c r="C161" i="7"/>
  <c r="C149" i="7"/>
  <c r="C137" i="7"/>
  <c r="C125" i="7"/>
  <c r="C113" i="7"/>
  <c r="C101" i="7"/>
  <c r="C89" i="7"/>
  <c r="C77" i="7"/>
  <c r="C65" i="7"/>
  <c r="C53" i="7"/>
  <c r="C41" i="7"/>
  <c r="C29" i="7"/>
  <c r="C17" i="7"/>
  <c r="C5" i="7"/>
  <c r="C3076" i="7"/>
  <c r="C3064" i="7"/>
  <c r="C3052" i="7"/>
  <c r="C3040" i="7"/>
  <c r="C3028" i="7"/>
  <c r="C3016" i="7"/>
  <c r="C3004" i="7"/>
  <c r="C2992" i="7"/>
  <c r="C2980" i="7"/>
  <c r="C2968" i="7"/>
  <c r="C2956" i="7"/>
  <c r="C2944" i="7"/>
  <c r="C2932" i="7"/>
  <c r="C2920" i="7"/>
  <c r="C2908" i="7"/>
  <c r="C2896" i="7"/>
  <c r="C2884" i="7"/>
  <c r="C2872" i="7"/>
  <c r="C2860" i="7"/>
  <c r="C2848" i="7"/>
  <c r="C2836" i="7"/>
  <c r="C2824" i="7"/>
  <c r="C2812" i="7"/>
  <c r="C2800" i="7"/>
  <c r="C2788" i="7"/>
  <c r="C2776" i="7"/>
  <c r="C2764" i="7"/>
  <c r="C2752" i="7"/>
  <c r="C2740" i="7"/>
  <c r="C2728" i="7"/>
  <c r="C2716" i="7"/>
  <c r="C2704" i="7"/>
  <c r="C2692" i="7"/>
  <c r="C2680" i="7"/>
  <c r="C2668" i="7"/>
  <c r="C2656" i="7"/>
  <c r="C2644" i="7"/>
  <c r="C2632" i="7"/>
  <c r="C2620" i="7"/>
  <c r="C2608" i="7"/>
  <c r="C2596" i="7"/>
  <c r="C2584" i="7"/>
  <c r="C2572" i="7"/>
  <c r="C2560" i="7"/>
  <c r="C2548" i="7"/>
  <c r="C2536" i="7"/>
  <c r="C2524" i="7"/>
  <c r="C2512" i="7"/>
  <c r="C2500" i="7"/>
  <c r="C2488" i="7"/>
  <c r="C2476" i="7"/>
  <c r="C2464" i="7"/>
  <c r="C2452" i="7"/>
  <c r="C2440" i="7"/>
  <c r="C2428" i="7"/>
  <c r="C2416" i="7"/>
  <c r="C2404" i="7"/>
  <c r="C2392" i="7"/>
  <c r="C2380" i="7"/>
  <c r="C2368" i="7"/>
  <c r="C2356" i="7"/>
  <c r="C2344" i="7"/>
  <c r="C2332" i="7"/>
  <c r="C2320" i="7"/>
  <c r="C2308" i="7"/>
  <c r="C2296" i="7"/>
  <c r="C2284" i="7"/>
  <c r="C2272" i="7"/>
  <c r="C2260" i="7"/>
  <c r="C2248" i="7"/>
  <c r="C2236" i="7"/>
  <c r="C2224" i="7"/>
  <c r="C2212" i="7"/>
  <c r="C2200" i="7"/>
  <c r="C2188" i="7"/>
  <c r="C2176" i="7"/>
  <c r="C2164" i="7"/>
  <c r="C2152" i="7"/>
  <c r="C2140" i="7"/>
  <c r="C2128" i="7"/>
  <c r="C2116" i="7"/>
  <c r="C2104" i="7"/>
  <c r="C2092" i="7"/>
  <c r="C2080" i="7"/>
  <c r="C2068" i="7"/>
  <c r="C2056" i="7"/>
  <c r="C2044" i="7"/>
  <c r="C2032" i="7"/>
  <c r="C2020" i="7"/>
  <c r="C2008" i="7"/>
  <c r="C1996" i="7"/>
  <c r="C1984" i="7"/>
  <c r="C1972" i="7"/>
  <c r="C1960" i="7"/>
  <c r="C1948" i="7"/>
  <c r="C1936" i="7"/>
  <c r="C1924" i="7"/>
  <c r="C1912" i="7"/>
  <c r="C1900" i="7"/>
  <c r="C1888" i="7"/>
  <c r="C1876" i="7"/>
  <c r="C1864" i="7"/>
  <c r="C1852" i="7"/>
  <c r="C1840" i="7"/>
  <c r="C1828" i="7"/>
  <c r="C1816" i="7"/>
  <c r="C1804" i="7"/>
  <c r="C1792" i="7"/>
  <c r="C1780" i="7"/>
  <c r="C1768" i="7"/>
  <c r="C1756" i="7"/>
  <c r="C1744" i="7"/>
  <c r="C1732" i="7"/>
  <c r="C1720" i="7"/>
  <c r="C1708" i="7"/>
  <c r="C1696" i="7"/>
  <c r="C1684" i="7"/>
  <c r="C1672" i="7"/>
  <c r="C1660" i="7"/>
  <c r="C1648" i="7"/>
  <c r="C1636" i="7"/>
  <c r="C1624" i="7"/>
  <c r="C1612" i="7"/>
  <c r="C1600" i="7"/>
  <c r="C1588" i="7"/>
  <c r="C1576" i="7"/>
  <c r="C1564" i="7"/>
  <c r="C1552" i="7"/>
  <c r="C1540" i="7"/>
  <c r="C1528" i="7"/>
  <c r="C1516" i="7"/>
  <c r="C1504" i="7"/>
  <c r="C1492" i="7"/>
  <c r="C1480" i="7"/>
  <c r="C1468" i="7"/>
  <c r="C1456" i="7"/>
  <c r="C1444" i="7"/>
  <c r="C1432" i="7"/>
  <c r="C1420" i="7"/>
  <c r="C1408" i="7"/>
  <c r="C1396" i="7"/>
  <c r="C1384" i="7"/>
  <c r="C1372" i="7"/>
  <c r="C1360" i="7"/>
  <c r="C1348" i="7"/>
  <c r="C1336" i="7"/>
  <c r="C1324" i="7"/>
  <c r="C1312" i="7"/>
  <c r="C1300" i="7"/>
  <c r="C1288" i="7"/>
  <c r="C1276" i="7"/>
  <c r="C1264" i="7"/>
  <c r="C1252" i="7"/>
  <c r="C1240" i="7"/>
  <c r="C1228" i="7"/>
  <c r="C1216" i="7"/>
  <c r="C1204" i="7"/>
  <c r="C1192" i="7"/>
  <c r="C1180" i="7"/>
  <c r="C1168" i="7"/>
  <c r="C1156" i="7"/>
  <c r="C1144" i="7"/>
  <c r="C1132" i="7"/>
  <c r="C1120" i="7"/>
  <c r="C1108" i="7"/>
  <c r="C1096" i="7"/>
  <c r="C1084" i="7"/>
  <c r="C1072" i="7"/>
  <c r="C1060" i="7"/>
  <c r="C1048" i="7"/>
  <c r="C1036" i="7"/>
  <c r="C1024" i="7"/>
  <c r="C1012" i="7"/>
  <c r="C1000" i="7"/>
  <c r="C988" i="7"/>
  <c r="C976" i="7"/>
  <c r="C964" i="7"/>
  <c r="C952" i="7"/>
  <c r="C940" i="7"/>
  <c r="C928" i="7"/>
  <c r="C916" i="7"/>
  <c r="C904" i="7"/>
  <c r="C892" i="7"/>
  <c r="C880" i="7"/>
  <c r="C868" i="7"/>
  <c r="C856" i="7"/>
  <c r="C844" i="7"/>
  <c r="C832" i="7"/>
  <c r="C820" i="7"/>
  <c r="C808" i="7"/>
  <c r="C796" i="7"/>
  <c r="C784" i="7"/>
  <c r="C772" i="7"/>
  <c r="C760" i="7"/>
  <c r="C748" i="7"/>
  <c r="C736" i="7"/>
  <c r="C724" i="7"/>
  <c r="C712" i="7"/>
  <c r="C700" i="7"/>
  <c r="C688" i="7"/>
  <c r="C676" i="7"/>
  <c r="C664" i="7"/>
  <c r="C652" i="7"/>
  <c r="C640" i="7"/>
  <c r="C628" i="7"/>
  <c r="C616" i="7"/>
  <c r="C604" i="7"/>
  <c r="C592" i="7"/>
  <c r="C580" i="7"/>
  <c r="C568" i="7"/>
  <c r="C556" i="7"/>
  <c r="C544" i="7"/>
  <c r="C532" i="7"/>
  <c r="C520" i="7"/>
  <c r="C508" i="7"/>
  <c r="C496" i="7"/>
  <c r="C484" i="7"/>
  <c r="C472" i="7"/>
  <c r="C460" i="7"/>
  <c r="C448" i="7"/>
  <c r="C436" i="7"/>
  <c r="C424" i="7"/>
  <c r="C412" i="7"/>
  <c r="C400" i="7"/>
  <c r="C388" i="7"/>
  <c r="C376" i="7"/>
  <c r="C364" i="7"/>
  <c r="C352" i="7"/>
  <c r="C340" i="7"/>
  <c r="C328" i="7"/>
  <c r="C316" i="7"/>
  <c r="C304" i="7"/>
  <c r="C292" i="7"/>
  <c r="C280" i="7"/>
  <c r="C268" i="7"/>
  <c r="C256" i="7"/>
  <c r="C244" i="7"/>
  <c r="C232" i="7"/>
  <c r="C220" i="7"/>
  <c r="C208" i="7"/>
  <c r="C196" i="7"/>
  <c r="C184" i="7"/>
  <c r="C172" i="7"/>
  <c r="C160" i="7"/>
  <c r="C148" i="7"/>
  <c r="C136" i="7"/>
  <c r="C124" i="7"/>
  <c r="C112" i="7"/>
  <c r="C100" i="7"/>
  <c r="C88" i="7"/>
  <c r="C76" i="7"/>
  <c r="C64" i="7"/>
  <c r="C52" i="7"/>
  <c r="C40" i="7"/>
  <c r="C28" i="7"/>
  <c r="C16" i="7"/>
  <c r="C3087" i="7"/>
  <c r="C3075" i="7"/>
  <c r="C3063" i="7"/>
  <c r="C3051" i="7"/>
  <c r="C3039" i="7"/>
  <c r="C3027" i="7"/>
  <c r="C3015" i="7"/>
  <c r="C3003" i="7"/>
  <c r="C2991" i="7"/>
  <c r="C2979" i="7"/>
  <c r="C2967" i="7"/>
  <c r="C2955" i="7"/>
  <c r="C2943" i="7"/>
  <c r="C2931" i="7"/>
  <c r="C2919" i="7"/>
  <c r="C2907" i="7"/>
  <c r="C2895" i="7"/>
  <c r="C2883" i="7"/>
  <c r="C2871" i="7"/>
  <c r="C2859" i="7"/>
  <c r="C2847" i="7"/>
  <c r="C2835" i="7"/>
  <c r="C2823" i="7"/>
  <c r="C2811" i="7"/>
  <c r="C2799" i="7"/>
  <c r="C2787" i="7"/>
  <c r="C2775" i="7"/>
  <c r="C2763" i="7"/>
  <c r="C2751" i="7"/>
  <c r="C2739" i="7"/>
  <c r="C2727" i="7"/>
  <c r="C2715" i="7"/>
  <c r="C2703" i="7"/>
  <c r="C2691" i="7"/>
  <c r="C2679" i="7"/>
  <c r="C2667" i="7"/>
  <c r="C2655" i="7"/>
  <c r="C2643" i="7"/>
  <c r="C2631" i="7"/>
  <c r="C2619" i="7"/>
  <c r="C2607" i="7"/>
  <c r="C2595" i="7"/>
  <c r="C2583" i="7"/>
  <c r="C2571" i="7"/>
  <c r="C2559" i="7"/>
  <c r="C2547" i="7"/>
  <c r="C2535" i="7"/>
  <c r="C2523" i="7"/>
  <c r="C2511" i="7"/>
  <c r="C2499" i="7"/>
  <c r="C2487" i="7"/>
  <c r="C2475" i="7"/>
  <c r="C2463" i="7"/>
  <c r="C2451" i="7"/>
  <c r="C2439" i="7"/>
  <c r="C2427" i="7"/>
  <c r="C2415" i="7"/>
  <c r="C2403" i="7"/>
  <c r="C2391" i="7"/>
  <c r="C2379" i="7"/>
  <c r="C2367" i="7"/>
  <c r="C2355" i="7"/>
  <c r="C2343" i="7"/>
  <c r="C2331" i="7"/>
  <c r="C2319" i="7"/>
  <c r="C2307" i="7"/>
  <c r="C2295" i="7"/>
  <c r="C2283" i="7"/>
  <c r="C2271" i="7"/>
  <c r="C2259" i="7"/>
  <c r="C2247" i="7"/>
  <c r="C2235" i="7"/>
  <c r="C2223" i="7"/>
  <c r="C2211" i="7"/>
  <c r="C2199" i="7"/>
  <c r="C2187" i="7"/>
  <c r="C2175" i="7"/>
  <c r="C2163" i="7"/>
  <c r="C2151" i="7"/>
  <c r="C2139" i="7"/>
  <c r="C2127" i="7"/>
  <c r="C2115" i="7"/>
  <c r="C2103" i="7"/>
  <c r="C2091" i="7"/>
  <c r="C2079" i="7"/>
  <c r="C2067" i="7"/>
  <c r="C2055" i="7"/>
  <c r="C2043" i="7"/>
  <c r="C2031" i="7"/>
  <c r="C2019" i="7"/>
  <c r="C2007" i="7"/>
  <c r="C1995" i="7"/>
  <c r="C1983" i="7"/>
  <c r="C1971" i="7"/>
  <c r="C1959" i="7"/>
  <c r="C1947" i="7"/>
  <c r="C1935" i="7"/>
  <c r="C1923" i="7"/>
  <c r="C1911" i="7"/>
  <c r="C1899" i="7"/>
  <c r="C1887" i="7"/>
  <c r="C1875" i="7"/>
  <c r="C1863" i="7"/>
  <c r="C1851" i="7"/>
  <c r="C1839" i="7"/>
  <c r="C1827" i="7"/>
  <c r="C1815" i="7"/>
  <c r="C1803" i="7"/>
  <c r="C1791" i="7"/>
  <c r="C1779" i="7"/>
  <c r="C1767" i="7"/>
  <c r="C1755" i="7"/>
  <c r="C1743" i="7"/>
  <c r="C1731" i="7"/>
  <c r="C1719" i="7"/>
  <c r="C1707" i="7"/>
  <c r="C1695" i="7"/>
  <c r="C1683" i="7"/>
  <c r="C1671" i="7"/>
  <c r="C1659" i="7"/>
  <c r="C1647" i="7"/>
  <c r="C1635" i="7"/>
  <c r="C1623" i="7"/>
  <c r="C1611" i="7"/>
  <c r="C1599" i="7"/>
  <c r="C1587" i="7"/>
  <c r="C1575" i="7"/>
  <c r="C1563" i="7"/>
  <c r="C1551" i="7"/>
  <c r="C1539" i="7"/>
  <c r="C1527" i="7"/>
  <c r="C1515" i="7"/>
  <c r="C1503" i="7"/>
  <c r="C1491" i="7"/>
  <c r="C1479" i="7"/>
  <c r="C1467" i="7"/>
  <c r="C1455" i="7"/>
  <c r="C1443" i="7"/>
  <c r="C1431" i="7"/>
  <c r="C1419" i="7"/>
  <c r="C1407" i="7"/>
  <c r="C1395" i="7"/>
  <c r="C1383" i="7"/>
  <c r="C1371" i="7"/>
  <c r="C1359" i="7"/>
  <c r="C1347" i="7"/>
  <c r="C1335" i="7"/>
  <c r="C1323" i="7"/>
  <c r="C1311" i="7"/>
  <c r="C1299" i="7"/>
  <c r="C1287" i="7"/>
  <c r="C1275" i="7"/>
  <c r="C1263" i="7"/>
  <c r="C1251" i="7"/>
  <c r="C1239" i="7"/>
  <c r="C1227" i="7"/>
  <c r="C1215" i="7"/>
  <c r="C1203" i="7"/>
  <c r="C1191" i="7"/>
  <c r="C1179" i="7"/>
  <c r="C1167" i="7"/>
  <c r="C1155" i="7"/>
  <c r="C1143" i="7"/>
  <c r="C1131" i="7"/>
  <c r="C1119" i="7"/>
  <c r="C1107" i="7"/>
  <c r="C1095" i="7"/>
  <c r="C1083" i="7"/>
  <c r="C1071" i="7"/>
  <c r="C1059" i="7"/>
  <c r="C1047" i="7"/>
  <c r="C1035" i="7"/>
  <c r="C1023" i="7"/>
  <c r="C1011" i="7"/>
  <c r="C999" i="7"/>
  <c r="C987" i="7"/>
  <c r="C975" i="7"/>
  <c r="C963" i="7"/>
  <c r="C951" i="7"/>
  <c r="C939" i="7"/>
  <c r="C927" i="7"/>
  <c r="C915" i="7"/>
  <c r="C903" i="7"/>
  <c r="C891" i="7"/>
  <c r="C879" i="7"/>
  <c r="C867" i="7"/>
  <c r="C855" i="7"/>
  <c r="C843" i="7"/>
  <c r="C831" i="7"/>
  <c r="C819" i="7"/>
  <c r="C807" i="7"/>
  <c r="C795" i="7"/>
  <c r="C783" i="7"/>
  <c r="C771" i="7"/>
  <c r="C759" i="7"/>
  <c r="C747" i="7"/>
  <c r="C735" i="7"/>
  <c r="C723" i="7"/>
  <c r="C711" i="7"/>
  <c r="C699" i="7"/>
  <c r="C687" i="7"/>
  <c r="C675" i="7"/>
  <c r="C663" i="7"/>
  <c r="C651" i="7"/>
  <c r="C639" i="7"/>
  <c r="C627" i="7"/>
  <c r="C615" i="7"/>
  <c r="C603" i="7"/>
  <c r="C591" i="7"/>
  <c r="C579" i="7"/>
  <c r="C567" i="7"/>
  <c r="C555" i="7"/>
  <c r="C543" i="7"/>
  <c r="C531" i="7"/>
  <c r="C519" i="7"/>
  <c r="C507" i="7"/>
  <c r="C495" i="7"/>
  <c r="C483" i="7"/>
  <c r="C471" i="7"/>
  <c r="C459" i="7"/>
  <c r="C447" i="7"/>
  <c r="C435" i="7"/>
  <c r="C423" i="7"/>
  <c r="C411" i="7"/>
  <c r="C399" i="7"/>
  <c r="C387" i="7"/>
  <c r="C375" i="7"/>
  <c r="C363" i="7"/>
  <c r="C351" i="7"/>
  <c r="C339" i="7"/>
  <c r="C327" i="7"/>
  <c r="C315" i="7"/>
  <c r="C303" i="7"/>
  <c r="C291" i="7"/>
  <c r="C279" i="7"/>
  <c r="C267" i="7"/>
  <c r="C255" i="7"/>
  <c r="C243" i="7"/>
  <c r="C231" i="7"/>
  <c r="C219" i="7"/>
  <c r="C207" i="7"/>
  <c r="C195" i="7"/>
  <c r="C183" i="7"/>
  <c r="C171" i="7"/>
  <c r="C159" i="7"/>
  <c r="C147" i="7"/>
  <c r="C135" i="7"/>
  <c r="C123" i="7"/>
  <c r="C111" i="7"/>
  <c r="C99" i="7"/>
  <c r="C87" i="7"/>
  <c r="C75" i="7"/>
  <c r="C63" i="7"/>
  <c r="C51" i="7"/>
  <c r="C39" i="7"/>
  <c r="C27" i="7"/>
  <c r="C15" i="7"/>
  <c r="C3074" i="7"/>
  <c r="C3062" i="7"/>
  <c r="C3050" i="7"/>
  <c r="C3038" i="7"/>
  <c r="C3026" i="7"/>
  <c r="C3014" i="7"/>
  <c r="C3002" i="7"/>
  <c r="C2990" i="7"/>
  <c r="C2978" i="7"/>
  <c r="C2966" i="7"/>
  <c r="C2954" i="7"/>
  <c r="C2942" i="7"/>
  <c r="C2930" i="7"/>
  <c r="C2918" i="7"/>
  <c r="C2906" i="7"/>
  <c r="C2894" i="7"/>
  <c r="C2882" i="7"/>
  <c r="C2870" i="7"/>
  <c r="C2858" i="7"/>
  <c r="C2846" i="7"/>
  <c r="C2834" i="7"/>
  <c r="C2822" i="7"/>
  <c r="C2810" i="7"/>
  <c r="C2798" i="7"/>
  <c r="C2786" i="7"/>
  <c r="C2774" i="7"/>
  <c r="C2762" i="7"/>
  <c r="C2750" i="7"/>
  <c r="C2738" i="7"/>
  <c r="C2726" i="7"/>
  <c r="C2714" i="7"/>
  <c r="C2702" i="7"/>
  <c r="C2690" i="7"/>
  <c r="C2678" i="7"/>
  <c r="C2666" i="7"/>
  <c r="C2654" i="7"/>
  <c r="C2642" i="7"/>
  <c r="C2630" i="7"/>
  <c r="C2618" i="7"/>
  <c r="C2606" i="7"/>
  <c r="C2594" i="7"/>
  <c r="C2582" i="7"/>
  <c r="C2570" i="7"/>
  <c r="C2558" i="7"/>
  <c r="C2546" i="7"/>
  <c r="C2534" i="7"/>
  <c r="C2522" i="7"/>
  <c r="C2510" i="7"/>
  <c r="C2498" i="7"/>
  <c r="C2486" i="7"/>
  <c r="C2474" i="7"/>
  <c r="C2462" i="7"/>
  <c r="C2450" i="7"/>
  <c r="C2438" i="7"/>
  <c r="C2426" i="7"/>
  <c r="C2414" i="7"/>
  <c r="C2402" i="7"/>
  <c r="C2390" i="7"/>
  <c r="C2378" i="7"/>
  <c r="C2366" i="7"/>
  <c r="C2354" i="7"/>
  <c r="C2342" i="7"/>
  <c r="C2330" i="7"/>
  <c r="C2318" i="7"/>
  <c r="C2306" i="7"/>
  <c r="C2294" i="7"/>
  <c r="C2282" i="7"/>
  <c r="C2270" i="7"/>
  <c r="C2258" i="7"/>
  <c r="C2246" i="7"/>
  <c r="C2234" i="7"/>
  <c r="C2222" i="7"/>
  <c r="C2210" i="7"/>
  <c r="C2198" i="7"/>
  <c r="C2186" i="7"/>
  <c r="C2174" i="7"/>
  <c r="C2162" i="7"/>
  <c r="C2150" i="7"/>
  <c r="C2138" i="7"/>
  <c r="C2126" i="7"/>
  <c r="C2114" i="7"/>
  <c r="C2102" i="7"/>
  <c r="C2090" i="7"/>
  <c r="C2078" i="7"/>
  <c r="C2066" i="7"/>
  <c r="C2054" i="7"/>
  <c r="C2042" i="7"/>
  <c r="C2030" i="7"/>
  <c r="C2018" i="7"/>
  <c r="C2006" i="7"/>
  <c r="C1994" i="7"/>
  <c r="C1982" i="7"/>
  <c r="C1970" i="7"/>
  <c r="C1958" i="7"/>
  <c r="C1946" i="7"/>
  <c r="C1934" i="7"/>
  <c r="C1922" i="7"/>
  <c r="C1910" i="7"/>
  <c r="C1898" i="7"/>
  <c r="C1886" i="7"/>
  <c r="C1874" i="7"/>
  <c r="C1862" i="7"/>
  <c r="C1850" i="7"/>
  <c r="C1838" i="7"/>
  <c r="C1826" i="7"/>
  <c r="C1814" i="7"/>
  <c r="C1802" i="7"/>
  <c r="C1790" i="7"/>
  <c r="C1778" i="7"/>
  <c r="C1766" i="7"/>
  <c r="C1754" i="7"/>
  <c r="C1742" i="7"/>
  <c r="C1730" i="7"/>
  <c r="C1718" i="7"/>
  <c r="C1706" i="7"/>
  <c r="C1694" i="7"/>
  <c r="C1682" i="7"/>
  <c r="C1670" i="7"/>
  <c r="C1658" i="7"/>
  <c r="C1646" i="7"/>
  <c r="C1634" i="7"/>
  <c r="C1622" i="7"/>
  <c r="C1610" i="7"/>
  <c r="C1598" i="7"/>
  <c r="C1586" i="7"/>
  <c r="C1574" i="7"/>
  <c r="C1562" i="7"/>
  <c r="C1550" i="7"/>
  <c r="C1538" i="7"/>
  <c r="C1526" i="7"/>
  <c r="C1514" i="7"/>
  <c r="C1502" i="7"/>
  <c r="C1490" i="7"/>
  <c r="C1478" i="7"/>
  <c r="C1466" i="7"/>
  <c r="C1454" i="7"/>
  <c r="C1442" i="7"/>
  <c r="C1430" i="7"/>
  <c r="C1418" i="7"/>
  <c r="C1406" i="7"/>
  <c r="C1394" i="7"/>
  <c r="C1382" i="7"/>
  <c r="C1370" i="7"/>
  <c r="C1358" i="7"/>
  <c r="C1346" i="7"/>
  <c r="C1334" i="7"/>
  <c r="C1322" i="7"/>
  <c r="C1310" i="7"/>
  <c r="C1298" i="7"/>
  <c r="C1286" i="7"/>
  <c r="C1274" i="7"/>
  <c r="C1262" i="7"/>
  <c r="C1250" i="7"/>
  <c r="C1238" i="7"/>
  <c r="C1226" i="7"/>
  <c r="C1214" i="7"/>
  <c r="C1202" i="7"/>
  <c r="C1190" i="7"/>
  <c r="C1178" i="7"/>
  <c r="C1166" i="7"/>
  <c r="C1154" i="7"/>
  <c r="C1142" i="7"/>
  <c r="C1130" i="7"/>
  <c r="C1118" i="7"/>
  <c r="C1106" i="7"/>
  <c r="C1094" i="7"/>
  <c r="C1082" i="7"/>
  <c r="C1070" i="7"/>
  <c r="C1058" i="7"/>
  <c r="C1046" i="7"/>
  <c r="C1034" i="7"/>
  <c r="C1022" i="7"/>
  <c r="C1010" i="7"/>
  <c r="C998" i="7"/>
  <c r="C986" i="7"/>
  <c r="C974" i="7"/>
  <c r="C962" i="7"/>
  <c r="C950" i="7"/>
  <c r="C938" i="7"/>
  <c r="C926" i="7"/>
  <c r="C914" i="7"/>
  <c r="C902" i="7"/>
  <c r="C890" i="7"/>
  <c r="C878" i="7"/>
  <c r="C866" i="7"/>
  <c r="C854" i="7"/>
  <c r="C842" i="7"/>
  <c r="C830" i="7"/>
  <c r="C818" i="7"/>
  <c r="C806" i="7"/>
  <c r="C794" i="7"/>
  <c r="C782" i="7"/>
  <c r="C770" i="7"/>
  <c r="C758" i="7"/>
  <c r="C746" i="7"/>
  <c r="C734" i="7"/>
  <c r="C722" i="7"/>
  <c r="C710" i="7"/>
  <c r="C698" i="7"/>
  <c r="C686" i="7"/>
  <c r="C674" i="7"/>
  <c r="C662" i="7"/>
  <c r="C650" i="7"/>
  <c r="C638" i="7"/>
  <c r="C626" i="7"/>
  <c r="C614" i="7"/>
  <c r="C602" i="7"/>
  <c r="C590" i="7"/>
  <c r="C578" i="7"/>
  <c r="C566" i="7"/>
  <c r="C554" i="7"/>
  <c r="C542" i="7"/>
  <c r="C530" i="7"/>
  <c r="C518" i="7"/>
  <c r="C506" i="7"/>
  <c r="C494" i="7"/>
  <c r="C482" i="7"/>
  <c r="C470" i="7"/>
  <c r="C458" i="7"/>
  <c r="C446" i="7"/>
  <c r="C434" i="7"/>
  <c r="C422" i="7"/>
  <c r="C410" i="7"/>
  <c r="C398" i="7"/>
  <c r="C386" i="7"/>
  <c r="C374" i="7"/>
  <c r="C362" i="7"/>
  <c r="C350" i="7"/>
  <c r="C338" i="7"/>
  <c r="C326" i="7"/>
  <c r="C314" i="7"/>
  <c r="C302" i="7"/>
  <c r="C290" i="7"/>
  <c r="C278" i="7"/>
  <c r="C266" i="7"/>
  <c r="C254" i="7"/>
  <c r="C242" i="7"/>
  <c r="C230" i="7"/>
  <c r="C218" i="7"/>
  <c r="C206" i="7"/>
  <c r="C194" i="7"/>
  <c r="C182" i="7"/>
  <c r="C170" i="7"/>
  <c r="C158" i="7"/>
  <c r="C146" i="7"/>
  <c r="C134" i="7"/>
  <c r="C122" i="7"/>
  <c r="C110" i="7"/>
  <c r="C98" i="7"/>
  <c r="C86" i="7"/>
  <c r="C74" i="7"/>
  <c r="C62" i="7"/>
  <c r="C50" i="7"/>
  <c r="C38" i="7"/>
  <c r="C26" i="7"/>
  <c r="C14" i="7"/>
  <c r="C3049" i="7"/>
  <c r="C3037" i="7"/>
  <c r="C3025" i="7"/>
  <c r="C3013" i="7"/>
  <c r="C3001" i="7"/>
  <c r="C2989" i="7"/>
  <c r="C2977" i="7"/>
  <c r="C2965" i="7"/>
  <c r="C2953" i="7"/>
  <c r="C2941" i="7"/>
  <c r="C2929" i="7"/>
  <c r="C2917" i="7"/>
  <c r="C2905" i="7"/>
  <c r="C2893" i="7"/>
  <c r="C2881" i="7"/>
  <c r="C2869" i="7"/>
  <c r="C2857" i="7"/>
  <c r="C2845" i="7"/>
  <c r="C2833" i="7"/>
  <c r="C2821" i="7"/>
  <c r="C2809" i="7"/>
  <c r="C2797" i="7"/>
  <c r="C2785" i="7"/>
  <c r="C2773" i="7"/>
  <c r="C2761" i="7"/>
  <c r="C2749" i="7"/>
  <c r="C2737" i="7"/>
  <c r="C2725" i="7"/>
  <c r="C2713" i="7"/>
  <c r="C2701" i="7"/>
  <c r="C2689" i="7"/>
  <c r="C2677" i="7"/>
  <c r="C2665" i="7"/>
  <c r="C2653" i="7"/>
  <c r="C2641" i="7"/>
  <c r="C2629" i="7"/>
  <c r="C2617" i="7"/>
  <c r="C2605" i="7"/>
  <c r="C2593" i="7"/>
  <c r="C2581" i="7"/>
  <c r="C2569" i="7"/>
  <c r="C2557" i="7"/>
  <c r="C2545" i="7"/>
  <c r="C2533" i="7"/>
  <c r="C2521" i="7"/>
  <c r="C2509" i="7"/>
  <c r="C2497" i="7"/>
  <c r="C2485" i="7"/>
  <c r="C2473" i="7"/>
  <c r="C2461" i="7"/>
  <c r="C2449" i="7"/>
  <c r="C2437" i="7"/>
  <c r="C2425" i="7"/>
  <c r="C2413" i="7"/>
  <c r="C2401" i="7"/>
  <c r="C2389" i="7"/>
  <c r="C2377" i="7"/>
  <c r="C2365" i="7"/>
  <c r="C2353" i="7"/>
  <c r="C2341" i="7"/>
  <c r="C2329" i="7"/>
  <c r="C2317" i="7"/>
  <c r="C2305" i="7"/>
  <c r="C2293" i="7"/>
  <c r="C2281" i="7"/>
  <c r="C2269" i="7"/>
  <c r="C2257" i="7"/>
  <c r="C2245" i="7"/>
  <c r="C2233" i="7"/>
  <c r="C2221" i="7"/>
  <c r="C2209" i="7"/>
  <c r="C2197" i="7"/>
  <c r="C2185" i="7"/>
  <c r="C2173" i="7"/>
  <c r="C2161" i="7"/>
  <c r="C2149" i="7"/>
  <c r="C2137" i="7"/>
  <c r="C2125" i="7"/>
  <c r="C2113" i="7"/>
  <c r="C2101" i="7"/>
  <c r="C2089" i="7"/>
  <c r="C2077" i="7"/>
  <c r="C2065" i="7"/>
  <c r="C2053" i="7"/>
  <c r="C2041" i="7"/>
  <c r="C2029" i="7"/>
  <c r="C2017" i="7"/>
  <c r="C2005" i="7"/>
  <c r="C1993" i="7"/>
  <c r="C1981" i="7"/>
  <c r="C1969" i="7"/>
  <c r="C1957" i="7"/>
  <c r="C1945" i="7"/>
  <c r="C1933" i="7"/>
  <c r="C1921" i="7"/>
  <c r="C1909" i="7"/>
  <c r="C1897" i="7"/>
  <c r="C1885" i="7"/>
  <c r="C1873" i="7"/>
  <c r="C1861" i="7"/>
  <c r="C1849" i="7"/>
  <c r="C1837" i="7"/>
  <c r="C1825" i="7"/>
  <c r="C1813" i="7"/>
  <c r="C1801" i="7"/>
  <c r="C1789" i="7"/>
  <c r="C1777" i="7"/>
  <c r="C1765" i="7"/>
  <c r="C1753" i="7"/>
  <c r="C1741" i="7"/>
  <c r="C1729" i="7"/>
  <c r="C1717" i="7"/>
  <c r="C1705" i="7"/>
  <c r="C1693" i="7"/>
  <c r="C1681" i="7"/>
  <c r="C1669" i="7"/>
  <c r="C1657" i="7"/>
  <c r="C1645" i="7"/>
  <c r="C1633" i="7"/>
  <c r="C1621" i="7"/>
  <c r="C1609" i="7"/>
  <c r="C1597" i="7"/>
  <c r="C1585" i="7"/>
  <c r="C1573" i="7"/>
  <c r="C1561" i="7"/>
  <c r="C1549" i="7"/>
  <c r="C1537" i="7"/>
  <c r="C1525" i="7"/>
  <c r="C1513" i="7"/>
  <c r="C1501" i="7"/>
  <c r="C1489" i="7"/>
  <c r="C1477" i="7"/>
  <c r="C1465" i="7"/>
  <c r="C1453" i="7"/>
  <c r="C1441" i="7"/>
  <c r="C1429" i="7"/>
  <c r="C1417" i="7"/>
  <c r="C1405" i="7"/>
  <c r="C1393" i="7"/>
  <c r="C1381" i="7"/>
  <c r="C1369" i="7"/>
  <c r="C1357" i="7"/>
  <c r="C1345" i="7"/>
  <c r="C1333" i="7"/>
  <c r="C1321" i="7"/>
  <c r="C1309" i="7"/>
  <c r="C1297" i="7"/>
  <c r="C1285" i="7"/>
  <c r="C1273" i="7"/>
  <c r="C1261" i="7"/>
  <c r="C1249" i="7"/>
  <c r="C1237" i="7"/>
  <c r="C1225" i="7"/>
  <c r="C1213" i="7"/>
  <c r="C1201" i="7"/>
  <c r="C1189" i="7"/>
  <c r="C1177" i="7"/>
  <c r="C1165" i="7"/>
  <c r="C1153" i="7"/>
  <c r="C1141" i="7"/>
  <c r="C1129" i="7"/>
  <c r="C1117" i="7"/>
  <c r="C1105" i="7"/>
  <c r="C1093" i="7"/>
  <c r="C1081" i="7"/>
  <c r="C1069" i="7"/>
  <c r="C1057" i="7"/>
  <c r="C1045" i="7"/>
  <c r="C1033" i="7"/>
  <c r="C1021" i="7"/>
  <c r="C1009" i="7"/>
  <c r="C997" i="7"/>
  <c r="C985" i="7"/>
  <c r="C973" i="7"/>
  <c r="C961" i="7"/>
  <c r="C949" i="7"/>
  <c r="C937" i="7"/>
  <c r="C925" i="7"/>
  <c r="C913" i="7"/>
  <c r="C901" i="7"/>
  <c r="C889" i="7"/>
  <c r="C877" i="7"/>
  <c r="C865" i="7"/>
  <c r="C853" i="7"/>
  <c r="C841" i="7"/>
  <c r="C829" i="7"/>
  <c r="C817" i="7"/>
  <c r="C805" i="7"/>
  <c r="C793" i="7"/>
  <c r="C781" i="7"/>
  <c r="C769" i="7"/>
  <c r="C757" i="7"/>
  <c r="C745" i="7"/>
  <c r="C733" i="7"/>
  <c r="C721" i="7"/>
  <c r="C709" i="7"/>
  <c r="C697" i="7"/>
  <c r="C685" i="7"/>
  <c r="C673" i="7"/>
  <c r="C661" i="7"/>
  <c r="C649" i="7"/>
  <c r="C637" i="7"/>
  <c r="C625" i="7"/>
  <c r="C613" i="7"/>
  <c r="C601" i="7"/>
  <c r="C589" i="7"/>
  <c r="C577" i="7"/>
  <c r="C565" i="7"/>
  <c r="C553" i="7"/>
  <c r="C541" i="7"/>
  <c r="C529" i="7"/>
  <c r="C517" i="7"/>
  <c r="C505" i="7"/>
  <c r="C493" i="7"/>
  <c r="C481" i="7"/>
  <c r="C469" i="7"/>
  <c r="C457" i="7"/>
  <c r="C445" i="7"/>
  <c r="C433" i="7"/>
  <c r="C421" i="7"/>
  <c r="C409" i="7"/>
  <c r="C397" i="7"/>
  <c r="C385" i="7"/>
  <c r="C373" i="7"/>
  <c r="C361" i="7"/>
  <c r="C349" i="7"/>
  <c r="C337" i="7"/>
  <c r="C325" i="7"/>
  <c r="C313" i="7"/>
  <c r="C301" i="7"/>
  <c r="C289" i="7"/>
  <c r="C277" i="7"/>
  <c r="C265" i="7"/>
  <c r="C253" i="7"/>
  <c r="C241" i="7"/>
  <c r="C229" i="7"/>
  <c r="C217" i="7"/>
  <c r="C205" i="7"/>
  <c r="C193" i="7"/>
  <c r="C181" i="7"/>
  <c r="C169" i="7"/>
  <c r="C157" i="7"/>
  <c r="C145" i="7"/>
  <c r="C133" i="7"/>
  <c r="C121" i="7"/>
  <c r="C109" i="7"/>
  <c r="C97" i="7"/>
  <c r="C85" i="7"/>
  <c r="C73" i="7"/>
  <c r="C61" i="7"/>
  <c r="C49" i="7"/>
  <c r="C37" i="7"/>
  <c r="C25" i="7"/>
  <c r="C13" i="7"/>
  <c r="C3048" i="7"/>
  <c r="C3036" i="7"/>
  <c r="C3024" i="7"/>
  <c r="C3012" i="7"/>
  <c r="C3000" i="7"/>
  <c r="C2988" i="7"/>
  <c r="C2976" i="7"/>
  <c r="C2964" i="7"/>
  <c r="C2952" i="7"/>
  <c r="C2940" i="7"/>
  <c r="C2928" i="7"/>
  <c r="C2916" i="7"/>
  <c r="C2904" i="7"/>
  <c r="C2892" i="7"/>
  <c r="C2880" i="7"/>
  <c r="C2868" i="7"/>
  <c r="C2856" i="7"/>
  <c r="C2844" i="7"/>
  <c r="C2832" i="7"/>
  <c r="C2820" i="7"/>
  <c r="C2808" i="7"/>
  <c r="C2796" i="7"/>
  <c r="C2784" i="7"/>
  <c r="C2772" i="7"/>
  <c r="C2760" i="7"/>
  <c r="C2748" i="7"/>
  <c r="C2736" i="7"/>
  <c r="C2724" i="7"/>
  <c r="C2712" i="7"/>
  <c r="C2700" i="7"/>
  <c r="C2688" i="7"/>
  <c r="C2676" i="7"/>
  <c r="C2664" i="7"/>
  <c r="C2652" i="7"/>
  <c r="C2640" i="7"/>
  <c r="C2628" i="7"/>
  <c r="C2616" i="7"/>
  <c r="C2604" i="7"/>
  <c r="C2592" i="7"/>
  <c r="C2580" i="7"/>
  <c r="C2568" i="7"/>
  <c r="C2556" i="7"/>
  <c r="C2544" i="7"/>
  <c r="C2532" i="7"/>
  <c r="C2520" i="7"/>
  <c r="C2508" i="7"/>
  <c r="C2496" i="7"/>
  <c r="C2484" i="7"/>
  <c r="C2472" i="7"/>
  <c r="C2460" i="7"/>
  <c r="C2448" i="7"/>
  <c r="C2436" i="7"/>
  <c r="C2424" i="7"/>
  <c r="C2412" i="7"/>
  <c r="C2400" i="7"/>
  <c r="C2388" i="7"/>
  <c r="C2376" i="7"/>
  <c r="C2364" i="7"/>
  <c r="C2352" i="7"/>
  <c r="C2340" i="7"/>
  <c r="C2328" i="7"/>
  <c r="C2316" i="7"/>
  <c r="C2304" i="7"/>
  <c r="C2292" i="7"/>
  <c r="C2280" i="7"/>
  <c r="C2268" i="7"/>
  <c r="C2256" i="7"/>
  <c r="C2244" i="7"/>
  <c r="C2232" i="7"/>
  <c r="C2220" i="7"/>
  <c r="C2208" i="7"/>
  <c r="C2196" i="7"/>
  <c r="C2184" i="7"/>
  <c r="C2172" i="7"/>
  <c r="C2160" i="7"/>
  <c r="C2148" i="7"/>
  <c r="C2136" i="7"/>
  <c r="C2124" i="7"/>
  <c r="C2112" i="7"/>
  <c r="C2100" i="7"/>
  <c r="C2088" i="7"/>
  <c r="C2076" i="7"/>
  <c r="C2064" i="7"/>
  <c r="C2052" i="7"/>
  <c r="C2040" i="7"/>
  <c r="C2028" i="7"/>
  <c r="C2016" i="7"/>
  <c r="C2004" i="7"/>
  <c r="C1992" i="7"/>
  <c r="C1980" i="7"/>
  <c r="C1968" i="7"/>
  <c r="C1956" i="7"/>
  <c r="C1944" i="7"/>
  <c r="C1932" i="7"/>
  <c r="C1920" i="7"/>
  <c r="C1908" i="7"/>
  <c r="C1896" i="7"/>
  <c r="C1884" i="7"/>
  <c r="C1872" i="7"/>
  <c r="C1860" i="7"/>
  <c r="C1848" i="7"/>
  <c r="C1836" i="7"/>
  <c r="C1824" i="7"/>
  <c r="C1812" i="7"/>
  <c r="C1800" i="7"/>
  <c r="C1788" i="7"/>
  <c r="C1776" i="7"/>
  <c r="C1764" i="7"/>
  <c r="C1752" i="7"/>
  <c r="C1740" i="7"/>
  <c r="C1728" i="7"/>
  <c r="C1716" i="7"/>
  <c r="C1704" i="7"/>
  <c r="C1692" i="7"/>
  <c r="C1680" i="7"/>
  <c r="C1668" i="7"/>
  <c r="C1656" i="7"/>
  <c r="C1644" i="7"/>
  <c r="C1632" i="7"/>
  <c r="C1620" i="7"/>
  <c r="C1608" i="7"/>
  <c r="C1596" i="7"/>
  <c r="C1584" i="7"/>
  <c r="C1572" i="7"/>
  <c r="C1560" i="7"/>
  <c r="C1548" i="7"/>
  <c r="C1536" i="7"/>
  <c r="C1524" i="7"/>
  <c r="C1512" i="7"/>
  <c r="C1500" i="7"/>
  <c r="C1488" i="7"/>
  <c r="C1476" i="7"/>
  <c r="C1464" i="7"/>
  <c r="C1452" i="7"/>
  <c r="C1440" i="7"/>
  <c r="C1428" i="7"/>
  <c r="C1416" i="7"/>
  <c r="C1404" i="7"/>
  <c r="C1392" i="7"/>
  <c r="C1380" i="7"/>
  <c r="C1368" i="7"/>
  <c r="C1356" i="7"/>
  <c r="C1344" i="7"/>
  <c r="C1332" i="7"/>
  <c r="C1320" i="7"/>
  <c r="C1308" i="7"/>
  <c r="C1296" i="7"/>
  <c r="C1284" i="7"/>
  <c r="C1272" i="7"/>
  <c r="C1260" i="7"/>
  <c r="C1248" i="7"/>
  <c r="C1236" i="7"/>
  <c r="C1224" i="7"/>
  <c r="C1212" i="7"/>
  <c r="C1200" i="7"/>
  <c r="C1188" i="7"/>
  <c r="C1176" i="7"/>
  <c r="C1164" i="7"/>
  <c r="C1152" i="7"/>
  <c r="C1140" i="7"/>
  <c r="C1128" i="7"/>
  <c r="C1116" i="7"/>
  <c r="C1104" i="7"/>
  <c r="C1092" i="7"/>
  <c r="C1080" i="7"/>
  <c r="C1068" i="7"/>
  <c r="C1056" i="7"/>
  <c r="C1044" i="7"/>
  <c r="C1032" i="7"/>
  <c r="C1020" i="7"/>
  <c r="C1008" i="7"/>
  <c r="C996" i="7"/>
  <c r="C984" i="7"/>
  <c r="C972" i="7"/>
  <c r="C960" i="7"/>
  <c r="C948" i="7"/>
  <c r="C936" i="7"/>
  <c r="C924" i="7"/>
  <c r="C912" i="7"/>
  <c r="C900" i="7"/>
  <c r="C888" i="7"/>
  <c r="C876" i="7"/>
  <c r="C864" i="7"/>
  <c r="C852" i="7"/>
  <c r="C840" i="7"/>
  <c r="C828" i="7"/>
  <c r="C816" i="7"/>
  <c r="C804" i="7"/>
  <c r="C792" i="7"/>
  <c r="C780" i="7"/>
  <c r="C768" i="7"/>
  <c r="C756" i="7"/>
  <c r="C744" i="7"/>
  <c r="C732" i="7"/>
  <c r="C720" i="7"/>
  <c r="C708" i="7"/>
  <c r="C696" i="7"/>
  <c r="C684" i="7"/>
  <c r="C672" i="7"/>
  <c r="C660" i="7"/>
  <c r="C648" i="7"/>
  <c r="C636" i="7"/>
  <c r="C624" i="7"/>
  <c r="C612" i="7"/>
  <c r="C600" i="7"/>
  <c r="C588" i="7"/>
  <c r="C576" i="7"/>
  <c r="C564" i="7"/>
  <c r="C552" i="7"/>
  <c r="C540" i="7"/>
  <c r="C528" i="7"/>
  <c r="C516" i="7"/>
  <c r="C504" i="7"/>
  <c r="C492" i="7"/>
  <c r="C480" i="7"/>
  <c r="C468" i="7"/>
  <c r="C456" i="7"/>
  <c r="C444" i="7"/>
  <c r="C432" i="7"/>
  <c r="C420" i="7"/>
  <c r="C408" i="7"/>
  <c r="C396" i="7"/>
  <c r="C384" i="7"/>
  <c r="C372" i="7"/>
  <c r="C360" i="7"/>
  <c r="C348" i="7"/>
  <c r="C336" i="7"/>
  <c r="C324" i="7"/>
  <c r="C312" i="7"/>
  <c r="C300" i="7"/>
  <c r="C288" i="7"/>
  <c r="C276" i="7"/>
  <c r="C264" i="7"/>
  <c r="C252" i="7"/>
  <c r="C240" i="7"/>
  <c r="C228" i="7"/>
  <c r="C216" i="7"/>
  <c r="C204" i="7"/>
  <c r="C192" i="7"/>
  <c r="C180" i="7"/>
  <c r="C168" i="7"/>
  <c r="C156" i="7"/>
  <c r="C144" i="7"/>
  <c r="C132" i="7"/>
  <c r="C120" i="7"/>
  <c r="C108" i="7"/>
  <c r="C96" i="7"/>
  <c r="C84" i="7"/>
  <c r="C72" i="7"/>
  <c r="C60" i="7"/>
  <c r="C48" i="7"/>
  <c r="C36" i="7"/>
  <c r="C24" i="7"/>
  <c r="C12" i="7"/>
  <c r="C3083" i="7"/>
  <c r="C3071" i="7"/>
  <c r="C3059" i="7"/>
  <c r="C3047" i="7"/>
  <c r="C3035" i="7"/>
  <c r="C3023" i="7"/>
  <c r="C3011" i="7"/>
  <c r="C2999" i="7"/>
  <c r="C2987" i="7"/>
  <c r="C2975" i="7"/>
  <c r="C2963" i="7"/>
  <c r="C2951" i="7"/>
  <c r="C2939" i="7"/>
  <c r="C2927" i="7"/>
  <c r="C2915" i="7"/>
  <c r="C2903" i="7"/>
  <c r="C2891" i="7"/>
  <c r="C2879" i="7"/>
  <c r="C2867" i="7"/>
  <c r="C2855" i="7"/>
  <c r="C2843" i="7"/>
  <c r="C2831" i="7"/>
  <c r="C2819" i="7"/>
  <c r="C2807" i="7"/>
  <c r="C2795" i="7"/>
  <c r="C2783" i="7"/>
  <c r="C2771" i="7"/>
  <c r="C2759" i="7"/>
  <c r="C2747" i="7"/>
  <c r="C2735" i="7"/>
  <c r="C2723" i="7"/>
  <c r="C2711" i="7"/>
  <c r="C2699" i="7"/>
  <c r="C2687" i="7"/>
  <c r="C2675" i="7"/>
  <c r="C2663" i="7"/>
  <c r="C2651" i="7"/>
  <c r="C2639" i="7"/>
  <c r="C2627" i="7"/>
  <c r="C2615" i="7"/>
  <c r="C2603" i="7"/>
  <c r="C2591" i="7"/>
  <c r="C2579" i="7"/>
  <c r="C2567" i="7"/>
  <c r="C2555" i="7"/>
  <c r="C2543" i="7"/>
  <c r="C2531" i="7"/>
  <c r="C2519" i="7"/>
  <c r="C2507" i="7"/>
  <c r="C2495" i="7"/>
  <c r="C2483" i="7"/>
  <c r="C2471" i="7"/>
  <c r="C2459" i="7"/>
  <c r="C2447" i="7"/>
  <c r="C2435" i="7"/>
  <c r="C2423" i="7"/>
  <c r="C2411" i="7"/>
  <c r="C2399" i="7"/>
  <c r="C2387" i="7"/>
  <c r="C2375" i="7"/>
  <c r="C2363" i="7"/>
  <c r="C2351" i="7"/>
  <c r="C2339" i="7"/>
  <c r="C2327" i="7"/>
  <c r="C2315" i="7"/>
  <c r="C2303" i="7"/>
  <c r="C2291" i="7"/>
  <c r="C2279" i="7"/>
  <c r="C2267" i="7"/>
  <c r="C2255" i="7"/>
  <c r="C2243" i="7"/>
  <c r="C2231" i="7"/>
  <c r="C2219" i="7"/>
  <c r="C2207" i="7"/>
  <c r="C2195" i="7"/>
  <c r="C2183" i="7"/>
  <c r="C2171" i="7"/>
  <c r="C2159" i="7"/>
  <c r="C2147" i="7"/>
  <c r="C2135" i="7"/>
  <c r="C2123" i="7"/>
  <c r="C2111" i="7"/>
  <c r="C2099" i="7"/>
  <c r="C2087" i="7"/>
  <c r="C2075" i="7"/>
  <c r="C2063" i="7"/>
  <c r="C2051" i="7"/>
  <c r="C2039" i="7"/>
  <c r="C2027" i="7"/>
  <c r="C2015" i="7"/>
  <c r="C2003" i="7"/>
  <c r="C1991" i="7"/>
  <c r="C1979" i="7"/>
  <c r="C1967" i="7"/>
  <c r="C1955" i="7"/>
  <c r="C1943" i="7"/>
  <c r="C1931" i="7"/>
  <c r="C1919" i="7"/>
  <c r="C1907" i="7"/>
  <c r="C1895" i="7"/>
  <c r="C1883" i="7"/>
  <c r="C1871" i="7"/>
  <c r="C1859" i="7"/>
  <c r="C1847" i="7"/>
  <c r="C1835" i="7"/>
  <c r="C1823" i="7"/>
  <c r="C1811" i="7"/>
  <c r="C1799" i="7"/>
  <c r="C1787" i="7"/>
  <c r="C1775" i="7"/>
  <c r="C1763" i="7"/>
  <c r="C1751" i="7"/>
  <c r="C1739" i="7"/>
  <c r="C1727" i="7"/>
  <c r="C1715" i="7"/>
  <c r="C1703" i="7"/>
  <c r="C1691" i="7"/>
  <c r="C1679" i="7"/>
  <c r="C1667" i="7"/>
  <c r="C1655" i="7"/>
  <c r="C1643" i="7"/>
  <c r="C1631" i="7"/>
  <c r="C1619" i="7"/>
  <c r="C1607" i="7"/>
  <c r="C1595" i="7"/>
  <c r="C1583" i="7"/>
  <c r="C1571" i="7"/>
  <c r="C1559" i="7"/>
  <c r="C1547" i="7"/>
  <c r="C1535" i="7"/>
  <c r="C1523" i="7"/>
  <c r="C1511" i="7"/>
  <c r="C1499" i="7"/>
  <c r="C1487" i="7"/>
  <c r="C1475" i="7"/>
  <c r="C1463" i="7"/>
  <c r="C1451" i="7"/>
  <c r="C1439" i="7"/>
  <c r="C1427" i="7"/>
  <c r="C1415" i="7"/>
  <c r="C1403" i="7"/>
  <c r="C1391" i="7"/>
  <c r="C1379" i="7"/>
  <c r="C1367" i="7"/>
  <c r="C1355" i="7"/>
  <c r="C1343" i="7"/>
  <c r="C1331" i="7"/>
  <c r="C1319" i="7"/>
  <c r="C1307" i="7"/>
  <c r="C1295" i="7"/>
  <c r="C1283" i="7"/>
  <c r="C1271" i="7"/>
  <c r="C1259" i="7"/>
  <c r="C1247" i="7"/>
  <c r="C1235" i="7"/>
  <c r="C1223" i="7"/>
  <c r="C1211" i="7"/>
  <c r="C1199" i="7"/>
  <c r="C1187" i="7"/>
  <c r="C1175" i="7"/>
  <c r="C1163" i="7"/>
  <c r="C1151" i="7"/>
  <c r="C1139" i="7"/>
  <c r="C1127" i="7"/>
  <c r="C1115" i="7"/>
  <c r="C1103" i="7"/>
  <c r="C1091" i="7"/>
  <c r="C1079" i="7"/>
  <c r="C1067" i="7"/>
  <c r="C1055" i="7"/>
  <c r="C1043" i="7"/>
  <c r="C1031" i="7"/>
  <c r="C1019" i="7"/>
  <c r="C1007" i="7"/>
  <c r="C995" i="7"/>
  <c r="C983" i="7"/>
  <c r="C971" i="7"/>
  <c r="C959" i="7"/>
  <c r="C947" i="7"/>
  <c r="C935" i="7"/>
  <c r="C923" i="7"/>
  <c r="C911" i="7"/>
  <c r="C899" i="7"/>
  <c r="C887" i="7"/>
  <c r="C875" i="7"/>
  <c r="C863" i="7"/>
  <c r="C851" i="7"/>
  <c r="C839" i="7"/>
  <c r="C827" i="7"/>
  <c r="C815" i="7"/>
  <c r="C803" i="7"/>
  <c r="C791" i="7"/>
  <c r="C779" i="7"/>
  <c r="C767" i="7"/>
  <c r="C755" i="7"/>
  <c r="C743" i="7"/>
  <c r="C731" i="7"/>
  <c r="C719" i="7"/>
  <c r="C707" i="7"/>
  <c r="C695" i="7"/>
  <c r="C683" i="7"/>
  <c r="C671" i="7"/>
  <c r="C659" i="7"/>
  <c r="C647" i="7"/>
  <c r="C635" i="7"/>
  <c r="C623" i="7"/>
  <c r="C611" i="7"/>
  <c r="C599" i="7"/>
  <c r="C587" i="7"/>
  <c r="C575" i="7"/>
  <c r="C563" i="7"/>
  <c r="C551" i="7"/>
  <c r="C539" i="7"/>
  <c r="C527" i="7"/>
  <c r="C515" i="7"/>
  <c r="C503" i="7"/>
  <c r="C491" i="7"/>
  <c r="C479" i="7"/>
  <c r="C467" i="7"/>
  <c r="C455" i="7"/>
  <c r="C443" i="7"/>
  <c r="C431" i="7"/>
  <c r="C419" i="7"/>
  <c r="C407" i="7"/>
  <c r="C395" i="7"/>
  <c r="C383" i="7"/>
  <c r="C371" i="7"/>
  <c r="C359" i="7"/>
  <c r="C347" i="7"/>
  <c r="C335" i="7"/>
  <c r="C323" i="7"/>
  <c r="C311" i="7"/>
  <c r="C299" i="7"/>
  <c r="C287" i="7"/>
  <c r="C275" i="7"/>
  <c r="C263" i="7"/>
  <c r="C251" i="7"/>
  <c r="C239" i="7"/>
  <c r="C227" i="7"/>
  <c r="C215" i="7"/>
  <c r="C203" i="7"/>
  <c r="C191" i="7"/>
  <c r="C179" i="7"/>
  <c r="C167" i="7"/>
  <c r="C155" i="7"/>
  <c r="C143" i="7"/>
  <c r="C131" i="7"/>
  <c r="C119" i="7"/>
  <c r="C107" i="7"/>
  <c r="C95" i="7"/>
  <c r="C83" i="7"/>
  <c r="C71" i="7"/>
  <c r="C59" i="7"/>
  <c r="C47" i="7"/>
  <c r="C35" i="7"/>
  <c r="C23" i="7"/>
  <c r="C11" i="7"/>
  <c r="C3022" i="7"/>
  <c r="C3010" i="7"/>
  <c r="C2998" i="7"/>
  <c r="C2986" i="7"/>
  <c r="C2974" i="7"/>
  <c r="C2962" i="7"/>
  <c r="C2950" i="7"/>
  <c r="C2938" i="7"/>
  <c r="C2926" i="7"/>
  <c r="C2914" i="7"/>
  <c r="C2902" i="7"/>
  <c r="C2890" i="7"/>
  <c r="C2878" i="7"/>
  <c r="C2866" i="7"/>
  <c r="C2854" i="7"/>
  <c r="C2842" i="7"/>
  <c r="C2830" i="7"/>
  <c r="C2818" i="7"/>
  <c r="C2806" i="7"/>
  <c r="C2794" i="7"/>
  <c r="C2782" i="7"/>
  <c r="C2770" i="7"/>
  <c r="C2758" i="7"/>
  <c r="C2746" i="7"/>
  <c r="C2734" i="7"/>
  <c r="C2722" i="7"/>
  <c r="C2710" i="7"/>
  <c r="C2698" i="7"/>
  <c r="C2686" i="7"/>
  <c r="C2674" i="7"/>
  <c r="C2662" i="7"/>
  <c r="C2650" i="7"/>
  <c r="C2638" i="7"/>
  <c r="C2626" i="7"/>
  <c r="C2614" i="7"/>
  <c r="C2602" i="7"/>
  <c r="C2590" i="7"/>
  <c r="C2578" i="7"/>
  <c r="C2566" i="7"/>
  <c r="C2554" i="7"/>
  <c r="C2542" i="7"/>
  <c r="C2530" i="7"/>
  <c r="C2518" i="7"/>
  <c r="C2506" i="7"/>
  <c r="C2494" i="7"/>
  <c r="C2482" i="7"/>
  <c r="C2470" i="7"/>
  <c r="C2458" i="7"/>
  <c r="C2446" i="7"/>
  <c r="C2434" i="7"/>
  <c r="C2422" i="7"/>
  <c r="C2410" i="7"/>
  <c r="C2398" i="7"/>
  <c r="C2386" i="7"/>
  <c r="C2374" i="7"/>
  <c r="C2362" i="7"/>
  <c r="C2350" i="7"/>
  <c r="C2338" i="7"/>
  <c r="C2326" i="7"/>
  <c r="C2314" i="7"/>
  <c r="C2302" i="7"/>
  <c r="C2290" i="7"/>
  <c r="C2278" i="7"/>
  <c r="C2266" i="7"/>
  <c r="C2254" i="7"/>
  <c r="C2242" i="7"/>
  <c r="C2230" i="7"/>
  <c r="C2218" i="7"/>
  <c r="C2206" i="7"/>
  <c r="C2194" i="7"/>
  <c r="C2182" i="7"/>
  <c r="C2170" i="7"/>
  <c r="C2158" i="7"/>
  <c r="C2146" i="7"/>
  <c r="C2134" i="7"/>
  <c r="C2122" i="7"/>
  <c r="C2110" i="7"/>
  <c r="C2098" i="7"/>
  <c r="C2086" i="7"/>
  <c r="C2074" i="7"/>
  <c r="C2062" i="7"/>
  <c r="C2050" i="7"/>
  <c r="C2038" i="7"/>
  <c r="C2026" i="7"/>
  <c r="C2014" i="7"/>
  <c r="C2002" i="7"/>
  <c r="C1990" i="7"/>
  <c r="C1978" i="7"/>
  <c r="C1966" i="7"/>
  <c r="C1954" i="7"/>
  <c r="C1942" i="7"/>
  <c r="C1930" i="7"/>
  <c r="C1918" i="7"/>
  <c r="C1906" i="7"/>
  <c r="C1894" i="7"/>
  <c r="C1882" i="7"/>
  <c r="C1870" i="7"/>
  <c r="C1858" i="7"/>
  <c r="C1846" i="7"/>
  <c r="C1834" i="7"/>
  <c r="C1822" i="7"/>
  <c r="C1810" i="7"/>
  <c r="C1798" i="7"/>
  <c r="C1786" i="7"/>
  <c r="C1774" i="7"/>
  <c r="C1762" i="7"/>
  <c r="C1750" i="7"/>
  <c r="C1738" i="7"/>
  <c r="C1726" i="7"/>
  <c r="C1714" i="7"/>
  <c r="C1702" i="7"/>
  <c r="C1690" i="7"/>
  <c r="C1678" i="7"/>
  <c r="C1666" i="7"/>
  <c r="C1654" i="7"/>
  <c r="C1642" i="7"/>
  <c r="C1630" i="7"/>
  <c r="C1618" i="7"/>
  <c r="C1606" i="7"/>
  <c r="C1594" i="7"/>
  <c r="C1582" i="7"/>
  <c r="C1570" i="7"/>
  <c r="C1558" i="7"/>
  <c r="C1546" i="7"/>
  <c r="C1534" i="7"/>
  <c r="C1522" i="7"/>
  <c r="C1510" i="7"/>
  <c r="C1498" i="7"/>
  <c r="C1486" i="7"/>
  <c r="C1474" i="7"/>
  <c r="C1462" i="7"/>
  <c r="C1450" i="7"/>
  <c r="C1438" i="7"/>
  <c r="C1426" i="7"/>
  <c r="C1414" i="7"/>
  <c r="C1402" i="7"/>
  <c r="C1390" i="7"/>
  <c r="C1378" i="7"/>
  <c r="C1366" i="7"/>
  <c r="C1354" i="7"/>
  <c r="C1342" i="7"/>
  <c r="C1330" i="7"/>
  <c r="C1318" i="7"/>
  <c r="C1306" i="7"/>
  <c r="C1294" i="7"/>
  <c r="C1282" i="7"/>
  <c r="C1270" i="7"/>
  <c r="C1258" i="7"/>
  <c r="C1246" i="7"/>
  <c r="C1234" i="7"/>
  <c r="C1222" i="7"/>
  <c r="C1210" i="7"/>
  <c r="C1198" i="7"/>
  <c r="C1186" i="7"/>
  <c r="C1174" i="7"/>
  <c r="C1162" i="7"/>
  <c r="C1150" i="7"/>
  <c r="C1138" i="7"/>
  <c r="C1126" i="7"/>
  <c r="C1114" i="7"/>
  <c r="C1102" i="7"/>
  <c r="C1090" i="7"/>
  <c r="C1078" i="7"/>
  <c r="C1066" i="7"/>
  <c r="C1054" i="7"/>
  <c r="C1042" i="7"/>
  <c r="C1030" i="7"/>
  <c r="C1018" i="7"/>
  <c r="C1006" i="7"/>
  <c r="C994" i="7"/>
  <c r="C982" i="7"/>
  <c r="C970" i="7"/>
  <c r="C958" i="7"/>
  <c r="C946" i="7"/>
  <c r="C934" i="7"/>
  <c r="C922" i="7"/>
  <c r="C910" i="7"/>
  <c r="C898" i="7"/>
  <c r="C886" i="7"/>
  <c r="C874" i="7"/>
  <c r="C862" i="7"/>
  <c r="C850" i="7"/>
  <c r="C838" i="7"/>
  <c r="C826" i="7"/>
  <c r="C814" i="7"/>
  <c r="C802" i="7"/>
  <c r="C790" i="7"/>
  <c r="C778" i="7"/>
  <c r="C766" i="7"/>
  <c r="C754" i="7"/>
  <c r="C742" i="7"/>
  <c r="C730" i="7"/>
  <c r="C718" i="7"/>
  <c r="C706" i="7"/>
  <c r="C694" i="7"/>
  <c r="C682" i="7"/>
  <c r="C670" i="7"/>
  <c r="C658" i="7"/>
  <c r="C646" i="7"/>
  <c r="C634" i="7"/>
  <c r="C622" i="7"/>
  <c r="C610" i="7"/>
  <c r="C598" i="7"/>
  <c r="C586" i="7"/>
  <c r="C574" i="7"/>
  <c r="C562" i="7"/>
  <c r="C550" i="7"/>
  <c r="C538" i="7"/>
  <c r="C526" i="7"/>
  <c r="C514" i="7"/>
  <c r="C502" i="7"/>
  <c r="C490" i="7"/>
  <c r="C478" i="7"/>
  <c r="C466" i="7"/>
  <c r="C454" i="7"/>
  <c r="C442" i="7"/>
  <c r="C430" i="7"/>
  <c r="C418" i="7"/>
  <c r="C406" i="7"/>
  <c r="C394" i="7"/>
  <c r="C382" i="7"/>
  <c r="C370" i="7"/>
  <c r="C358" i="7"/>
  <c r="C346" i="7"/>
  <c r="C334" i="7"/>
  <c r="C322" i="7"/>
  <c r="C310" i="7"/>
  <c r="C298" i="7"/>
  <c r="C286" i="7"/>
  <c r="C274" i="7"/>
  <c r="C262" i="7"/>
  <c r="C250" i="7"/>
  <c r="C238" i="7"/>
  <c r="C226" i="7"/>
  <c r="C214" i="7"/>
  <c r="C202" i="7"/>
  <c r="C190" i="7"/>
  <c r="C178" i="7"/>
  <c r="C166" i="7"/>
  <c r="C154" i="7"/>
  <c r="C142" i="7"/>
  <c r="C130" i="7"/>
  <c r="C118" i="7"/>
  <c r="C106" i="7"/>
  <c r="C94" i="7"/>
  <c r="C82" i="7"/>
  <c r="C70" i="7"/>
  <c r="C58" i="7"/>
  <c r="C46" i="7"/>
  <c r="C34" i="7"/>
  <c r="C22" i="7"/>
  <c r="C10" i="7"/>
  <c r="N13" i="12" l="1"/>
  <c r="AF23" i="10" a="1"/>
  <c r="AF23" i="10" s="1"/>
  <c r="AF24" i="10" a="1"/>
  <c r="AF24" i="10" s="1"/>
  <c r="AF25" i="10" a="1"/>
  <c r="AF25" i="10" s="1"/>
  <c r="AF26" i="10" a="1"/>
  <c r="AF26" i="10" s="1"/>
  <c r="AF27" i="10" a="1"/>
  <c r="AF27" i="10" s="1"/>
  <c r="AI24" i="10" a="1"/>
  <c r="AI24" i="10" s="1"/>
  <c r="AF28" i="10" a="1"/>
  <c r="AF28" i="10" s="1"/>
  <c r="AI25" i="10" a="1"/>
  <c r="AI25" i="10" s="1"/>
  <c r="AF29" i="10" a="1"/>
  <c r="AF29" i="10" s="1"/>
  <c r="AI26" i="10" a="1"/>
  <c r="AI26" i="10" s="1"/>
  <c r="AI27" i="10" a="1"/>
  <c r="AI27" i="10" s="1"/>
  <c r="AI28" i="10" a="1"/>
  <c r="AI28" i="10" s="1"/>
  <c r="AI29" i="10" a="1"/>
  <c r="AI29" i="10" s="1"/>
  <c r="AI23" i="10" a="1"/>
  <c r="AI23" i="10" s="1"/>
  <c r="F29" i="10"/>
  <c r="H19" i="10"/>
  <c r="E30" i="10"/>
  <c r="H20" i="10"/>
  <c r="E31" i="10"/>
  <c r="H21" i="10"/>
  <c r="F30" i="10"/>
  <c r="E32" i="10"/>
  <c r="H22" i="10"/>
  <c r="F31" i="10"/>
  <c r="E33" i="10"/>
  <c r="H17" i="10"/>
  <c r="F32" i="10"/>
  <c r="E34" i="10"/>
  <c r="E18" i="10"/>
  <c r="F33" i="10"/>
  <c r="E35" i="10"/>
  <c r="E19" i="10"/>
  <c r="F34" i="10"/>
  <c r="E36" i="10"/>
  <c r="E20" i="10"/>
  <c r="F35" i="10"/>
  <c r="E37" i="10"/>
  <c r="E21" i="10"/>
  <c r="F36" i="10"/>
  <c r="E38" i="10"/>
  <c r="E22" i="10"/>
  <c r="F22" i="10" s="1"/>
  <c r="F37" i="10"/>
  <c r="E29" i="10"/>
  <c r="I29" i="10" s="1"/>
  <c r="E17" i="10"/>
  <c r="K17" i="10" s="1"/>
  <c r="F38" i="10"/>
  <c r="H18" i="10"/>
  <c r="F20" i="10" l="1"/>
  <c r="F21" i="10"/>
  <c r="F19" i="10"/>
  <c r="F18" i="10"/>
  <c r="I36" i="10"/>
  <c r="I32" i="10"/>
  <c r="AL29" i="10"/>
  <c r="I35" i="10"/>
  <c r="I31" i="10"/>
  <c r="AL28" i="10"/>
  <c r="K19" i="10"/>
  <c r="I30" i="10"/>
  <c r="AL27" i="10"/>
  <c r="I38" i="10"/>
  <c r="I34" i="10"/>
  <c r="AL26" i="10"/>
  <c r="AL25" i="10"/>
  <c r="K20" i="10"/>
  <c r="K18" i="10"/>
  <c r="K21" i="10"/>
  <c r="AL24" i="10"/>
  <c r="K22" i="10"/>
  <c r="I37" i="10"/>
  <c r="I33" i="10"/>
  <c r="AL23" i="10"/>
  <c r="F58" i="10"/>
  <c r="I58"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62F87D-1C8E-4888-A5A4-90D8B164A6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C119F62-C3E9-4767-83E7-FAB30E65AED7}" name="WorksheetConnection_Exam for RCC Junior Data Analyst _Jane Tulio.xlsx!Table1" type="102" refreshedVersion="8" minRefreshableVersion="5">
    <extLst>
      <ext xmlns:x15="http://schemas.microsoft.com/office/spreadsheetml/2010/11/main" uri="{DE250136-89BD-433C-8126-D09CA5730AF9}">
        <x15:connection id="Table1" autoDelete="1">
          <x15:rangePr sourceName="_xlcn.WorksheetConnection_ExamforRCCJuniorDataAnalyst_JaneTulio.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<sst xmlns="http://schemas.openxmlformats.org/spreadsheetml/2006/main" count="34058" uniqueCount="289">
  <si>
    <t>Gender</t>
  </si>
  <si>
    <t>BirthDate</t>
  </si>
  <si>
    <t>MobileNo</t>
  </si>
  <si>
    <t>EmailAdd</t>
  </si>
  <si>
    <t>F</t>
  </si>
  <si>
    <t>NULL</t>
  </si>
  <si>
    <t>M</t>
  </si>
  <si>
    <t>Store Location</t>
  </si>
  <si>
    <t xml:space="preserve">Customer Number </t>
  </si>
  <si>
    <t>Customer Number</t>
  </si>
  <si>
    <t>Shangri-La Plaza</t>
  </si>
  <si>
    <t>Greenbelt 3</t>
  </si>
  <si>
    <t>Brand ABC Customer Base</t>
  </si>
  <si>
    <t>Registration Date</t>
  </si>
  <si>
    <t>sampleonly11@gmail.com</t>
  </si>
  <si>
    <t>sampleonly10@gmail.com</t>
  </si>
  <si>
    <t>sampleonly12@yahoo.com</t>
  </si>
  <si>
    <t>sampleonly13@yahoo.com</t>
  </si>
  <si>
    <t>sampleonly14@gmail.com</t>
  </si>
  <si>
    <t>sampleonly15@gmail.com</t>
  </si>
  <si>
    <t>sampleonly18@yahoo.com</t>
  </si>
  <si>
    <t>sampleonly19@gmail.com</t>
  </si>
  <si>
    <t>sampleonly20@gmail.com</t>
  </si>
  <si>
    <t>sampleonly22@yahoo.com</t>
  </si>
  <si>
    <t>sampleonly23@yahoo.com</t>
  </si>
  <si>
    <t>sampleonly24@gmail.com</t>
  </si>
  <si>
    <t>sampleonly27@yahoo.com</t>
  </si>
  <si>
    <t>sampleonly28@yahoo.com</t>
  </si>
  <si>
    <t>sampleonly29@gmail.com</t>
  </si>
  <si>
    <t>sampleonly30@gmail.com</t>
  </si>
  <si>
    <t>sampleonly31@yahoo.com.ph</t>
  </si>
  <si>
    <t>sampleonly32@yahoo.com</t>
  </si>
  <si>
    <t>sampleonly33@yahoo.com</t>
  </si>
  <si>
    <t>sampleonly34@gmail.com</t>
  </si>
  <si>
    <t>sampleonly35@gmail.com</t>
  </si>
  <si>
    <t>sampleonly36@yahoo.com.ph</t>
  </si>
  <si>
    <t>sampleonly37@yahoo.com</t>
  </si>
  <si>
    <t>sampleonly38@yahoo.com</t>
  </si>
  <si>
    <t>sampleonly39@gmail.com</t>
  </si>
  <si>
    <t>sampleonly40@gmail.com</t>
  </si>
  <si>
    <t>sampleonly41@yahoo.com.ph</t>
  </si>
  <si>
    <t>sampleonly42@yahoo.com</t>
  </si>
  <si>
    <t>sampleonly43@yahoo.com</t>
  </si>
  <si>
    <t>sampleonly44@gmail.com</t>
  </si>
  <si>
    <t>sampleonly45@gmail.com</t>
  </si>
  <si>
    <t>sampleonly46@yahoo.com.ph</t>
  </si>
  <si>
    <t>sampleonly47@yahoo.com</t>
  </si>
  <si>
    <t>sampleonly48@yahoo.com</t>
  </si>
  <si>
    <t>sampleonly49@gmail.com</t>
  </si>
  <si>
    <t>sampleonly52@yahoo.com</t>
  </si>
  <si>
    <t>sampleonly53@yahoo.com</t>
  </si>
  <si>
    <t>sampleonly54@gmail.com</t>
  </si>
  <si>
    <t>sampleonly55@gmail.com</t>
  </si>
  <si>
    <t>sampleonly56@yahoo.com.ph</t>
  </si>
  <si>
    <t>sampleonly57@yahoo.com</t>
  </si>
  <si>
    <t>sampleonly58@yahoo.com</t>
  </si>
  <si>
    <t>sampleonly61@yahoo.com.ph</t>
  </si>
  <si>
    <t>sampleonly62@yahoo.com</t>
  </si>
  <si>
    <t>sampleonly63@yahoo.com</t>
  </si>
  <si>
    <t>sampleonly64@gmail.com</t>
  </si>
  <si>
    <t>sampleonly65@gmail.com</t>
  </si>
  <si>
    <t>sampleonly66@yahoo.com.ph</t>
  </si>
  <si>
    <t>sampleonly67@yahoo.com</t>
  </si>
  <si>
    <t>sampleonly68@yahoo.com</t>
  </si>
  <si>
    <t>sampleonly69@gmail.com</t>
  </si>
  <si>
    <t>sampleonly70@gmail.com</t>
  </si>
  <si>
    <t>sampleonly72@yahoo.com</t>
  </si>
  <si>
    <t>sampleonly73@yahoo.com</t>
  </si>
  <si>
    <t>sampleonly74@gmail.com</t>
  </si>
  <si>
    <t>sampleonly75@gmail.com</t>
  </si>
  <si>
    <t>sampleonly76@yahoo.com.ph</t>
  </si>
  <si>
    <t>sampleonly78@yahoo.com</t>
  </si>
  <si>
    <t>sampleonly79@gmail.com</t>
  </si>
  <si>
    <t>sampleonly80@gmail.com</t>
  </si>
  <si>
    <t>sampleonly81@yahoo.com.ph</t>
  </si>
  <si>
    <t>sampleonly82@yahoo.com</t>
  </si>
  <si>
    <t>sampleonly83@yahoo.com</t>
  </si>
  <si>
    <t>sampleonly84@gmail.com</t>
  </si>
  <si>
    <t>sampleonly85@gmail.com</t>
  </si>
  <si>
    <t>sampleonly88@yahoo.com</t>
  </si>
  <si>
    <t>sampleonly89@gmail.com</t>
  </si>
  <si>
    <t>sampleonly90@gmail.com</t>
  </si>
  <si>
    <t>sampleonly91@yahoo.com.ph</t>
  </si>
  <si>
    <t>sampleonly92@yahoo.com</t>
  </si>
  <si>
    <t>sampleonly93@yahoo.com</t>
  </si>
  <si>
    <t>sampleonly95@gmail.com</t>
  </si>
  <si>
    <t>sampleonly96@yahoo.com.ph</t>
  </si>
  <si>
    <t>sampleonly97@yahoo.com</t>
  </si>
  <si>
    <t>sampleonly98@yahoo.com</t>
  </si>
  <si>
    <t>sampleonly99@gmail.com</t>
  </si>
  <si>
    <t>sampleonly100@gmail.com</t>
  </si>
  <si>
    <t>sampleonly101@yahoo.com.ph</t>
  </si>
  <si>
    <t>sampleonly102@yahoo.com</t>
  </si>
  <si>
    <t>sampleonly105@gmail.com</t>
  </si>
  <si>
    <t>sampleonly106@yahoo.com.ph</t>
  </si>
  <si>
    <t>a</t>
  </si>
  <si>
    <t>b</t>
  </si>
  <si>
    <t>c</t>
  </si>
  <si>
    <t>d</t>
  </si>
  <si>
    <t>e</t>
  </si>
  <si>
    <t>f</t>
  </si>
  <si>
    <t>g</t>
  </si>
  <si>
    <t>h</t>
  </si>
  <si>
    <t>Determine CRM segment per customer. Show breakdown based on counts.</t>
  </si>
  <si>
    <t>Insights and recommendation</t>
  </si>
  <si>
    <t>Amount</t>
  </si>
  <si>
    <t>Data as of October 31, 2022</t>
  </si>
  <si>
    <t>Item Purchased</t>
  </si>
  <si>
    <t>Transaction Date</t>
  </si>
  <si>
    <t>Bag</t>
  </si>
  <si>
    <t>Bracelet</t>
  </si>
  <si>
    <t>Leather Cleaner</t>
  </si>
  <si>
    <t>Wallet</t>
  </si>
  <si>
    <t>Shoes</t>
  </si>
  <si>
    <t>Dress</t>
  </si>
  <si>
    <t>Shirt</t>
  </si>
  <si>
    <t>Central Square</t>
  </si>
  <si>
    <t>Rockwell</t>
  </si>
  <si>
    <t xml:space="preserve">RCC Makati </t>
  </si>
  <si>
    <t>Brand ABC Transactional Data (2017-2022)</t>
  </si>
  <si>
    <t>Invoice Number</t>
  </si>
  <si>
    <t>Year-on-Year (YOY) Sales Performance 2017-2022; show average order value (AOV)</t>
  </si>
  <si>
    <t>Year-to-Date (YTD) Sales Performance for the year 2022 only on a monthly basis from January-October; Show average order value (AOV) per month</t>
  </si>
  <si>
    <t>Performance per Store Location (total sales generated, total number of transactions, and unique customer count)</t>
  </si>
  <si>
    <t>Top 3 SKUs/items based on total sales generated and units sold</t>
  </si>
  <si>
    <t>Shopper Profile / Demographics: age group (i.e. 20s, 30s, 40s, and so on), gender split (% Male-Female), day of the week customers usually shop, which store locations they usually shop; top selling SKU/item based on total sales generated; show count of members with mobile number and with email address</t>
  </si>
  <si>
    <r>
      <rPr>
        <b/>
        <sz val="12"/>
        <color theme="1"/>
        <rFont val="Avenir Book"/>
        <family val="2"/>
      </rPr>
      <t xml:space="preserve">Loyal: </t>
    </r>
    <r>
      <rPr>
        <sz val="12"/>
        <color theme="1"/>
        <rFont val="Avenir Book"/>
        <family val="2"/>
      </rPr>
      <t>with 3 or more visits, with last visit in the past 12 months</t>
    </r>
  </si>
  <si>
    <r>
      <rPr>
        <b/>
        <sz val="12"/>
        <color theme="1"/>
        <rFont val="Avenir Book"/>
        <family val="2"/>
      </rPr>
      <t>Engaged:</t>
    </r>
    <r>
      <rPr>
        <sz val="12"/>
        <color theme="1"/>
        <rFont val="Avenir Book"/>
        <family val="2"/>
      </rPr>
      <t xml:space="preserve">  with 2 visits, with last visit in the past 12 months</t>
    </r>
  </si>
  <si>
    <r>
      <rPr>
        <b/>
        <sz val="12"/>
        <color theme="1"/>
        <rFont val="Avenir Book"/>
        <family val="2"/>
      </rPr>
      <t xml:space="preserve">New acqui:  </t>
    </r>
    <r>
      <rPr>
        <sz val="12"/>
        <color theme="1"/>
        <rFont val="Avenir Book"/>
        <family val="2"/>
      </rPr>
      <t>with 1 visit in the past 6 months</t>
    </r>
  </si>
  <si>
    <r>
      <rPr>
        <b/>
        <sz val="12"/>
        <color theme="1"/>
        <rFont val="Avenir Book"/>
        <family val="2"/>
      </rPr>
      <t xml:space="preserve">One timers:  </t>
    </r>
    <r>
      <rPr>
        <sz val="12"/>
        <color theme="1"/>
        <rFont val="Avenir Book"/>
        <family val="2"/>
      </rPr>
      <t>with 1 visit  7 to 12 months ago</t>
    </r>
  </si>
  <si>
    <r>
      <rPr>
        <b/>
        <sz val="12"/>
        <color theme="1"/>
        <rFont val="Avenir Book"/>
        <family val="2"/>
      </rPr>
      <t xml:space="preserve">Lapsers:  </t>
    </r>
    <r>
      <rPr>
        <sz val="12"/>
        <color theme="1"/>
        <rFont val="Avenir Book"/>
        <family val="2"/>
      </rPr>
      <t>last visit between 13 to 24 months ago</t>
    </r>
  </si>
  <si>
    <r>
      <rPr>
        <b/>
        <sz val="12"/>
        <color theme="1"/>
        <rFont val="Avenir Book"/>
        <family val="2"/>
      </rPr>
      <t xml:space="preserve">Sleepers: </t>
    </r>
    <r>
      <rPr>
        <sz val="12"/>
        <color theme="1"/>
        <rFont val="Avenir Book"/>
        <family val="2"/>
      </rPr>
      <t xml:space="preserve"> last visit between 25 to 36 months ago</t>
    </r>
  </si>
  <si>
    <r>
      <rPr>
        <b/>
        <sz val="12"/>
        <color theme="1"/>
        <rFont val="Avenir Book"/>
        <family val="2"/>
      </rPr>
      <t xml:space="preserve">Churned: </t>
    </r>
    <r>
      <rPr>
        <sz val="12"/>
        <color theme="1"/>
        <rFont val="Avenir Book"/>
        <family val="2"/>
      </rPr>
      <t xml:space="preserve"> last visit &gt;= 36 months</t>
    </r>
  </si>
  <si>
    <r>
      <rPr>
        <b/>
        <sz val="12"/>
        <color theme="1"/>
        <rFont val="Avenir Book"/>
        <family val="2"/>
      </rPr>
      <t>Lead only:</t>
    </r>
    <r>
      <rPr>
        <sz val="12"/>
        <color theme="1"/>
        <rFont val="Avenir Book"/>
        <family val="2"/>
      </rPr>
      <t xml:space="preserve">  No visit</t>
    </r>
  </si>
  <si>
    <t>Raw Transaction Date</t>
  </si>
  <si>
    <t>Transaction Year</t>
  </si>
  <si>
    <t>Transaction Month</t>
  </si>
  <si>
    <t>Transaction Day</t>
  </si>
  <si>
    <t>Registration Year</t>
  </si>
  <si>
    <t>Raw Registration Date</t>
  </si>
  <si>
    <t>Raw Gender</t>
  </si>
  <si>
    <t>Raw BirthDate</t>
  </si>
  <si>
    <t>Birthdate</t>
  </si>
  <si>
    <t>Raw MobileNo</t>
  </si>
  <si>
    <t>Raw EmailAdd</t>
  </si>
  <si>
    <t>Age</t>
  </si>
  <si>
    <t>Age Group</t>
  </si>
  <si>
    <t>Has Mobile (1/0 Flag)</t>
  </si>
  <si>
    <t>Transaction Month Num</t>
  </si>
  <si>
    <t>Key Performance Indicators</t>
  </si>
  <si>
    <t>KPI</t>
  </si>
  <si>
    <t>Value</t>
  </si>
  <si>
    <t>Total Sales</t>
  </si>
  <si>
    <t>Unique Customers</t>
  </si>
  <si>
    <t>Brand ABC Analysis</t>
  </si>
  <si>
    <t>Sales, Customer &amp; Performance | Data as of October 31,2022</t>
  </si>
  <si>
    <t>Total Transactions</t>
  </si>
  <si>
    <t>Overall AOV</t>
  </si>
  <si>
    <t>YOY Sales Performance (2017-2022)</t>
  </si>
  <si>
    <t>Year</t>
  </si>
  <si>
    <t>AOV</t>
  </si>
  <si>
    <t>Transactions</t>
  </si>
  <si>
    <t>Sales</t>
  </si>
  <si>
    <t>2022 YTD Sales</t>
  </si>
  <si>
    <t>Sales Growth %</t>
  </si>
  <si>
    <t>2022 YTD Sales Perfrmance (Jan-Oct)</t>
  </si>
  <si>
    <t>Month</t>
  </si>
  <si>
    <t>May</t>
  </si>
  <si>
    <t>January</t>
  </si>
  <si>
    <t>February</t>
  </si>
  <si>
    <t>March</t>
  </si>
  <si>
    <t>April</t>
  </si>
  <si>
    <t>June</t>
  </si>
  <si>
    <t>July</t>
  </si>
  <si>
    <t>August</t>
  </si>
  <si>
    <t>September</t>
  </si>
  <si>
    <t>October</t>
  </si>
  <si>
    <t>Store Location Performance</t>
  </si>
  <si>
    <t>Performance per Store Location</t>
  </si>
  <si>
    <t>* Compares annual sales, transaction volume, AOV, and year-over-year sales growth from year 2017 to year 2022.</t>
  </si>
  <si>
    <t>* Shows Mothly Sales, transaction volume, and AOV from January to October 2022 to identify performance patterns.</t>
  </si>
  <si>
    <t>* Compares store locations based on total sales, unique transaction count, and unique customer count to identify the performance per location</t>
  </si>
  <si>
    <t>* Summary of overall sales, transaction volume, customer reach, and average order value.</t>
  </si>
  <si>
    <t>Rank</t>
  </si>
  <si>
    <t>Item</t>
  </si>
  <si>
    <t>Item/SKU</t>
  </si>
  <si>
    <t>Unit Sold</t>
  </si>
  <si>
    <t>Top 3 SKUs/Item</t>
  </si>
  <si>
    <t>Customer Count</t>
  </si>
  <si>
    <t>Percentage</t>
  </si>
  <si>
    <t>Shopper Profile/Demographics</t>
  </si>
  <si>
    <t>Count</t>
  </si>
  <si>
    <t>* Shows the distribution of customers across age group and gender distribution to support customer profiling.</t>
  </si>
  <si>
    <t>Shopping Day of the Week</t>
  </si>
  <si>
    <t>Day of the Week</t>
  </si>
  <si>
    <t>Monday</t>
  </si>
  <si>
    <t>Tuesday</t>
  </si>
  <si>
    <t>Wednesday</t>
  </si>
  <si>
    <t>Thursday</t>
  </si>
  <si>
    <t>Friday</t>
  </si>
  <si>
    <t>Saturday</t>
  </si>
  <si>
    <t>Sunday</t>
  </si>
  <si>
    <t>Total</t>
  </si>
  <si>
    <t>% of Transactions</t>
  </si>
  <si>
    <t>* Shows shopping activity by day of the week using distinct transactions and unique customers, with percentage of total transactions to indicate the days with the highest shopping activity.</t>
  </si>
  <si>
    <t>Store Shopping Preference</t>
  </si>
  <si>
    <t>* Shows customer shopping activity across store locations based on the number of transactions and unique customers to identify the stores most frequently visited.</t>
  </si>
  <si>
    <t>Top Selling SKUs/Item</t>
  </si>
  <si>
    <r>
      <t>*</t>
    </r>
    <r>
      <rPr>
        <i/>
        <sz val="14"/>
        <color theme="1"/>
        <rFont val="Calibri"/>
        <family val="2"/>
        <scheme val="minor"/>
      </rPr>
      <t>Ranks the Top 3 SKUs/Item based on the total sales and unit sold.</t>
    </r>
  </si>
  <si>
    <t>*Ranks the Top 3 SKUs/Item based on the total sales.</t>
  </si>
  <si>
    <t>Member Contactability</t>
  </si>
  <si>
    <t>With Mobile Number</t>
  </si>
  <si>
    <t>With Email Address</t>
  </si>
  <si>
    <t>Member Count</t>
  </si>
  <si>
    <t>Has Email (1/0 Flag)2</t>
  </si>
  <si>
    <t>* Shows the number of members with available mobile numbers and email addresses to assess the reach of communication channels.</t>
  </si>
  <si>
    <t>CRM Customer Segmentation</t>
  </si>
  <si>
    <t>Visit Count</t>
  </si>
  <si>
    <t>Last Visit</t>
  </si>
  <si>
    <t>Days Since Visit</t>
  </si>
  <si>
    <t>CRM Segment</t>
  </si>
  <si>
    <t>% of Total</t>
  </si>
  <si>
    <t>Customer Sementation Summary</t>
  </si>
  <si>
    <t>Loyal</t>
  </si>
  <si>
    <t>Engaged</t>
  </si>
  <si>
    <t>New acqui</t>
  </si>
  <si>
    <t>One timers</t>
  </si>
  <si>
    <t>Lapsers</t>
  </si>
  <si>
    <t>Sleepers</t>
  </si>
  <si>
    <t>Churned</t>
  </si>
  <si>
    <t>Lead Only</t>
  </si>
  <si>
    <t>* Shows the distribution of customers across CRM segments based on visit frequency and recency of their last transaction as of October 31, 2022.</t>
  </si>
  <si>
    <t>Row Labels</t>
  </si>
  <si>
    <t>2017</t>
  </si>
  <si>
    <t>2018</t>
  </si>
  <si>
    <t>2019</t>
  </si>
  <si>
    <t>2020</t>
  </si>
  <si>
    <t>2021</t>
  </si>
  <si>
    <t>2022</t>
  </si>
  <si>
    <t>Grand Total</t>
  </si>
  <si>
    <t>Sum of Amount</t>
  </si>
  <si>
    <t xml:space="preserve">Store Location </t>
  </si>
  <si>
    <t>Count of Item Purchased</t>
  </si>
  <si>
    <t>Shopper Age Group</t>
  </si>
  <si>
    <t>20's</t>
  </si>
  <si>
    <t>30's</t>
  </si>
  <si>
    <t>40's</t>
  </si>
  <si>
    <t>50's</t>
  </si>
  <si>
    <t>60's</t>
  </si>
  <si>
    <t>70+</t>
  </si>
  <si>
    <t>Below 20</t>
  </si>
  <si>
    <t>Uknown</t>
  </si>
  <si>
    <t>Count of Customer Number</t>
  </si>
  <si>
    <t>UNKOWN</t>
  </si>
  <si>
    <t>Shopper Gender</t>
  </si>
  <si>
    <t>Shopping Day of Week</t>
  </si>
  <si>
    <t>Distinct Count of Invoice Number</t>
  </si>
  <si>
    <t>CRM Segmentation</t>
  </si>
  <si>
    <t>Lead only</t>
  </si>
  <si>
    <t>Segment</t>
  </si>
  <si>
    <t>BRAND ABC - CRM INSIGHTS &amp; RECOMMENDATION</t>
  </si>
  <si>
    <t>AREA</t>
  </si>
  <si>
    <t>INSIGHTS</t>
  </si>
  <si>
    <t>RECOMMENDATION</t>
  </si>
  <si>
    <t>2022 YTD (Jan-Oct)</t>
  </si>
  <si>
    <t>Shopper Profile</t>
  </si>
  <si>
    <t>Shopping Behavior</t>
  </si>
  <si>
    <t>Data Quality</t>
  </si>
  <si>
    <t>Key Performance Indicator (KPIs)</t>
  </si>
  <si>
    <t>The business generates high revenue (PHP 45.74M) with a strong Average Order Value (AOV) of PHP 10,747.54 across 4,256 transactions. However, this revenue depends entirely on just 82 unique customers, posing a high concentration risk.</t>
  </si>
  <si>
    <t>To retain VIPs, it is important to build direct account relationship with the 82 core buyers to secure the currennt revenue. While, launching targeted campaigns to expand customer base can acquire new clients.</t>
  </si>
  <si>
    <t>The sales grew consistently from 2017-2022, dropping only during 2020 with -61%. Revenue recovered rapidly, aiming 192% of growth in sales in 2022 and reach PHP 19.76M acros 1,700 transactiona, while AOV rose from PHP 9,941 To PHP 11,623.</t>
  </si>
  <si>
    <t>Increase the inventoy and capacity to support higher order volumes established in 2022. Also, introducing product bundles will help leverage the rising AOV and maximize purchase value.</t>
  </si>
  <si>
    <t>Monthly sales fluctuated throughout the year, the peak month is in March with PHP 2.94M, while dropping to PHP 1.35M in June. AOV expanded across period, hitiing a high value of PHP 13,142 in October.</t>
  </si>
  <si>
    <t>Run targeted promotions during May and June to stabilize the revenue during slow months. It is also better to boost inventory level to meet expected peak holiday deman in November and December.</t>
  </si>
  <si>
    <t>The sales are heavily concentrated in top-tier mall, led by Shangri-La Plaza with PPHP 14.65M, followed by Central Square with PHP 12.51M and Rockwell with PHP 11.22M. These top two branches account for the majority of revenue and transaction volume.</t>
  </si>
  <si>
    <t>Prioritize inventory allocation and exclusivbe product launches at top 3 Store Location. Evaluate marketing Strategies for RCC Makati and Greenbelt 4 to boost store performance.</t>
  </si>
  <si>
    <t>Capitalize on high demand by introducing new colors, styles, or complementary leather accessories. Bundle core Items can also help increase cross-category sales such as pairing low-selling apparel like shirts and dresses with bags.</t>
  </si>
  <si>
    <t>Female shoppers represents the majority of known buyers with 56%, with customer in their 40's performing the largest identified age segment with 21%. However, 43% of customer demographic data remains "unknown", highlighting a key gap in customer tracking.</t>
  </si>
  <si>
    <t xml:space="preserve">Tailor marketing campaigns and productt curations toward female shoppers aged 40-50. Offering small incentives like discounts or loyalty points at checkout to capture missing customer age and gender datails  may also help to improve data collection </t>
  </si>
  <si>
    <t>Customers shop mainy on weekends (Saturday and Sunday) make up 40% of transaction and prefer tp malls like Shangri-La, Central Squares, and Rockwell. They spend the most on Bags with PHP 18.56M, which sell better than dresses and shirts combined. However, customer contact info is very limited which only 55 mobile numbers and 28 emails collected, making directs marketing difficult.</t>
  </si>
  <si>
    <t>Increase staff and stock on top items like Bags in main mall branches from Friday to Sunday. Run special mid-week offers can also bring in off-peak shoppers. Offering discounts or loyalty rewards at checkout by offering digital receipts can also be possible.</t>
  </si>
  <si>
    <t>The customer base is split into two active groups: Loyalty (81%) and Lead  Only (19%). All midle tiers, such as Engaged, New Acqui, One Timers, Lapses, Sleepers, and Churned sit at 0%. It shows that once leads convert, they become heavy repeat buyers rather than mid-tier shoppers.</t>
  </si>
  <si>
    <t xml:space="preserve">Creating welcome promos or discounts that targets the 19 "Lead Only" prospects to drive their rfirst purchase. While setting up an exclusive rewards and personalize service for the 81 "Loyal" customers to keep them active, as they represent the entire purchasing base. </t>
  </si>
  <si>
    <t>Some customer records have missing or incomplete information, such as birthdates, mobile numbers, and email address. This can make it harder to understand and create accurate CRM Segments.</t>
  </si>
  <si>
    <t xml:space="preserve">regulary update and validate customer information, especially contact and demographic fields. Encouragre customer to provide complete and updated information to improve CRM analysis and communication. </t>
  </si>
  <si>
    <t>Bags are the primary revenue driver, generating PHP 18.56M across 1,497 sold. It outperforms both Dress and Shirts combined sales. This make accessories the central product category for total sales volume.</t>
  </si>
  <si>
    <t>Matched customers with transactions</t>
  </si>
  <si>
    <r>
      <t xml:space="preserve">Create a brand report for </t>
    </r>
    <r>
      <rPr>
        <b/>
        <sz val="12"/>
        <color theme="1"/>
        <rFont val="Avenir Book"/>
        <family val="2"/>
      </rPr>
      <t>Brand ABC</t>
    </r>
    <r>
      <rPr>
        <sz val="12"/>
        <color theme="1"/>
        <rFont val="Avenir Book"/>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</si>
</sst>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_-* #,##0.00_-;\-* #,##0.00_-;_-* &quot;-&quot;??_-;_-@_-"/>
    <numFmt numFmtId="165" formatCode="yyyy/mm/dd"/>
    <numFmt numFmtId="166" formatCode="[$PHP]\ #,##0.00_);[Red]\([$PHP]\ #,##0.00\)"/>
    <numFmt numFmtId="167" formatCode="[$PHP]\ #,##0.00"/>
    <numFmt numFmtId="168" formatCode="[$PHP]\ #,##0"/>
    <numFmt numFmtId="169" formatCode="_([$PHP]\ * #,##0.00_);_([$PHP]\ * \(#,##0.00\);_([$PHP]\ * &quot;-&quot;??_);_(@_)"/>
  </numFmts>
  <fonts count="32">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2"/>
      <color theme="1"/>
      <name val="Avenir Book"/>
      <family val="2"/>
    </font>
    <font>
      <b/>
      <sz val="12"/>
      <color theme="1"/>
      <name val="Avenir Book"/>
      <family val="2"/>
    </font>
    <font>
      <sz val="11"/>
      <name val="Calibri"/>
      <family val="2"/>
      <scheme val="minor"/>
    </font>
    <font>
      <sz val="8"/>
      <name val="Calibri"/>
      <family val="2"/>
      <scheme val="minor"/>
    </font>
    <font>
      <b/>
      <sz val="14"/>
      <color theme="1"/>
      <name val="Calibri"/>
      <family val="2"/>
      <scheme val="minor"/>
    </font>
    <font>
      <sz val="14"/>
      <color theme="1"/>
      <name val="Calibri"/>
      <family val="2"/>
      <scheme val="minor"/>
    </font>
    <font>
      <sz val="12"/>
      <color theme="1"/>
      <name val="Avenir Book"/>
    </font>
    <font>
      <b/>
      <sz val="12"/>
      <color theme="1"/>
      <name val="Avenir Book"/>
    </font>
    <font>
      <b/>
      <sz val="20"/>
      <color theme="0"/>
      <name val="Avenir Book"/>
    </font>
    <font>
      <b/>
      <sz val="16"/>
      <color theme="1"/>
      <name val="Avenir Book"/>
    </font>
    <font>
      <b/>
      <sz val="16"/>
      <color theme="1"/>
      <name val="Calibri"/>
      <family val="2"/>
      <scheme val="minor"/>
    </font>
    <font>
      <sz val="16"/>
      <color theme="1"/>
      <name val="Calibri"/>
      <family val="2"/>
      <scheme val="minor"/>
    </font>
    <font>
      <b/>
      <sz val="20"/>
      <color theme="0"/>
      <name val="Calibri"/>
      <family val="2"/>
      <scheme val="minor"/>
    </font>
    <font>
      <b/>
      <sz val="16"/>
      <name val="Avenir Book"/>
    </font>
    <font>
      <b/>
      <sz val="14"/>
      <name val="Avenir Book"/>
    </font>
    <font>
      <b/>
      <sz val="22"/>
      <color theme="0"/>
      <name val="Calibri"/>
      <family val="2"/>
      <scheme val="minor"/>
    </font>
    <font>
      <b/>
      <sz val="24"/>
      <color theme="0"/>
      <name val="Calibri"/>
      <family val="2"/>
      <scheme val="minor"/>
    </font>
    <font>
      <b/>
      <sz val="26"/>
      <color theme="0"/>
      <name val="Calibri"/>
      <family val="2"/>
      <scheme val="minor"/>
    </font>
    <font>
      <i/>
      <sz val="12"/>
      <color theme="1"/>
      <name val="Calibri"/>
      <family val="2"/>
      <scheme val="minor"/>
    </font>
    <font>
      <i/>
      <sz val="14"/>
      <color theme="1"/>
      <name val="Calibri"/>
      <family val="2"/>
      <scheme val="minor"/>
    </font>
    <font>
      <b/>
      <sz val="16"/>
      <color theme="0"/>
      <name val="Calibri"/>
      <family val="2"/>
      <scheme val="minor"/>
    </font>
    <font>
      <b/>
      <sz val="18"/>
      <color theme="0"/>
      <name val="Calibri"/>
      <family val="2"/>
      <scheme val="minor"/>
    </font>
    <font>
      <b/>
      <sz val="14"/>
      <name val="Calibri"/>
      <family val="2"/>
      <scheme val="minor"/>
    </font>
    <font>
      <sz val="14"/>
      <name val="Calibri"/>
      <family val="2"/>
      <scheme val="minor"/>
    </font>
    <font>
      <sz val="24"/>
      <color theme="0"/>
      <name val="Calibri"/>
      <family val="2"/>
      <scheme val="minor"/>
    </font>
    <font>
      <b/>
      <sz val="24"/>
      <color theme="1"/>
      <name val="Calibri"/>
      <family val="2"/>
      <scheme val="minor"/>
    </font>
    <font>
      <sz val="10"/>
      <color theme="1"/>
      <name val="Arial Unicode MS"/>
    </font>
  </fonts>
  <fills count="4">
    <fill>
      <patternFill patternType="none"/>
    </fill>
    <fill>
      <patternFill patternType="gray125"/>
    </fill>
    <fill>
      <patternFill patternType="solid">
        <fgColor theme="1"/>
        <bgColor indexed="64"/>
      </patternFill>
    </fill>
    <fill>
      <patternFill patternType="solid">
        <fgColor theme="4"/>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92">
    <xf numFmtId="0" fontId="0" fillId="0" borderId="0" xfId="0"/>
    <xf numFmtId="0" fontId="0" fillId="0" borderId="0" xfId="0" applyAlignment="1">
      <alignment horizontal="left"/>
    </xf>
    <xf numFmtId="0" fontId="2" fillId="2" borderId="0" xfId="0" applyFont="1" applyFill="1" applyAlignment="1">
      <alignment horizontal="center"/>
    </xf>
    <xf numFmtId="1" fontId="2" fillId="2" borderId="0" xfId="0" applyNumberFormat="1" applyFont="1" applyFill="1" applyAlignment="1">
      <alignment horizontal="center"/>
    </xf>
    <xf numFmtId="0" fontId="0" fillId="0" borderId="0" xfId="0" applyAlignment="1">
      <alignment horizontal="center"/>
    </xf>
    <xf numFmtId="0" fontId="3" fillId="0" borderId="0" xfId="0" applyFont="1" applyAlignment="1">
      <alignment horizontal="left"/>
    </xf>
    <xf numFmtId="1" fontId="0" fillId="0" borderId="0" xfId="0" applyNumberFormat="1" applyAlignment="1">
      <alignment horizontal="center"/>
    </xf>
    <xf numFmtId="164" fontId="0" fillId="0" borderId="0" xfId="1" applyFont="1" applyFill="1" applyAlignment="1">
      <alignment horizontal="center"/>
    </xf>
    <xf numFmtId="0" fontId="2" fillId="0" borderId="0" xfId="0" applyFont="1" applyAlignment="1">
      <alignment horizontal="center"/>
    </xf>
    <xf numFmtId="1" fontId="2" fillId="0" borderId="0" xfId="0" applyNumberFormat="1" applyFont="1" applyAlignment="1">
      <alignment horizontal="center"/>
    </xf>
    <xf numFmtId="164" fontId="2" fillId="0" borderId="0" xfId="1" applyFont="1" applyFill="1" applyAlignment="1">
      <alignment horizontal="center"/>
    </xf>
    <xf numFmtId="0" fontId="4" fillId="0" borderId="0" xfId="0" applyFont="1" applyAlignment="1">
      <alignment horizontal="left"/>
    </xf>
    <xf numFmtId="0" fontId="4" fillId="0" borderId="0" xfId="0" applyFont="1" applyAlignment="1">
      <alignment horizontal="center"/>
    </xf>
    <xf numFmtId="0" fontId="5" fillId="0" borderId="0" xfId="0" applyFont="1" applyAlignment="1">
      <alignment horizontal="left" vertical="top" wrapText="1"/>
    </xf>
    <xf numFmtId="0" fontId="5" fillId="0" borderId="0" xfId="0" applyFont="1"/>
    <xf numFmtId="0" fontId="6" fillId="0" borderId="0" xfId="0" applyFont="1"/>
    <xf numFmtId="0" fontId="5" fillId="0" borderId="0" xfId="0" applyFont="1" applyAlignment="1">
      <alignment horizontal="left"/>
    </xf>
    <xf numFmtId="0" fontId="6" fillId="0" borderId="0" xfId="0" applyFont="1" applyAlignment="1">
      <alignment vertical="center"/>
    </xf>
    <xf numFmtId="0" fontId="5" fillId="0" borderId="0" xfId="0" applyFont="1" applyAlignment="1">
      <alignment vertical="center"/>
    </xf>
    <xf numFmtId="0" fontId="5" fillId="0" borderId="0" xfId="0" applyFont="1" applyAlignment="1">
      <alignment horizontal="right"/>
    </xf>
    <xf numFmtId="14" fontId="0" fillId="0" borderId="0" xfId="0" applyNumberFormat="1" applyAlignment="1">
      <alignment horizontal="center"/>
    </xf>
    <xf numFmtId="165" fontId="0" fillId="0" borderId="0" xfId="0" applyNumberFormat="1" applyAlignment="1">
      <alignment horizontal="center"/>
    </xf>
    <xf numFmtId="0" fontId="4" fillId="2" borderId="0" xfId="0" applyFont="1" applyFill="1" applyAlignment="1">
      <alignment horizontal="center"/>
    </xf>
    <xf numFmtId="0" fontId="7" fillId="0" borderId="0" xfId="0" applyFont="1"/>
    <xf numFmtId="0" fontId="9" fillId="0" borderId="0" xfId="0" applyFont="1" applyAlignment="1">
      <alignment horizontal="left"/>
    </xf>
    <xf numFmtId="0" fontId="10" fillId="0" borderId="0" xfId="0" applyFont="1" applyAlignment="1">
      <alignment horizontal="left"/>
    </xf>
    <xf numFmtId="0" fontId="10" fillId="0" borderId="0" xfId="0" applyFont="1"/>
    <xf numFmtId="0" fontId="0" fillId="0" borderId="3" xfId="0" applyBorder="1"/>
    <xf numFmtId="0" fontId="12" fillId="0" borderId="0" xfId="0" applyFont="1"/>
    <xf numFmtId="0" fontId="12" fillId="0" borderId="3" xfId="0" applyFont="1" applyBorder="1"/>
    <xf numFmtId="0" fontId="17" fillId="0" borderId="0" xfId="0" applyFont="1"/>
    <xf numFmtId="0" fontId="16" fillId="0" borderId="0" xfId="0" applyFont="1"/>
    <xf numFmtId="167" fontId="16" fillId="0" borderId="0" xfId="0" applyNumberFormat="1" applyFont="1"/>
    <xf numFmtId="0" fontId="12" fillId="0" borderId="2" xfId="0" applyFont="1" applyBorder="1"/>
    <xf numFmtId="0" fontId="10" fillId="0" borderId="0" xfId="0" applyFont="1" applyAlignment="1">
      <alignment horizontal="center"/>
    </xf>
    <xf numFmtId="167" fontId="10" fillId="0" borderId="0" xfId="0" applyNumberFormat="1" applyFont="1"/>
    <xf numFmtId="0" fontId="10" fillId="0" borderId="3" xfId="0" applyFont="1" applyBorder="1" applyAlignment="1">
      <alignment horizontal="center"/>
    </xf>
    <xf numFmtId="167" fontId="10" fillId="0" borderId="0" xfId="0" applyNumberFormat="1" applyFont="1" applyAlignment="1">
      <alignment horizontal="right"/>
    </xf>
    <xf numFmtId="167" fontId="10" fillId="0" borderId="3" xfId="0" applyNumberFormat="1" applyFont="1" applyBorder="1" applyAlignment="1">
      <alignment horizontal="right"/>
    </xf>
    <xf numFmtId="0" fontId="13" fillId="0" borderId="0" xfId="0" applyFont="1" applyAlignment="1">
      <alignment vertical="center"/>
    </xf>
    <xf numFmtId="0" fontId="18" fillId="0" borderId="3" xfId="0" applyFont="1" applyBorder="1" applyAlignment="1">
      <alignment horizontal="center" vertical="center"/>
    </xf>
    <xf numFmtId="0" fontId="15" fillId="0" borderId="0" xfId="0" applyFont="1" applyAlignment="1">
      <alignment wrapText="1"/>
    </xf>
    <xf numFmtId="0" fontId="9" fillId="0" borderId="0" xfId="0" applyFont="1" applyAlignment="1">
      <alignment vertical="center"/>
    </xf>
    <xf numFmtId="169" fontId="10" fillId="0" borderId="0" xfId="0" applyNumberFormat="1" applyFont="1"/>
    <xf numFmtId="0" fontId="15" fillId="0" borderId="8" xfId="0" applyFont="1" applyBorder="1" applyAlignment="1">
      <alignment horizontal="center" vertical="center"/>
    </xf>
    <xf numFmtId="0" fontId="15" fillId="0" borderId="8" xfId="0" applyFont="1" applyBorder="1" applyAlignment="1">
      <alignment vertical="center"/>
    </xf>
    <xf numFmtId="0" fontId="10" fillId="0" borderId="3" xfId="0" applyFont="1" applyBorder="1"/>
    <xf numFmtId="169" fontId="10" fillId="0" borderId="3" xfId="0" applyNumberFormat="1" applyFont="1" applyBorder="1"/>
    <xf numFmtId="0" fontId="24" fillId="0" borderId="0" xfId="0" applyFont="1" applyAlignment="1">
      <alignment horizontal="left" wrapText="1"/>
    </xf>
    <xf numFmtId="0" fontId="0" fillId="0" borderId="0" xfId="0" applyAlignment="1">
      <alignment horizontal="left" wrapText="1"/>
    </xf>
    <xf numFmtId="0" fontId="9" fillId="0" borderId="0" xfId="0" applyFont="1" applyAlignment="1">
      <alignment horizontal="left" vertical="center"/>
    </xf>
    <xf numFmtId="0" fontId="9" fillId="0" borderId="3" xfId="0" applyFont="1" applyBorder="1" applyAlignment="1">
      <alignment horizontal="left" vertical="center"/>
    </xf>
    <xf numFmtId="0" fontId="9" fillId="0" borderId="3" xfId="0" applyFont="1" applyBorder="1" applyAlignment="1">
      <alignment vertical="center"/>
    </xf>
    <xf numFmtId="0" fontId="4" fillId="0" borderId="0" xfId="0" applyFont="1"/>
    <xf numFmtId="0" fontId="3" fillId="0" borderId="0" xfId="0" applyFont="1" applyAlignment="1">
      <alignment vertical="center"/>
    </xf>
    <xf numFmtId="0" fontId="20" fillId="0" borderId="0" xfId="0" applyFont="1" applyAlignment="1">
      <alignment vertical="center"/>
    </xf>
    <xf numFmtId="0" fontId="9" fillId="0" borderId="3" xfId="0" applyFont="1" applyBorder="1"/>
    <xf numFmtId="0" fontId="9" fillId="0" borderId="5" xfId="0" applyFont="1" applyBorder="1" applyAlignment="1">
      <alignment horizontal="center"/>
    </xf>
    <xf numFmtId="0" fontId="0" fillId="0" borderId="11" xfId="0" applyBorder="1"/>
    <xf numFmtId="0" fontId="9" fillId="0" borderId="12" xfId="0" applyFont="1" applyBorder="1" applyAlignment="1">
      <alignment horizontal="center"/>
    </xf>
    <xf numFmtId="0" fontId="10" fillId="0" borderId="1" xfId="0" applyFont="1" applyBorder="1" applyAlignment="1">
      <alignment horizontal="center"/>
    </xf>
    <xf numFmtId="0" fontId="10" fillId="0" borderId="11" xfId="0" applyFont="1" applyBorder="1" applyAlignment="1">
      <alignment horizontal="center"/>
    </xf>
    <xf numFmtId="0" fontId="10" fillId="0" borderId="2" xfId="0" applyFont="1" applyBorder="1" applyAlignment="1">
      <alignment horizontal="center"/>
    </xf>
    <xf numFmtId="0" fontId="19" fillId="0" borderId="3" xfId="0" applyFont="1" applyBorder="1" applyAlignment="1">
      <alignment horizontal="center" vertical="center"/>
    </xf>
    <xf numFmtId="0" fontId="9" fillId="0" borderId="10" xfId="0" applyFont="1" applyBorder="1" applyAlignment="1">
      <alignment horizontal="center"/>
    </xf>
    <xf numFmtId="0" fontId="10" fillId="0" borderId="10" xfId="0" applyFont="1" applyBorder="1" applyAlignment="1">
      <alignment horizontal="center"/>
    </xf>
    <xf numFmtId="9" fontId="0" fillId="0" borderId="0" xfId="3" applyFont="1"/>
    <xf numFmtId="0" fontId="24"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20" fillId="0" borderId="0" xfId="0" applyFont="1"/>
    <xf numFmtId="0" fontId="10" fillId="0" borderId="0" xfId="0" applyFont="1" applyAlignment="1">
      <alignment horizontal="center" vertical="center"/>
    </xf>
    <xf numFmtId="0" fontId="10" fillId="0" borderId="3" xfId="0" applyFont="1" applyBorder="1" applyAlignment="1">
      <alignment horizontal="center" vertical="center"/>
    </xf>
    <xf numFmtId="167" fontId="10" fillId="0" borderId="0" xfId="0" applyNumberFormat="1" applyFont="1" applyAlignment="1">
      <alignment vertical="center"/>
    </xf>
    <xf numFmtId="167" fontId="10" fillId="0" borderId="3" xfId="0" applyNumberFormat="1" applyFont="1" applyBorder="1" applyAlignment="1">
      <alignment vertical="center"/>
    </xf>
    <xf numFmtId="0" fontId="21" fillId="0" borderId="0" xfId="0" applyFont="1"/>
    <xf numFmtId="0" fontId="9" fillId="0" borderId="8" xfId="0" applyFont="1" applyBorder="1" applyAlignment="1">
      <alignment horizontal="center" vertical="center"/>
    </xf>
    <xf numFmtId="0" fontId="3" fillId="0" borderId="10" xfId="0" applyFont="1" applyBorder="1"/>
    <xf numFmtId="9" fontId="3" fillId="0" borderId="10" xfId="0" applyNumberFormat="1" applyFont="1" applyBorder="1"/>
    <xf numFmtId="0" fontId="25" fillId="0" borderId="0" xfId="0" applyFont="1" applyAlignment="1">
      <alignment vertical="center"/>
    </xf>
    <xf numFmtId="0" fontId="25" fillId="0" borderId="0" xfId="0" applyFont="1" applyAlignment="1">
      <alignment vertical="center" wrapText="1"/>
    </xf>
    <xf numFmtId="4" fontId="10" fillId="0" borderId="0" xfId="0" applyNumberFormat="1" applyFont="1"/>
    <xf numFmtId="0" fontId="10" fillId="0" borderId="0" xfId="0" pivotButton="1" applyFont="1"/>
    <xf numFmtId="0" fontId="16" fillId="0" borderId="0" xfId="0" pivotButton="1" applyFont="1"/>
    <xf numFmtId="0" fontId="16" fillId="0" borderId="0" xfId="0" applyFont="1" applyAlignment="1">
      <alignment horizontal="left"/>
    </xf>
    <xf numFmtId="4" fontId="16" fillId="0" borderId="0" xfId="0" applyNumberFormat="1" applyFont="1"/>
    <xf numFmtId="0" fontId="20" fillId="0" borderId="0" xfId="0" applyFont="1" applyAlignment="1">
      <alignment vertical="center" wrapText="1"/>
    </xf>
    <xf numFmtId="0" fontId="31" fillId="0" borderId="0" xfId="0" applyFont="1" applyAlignment="1">
      <alignment vertical="center"/>
    </xf>
    <xf numFmtId="0" fontId="5" fillId="0" borderId="0" xfId="0" applyFont="1" applyAlignment="1">
      <alignment horizontal="left" vertical="top" wrapText="1"/>
    </xf>
    <xf numFmtId="0" fontId="5" fillId="0" borderId="0" xfId="0" applyFont="1" applyAlignment="1">
      <alignment horizontal="left" vertical="center" wrapText="1"/>
    </xf>
    <xf numFmtId="0" fontId="5" fillId="0" borderId="0" xfId="0" applyFont="1" applyAlignment="1">
      <alignment horizontal="left"/>
    </xf>
    <xf numFmtId="0" fontId="0" fillId="0" borderId="0" xfId="0" applyAlignment="1">
      <alignment horizontal="center" wrapText="1"/>
    </xf>
    <xf numFmtId="0" fontId="21" fillId="3" borderId="5" xfId="0" applyFont="1" applyFill="1" applyBorder="1" applyAlignment="1">
      <alignment horizontal="center" vertical="center" wrapText="1"/>
    </xf>
    <xf numFmtId="0" fontId="21" fillId="3" borderId="7" xfId="0" applyFont="1" applyFill="1" applyBorder="1" applyAlignment="1">
      <alignment horizontal="center" vertical="center" wrapText="1"/>
    </xf>
    <xf numFmtId="0" fontId="25" fillId="3" borderId="5" xfId="0" applyFont="1" applyFill="1" applyBorder="1" applyAlignment="1">
      <alignment horizontal="center" vertical="center" wrapText="1"/>
    </xf>
    <xf numFmtId="0" fontId="25" fillId="3" borderId="7" xfId="0" applyFont="1" applyFill="1" applyBorder="1" applyAlignment="1">
      <alignment horizontal="center" vertical="center" wrapText="1"/>
    </xf>
    <xf numFmtId="0" fontId="20" fillId="3" borderId="5" xfId="0" applyFont="1" applyFill="1" applyBorder="1" applyAlignment="1">
      <alignment horizontal="center" vertical="center" wrapText="1"/>
    </xf>
    <xf numFmtId="0" fontId="20" fillId="3" borderId="7" xfId="0" applyFont="1" applyFill="1" applyBorder="1" applyAlignment="1">
      <alignment horizontal="center" vertical="center" wrapText="1"/>
    </xf>
    <xf numFmtId="0" fontId="26" fillId="3" borderId="5" xfId="0" applyFont="1" applyFill="1" applyBorder="1" applyAlignment="1">
      <alignment horizontal="center" vertical="center" wrapText="1"/>
    </xf>
    <xf numFmtId="0" fontId="26" fillId="3" borderId="7" xfId="0" applyFont="1" applyFill="1" applyBorder="1" applyAlignment="1">
      <alignment horizontal="center" vertical="center" wrapText="1"/>
    </xf>
    <xf numFmtId="0" fontId="21" fillId="3" borderId="0" xfId="0" applyFont="1" applyFill="1" applyAlignment="1">
      <alignment horizontal="center" vertical="center" wrapText="1"/>
    </xf>
    <xf numFmtId="0" fontId="24" fillId="0" borderId="2" xfId="0" applyFont="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22" fillId="3" borderId="5" xfId="0" applyFont="1" applyFill="1" applyBorder="1" applyAlignment="1">
      <alignment horizontal="center"/>
    </xf>
    <xf numFmtId="0" fontId="4" fillId="3" borderId="5" xfId="0" applyFont="1" applyFill="1" applyBorder="1" applyAlignment="1">
      <alignment horizontal="center"/>
    </xf>
    <xf numFmtId="0" fontId="4" fillId="3" borderId="7" xfId="0" applyFont="1" applyFill="1" applyBorder="1" applyAlignment="1">
      <alignment horizontal="center"/>
    </xf>
    <xf numFmtId="0" fontId="10" fillId="0" borderId="8" xfId="0" applyFont="1" applyBorder="1" applyAlignment="1">
      <alignment horizontal="center"/>
    </xf>
    <xf numFmtId="0" fontId="9" fillId="0" borderId="8" xfId="0" applyFont="1" applyBorder="1" applyAlignment="1">
      <alignment horizontal="center"/>
    </xf>
    <xf numFmtId="0" fontId="9" fillId="0" borderId="0" xfId="0" applyFont="1" applyAlignment="1">
      <alignment horizontal="left"/>
    </xf>
    <xf numFmtId="0" fontId="9" fillId="0" borderId="3" xfId="0" applyFont="1" applyBorder="1" applyAlignment="1">
      <alignment horizontal="left"/>
    </xf>
    <xf numFmtId="0" fontId="10" fillId="0" borderId="0" xfId="0" applyFont="1" applyAlignment="1">
      <alignment horizontal="center"/>
    </xf>
    <xf numFmtId="0" fontId="10" fillId="0" borderId="3" xfId="0" applyFont="1" applyBorder="1" applyAlignment="1">
      <alignment horizontal="center"/>
    </xf>
    <xf numFmtId="0" fontId="24" fillId="0" borderId="3" xfId="0" applyFont="1" applyBorder="1" applyAlignment="1">
      <alignment horizontal="left" vertical="center" wrapText="1"/>
    </xf>
    <xf numFmtId="0" fontId="20" fillId="3" borderId="5" xfId="0" applyFont="1" applyFill="1" applyBorder="1" applyAlignment="1">
      <alignment horizontal="center"/>
    </xf>
    <xf numFmtId="0" fontId="20" fillId="3" borderId="7" xfId="0" applyFont="1" applyFill="1" applyBorder="1" applyAlignment="1">
      <alignment horizontal="center"/>
    </xf>
    <xf numFmtId="0" fontId="9" fillId="0" borderId="0" xfId="0" applyFont="1" applyAlignment="1">
      <alignment horizontal="center" vertical="center"/>
    </xf>
    <xf numFmtId="167" fontId="10" fillId="0" borderId="0" xfId="0" applyNumberFormat="1" applyFont="1" applyAlignment="1">
      <alignment horizontal="right" vertical="center"/>
    </xf>
    <xf numFmtId="0" fontId="9" fillId="0" borderId="3" xfId="0" applyFont="1" applyBorder="1" applyAlignment="1">
      <alignment horizontal="center" vertical="center"/>
    </xf>
    <xf numFmtId="167" fontId="10" fillId="0" borderId="3" xfId="0" applyNumberFormat="1" applyFont="1" applyBorder="1" applyAlignment="1">
      <alignment horizontal="right" vertical="center"/>
    </xf>
    <xf numFmtId="0" fontId="15" fillId="0" borderId="8" xfId="0" applyFont="1" applyBorder="1" applyAlignment="1">
      <alignment horizontal="center" vertical="center"/>
    </xf>
    <xf numFmtId="0" fontId="10" fillId="0" borderId="0" xfId="0" applyFont="1" applyAlignment="1">
      <alignment horizontal="right"/>
    </xf>
    <xf numFmtId="0" fontId="10" fillId="0" borderId="3" xfId="0" applyFont="1" applyBorder="1" applyAlignment="1">
      <alignment horizontal="right"/>
    </xf>
    <xf numFmtId="0" fontId="22" fillId="3" borderId="5" xfId="0" applyFont="1" applyFill="1" applyBorder="1" applyAlignment="1">
      <alignment horizontal="center" vertical="center"/>
    </xf>
    <xf numFmtId="0" fontId="22" fillId="3" borderId="7" xfId="0" applyFont="1" applyFill="1" applyBorder="1" applyAlignment="1">
      <alignment horizontal="center" vertical="center"/>
    </xf>
    <xf numFmtId="0" fontId="24" fillId="0" borderId="2" xfId="0" applyFont="1" applyBorder="1" applyAlignment="1">
      <alignment horizontal="center" vertical="center" wrapText="1"/>
    </xf>
    <xf numFmtId="0" fontId="24" fillId="0" borderId="3" xfId="0" applyFont="1" applyBorder="1" applyAlignment="1">
      <alignment horizontal="center" vertical="center" wrapText="1"/>
    </xf>
    <xf numFmtId="9" fontId="10" fillId="0" borderId="0" xfId="3" applyFont="1" applyAlignment="1">
      <alignment horizontal="center"/>
    </xf>
    <xf numFmtId="0" fontId="15" fillId="0" borderId="8" xfId="0" applyFont="1" applyBorder="1" applyAlignment="1">
      <alignment horizontal="center" vertical="center" wrapText="1"/>
    </xf>
    <xf numFmtId="0" fontId="16" fillId="0" borderId="0" xfId="0" applyFont="1" applyAlignment="1">
      <alignment horizontal="center"/>
    </xf>
    <xf numFmtId="0" fontId="15" fillId="0" borderId="8" xfId="0" applyFont="1" applyBorder="1" applyAlignment="1">
      <alignment horizontal="center" vertical="center" shrinkToFit="1"/>
    </xf>
    <xf numFmtId="0" fontId="15" fillId="0" borderId="3" xfId="0" applyFont="1" applyBorder="1" applyAlignment="1">
      <alignment horizontal="center"/>
    </xf>
    <xf numFmtId="0" fontId="28" fillId="0" borderId="10" xfId="0" applyFont="1" applyBorder="1" applyAlignment="1">
      <alignment horizontal="center"/>
    </xf>
    <xf numFmtId="9" fontId="28" fillId="0" borderId="10" xfId="3" applyFont="1" applyBorder="1" applyAlignment="1">
      <alignment horizontal="center"/>
    </xf>
    <xf numFmtId="9" fontId="28" fillId="0" borderId="13" xfId="3" applyFont="1" applyBorder="1" applyAlignment="1">
      <alignment horizontal="center"/>
    </xf>
    <xf numFmtId="0" fontId="16" fillId="0" borderId="2" xfId="0" applyFont="1" applyBorder="1" applyAlignment="1">
      <alignment horizontal="center"/>
    </xf>
    <xf numFmtId="9" fontId="10" fillId="0" borderId="10" xfId="0" applyNumberFormat="1" applyFont="1" applyBorder="1" applyAlignment="1">
      <alignment horizontal="center"/>
    </xf>
    <xf numFmtId="0" fontId="10" fillId="0" borderId="10" xfId="0" applyFont="1" applyBorder="1" applyAlignment="1">
      <alignment horizontal="center"/>
    </xf>
    <xf numFmtId="0" fontId="20" fillId="3" borderId="5" xfId="0" applyFont="1" applyFill="1" applyBorder="1" applyAlignment="1">
      <alignment horizontal="center" vertical="center"/>
    </xf>
    <xf numFmtId="0" fontId="20" fillId="3" borderId="7" xfId="0" applyFont="1" applyFill="1" applyBorder="1" applyAlignment="1">
      <alignment horizontal="center" vertical="center"/>
    </xf>
    <xf numFmtId="9" fontId="10" fillId="0" borderId="2" xfId="3" applyFont="1" applyBorder="1" applyAlignment="1">
      <alignment horizontal="center"/>
    </xf>
    <xf numFmtId="9" fontId="10" fillId="0" borderId="0" xfId="3" applyFont="1" applyBorder="1" applyAlignment="1">
      <alignment horizontal="center"/>
    </xf>
    <xf numFmtId="0" fontId="27" fillId="0" borderId="3" xfId="0" applyFont="1" applyBorder="1" applyAlignment="1">
      <alignment horizontal="center" vertical="center"/>
    </xf>
    <xf numFmtId="0" fontId="28" fillId="0" borderId="0" xfId="0" applyFont="1" applyAlignment="1">
      <alignment horizontal="center"/>
    </xf>
    <xf numFmtId="9" fontId="28" fillId="0" borderId="0" xfId="3" applyFont="1" applyBorder="1" applyAlignment="1">
      <alignment horizontal="center"/>
    </xf>
    <xf numFmtId="0" fontId="9" fillId="0" borderId="5" xfId="0" applyFont="1" applyBorder="1" applyAlignment="1">
      <alignment horizontal="center"/>
    </xf>
    <xf numFmtId="0" fontId="10" fillId="0" borderId="2"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10" fillId="0" borderId="3" xfId="0" applyFont="1" applyBorder="1" applyAlignment="1">
      <alignment horizontal="right" vertical="center"/>
    </xf>
    <xf numFmtId="0" fontId="10" fillId="0" borderId="0" xfId="0" applyFont="1" applyAlignment="1">
      <alignment horizontal="right" vertical="center"/>
    </xf>
    <xf numFmtId="0" fontId="24" fillId="0" borderId="10" xfId="0" applyFont="1" applyBorder="1" applyAlignment="1">
      <alignment horizontal="left" wrapText="1"/>
    </xf>
    <xf numFmtId="0" fontId="0" fillId="0" borderId="10" xfId="0" applyBorder="1" applyAlignment="1">
      <alignment horizontal="left" wrapText="1"/>
    </xf>
    <xf numFmtId="0" fontId="9" fillId="0" borderId="0" xfId="0" applyFont="1" applyAlignment="1">
      <alignment horizontal="center" wrapText="1"/>
    </xf>
    <xf numFmtId="168" fontId="10" fillId="0" borderId="0" xfId="0" applyNumberFormat="1" applyFont="1" applyAlignment="1">
      <alignment horizontal="right"/>
    </xf>
    <xf numFmtId="0" fontId="20" fillId="3" borderId="0" xfId="0" applyFont="1" applyFill="1" applyAlignment="1">
      <alignment horizontal="center"/>
    </xf>
    <xf numFmtId="168" fontId="10" fillId="0" borderId="3" xfId="0" applyNumberFormat="1" applyFont="1" applyBorder="1" applyAlignment="1">
      <alignment horizontal="right"/>
    </xf>
    <xf numFmtId="0" fontId="13" fillId="3" borderId="5" xfId="0" applyFont="1" applyFill="1" applyBorder="1" applyAlignment="1">
      <alignment horizontal="center" vertical="center"/>
    </xf>
    <xf numFmtId="0" fontId="13" fillId="3" borderId="7" xfId="0" applyFont="1" applyFill="1" applyBorder="1" applyAlignment="1">
      <alignment horizontal="center" vertical="center"/>
    </xf>
    <xf numFmtId="0" fontId="9" fillId="0" borderId="0" xfId="0" applyFont="1" applyAlignment="1">
      <alignment horizontal="center"/>
    </xf>
    <xf numFmtId="0" fontId="9" fillId="0" borderId="3" xfId="0" applyFont="1" applyBorder="1" applyAlignment="1">
      <alignment horizontal="center"/>
    </xf>
    <xf numFmtId="0" fontId="18" fillId="0" borderId="3" xfId="0" applyFont="1" applyBorder="1" applyAlignment="1">
      <alignment horizontal="center" vertical="center"/>
    </xf>
    <xf numFmtId="9" fontId="16" fillId="0" borderId="0" xfId="3" applyFont="1" applyFill="1" applyBorder="1" applyAlignment="1">
      <alignment horizontal="right" wrapText="1"/>
    </xf>
    <xf numFmtId="0" fontId="11" fillId="0" borderId="0" xfId="0" applyFont="1" applyAlignment="1">
      <alignment horizontal="right" vertical="center"/>
    </xf>
    <xf numFmtId="167" fontId="11" fillId="0" borderId="3" xfId="0" applyNumberFormat="1" applyFont="1" applyBorder="1" applyAlignment="1">
      <alignment horizontal="right" vertical="center"/>
    </xf>
    <xf numFmtId="0" fontId="13" fillId="3" borderId="4" xfId="0" applyFont="1" applyFill="1" applyBorder="1" applyAlignment="1">
      <alignment horizontal="center" vertical="center"/>
    </xf>
    <xf numFmtId="0" fontId="13" fillId="3" borderId="6" xfId="0" applyFont="1" applyFill="1" applyBorder="1" applyAlignment="1">
      <alignment horizontal="center" vertical="center"/>
    </xf>
    <xf numFmtId="0" fontId="14" fillId="0" borderId="8" xfId="0" applyFont="1" applyBorder="1" applyAlignment="1">
      <alignment horizontal="left"/>
    </xf>
    <xf numFmtId="0" fontId="14" fillId="0" borderId="8" xfId="0" applyFont="1" applyBorder="1" applyAlignment="1">
      <alignment horizontal="right"/>
    </xf>
    <xf numFmtId="166" fontId="11" fillId="0" borderId="2" xfId="2" applyNumberFormat="1" applyFont="1" applyBorder="1" applyAlignment="1">
      <alignment horizontal="right" vertical="center"/>
    </xf>
    <xf numFmtId="3" fontId="11" fillId="0" borderId="0" xfId="0" applyNumberFormat="1" applyFont="1" applyAlignment="1">
      <alignment horizontal="right" vertical="center"/>
    </xf>
    <xf numFmtId="0" fontId="19" fillId="0" borderId="3" xfId="0" applyFont="1" applyBorder="1" applyAlignment="1">
      <alignment horizontal="center" vertical="center"/>
    </xf>
    <xf numFmtId="0" fontId="15" fillId="0" borderId="2" xfId="0" applyFont="1" applyBorder="1" applyAlignment="1">
      <alignment horizontal="right" wrapText="1"/>
    </xf>
    <xf numFmtId="165" fontId="10" fillId="0" borderId="3" xfId="0" applyNumberFormat="1" applyFont="1" applyBorder="1" applyAlignment="1">
      <alignment horizontal="center"/>
    </xf>
    <xf numFmtId="0" fontId="0" fillId="0" borderId="3" xfId="0" applyBorder="1" applyAlignment="1">
      <alignment horizontal="center"/>
    </xf>
    <xf numFmtId="0" fontId="0" fillId="0" borderId="0" xfId="0" applyAlignment="1">
      <alignment horizontal="center"/>
    </xf>
    <xf numFmtId="0" fontId="29" fillId="3" borderId="5" xfId="0" applyFont="1" applyFill="1" applyBorder="1" applyAlignment="1">
      <alignment horizontal="center" vertical="center" wrapText="1"/>
    </xf>
    <xf numFmtId="0" fontId="29" fillId="3" borderId="7" xfId="0" applyFont="1" applyFill="1" applyBorder="1" applyAlignment="1">
      <alignment horizontal="center" vertical="center" wrapText="1"/>
    </xf>
    <xf numFmtId="0" fontId="23" fillId="0" borderId="2" xfId="0" applyFont="1" applyBorder="1" applyAlignment="1">
      <alignment horizontal="left" vertical="center" wrapText="1"/>
    </xf>
    <xf numFmtId="0" fontId="23" fillId="0" borderId="0" xfId="0" applyFont="1" applyAlignment="1">
      <alignment horizontal="left" vertical="center" wrapText="1"/>
    </xf>
    <xf numFmtId="0" fontId="23" fillId="0" borderId="3" xfId="0" applyFont="1" applyBorder="1" applyAlignment="1">
      <alignment horizontal="left" vertical="center" wrapText="1"/>
    </xf>
    <xf numFmtId="165" fontId="10" fillId="0" borderId="0" xfId="0" applyNumberFormat="1" applyFont="1" applyAlignment="1">
      <alignment horizontal="center"/>
    </xf>
    <xf numFmtId="0" fontId="21" fillId="3" borderId="5" xfId="0" applyFont="1" applyFill="1" applyBorder="1" applyAlignment="1">
      <alignment horizontal="center" vertical="center"/>
    </xf>
    <xf numFmtId="0" fontId="30" fillId="3" borderId="5" xfId="0" applyFont="1" applyFill="1" applyBorder="1" applyAlignment="1">
      <alignment horizontal="center" vertical="center"/>
    </xf>
    <xf numFmtId="0" fontId="30" fillId="3" borderId="7" xfId="0" applyFont="1" applyFill="1" applyBorder="1" applyAlignment="1">
      <alignment horizontal="center" vertical="center"/>
    </xf>
    <xf numFmtId="0" fontId="0" fillId="0" borderId="9" xfId="0" applyBorder="1" applyAlignment="1">
      <alignment horizontal="left" vertical="center" wrapText="1"/>
    </xf>
    <xf numFmtId="0" fontId="3" fillId="0" borderId="9" xfId="0" applyFont="1" applyBorder="1" applyAlignment="1">
      <alignment horizontal="center" vertical="center" wrapText="1"/>
    </xf>
    <xf numFmtId="0" fontId="3" fillId="0" borderId="9" xfId="0" applyFont="1" applyBorder="1" applyAlignment="1">
      <alignment horizontal="left" vertical="center"/>
    </xf>
    <xf numFmtId="0" fontId="3" fillId="0" borderId="9" xfId="0" applyFont="1" applyBorder="1" applyAlignment="1">
      <alignment horizontal="left" vertical="center" wrapText="1"/>
    </xf>
    <xf numFmtId="0" fontId="3" fillId="0" borderId="0" xfId="0" applyFont="1" applyAlignment="1">
      <alignment horizontal="center"/>
    </xf>
    <xf numFmtId="0" fontId="26" fillId="3" borderId="5" xfId="0" applyFont="1" applyFill="1" applyBorder="1" applyAlignment="1">
      <alignment horizontal="center" vertical="center"/>
    </xf>
    <xf numFmtId="0" fontId="26" fillId="3" borderId="7" xfId="0" applyFont="1" applyFill="1" applyBorder="1" applyAlignment="1">
      <alignment horizontal="center" vertical="center"/>
    </xf>
  </cellXfs>
  <cellStyles count="4">
    <cellStyle name="Comma" xfId="1" builtinId="3"/>
    <cellStyle name="Currency" xfId="2" builtinId="4"/>
    <cellStyle name="Normal" xfId="0" builtinId="0"/>
    <cellStyle name="Percent" xfId="3" builtinId="5"/>
  </cellStyles>
  <dxfs count="92">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numFmt numFmtId="167" formatCode="[$PHP]\ #,##0.00"/>
    </dxf>
    <dxf>
      <font>
        <sz val="14"/>
      </font>
    </dxf>
    <dxf>
      <font>
        <sz val="14"/>
      </font>
    </dxf>
    <dxf>
      <font>
        <sz val="14"/>
      </font>
    </dxf>
    <dxf>
      <font>
        <sz val="14"/>
      </font>
    </dxf>
    <dxf>
      <font>
        <sz val="14"/>
      </font>
    </dxf>
    <dxf>
      <font>
        <sz val="14"/>
      </font>
    </dxf>
    <dxf>
      <numFmt numFmtId="167" formatCode="[$PHP]\ #,##0.00"/>
    </dxf>
    <dxf>
      <font>
        <sz val="14"/>
      </font>
    </dxf>
    <dxf>
      <font>
        <sz val="14"/>
      </font>
    </dxf>
    <dxf>
      <font>
        <sz val="14"/>
      </font>
    </dxf>
    <dxf>
      <font>
        <sz val="14"/>
      </font>
    </dxf>
    <dxf>
      <font>
        <sz val="14"/>
      </font>
    </dxf>
    <dxf>
      <numFmt numFmtId="4" formatCode="#,##0.00"/>
    </dxf>
    <dxf>
      <font>
        <sz val="16"/>
      </font>
    </dxf>
    <dxf>
      <font>
        <sz val="16"/>
      </font>
    </dxf>
    <dxf>
      <font>
        <sz val="16"/>
      </font>
    </dxf>
    <dxf>
      <font>
        <sz val="16"/>
      </font>
    </dxf>
    <dxf>
      <font>
        <sz val="16"/>
      </font>
    </dxf>
    <dxf>
      <font>
        <sz val="16"/>
      </font>
    </dxf>
    <dxf>
      <numFmt numFmtId="167" formatCode="[$PHP]\ #,##0.00"/>
    </dxf>
    <dxf>
      <numFmt numFmtId="4" formatCode="#,##0.0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167" formatCode="[$PHP]\ #,##0.00"/>
    </dxf>
    <dxf>
      <numFmt numFmtId="4" formatCode="#,##0.00"/>
    </dxf>
    <dxf>
      <font>
        <sz val="14"/>
      </font>
    </dxf>
    <dxf>
      <font>
        <sz val="14"/>
      </font>
    </dxf>
    <dxf>
      <font>
        <sz val="14"/>
      </font>
    </dxf>
    <dxf>
      <font>
        <sz val="14"/>
      </font>
    </dxf>
    <dxf>
      <font>
        <sz val="14"/>
      </font>
    </dxf>
    <dxf>
      <font>
        <sz val="14"/>
      </font>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yyyy/mm/dd"/>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s>
  <tableStyles count="1" defaultTableStyle="TableStyleMedium2" defaultPivotStyle="PivotStyleLight16">
    <tableStyle name="Table Style 1" pivot="0" count="0" xr9:uid="{A186A912-3B22-4BE9-8806-606DA8DD7DB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769695440556487"/>
          <c:y val="4.6978827580640821E-2"/>
          <c:w val="0.77497943883922593"/>
          <c:h val="0.71584736757149392"/>
        </c:manualLayout>
      </c:layout>
      <c:lineChart>
        <c:grouping val="standard"/>
        <c:varyColors val="0"/>
        <c:ser>
          <c:idx val="1"/>
          <c:order val="1"/>
          <c:tx>
            <c:strRef>
              <c:f>Analysis!$C$28</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Analysis!$A$29:$A$38</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Analysis!$C$29:$C$38</c:f>
            </c:numRef>
          </c:val>
          <c:smooth val="0"/>
          <c:extLst>
            <c:ext xmlns:c16="http://schemas.microsoft.com/office/drawing/2014/chart" uri="{C3380CC4-5D6E-409C-BE32-E72D297353CC}">
              <c16:uniqueId val="{00000001-BAC5-4FA9-9058-D885ED3395AB}"/>
            </c:ext>
          </c:extLst>
        </c:ser>
        <c:ser>
          <c:idx val="3"/>
          <c:order val="3"/>
          <c:tx>
            <c:strRef>
              <c:f>Analysis!$E$28</c:f>
              <c:strCache>
                <c:ptCount val="1"/>
                <c:pt idx="0">
                  <c:v>Sales</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Analysis!$A$29:$A$38</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Analysis!$E$29:$E$38</c:f>
              <c:numCache>
                <c:formatCode>[$PHP]\ #,##0.00</c:formatCode>
                <c:ptCount val="10"/>
                <c:pt idx="0">
                  <c:v>998470</c:v>
                </c:pt>
                <c:pt idx="1">
                  <c:v>1422411.98</c:v>
                </c:pt>
                <c:pt idx="2">
                  <c:v>2942810</c:v>
                </c:pt>
                <c:pt idx="3">
                  <c:v>2184107.5</c:v>
                </c:pt>
                <c:pt idx="4">
                  <c:v>1622122.5</c:v>
                </c:pt>
                <c:pt idx="5">
                  <c:v>1354059.75</c:v>
                </c:pt>
                <c:pt idx="6">
                  <c:v>2037374.25</c:v>
                </c:pt>
                <c:pt idx="7">
                  <c:v>2097562</c:v>
                </c:pt>
                <c:pt idx="8">
                  <c:v>2353408.12</c:v>
                </c:pt>
                <c:pt idx="9">
                  <c:v>2746651.75</c:v>
                </c:pt>
              </c:numCache>
            </c:numRef>
          </c:val>
          <c:smooth val="0"/>
          <c:extLst>
            <c:ext xmlns:c16="http://schemas.microsoft.com/office/drawing/2014/chart" uri="{C3380CC4-5D6E-409C-BE32-E72D297353CC}">
              <c16:uniqueId val="{00000003-BAC5-4FA9-9058-D885ED3395AB}"/>
            </c:ext>
          </c:extLst>
        </c:ser>
        <c:dLbls>
          <c:showLegendKey val="0"/>
          <c:showVal val="0"/>
          <c:showCatName val="0"/>
          <c:showSerName val="0"/>
          <c:showPercent val="0"/>
          <c:showBubbleSize val="0"/>
        </c:dLbls>
        <c:marker val="1"/>
        <c:smooth val="0"/>
        <c:axId val="2116877104"/>
        <c:axId val="1864697008"/>
        <c:extLst>
          <c:ext xmlns:c15="http://schemas.microsoft.com/office/drawing/2012/chart" uri="{02D57815-91ED-43cb-92C2-25804820EDAC}">
            <c15:filteredLineSeries>
              <c15:ser>
                <c:idx val="0"/>
                <c:order val="0"/>
                <c:tx>
                  <c:strRef>
                    <c:extLst>
                      <c:ext uri="{02D57815-91ED-43cb-92C2-25804820EDAC}">
                        <c15:formulaRef>
                          <c15:sqref>Analysis!$B$28</c15:sqref>
                        </c15:formulaRef>
                      </c:ext>
                    </c:extLst>
                    <c:strCache>
                      <c:ptCount val="1"/>
                    </c:strCache>
                  </c:strRef>
                </c:tx>
                <c:spPr>
                  <a:ln w="28575" cap="rnd">
                    <a:solidFill>
                      <a:schemeClr val="accent1"/>
                    </a:solidFill>
                    <a:round/>
                  </a:ln>
                  <a:effectLst/>
                </c:spPr>
                <c:marker>
                  <c:symbol val="none"/>
                </c:marker>
                <c:cat>
                  <c:strRef>
                    <c:extLst>
                      <c:ext uri="{02D57815-91ED-43cb-92C2-25804820EDAC}">
                        <c15:formulaRef>
                          <c15:sqref>Analysis!$A$29:$A$38</c15:sqref>
                        </c15:formulaRef>
                      </c:ext>
                    </c:extLst>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extLst>
                      <c:ext uri="{02D57815-91ED-43cb-92C2-25804820EDAC}">
                        <c15:formulaRef>
                          <c15:sqref>Analysis!$B$29:$B$38</c15:sqref>
                        </c15:formulaRef>
                      </c:ext>
                    </c:extLst>
                    <c:numCache>
                      <c:formatCode>General</c:formatCode>
                      <c:ptCount val="10"/>
                    </c:numCache>
                  </c:numRef>
                </c:val>
                <c:smooth val="0"/>
                <c:extLst>
                  <c:ext xmlns:c16="http://schemas.microsoft.com/office/drawing/2014/chart" uri="{C3380CC4-5D6E-409C-BE32-E72D297353CC}">
                    <c16:uniqueId val="{00000000-BAC5-4FA9-9058-D885ED3395A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Analysis!$D$28</c15:sqref>
                        </c15:formulaRef>
                      </c:ext>
                    </c:extLst>
                    <c:strCache>
                      <c:ptCount val="1"/>
                    </c:strCache>
                  </c:strRef>
                </c:tx>
                <c:spPr>
                  <a:ln w="28575" cap="rnd">
                    <a:solidFill>
                      <a:schemeClr val="accent5"/>
                    </a:solidFill>
                    <a:round/>
                  </a:ln>
                  <a:effectLst/>
                </c:spPr>
                <c:marker>
                  <c:symbol val="none"/>
                </c:marker>
                <c:cat>
                  <c:strRef>
                    <c:extLst xmlns:c15="http://schemas.microsoft.com/office/drawing/2012/chart">
                      <c:ext xmlns:c15="http://schemas.microsoft.com/office/drawing/2012/chart" uri="{02D57815-91ED-43cb-92C2-25804820EDAC}">
                        <c15:formulaRef>
                          <c15:sqref>Analysis!$A$29:$A$38</c15:sqref>
                        </c15:formulaRef>
                      </c:ext>
                    </c:extLst>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extLst xmlns:c15="http://schemas.microsoft.com/office/drawing/2012/chart">
                      <c:ext xmlns:c15="http://schemas.microsoft.com/office/drawing/2012/chart" uri="{02D57815-91ED-43cb-92C2-25804820EDAC}">
                        <c15:formulaRef>
                          <c15:sqref>Analysis!$D$29:$D$38</c15:sqref>
                        </c15:formulaRef>
                      </c:ext>
                    </c:extLst>
                    <c:numCache>
                      <c:formatCode>General</c:formatCode>
                      <c:ptCount val="10"/>
                    </c:numCache>
                  </c:numRef>
                </c:val>
                <c:smooth val="0"/>
                <c:extLst xmlns:c15="http://schemas.microsoft.com/office/drawing/2012/chart">
                  <c:ext xmlns:c16="http://schemas.microsoft.com/office/drawing/2014/chart" uri="{C3380CC4-5D6E-409C-BE32-E72D297353CC}">
                    <c16:uniqueId val="{00000002-BAC5-4FA9-9058-D885ED3395AB}"/>
                  </c:ext>
                </c:extLst>
              </c15:ser>
            </c15:filteredLineSeries>
          </c:ext>
        </c:extLst>
      </c:lineChart>
      <c:catAx>
        <c:axId val="211687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alpha val="94000"/>
                  </a:schemeClr>
                </a:solidFill>
                <a:latin typeface="+mn-lt"/>
                <a:ea typeface="+mn-ea"/>
                <a:cs typeface="+mn-cs"/>
              </a:defRPr>
            </a:pPr>
            <a:endParaRPr lang="en-US"/>
          </a:p>
        </c:txPr>
        <c:crossAx val="1864697008"/>
        <c:crosses val="autoZero"/>
        <c:auto val="1"/>
        <c:lblAlgn val="ctr"/>
        <c:lblOffset val="100"/>
        <c:noMultiLvlLbl val="0"/>
      </c:catAx>
      <c:valAx>
        <c:axId val="1864697008"/>
        <c:scaling>
          <c:orientation val="minMax"/>
        </c:scaling>
        <c:delete val="0"/>
        <c:axPos val="l"/>
        <c:majorGridlines>
          <c:spPr>
            <a:ln w="9525" cap="flat" cmpd="sng" algn="ctr">
              <a:solidFill>
                <a:schemeClr val="tx1">
                  <a:lumMod val="15000"/>
                  <a:lumOff val="85000"/>
                </a:schemeClr>
              </a:solidFill>
              <a:round/>
            </a:ln>
            <a:effectLst/>
          </c:spPr>
        </c:majorGridlines>
        <c:numFmt formatCode="[$PHP]\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6877104"/>
        <c:crosses val="autoZero"/>
        <c:crossBetween val="between"/>
      </c:valAx>
      <c:spPr>
        <a:noFill/>
        <a:ln w="3175">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887610884201527E-2"/>
          <c:y val="0"/>
          <c:w val="0.93822477823159689"/>
          <c:h val="0.91686588284721704"/>
        </c:manualLayout>
      </c:layout>
      <c:barChart>
        <c:barDir val="col"/>
        <c:grouping val="clustered"/>
        <c:varyColors val="0"/>
        <c:ser>
          <c:idx val="1"/>
          <c:order val="1"/>
          <c:tx>
            <c:strRef>
              <c:f>Analysis!$C$16</c:f>
              <c:strCache>
                <c:ptCount val="1"/>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Analysis!$A$17:$A$22</c:f>
              <c:numCache>
                <c:formatCode>General</c:formatCode>
                <c:ptCount val="6"/>
                <c:pt idx="0">
                  <c:v>2017</c:v>
                </c:pt>
                <c:pt idx="1">
                  <c:v>2018</c:v>
                </c:pt>
                <c:pt idx="2">
                  <c:v>2019</c:v>
                </c:pt>
                <c:pt idx="3">
                  <c:v>2020</c:v>
                </c:pt>
                <c:pt idx="4">
                  <c:v>2021</c:v>
                </c:pt>
                <c:pt idx="5">
                  <c:v>2022</c:v>
                </c:pt>
              </c:numCache>
            </c:numRef>
          </c:cat>
          <c:val>
            <c:numRef>
              <c:f>Analysis!$C$17:$C$22</c:f>
            </c:numRef>
          </c:val>
          <c:extLst>
            <c:ext xmlns:c16="http://schemas.microsoft.com/office/drawing/2014/chart" uri="{C3380CC4-5D6E-409C-BE32-E72D297353CC}">
              <c16:uniqueId val="{00000001-5B8E-457F-930E-D922F613420A}"/>
            </c:ext>
          </c:extLst>
        </c:ser>
        <c:ser>
          <c:idx val="3"/>
          <c:order val="3"/>
          <c:tx>
            <c:strRef>
              <c:f>Analysis!$E$16</c:f>
              <c:strCache>
                <c:ptCount val="1"/>
                <c:pt idx="0">
                  <c:v>Sales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Analysis!$A$17:$A$22</c:f>
              <c:numCache>
                <c:formatCode>General</c:formatCode>
                <c:ptCount val="6"/>
                <c:pt idx="0">
                  <c:v>2017</c:v>
                </c:pt>
                <c:pt idx="1">
                  <c:v>2018</c:v>
                </c:pt>
                <c:pt idx="2">
                  <c:v>2019</c:v>
                </c:pt>
                <c:pt idx="3">
                  <c:v>2020</c:v>
                </c:pt>
                <c:pt idx="4">
                  <c:v>2021</c:v>
                </c:pt>
                <c:pt idx="5">
                  <c:v>2022</c:v>
                </c:pt>
              </c:numCache>
            </c:numRef>
          </c:cat>
          <c:val>
            <c:numRef>
              <c:f>Analysis!$E$17:$E$22</c:f>
              <c:numCache>
                <c:formatCode>[$PHP]\ #,##0.00</c:formatCode>
                <c:ptCount val="6"/>
                <c:pt idx="0">
                  <c:v>2693909.8500000006</c:v>
                </c:pt>
                <c:pt idx="1">
                  <c:v>4723107.6900000004</c:v>
                </c:pt>
                <c:pt idx="2">
                  <c:v>8484344.9600000009</c:v>
                </c:pt>
                <c:pt idx="3">
                  <c:v>3310599.6999999997</c:v>
                </c:pt>
                <c:pt idx="4">
                  <c:v>6770587.29</c:v>
                </c:pt>
                <c:pt idx="5">
                  <c:v>19758977.850000001</c:v>
                </c:pt>
              </c:numCache>
            </c:numRef>
          </c:val>
          <c:extLst>
            <c:ext xmlns:c16="http://schemas.microsoft.com/office/drawing/2014/chart" uri="{C3380CC4-5D6E-409C-BE32-E72D297353CC}">
              <c16:uniqueId val="{00000003-5B8E-457F-930E-D922F613420A}"/>
            </c:ext>
          </c:extLst>
        </c:ser>
        <c:dLbls>
          <c:showLegendKey val="0"/>
          <c:showVal val="1"/>
          <c:showCatName val="0"/>
          <c:showSerName val="0"/>
          <c:showPercent val="0"/>
          <c:showBubbleSize val="0"/>
        </c:dLbls>
        <c:gapWidth val="150"/>
        <c:overlap val="-25"/>
        <c:axId val="275889807"/>
        <c:axId val="87739535"/>
        <c:extLst>
          <c:ext xmlns:c15="http://schemas.microsoft.com/office/drawing/2012/chart" uri="{02D57815-91ED-43cb-92C2-25804820EDAC}">
            <c15:filteredBarSeries>
              <c15:ser>
                <c:idx val="0"/>
                <c:order val="0"/>
                <c:tx>
                  <c:strRef>
                    <c:extLst>
                      <c:ext uri="{02D57815-91ED-43cb-92C2-25804820EDAC}">
                        <c15:formulaRef>
                          <c15:sqref>Analysis!$B$16</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Analysis!$A$17:$A$22</c15:sqref>
                        </c15:formulaRef>
                      </c:ext>
                    </c:extLst>
                    <c:numCache>
                      <c:formatCode>General</c:formatCode>
                      <c:ptCount val="6"/>
                      <c:pt idx="0">
                        <c:v>2017</c:v>
                      </c:pt>
                      <c:pt idx="1">
                        <c:v>2018</c:v>
                      </c:pt>
                      <c:pt idx="2">
                        <c:v>2019</c:v>
                      </c:pt>
                      <c:pt idx="3">
                        <c:v>2020</c:v>
                      </c:pt>
                      <c:pt idx="4">
                        <c:v>2021</c:v>
                      </c:pt>
                      <c:pt idx="5">
                        <c:v>2022</c:v>
                      </c:pt>
                    </c:numCache>
                  </c:numRef>
                </c:cat>
                <c:val>
                  <c:numRef>
                    <c:extLst>
                      <c:ext uri="{02D57815-91ED-43cb-92C2-25804820EDAC}">
                        <c15:formulaRef>
                          <c15:sqref>Analysis!$B$17:$B$22</c15:sqref>
                        </c15:formulaRef>
                      </c:ext>
                    </c:extLst>
                    <c:numCache>
                      <c:formatCode>General</c:formatCode>
                      <c:ptCount val="6"/>
                    </c:numCache>
                  </c:numRef>
                </c:val>
                <c:extLst>
                  <c:ext xmlns:c16="http://schemas.microsoft.com/office/drawing/2014/chart" uri="{C3380CC4-5D6E-409C-BE32-E72D297353CC}">
                    <c16:uniqueId val="{00000000-5B8E-457F-930E-D922F613420A}"/>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Analysis!$D$16</c15:sqref>
                        </c15:formulaRef>
                      </c:ext>
                    </c:extLst>
                    <c:strCache>
                      <c:ptCount val="1"/>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Analysis!$A$17:$A$22</c15:sqref>
                        </c15:formulaRef>
                      </c:ext>
                    </c:extLst>
                    <c:numCache>
                      <c:formatCode>General</c:formatCode>
                      <c:ptCount val="6"/>
                      <c:pt idx="0">
                        <c:v>2017</c:v>
                      </c:pt>
                      <c:pt idx="1">
                        <c:v>2018</c:v>
                      </c:pt>
                      <c:pt idx="2">
                        <c:v>2019</c:v>
                      </c:pt>
                      <c:pt idx="3">
                        <c:v>2020</c:v>
                      </c:pt>
                      <c:pt idx="4">
                        <c:v>2021</c:v>
                      </c:pt>
                      <c:pt idx="5">
                        <c:v>2022</c:v>
                      </c:pt>
                    </c:numCache>
                  </c:numRef>
                </c:cat>
                <c:val>
                  <c:numRef>
                    <c:extLst xmlns:c15="http://schemas.microsoft.com/office/drawing/2012/chart">
                      <c:ext xmlns:c15="http://schemas.microsoft.com/office/drawing/2012/chart" uri="{02D57815-91ED-43cb-92C2-25804820EDAC}">
                        <c15:formulaRef>
                          <c15:sqref>Analysis!$D$17:$D$22</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2-5B8E-457F-930E-D922F613420A}"/>
                  </c:ext>
                </c:extLst>
              </c15:ser>
            </c15:filteredBarSeries>
          </c:ext>
        </c:extLst>
      </c:barChart>
      <c:catAx>
        <c:axId val="27588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7739535"/>
        <c:crosses val="autoZero"/>
        <c:auto val="1"/>
        <c:lblAlgn val="ctr"/>
        <c:lblOffset val="100"/>
        <c:noMultiLvlLbl val="0"/>
      </c:catAx>
      <c:valAx>
        <c:axId val="87739535"/>
        <c:scaling>
          <c:orientation val="minMax"/>
        </c:scaling>
        <c:delete val="1"/>
        <c:axPos val="l"/>
        <c:numFmt formatCode="[$PHP]\ #,##0.00" sourceLinked="1"/>
        <c:majorTickMark val="none"/>
        <c:minorTickMark val="none"/>
        <c:tickLblPos val="nextTo"/>
        <c:crossAx val="275889807"/>
        <c:crosses val="autoZero"/>
        <c:crossBetween val="between"/>
      </c:valAx>
      <c:spPr>
        <a:noFill/>
        <a:ln w="6350">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1"/>
          <c:spPr>
            <a:solidFill>
              <a:schemeClr val="accent3"/>
            </a:solidFill>
            <a:ln>
              <a:noFill/>
            </a:ln>
            <a:effectLst/>
          </c:spPr>
          <c:invertIfNegative val="0"/>
          <c:cat>
            <c:strRef>
              <c:f>Analysis!$A$45:$A$49</c:f>
              <c:strCache>
                <c:ptCount val="5"/>
                <c:pt idx="0">
                  <c:v>Shangri-La Plaza</c:v>
                </c:pt>
                <c:pt idx="1">
                  <c:v>Central Square</c:v>
                </c:pt>
                <c:pt idx="2">
                  <c:v>Rockwell</c:v>
                </c:pt>
                <c:pt idx="3">
                  <c:v>RCC Makati </c:v>
                </c:pt>
                <c:pt idx="4">
                  <c:v>Greenbelt 3</c:v>
                </c:pt>
              </c:strCache>
            </c:strRef>
          </c:cat>
          <c:val>
            <c:numRef>
              <c:f>Analysis!$C$45:$C$49</c:f>
            </c:numRef>
          </c:val>
          <c:extLst>
            <c:ext xmlns:c16="http://schemas.microsoft.com/office/drawing/2014/chart" uri="{C3380CC4-5D6E-409C-BE32-E72D297353CC}">
              <c16:uniqueId val="{00000001-8B18-4413-999A-292A1D99CEBA}"/>
            </c:ext>
          </c:extLst>
        </c:ser>
        <c:ser>
          <c:idx val="3"/>
          <c:order val="3"/>
          <c:spPr>
            <a:solidFill>
              <a:schemeClr val="accent1">
                <a:lumMod val="60000"/>
              </a:schemeClr>
            </a:solidFill>
            <a:ln>
              <a:noFill/>
            </a:ln>
            <a:effectLst/>
          </c:spPr>
          <c:invertIfNegative val="0"/>
          <c:cat>
            <c:strRef>
              <c:f>Analysis!$A$45:$A$49</c:f>
              <c:strCache>
                <c:ptCount val="5"/>
                <c:pt idx="0">
                  <c:v>Shangri-La Plaza</c:v>
                </c:pt>
                <c:pt idx="1">
                  <c:v>Central Square</c:v>
                </c:pt>
                <c:pt idx="2">
                  <c:v>Rockwell</c:v>
                </c:pt>
                <c:pt idx="3">
                  <c:v>RCC Makati </c:v>
                </c:pt>
                <c:pt idx="4">
                  <c:v>Greenbelt 3</c:v>
                </c:pt>
              </c:strCache>
            </c:strRef>
          </c:cat>
          <c:val>
            <c:numRef>
              <c:f>Analysis!$E$45:$E$49</c:f>
              <c:numCache>
                <c:formatCode>_([$PHP]\ * #,##0.00_);_([$PHP]\ * \(#,##0.00\);_([$PHP]\ * "-"??_);_(@_)</c:formatCode>
                <c:ptCount val="5"/>
                <c:pt idx="0">
                  <c:v>14651125.890000001</c:v>
                </c:pt>
                <c:pt idx="1">
                  <c:v>12509117.539999999</c:v>
                </c:pt>
                <c:pt idx="2">
                  <c:v>11219021.779999997</c:v>
                </c:pt>
                <c:pt idx="3">
                  <c:v>4337785.17</c:v>
                </c:pt>
                <c:pt idx="4">
                  <c:v>3024476.96</c:v>
                </c:pt>
              </c:numCache>
            </c:numRef>
          </c:val>
          <c:extLst>
            <c:ext xmlns:c16="http://schemas.microsoft.com/office/drawing/2014/chart" uri="{C3380CC4-5D6E-409C-BE32-E72D297353CC}">
              <c16:uniqueId val="{00000003-8B18-4413-999A-292A1D99CEBA}"/>
            </c:ext>
          </c:extLst>
        </c:ser>
        <c:ser>
          <c:idx val="4"/>
          <c:order val="4"/>
          <c:spPr>
            <a:solidFill>
              <a:schemeClr val="accent3">
                <a:lumMod val="60000"/>
              </a:schemeClr>
            </a:solidFill>
            <a:ln>
              <a:noFill/>
            </a:ln>
            <a:effectLst/>
          </c:spPr>
          <c:invertIfNegative val="0"/>
          <c:cat>
            <c:strRef>
              <c:f>Analysis!$A$45:$A$49</c:f>
              <c:strCache>
                <c:ptCount val="5"/>
                <c:pt idx="0">
                  <c:v>Shangri-La Plaza</c:v>
                </c:pt>
                <c:pt idx="1">
                  <c:v>Central Square</c:v>
                </c:pt>
                <c:pt idx="2">
                  <c:v>Rockwell</c:v>
                </c:pt>
                <c:pt idx="3">
                  <c:v>RCC Makati </c:v>
                </c:pt>
                <c:pt idx="4">
                  <c:v>Greenbelt 3</c:v>
                </c:pt>
              </c:strCache>
            </c:strRef>
          </c:cat>
          <c:val>
            <c:numRef>
              <c:f>Analysis!$F$45:$F$49</c:f>
              <c:numCache>
                <c:formatCode>General</c:formatCode>
                <c:ptCount val="5"/>
                <c:pt idx="0">
                  <c:v>1292</c:v>
                </c:pt>
                <c:pt idx="1">
                  <c:v>1117</c:v>
                </c:pt>
                <c:pt idx="2">
                  <c:v>966</c:v>
                </c:pt>
                <c:pt idx="3">
                  <c:v>399</c:v>
                </c:pt>
                <c:pt idx="4">
                  <c:v>276</c:v>
                </c:pt>
              </c:numCache>
            </c:numRef>
          </c:val>
          <c:extLst>
            <c:ext xmlns:c16="http://schemas.microsoft.com/office/drawing/2014/chart" uri="{C3380CC4-5D6E-409C-BE32-E72D297353CC}">
              <c16:uniqueId val="{00000004-8B18-4413-999A-292A1D99CEBA}"/>
            </c:ext>
          </c:extLst>
        </c:ser>
        <c:dLbls>
          <c:showLegendKey val="0"/>
          <c:showVal val="0"/>
          <c:showCatName val="0"/>
          <c:showSerName val="0"/>
          <c:showPercent val="0"/>
          <c:showBubbleSize val="0"/>
        </c:dLbls>
        <c:gapWidth val="182"/>
        <c:axId val="284423183"/>
        <c:axId val="87714095"/>
        <c:extLst>
          <c:ext xmlns:c15="http://schemas.microsoft.com/office/drawing/2012/chart" uri="{02D57815-91ED-43cb-92C2-25804820EDAC}">
            <c15:filteredBarSeries>
              <c15:ser>
                <c:idx val="0"/>
                <c:order val="0"/>
                <c:spPr>
                  <a:solidFill>
                    <a:schemeClr val="accent1"/>
                  </a:solidFill>
                  <a:ln>
                    <a:noFill/>
                  </a:ln>
                  <a:effectLst/>
                </c:spPr>
                <c:invertIfNegative val="0"/>
                <c:cat>
                  <c:strRef>
                    <c:extLst>
                      <c:ext uri="{02D57815-91ED-43cb-92C2-25804820EDAC}">
                        <c15:formulaRef>
                          <c15:sqref>Analysis!$A$45:$A$49</c15:sqref>
                        </c15:formulaRef>
                      </c:ext>
                    </c:extLst>
                    <c:strCache>
                      <c:ptCount val="5"/>
                      <c:pt idx="0">
                        <c:v>Shangri-La Plaza</c:v>
                      </c:pt>
                      <c:pt idx="1">
                        <c:v>Central Square</c:v>
                      </c:pt>
                      <c:pt idx="2">
                        <c:v>Rockwell</c:v>
                      </c:pt>
                      <c:pt idx="3">
                        <c:v>RCC Makati </c:v>
                      </c:pt>
                      <c:pt idx="4">
                        <c:v>Greenbelt 3</c:v>
                      </c:pt>
                    </c:strCache>
                  </c:strRef>
                </c:cat>
                <c:val>
                  <c:numRef>
                    <c:extLst>
                      <c:ext uri="{02D57815-91ED-43cb-92C2-25804820EDAC}">
                        <c15:formulaRef>
                          <c15:sqref>Analysis!$B$45:$B$49</c15:sqref>
                        </c15:formulaRef>
                      </c:ext>
                    </c:extLst>
                    <c:numCache>
                      <c:formatCode>General</c:formatCode>
                      <c:ptCount val="5"/>
                    </c:numCache>
                  </c:numRef>
                </c:val>
                <c:extLst>
                  <c:ext xmlns:c16="http://schemas.microsoft.com/office/drawing/2014/chart" uri="{C3380CC4-5D6E-409C-BE32-E72D297353CC}">
                    <c16:uniqueId val="{00000000-8B18-4413-999A-292A1D99CEBA}"/>
                  </c:ext>
                </c:extLst>
              </c15:ser>
            </c15:filteredBarSeries>
            <c15:filteredBarSeries>
              <c15:ser>
                <c:idx val="2"/>
                <c:order val="2"/>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Analysis!$A$45:$A$49</c15:sqref>
                        </c15:formulaRef>
                      </c:ext>
                    </c:extLst>
                    <c:strCache>
                      <c:ptCount val="5"/>
                      <c:pt idx="0">
                        <c:v>Shangri-La Plaza</c:v>
                      </c:pt>
                      <c:pt idx="1">
                        <c:v>Central Square</c:v>
                      </c:pt>
                      <c:pt idx="2">
                        <c:v>Rockwell</c:v>
                      </c:pt>
                      <c:pt idx="3">
                        <c:v>RCC Makati </c:v>
                      </c:pt>
                      <c:pt idx="4">
                        <c:v>Greenbelt 3</c:v>
                      </c:pt>
                    </c:strCache>
                  </c:strRef>
                </c:cat>
                <c:val>
                  <c:numRef>
                    <c:extLst xmlns:c15="http://schemas.microsoft.com/office/drawing/2012/chart">
                      <c:ext xmlns:c15="http://schemas.microsoft.com/office/drawing/2012/chart" uri="{02D57815-91ED-43cb-92C2-25804820EDAC}">
                        <c15:formulaRef>
                          <c15:sqref>Analysis!$D$45:$D$49</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2-8B18-4413-999A-292A1D99CEBA}"/>
                  </c:ext>
                </c:extLst>
              </c15:ser>
            </c15:filteredBarSeries>
            <c15:filteredBarSeries>
              <c15:ser>
                <c:idx val="5"/>
                <c:order val="5"/>
                <c:spPr>
                  <a:solidFill>
                    <a:schemeClr val="accent5">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Analysis!$A$45:$A$49</c15:sqref>
                        </c15:formulaRef>
                      </c:ext>
                    </c:extLst>
                    <c:strCache>
                      <c:ptCount val="5"/>
                      <c:pt idx="0">
                        <c:v>Shangri-La Plaza</c:v>
                      </c:pt>
                      <c:pt idx="1">
                        <c:v>Central Square</c:v>
                      </c:pt>
                      <c:pt idx="2">
                        <c:v>Rockwell</c:v>
                      </c:pt>
                      <c:pt idx="3">
                        <c:v>RCC Makati </c:v>
                      </c:pt>
                      <c:pt idx="4">
                        <c:v>Greenbelt 3</c:v>
                      </c:pt>
                    </c:strCache>
                  </c:strRef>
                </c:cat>
                <c:val>
                  <c:numRef>
                    <c:extLst xmlns:c15="http://schemas.microsoft.com/office/drawing/2012/chart">
                      <c:ext xmlns:c15="http://schemas.microsoft.com/office/drawing/2012/chart" uri="{02D57815-91ED-43cb-92C2-25804820EDAC}">
                        <c15:formulaRef>
                          <c15:sqref>Analysis!$G$45:$G$49</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5-8B18-4413-999A-292A1D99CEBA}"/>
                  </c:ext>
                </c:extLst>
              </c15:ser>
            </c15:filteredBarSeries>
          </c:ext>
        </c:extLst>
      </c:barChart>
      <c:catAx>
        <c:axId val="284423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7714095"/>
        <c:crosses val="autoZero"/>
        <c:auto val="1"/>
        <c:lblAlgn val="ctr"/>
        <c:lblOffset val="100"/>
        <c:noMultiLvlLbl val="0"/>
      </c:catAx>
      <c:valAx>
        <c:axId val="87714095"/>
        <c:scaling>
          <c:orientation val="minMax"/>
        </c:scaling>
        <c:delete val="0"/>
        <c:axPos val="b"/>
        <c:majorGridlines>
          <c:spPr>
            <a:ln w="9525" cap="flat" cmpd="sng" algn="ctr">
              <a:solidFill>
                <a:schemeClr val="tx1">
                  <a:lumMod val="15000"/>
                  <a:lumOff val="85000"/>
                </a:schemeClr>
              </a:solidFill>
              <a:round/>
            </a:ln>
            <a:effectLst/>
          </c:spPr>
        </c:majorGridlines>
        <c:numFmt formatCode="_([$PHP]\ * #,##0.00_);_([$PHP]\ * \(#,##0.00\);_([$PHP]\ * &quot;-&quot;??_);_(@_)" sourceLinked="1"/>
        <c:majorTickMark val="none"/>
        <c:minorTickMark val="none"/>
        <c:tickLblPos val="low"/>
        <c:spPr>
          <a:noFill/>
          <a:ln>
            <a:noFill/>
          </a:ln>
          <a:effectLst/>
        </c:spPr>
        <c:txPr>
          <a:bodyPr rot="-66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284423183"/>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3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Analysis!$E$57:$E$59</c:f>
              <c:strCache>
                <c:ptCount val="3"/>
                <c:pt idx="0">
                  <c:v>Bag</c:v>
                </c:pt>
                <c:pt idx="1">
                  <c:v>Dress</c:v>
                </c:pt>
                <c:pt idx="2">
                  <c:v>Shirt</c:v>
                </c:pt>
              </c:strCache>
            </c:strRef>
          </c:cat>
          <c:val>
            <c:numRef>
              <c:f>Analysis!$F$57:$F$59</c:f>
              <c:numCache>
                <c:formatCode>[$PHP]\ #,##0.00</c:formatCode>
                <c:ptCount val="3"/>
                <c:pt idx="0">
                  <c:v>18564303.93</c:v>
                </c:pt>
                <c:pt idx="1">
                  <c:v>9366573.3500000015</c:v>
                </c:pt>
                <c:pt idx="2">
                  <c:v>7862226.96</c:v>
                </c:pt>
              </c:numCache>
            </c:numRef>
          </c:val>
          <c:extLst>
            <c:ext xmlns:c16="http://schemas.microsoft.com/office/drawing/2014/chart" uri="{C3380CC4-5D6E-409C-BE32-E72D297353CC}">
              <c16:uniqueId val="{00000000-AAD5-4021-8127-61F187F6B794}"/>
            </c:ext>
          </c:extLst>
        </c:ser>
        <c:dLbls>
          <c:showLegendKey val="0"/>
          <c:showVal val="1"/>
          <c:showCatName val="0"/>
          <c:showSerName val="0"/>
          <c:showPercent val="0"/>
          <c:showBubbleSize val="0"/>
        </c:dLbls>
        <c:gapWidth val="150"/>
        <c:overlap val="-25"/>
        <c:axId val="284192575"/>
        <c:axId val="87715535"/>
        <c:extLst>
          <c:ext xmlns:c15="http://schemas.microsoft.com/office/drawing/2012/chart" uri="{02D57815-91ED-43cb-92C2-25804820EDAC}">
            <c15:filteredBarSeries>
              <c15: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Analysis!$E$57:$E$59</c15:sqref>
                        </c15:formulaRef>
                      </c:ext>
                    </c:extLst>
                    <c:strCache>
                      <c:ptCount val="3"/>
                      <c:pt idx="0">
                        <c:v>Bag</c:v>
                      </c:pt>
                      <c:pt idx="1">
                        <c:v>Dress</c:v>
                      </c:pt>
                      <c:pt idx="2">
                        <c:v>Shirt</c:v>
                      </c:pt>
                    </c:strCache>
                  </c:strRef>
                </c:cat>
                <c:val>
                  <c:numRef>
                    <c:extLst>
                      <c:ext uri="{02D57815-91ED-43cb-92C2-25804820EDAC}">
                        <c15:formulaRef>
                          <c15:sqref>Analysis!$G$57:$G$59</c15:sqref>
                        </c15:formulaRef>
                      </c:ext>
                    </c:extLst>
                    <c:numCache>
                      <c:formatCode>[$PHP]\ #,##0.00</c:formatCode>
                      <c:ptCount val="3"/>
                    </c:numCache>
                  </c:numRef>
                </c:val>
                <c:extLst>
                  <c:ext xmlns:c16="http://schemas.microsoft.com/office/drawing/2014/chart" uri="{C3380CC4-5D6E-409C-BE32-E72D297353CC}">
                    <c16:uniqueId val="{00000001-AAD5-4021-8127-61F187F6B794}"/>
                  </c:ext>
                </c:extLst>
              </c15:ser>
            </c15:filteredBarSeries>
          </c:ext>
        </c:extLst>
      </c:barChart>
      <c:catAx>
        <c:axId val="28419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alpha val="88000"/>
                  </a:schemeClr>
                </a:solidFill>
                <a:latin typeface="+mn-lt"/>
                <a:ea typeface="+mn-ea"/>
                <a:cs typeface="+mn-cs"/>
              </a:defRPr>
            </a:pPr>
            <a:endParaRPr lang="en-US"/>
          </a:p>
        </c:txPr>
        <c:crossAx val="87715535"/>
        <c:crosses val="autoZero"/>
        <c:auto val="1"/>
        <c:lblAlgn val="ctr"/>
        <c:lblOffset val="100"/>
        <c:noMultiLvlLbl val="0"/>
      </c:catAx>
      <c:valAx>
        <c:axId val="87715535"/>
        <c:scaling>
          <c:orientation val="minMax"/>
        </c:scaling>
        <c:delete val="1"/>
        <c:axPos val="l"/>
        <c:numFmt formatCode="[$PHP]\ #,##0.00" sourceLinked="1"/>
        <c:majorTickMark val="none"/>
        <c:minorTickMark val="none"/>
        <c:tickLblPos val="nextTo"/>
        <c:crossAx val="284192575"/>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Age Group Distribution</a:t>
            </a:r>
          </a:p>
        </c:rich>
      </c:tx>
      <c:overlay val="0"/>
      <c:spPr>
        <a:noFill/>
        <a:ln>
          <a:solidFill>
            <a:schemeClr val="bg1"/>
          </a:solid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Analysis!$AC$7:$AC$14</c:f>
              <c:strCache>
                <c:ptCount val="8"/>
                <c:pt idx="0">
                  <c:v>20's</c:v>
                </c:pt>
                <c:pt idx="1">
                  <c:v>30's</c:v>
                </c:pt>
                <c:pt idx="2">
                  <c:v>40's</c:v>
                </c:pt>
                <c:pt idx="3">
                  <c:v>50's</c:v>
                </c:pt>
                <c:pt idx="4">
                  <c:v>60's</c:v>
                </c:pt>
                <c:pt idx="5">
                  <c:v>70+</c:v>
                </c:pt>
                <c:pt idx="6">
                  <c:v>Below 20</c:v>
                </c:pt>
                <c:pt idx="7">
                  <c:v>Uknown</c:v>
                </c:pt>
              </c:strCache>
            </c:strRef>
          </c:cat>
          <c:val>
            <c:numRef>
              <c:f>Analysis!$AD$7:$AD$14</c:f>
              <c:numCache>
                <c:formatCode>General</c:formatCode>
                <c:ptCount val="8"/>
                <c:pt idx="0">
                  <c:v>3</c:v>
                </c:pt>
                <c:pt idx="1">
                  <c:v>5</c:v>
                </c:pt>
                <c:pt idx="2">
                  <c:v>21</c:v>
                </c:pt>
                <c:pt idx="3">
                  <c:v>14</c:v>
                </c:pt>
                <c:pt idx="4">
                  <c:v>6</c:v>
                </c:pt>
                <c:pt idx="5">
                  <c:v>4</c:v>
                </c:pt>
                <c:pt idx="6">
                  <c:v>4</c:v>
                </c:pt>
                <c:pt idx="7">
                  <c:v>43</c:v>
                </c:pt>
              </c:numCache>
            </c:numRef>
          </c:val>
          <c:extLst>
            <c:ext xmlns:c16="http://schemas.microsoft.com/office/drawing/2014/chart" uri="{C3380CC4-5D6E-409C-BE32-E72D297353CC}">
              <c16:uniqueId val="{00000000-058A-4F36-A76B-5FA0661355C4}"/>
            </c:ext>
          </c:extLst>
        </c:ser>
        <c:dLbls>
          <c:showLegendKey val="0"/>
          <c:showVal val="0"/>
          <c:showCatName val="0"/>
          <c:showSerName val="0"/>
          <c:showPercent val="0"/>
          <c:showBubbleSize val="0"/>
        </c:dLbls>
        <c:gapWidth val="219"/>
        <c:overlap val="-27"/>
        <c:axId val="284201391"/>
        <c:axId val="87782255"/>
        <c:extLst>
          <c:ext xmlns:c15="http://schemas.microsoft.com/office/drawing/2012/chart" uri="{02D57815-91ED-43cb-92C2-25804820EDAC}">
            <c15:filteredBarSeries>
              <c15:ser>
                <c:idx val="1"/>
                <c:order val="1"/>
                <c:spPr>
                  <a:solidFill>
                    <a:schemeClr val="accent2"/>
                  </a:solidFill>
                  <a:ln>
                    <a:noFill/>
                  </a:ln>
                  <a:effectLst/>
                </c:spPr>
                <c:invertIfNegative val="0"/>
                <c:cat>
                  <c:strRef>
                    <c:extLst>
                      <c:ext uri="{02D57815-91ED-43cb-92C2-25804820EDAC}">
                        <c15:formulaRef>
                          <c15:sqref>Analysis!$AC$7:$AC$14</c15:sqref>
                        </c15:formulaRef>
                      </c:ext>
                    </c:extLst>
                    <c:strCache>
                      <c:ptCount val="8"/>
                      <c:pt idx="0">
                        <c:v>20's</c:v>
                      </c:pt>
                      <c:pt idx="1">
                        <c:v>30's</c:v>
                      </c:pt>
                      <c:pt idx="2">
                        <c:v>40's</c:v>
                      </c:pt>
                      <c:pt idx="3">
                        <c:v>50's</c:v>
                      </c:pt>
                      <c:pt idx="4">
                        <c:v>60's</c:v>
                      </c:pt>
                      <c:pt idx="5">
                        <c:v>70+</c:v>
                      </c:pt>
                      <c:pt idx="6">
                        <c:v>Below 20</c:v>
                      </c:pt>
                      <c:pt idx="7">
                        <c:v>Uknown</c:v>
                      </c:pt>
                    </c:strCache>
                  </c:strRef>
                </c:cat>
                <c:val>
                  <c:numRef>
                    <c:extLst>
                      <c:ext uri="{02D57815-91ED-43cb-92C2-25804820EDAC}">
                        <c15:formulaRef>
                          <c15:sqref>Analysis!$AE$7:$AE$14</c15:sqref>
                        </c15:formulaRef>
                      </c:ext>
                    </c:extLst>
                    <c:numCache>
                      <c:formatCode>General</c:formatCode>
                      <c:ptCount val="8"/>
                    </c:numCache>
                  </c:numRef>
                </c:val>
                <c:extLst>
                  <c:ext xmlns:c16="http://schemas.microsoft.com/office/drawing/2014/chart" uri="{C3380CC4-5D6E-409C-BE32-E72D297353CC}">
                    <c16:uniqueId val="{00000001-058A-4F36-A76B-5FA0661355C4}"/>
                  </c:ext>
                </c:extLst>
              </c15:ser>
            </c15:filteredBarSeries>
          </c:ext>
        </c:extLst>
      </c:barChart>
      <c:catAx>
        <c:axId val="28420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7782255"/>
        <c:crosses val="autoZero"/>
        <c:auto val="1"/>
        <c:lblAlgn val="ctr"/>
        <c:lblOffset val="100"/>
        <c:noMultiLvlLbl val="0"/>
      </c:catAx>
      <c:valAx>
        <c:axId val="8778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201391"/>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layout>
        <c:manualLayout>
          <c:xMode val="edge"/>
          <c:yMode val="edge"/>
          <c:x val="0.6505702931452817"/>
          <c:y val="6.88707309034357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803126560718526"/>
          <c:y val="0.11192909749215338"/>
          <c:w val="0.42594598054231891"/>
          <c:h val="0.75387360202358233"/>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CFD-4B3C-B55A-8371AEC955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5D-4909-8942-D14483E320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7CFD-4B3C-B55A-8371AEC955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4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Analysis!$AH$7:$AH$9</c:f>
              <c:strCache>
                <c:ptCount val="3"/>
                <c:pt idx="0">
                  <c:v>F</c:v>
                </c:pt>
                <c:pt idx="1">
                  <c:v>M</c:v>
                </c:pt>
                <c:pt idx="2">
                  <c:v>UNKOWN</c:v>
                </c:pt>
              </c:strCache>
            </c:strRef>
          </c:cat>
          <c:val>
            <c:numRef>
              <c:f>Analysis!$AI$7:$AI$9</c:f>
              <c:numCache>
                <c:formatCode>General</c:formatCode>
                <c:ptCount val="3"/>
                <c:pt idx="0">
                  <c:v>56</c:v>
                </c:pt>
                <c:pt idx="1">
                  <c:v>22</c:v>
                </c:pt>
                <c:pt idx="2">
                  <c:v>22</c:v>
                </c:pt>
              </c:numCache>
            </c:numRef>
          </c:val>
          <c:extLst>
            <c:ext xmlns:c16="http://schemas.microsoft.com/office/drawing/2014/chart" uri="{C3380CC4-5D6E-409C-BE32-E72D297353CC}">
              <c16:uniqueId val="{00000000-7CFD-4B3C-B55A-8371AEC955A4}"/>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418323461052805"/>
          <c:y val="0.18420721232611345"/>
          <c:w val="0.30231511475143064"/>
          <c:h val="0.71644962042767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alpha val="87000"/>
                </a:schemeClr>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2"/>
          <c:order val="2"/>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1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Analysis!$AC$23:$AC$29</c:f>
              <c:strCache>
                <c:ptCount val="7"/>
                <c:pt idx="0">
                  <c:v>Monday</c:v>
                </c:pt>
                <c:pt idx="1">
                  <c:v>Tuesday</c:v>
                </c:pt>
                <c:pt idx="2">
                  <c:v>Wednesday</c:v>
                </c:pt>
                <c:pt idx="3">
                  <c:v>Thursday</c:v>
                </c:pt>
                <c:pt idx="4">
                  <c:v>Friday</c:v>
                </c:pt>
                <c:pt idx="5">
                  <c:v>Saturday</c:v>
                </c:pt>
                <c:pt idx="6">
                  <c:v>Sunday</c:v>
                </c:pt>
              </c:strCache>
            </c:strRef>
          </c:cat>
          <c:val>
            <c:numRef>
              <c:f>Analysis!$AF$23:$AF$29</c:f>
              <c:numCache>
                <c:formatCode>General</c:formatCode>
                <c:ptCount val="7"/>
                <c:pt idx="0">
                  <c:v>421</c:v>
                </c:pt>
                <c:pt idx="1">
                  <c:v>441</c:v>
                </c:pt>
                <c:pt idx="2">
                  <c:v>533</c:v>
                </c:pt>
                <c:pt idx="3">
                  <c:v>464</c:v>
                </c:pt>
                <c:pt idx="4">
                  <c:v>450</c:v>
                </c:pt>
                <c:pt idx="5">
                  <c:v>745</c:v>
                </c:pt>
                <c:pt idx="6">
                  <c:v>725</c:v>
                </c:pt>
              </c:numCache>
            </c:numRef>
          </c:val>
          <c:extLst>
            <c:ext xmlns:c16="http://schemas.microsoft.com/office/drawing/2014/chart" uri="{C3380CC4-5D6E-409C-BE32-E72D297353CC}">
              <c16:uniqueId val="{00000002-485F-4082-93AB-7A5A19AF1905}"/>
            </c:ext>
          </c:extLst>
        </c:ser>
        <c:dLbls>
          <c:showLegendKey val="0"/>
          <c:showVal val="1"/>
          <c:showCatName val="0"/>
          <c:showSerName val="0"/>
          <c:showPercent val="0"/>
          <c:showBubbleSize val="0"/>
        </c:dLbls>
        <c:gapWidth val="75"/>
        <c:axId val="2116886384"/>
        <c:axId val="226167727"/>
        <c:extLst>
          <c:ext xmlns:c15="http://schemas.microsoft.com/office/drawing/2012/chart" uri="{02D57815-91ED-43cb-92C2-25804820EDAC}">
            <c15:filteredBarSeries>
              <c15:ser>
                <c:idx val="0"/>
                <c:order val="0"/>
                <c:spPr>
                  <a:solidFill>
                    <a:schemeClr val="accent1">
                      <a:shade val="5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Analysis!$AC$23:$AC$29</c15:sqref>
                        </c15:formulaRef>
                      </c:ext>
                    </c:extLst>
                    <c:strCache>
                      <c:ptCount val="7"/>
                      <c:pt idx="0">
                        <c:v>Monday</c:v>
                      </c:pt>
                      <c:pt idx="1">
                        <c:v>Tuesday</c:v>
                      </c:pt>
                      <c:pt idx="2">
                        <c:v>Wednesday</c:v>
                      </c:pt>
                      <c:pt idx="3">
                        <c:v>Thursday</c:v>
                      </c:pt>
                      <c:pt idx="4">
                        <c:v>Friday</c:v>
                      </c:pt>
                      <c:pt idx="5">
                        <c:v>Saturday</c:v>
                      </c:pt>
                      <c:pt idx="6">
                        <c:v>Sunday</c:v>
                      </c:pt>
                    </c:strCache>
                  </c:strRef>
                </c:cat>
                <c:val>
                  <c:numRef>
                    <c:extLst>
                      <c:ext uri="{02D57815-91ED-43cb-92C2-25804820EDAC}">
                        <c15:formulaRef>
                          <c15:sqref>Analysis!$AD$23:$AD$29</c15:sqref>
                        </c15:formulaRef>
                      </c:ext>
                    </c:extLst>
                    <c:numCache>
                      <c:formatCode>General</c:formatCode>
                      <c:ptCount val="7"/>
                    </c:numCache>
                  </c:numRef>
                </c:val>
                <c:extLst>
                  <c:ext xmlns:c16="http://schemas.microsoft.com/office/drawing/2014/chart" uri="{C3380CC4-5D6E-409C-BE32-E72D297353CC}">
                    <c16:uniqueId val="{00000000-485F-4082-93AB-7A5A19AF1905}"/>
                  </c:ext>
                </c:extLst>
              </c15:ser>
            </c15:filteredBarSeries>
            <c15:filteredBarSeries>
              <c15:ser>
                <c:idx val="1"/>
                <c:order val="1"/>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Analysis!$AC$23:$AC$29</c15:sqref>
                        </c15:formulaRef>
                      </c:ext>
                    </c:extLst>
                    <c:strCache>
                      <c:ptCount val="7"/>
                      <c:pt idx="0">
                        <c:v>Monday</c:v>
                      </c:pt>
                      <c:pt idx="1">
                        <c:v>Tuesday</c:v>
                      </c:pt>
                      <c:pt idx="2">
                        <c:v>Wednesday</c:v>
                      </c:pt>
                      <c:pt idx="3">
                        <c:v>Thursday</c:v>
                      </c:pt>
                      <c:pt idx="4">
                        <c:v>Friday</c:v>
                      </c:pt>
                      <c:pt idx="5">
                        <c:v>Saturday</c:v>
                      </c:pt>
                      <c:pt idx="6">
                        <c:v>Sunday</c:v>
                      </c:pt>
                    </c:strCache>
                  </c:strRef>
                </c:cat>
                <c:val>
                  <c:numRef>
                    <c:extLst xmlns:c15="http://schemas.microsoft.com/office/drawing/2012/chart">
                      <c:ext xmlns:c15="http://schemas.microsoft.com/office/drawing/2012/chart" uri="{02D57815-91ED-43cb-92C2-25804820EDAC}">
                        <c15:formulaRef>
                          <c15:sqref>Analysis!$AE$23:$AE$29</c15:sqref>
                        </c15:formulaRef>
                      </c:ext>
                    </c:extLst>
                    <c:numCache>
                      <c:formatCode>General</c:formatCode>
                      <c:ptCount val="7"/>
                    </c:numCache>
                  </c:numRef>
                </c:val>
                <c:extLst xmlns:c15="http://schemas.microsoft.com/office/drawing/2012/chart">
                  <c:ext xmlns:c16="http://schemas.microsoft.com/office/drawing/2014/chart" uri="{C3380CC4-5D6E-409C-BE32-E72D297353CC}">
                    <c16:uniqueId val="{00000001-485F-4082-93AB-7A5A19AF1905}"/>
                  </c:ext>
                </c:extLst>
              </c15:ser>
            </c15:filteredBarSeries>
            <c15:filteredBarSeries>
              <c15:ser>
                <c:idx val="3"/>
                <c:order val="3"/>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Analysis!$AC$23:$AC$29</c15:sqref>
                        </c15:formulaRef>
                      </c:ext>
                    </c:extLst>
                    <c:strCache>
                      <c:ptCount val="7"/>
                      <c:pt idx="0">
                        <c:v>Monday</c:v>
                      </c:pt>
                      <c:pt idx="1">
                        <c:v>Tuesday</c:v>
                      </c:pt>
                      <c:pt idx="2">
                        <c:v>Wednesday</c:v>
                      </c:pt>
                      <c:pt idx="3">
                        <c:v>Thursday</c:v>
                      </c:pt>
                      <c:pt idx="4">
                        <c:v>Friday</c:v>
                      </c:pt>
                      <c:pt idx="5">
                        <c:v>Saturday</c:v>
                      </c:pt>
                      <c:pt idx="6">
                        <c:v>Sunday</c:v>
                      </c:pt>
                    </c:strCache>
                  </c:strRef>
                </c:cat>
                <c:val>
                  <c:numRef>
                    <c:extLst xmlns:c15="http://schemas.microsoft.com/office/drawing/2012/chart">
                      <c:ext xmlns:c15="http://schemas.microsoft.com/office/drawing/2012/chart" uri="{02D57815-91ED-43cb-92C2-25804820EDAC}">
                        <c15:formulaRef>
                          <c15:sqref>Analysis!$AG$23:$AG$29</c15:sqref>
                        </c15:formulaRef>
                      </c:ext>
                    </c:extLst>
                    <c:numCache>
                      <c:formatCode>General</c:formatCode>
                      <c:ptCount val="7"/>
                    </c:numCache>
                  </c:numRef>
                </c:val>
                <c:extLst xmlns:c15="http://schemas.microsoft.com/office/drawing/2012/chart">
                  <c:ext xmlns:c16="http://schemas.microsoft.com/office/drawing/2014/chart" uri="{C3380CC4-5D6E-409C-BE32-E72D297353CC}">
                    <c16:uniqueId val="{00000003-485F-4082-93AB-7A5A19AF1905}"/>
                  </c:ext>
                </c:extLst>
              </c15:ser>
            </c15:filteredBarSeries>
            <c15:filteredBarSeries>
              <c15:ser>
                <c:idx val="4"/>
                <c:order val="4"/>
                <c:spPr>
                  <a:solidFill>
                    <a:schemeClr val="accent1">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Analysis!$AC$23:$AC$29</c15:sqref>
                        </c15:formulaRef>
                      </c:ext>
                    </c:extLst>
                    <c:strCache>
                      <c:ptCount val="7"/>
                      <c:pt idx="0">
                        <c:v>Monday</c:v>
                      </c:pt>
                      <c:pt idx="1">
                        <c:v>Tuesday</c:v>
                      </c:pt>
                      <c:pt idx="2">
                        <c:v>Wednesday</c:v>
                      </c:pt>
                      <c:pt idx="3">
                        <c:v>Thursday</c:v>
                      </c:pt>
                      <c:pt idx="4">
                        <c:v>Friday</c:v>
                      </c:pt>
                      <c:pt idx="5">
                        <c:v>Saturday</c:v>
                      </c:pt>
                      <c:pt idx="6">
                        <c:v>Sunday</c:v>
                      </c:pt>
                    </c:strCache>
                  </c:strRef>
                </c:cat>
                <c:val>
                  <c:numRef>
                    <c:extLst xmlns:c15="http://schemas.microsoft.com/office/drawing/2012/chart">
                      <c:ext xmlns:c15="http://schemas.microsoft.com/office/drawing/2012/chart" uri="{02D57815-91ED-43cb-92C2-25804820EDAC}">
                        <c15:formulaRef>
                          <c15:sqref>Analysis!$AH$23:$AH$29</c15:sqref>
                        </c15:formulaRef>
                      </c:ext>
                    </c:extLst>
                    <c:numCache>
                      <c:formatCode>General</c:formatCode>
                      <c:ptCount val="7"/>
                    </c:numCache>
                  </c:numRef>
                </c:val>
                <c:extLst xmlns:c15="http://schemas.microsoft.com/office/drawing/2012/chart">
                  <c:ext xmlns:c16="http://schemas.microsoft.com/office/drawing/2014/chart" uri="{C3380CC4-5D6E-409C-BE32-E72D297353CC}">
                    <c16:uniqueId val="{00000004-485F-4082-93AB-7A5A19AF1905}"/>
                  </c:ext>
                </c:extLst>
              </c15:ser>
            </c15:filteredBarSeries>
          </c:ext>
        </c:extLst>
      </c:barChart>
      <c:catAx>
        <c:axId val="211688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167727"/>
        <c:crosses val="autoZero"/>
        <c:auto val="1"/>
        <c:lblAlgn val="ctr"/>
        <c:lblOffset val="100"/>
        <c:noMultiLvlLbl val="0"/>
      </c:catAx>
      <c:valAx>
        <c:axId val="226167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886384"/>
        <c:crosses val="autoZero"/>
        <c:crossBetween val="between"/>
      </c:valAx>
      <c:spPr>
        <a:noFill/>
        <a:ln w="25400">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9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Analysis!$AC$36:$AC$40</c:f>
              <c:strCache>
                <c:ptCount val="5"/>
                <c:pt idx="0">
                  <c:v>Shangri-La Plaza</c:v>
                </c:pt>
                <c:pt idx="1">
                  <c:v>Central Square</c:v>
                </c:pt>
                <c:pt idx="2">
                  <c:v>Rockwell</c:v>
                </c:pt>
                <c:pt idx="3">
                  <c:v>RCC Makati </c:v>
                </c:pt>
                <c:pt idx="4">
                  <c:v>Greenbelt 3</c:v>
                </c:pt>
              </c:strCache>
            </c:strRef>
          </c:cat>
          <c:val>
            <c:numRef>
              <c:f>Analysis!$AE$36:$AE$40</c:f>
              <c:numCache>
                <c:formatCode>General</c:formatCode>
                <c:ptCount val="5"/>
                <c:pt idx="0">
                  <c:v>1292</c:v>
                </c:pt>
                <c:pt idx="1">
                  <c:v>1117</c:v>
                </c:pt>
                <c:pt idx="2">
                  <c:v>966</c:v>
                </c:pt>
                <c:pt idx="3">
                  <c:v>399</c:v>
                </c:pt>
                <c:pt idx="4">
                  <c:v>276</c:v>
                </c:pt>
              </c:numCache>
            </c:numRef>
          </c:val>
          <c:extLst>
            <c:ext xmlns:c16="http://schemas.microsoft.com/office/drawing/2014/chart" uri="{C3380CC4-5D6E-409C-BE32-E72D297353CC}">
              <c16:uniqueId val="{00000001-5A9D-4961-898A-C56C415ECA92}"/>
            </c:ext>
          </c:extLst>
        </c:ser>
        <c:dLbls>
          <c:showLegendKey val="0"/>
          <c:showVal val="1"/>
          <c:showCatName val="0"/>
          <c:showSerName val="0"/>
          <c:showPercent val="0"/>
          <c:showBubbleSize val="0"/>
        </c:dLbls>
        <c:gapWidth val="150"/>
        <c:overlap val="-25"/>
        <c:axId val="320159455"/>
        <c:axId val="226022767"/>
        <c:extLst>
          <c:ext xmlns:c15="http://schemas.microsoft.com/office/drawing/2012/chart" uri="{02D57815-91ED-43cb-92C2-25804820EDAC}">
            <c15:filteredBarSeries>
              <c15:ser>
                <c:idx val="0"/>
                <c:order val="0"/>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Analysis!$AC$36:$AC$40</c15:sqref>
                        </c15:formulaRef>
                      </c:ext>
                    </c:extLst>
                    <c:strCache>
                      <c:ptCount val="5"/>
                      <c:pt idx="0">
                        <c:v>Shangri-La Plaza</c:v>
                      </c:pt>
                      <c:pt idx="1">
                        <c:v>Central Square</c:v>
                      </c:pt>
                      <c:pt idx="2">
                        <c:v>Rockwell</c:v>
                      </c:pt>
                      <c:pt idx="3">
                        <c:v>RCC Makati </c:v>
                      </c:pt>
                      <c:pt idx="4">
                        <c:v>Greenbelt 3</c:v>
                      </c:pt>
                    </c:strCache>
                  </c:strRef>
                </c:cat>
                <c:val>
                  <c:numRef>
                    <c:extLst>
                      <c:ext uri="{02D57815-91ED-43cb-92C2-25804820EDAC}">
                        <c15:formulaRef>
                          <c15:sqref>Analysis!$AD$36:$AD$40</c15:sqref>
                        </c15:formulaRef>
                      </c:ext>
                    </c:extLst>
                    <c:numCache>
                      <c:formatCode>General</c:formatCode>
                      <c:ptCount val="5"/>
                    </c:numCache>
                  </c:numRef>
                </c:val>
                <c:extLst>
                  <c:ext xmlns:c16="http://schemas.microsoft.com/office/drawing/2014/chart" uri="{C3380CC4-5D6E-409C-BE32-E72D297353CC}">
                    <c16:uniqueId val="{00000000-5A9D-4961-898A-C56C415ECA92}"/>
                  </c:ext>
                </c:extLst>
              </c15:ser>
            </c15:filteredBarSeries>
            <c15:filteredBarSeries>
              <c15:ser>
                <c:idx val="2"/>
                <c:order val="2"/>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Analysis!$AC$36:$AC$40</c15:sqref>
                        </c15:formulaRef>
                      </c:ext>
                    </c:extLst>
                    <c:strCache>
                      <c:ptCount val="5"/>
                      <c:pt idx="0">
                        <c:v>Shangri-La Plaza</c:v>
                      </c:pt>
                      <c:pt idx="1">
                        <c:v>Central Square</c:v>
                      </c:pt>
                      <c:pt idx="2">
                        <c:v>Rockwell</c:v>
                      </c:pt>
                      <c:pt idx="3">
                        <c:v>RCC Makati </c:v>
                      </c:pt>
                      <c:pt idx="4">
                        <c:v>Greenbelt 3</c:v>
                      </c:pt>
                    </c:strCache>
                  </c:strRef>
                </c:cat>
                <c:val>
                  <c:numRef>
                    <c:extLst xmlns:c15="http://schemas.microsoft.com/office/drawing/2012/chart">
                      <c:ext xmlns:c15="http://schemas.microsoft.com/office/drawing/2012/chart" uri="{02D57815-91ED-43cb-92C2-25804820EDAC}">
                        <c15:formulaRef>
                          <c15:sqref>Analysis!$AF$36:$AF$40</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2-5A9D-4961-898A-C56C415ECA92}"/>
                  </c:ext>
                </c:extLst>
              </c15:ser>
            </c15:filteredBarSeries>
          </c:ext>
        </c:extLst>
      </c:barChart>
      <c:catAx>
        <c:axId val="32015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022767"/>
        <c:crosses val="autoZero"/>
        <c:auto val="1"/>
        <c:lblAlgn val="ctr"/>
        <c:lblOffset val="100"/>
        <c:noMultiLvlLbl val="0"/>
      </c:catAx>
      <c:valAx>
        <c:axId val="226022767"/>
        <c:scaling>
          <c:orientation val="minMax"/>
        </c:scaling>
        <c:delete val="1"/>
        <c:axPos val="l"/>
        <c:numFmt formatCode="General" sourceLinked="1"/>
        <c:majorTickMark val="none"/>
        <c:minorTickMark val="none"/>
        <c:tickLblPos val="nextTo"/>
        <c:crossAx val="320159455"/>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5.085794412684716E-2"/>
          <c:y val="5.1931960952890148E-2"/>
          <c:w val="0.87530365167498791"/>
          <c:h val="0.74817343639305955"/>
        </c:manualLayout>
      </c:layout>
      <c:barChart>
        <c:barDir val="col"/>
        <c:grouping val="clustered"/>
        <c:varyColors val="0"/>
        <c:ser>
          <c:idx val="2"/>
          <c:order val="2"/>
          <c:spPr>
            <a:solidFill>
              <a:schemeClr val="accent5">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6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Analysis!$AC$58:$AC$59</c:f>
              <c:strCache>
                <c:ptCount val="2"/>
                <c:pt idx="0">
                  <c:v>With Mobile Number</c:v>
                </c:pt>
                <c:pt idx="1">
                  <c:v>With Email Address</c:v>
                </c:pt>
              </c:strCache>
            </c:strRef>
          </c:cat>
          <c:val>
            <c:numRef>
              <c:f>Analysis!$AF$58:$AF$59</c:f>
              <c:numCache>
                <c:formatCode>General</c:formatCode>
                <c:ptCount val="2"/>
                <c:pt idx="0">
                  <c:v>55</c:v>
                </c:pt>
                <c:pt idx="1">
                  <c:v>28</c:v>
                </c:pt>
              </c:numCache>
            </c:numRef>
          </c:val>
          <c:extLst>
            <c:ext xmlns:c16="http://schemas.microsoft.com/office/drawing/2014/chart" uri="{C3380CC4-5D6E-409C-BE32-E72D297353CC}">
              <c16:uniqueId val="{00000002-EB93-466B-B697-EAD0AF94C2FE}"/>
            </c:ext>
          </c:extLst>
        </c:ser>
        <c:dLbls>
          <c:showLegendKey val="0"/>
          <c:showVal val="1"/>
          <c:showCatName val="0"/>
          <c:showSerName val="0"/>
          <c:showPercent val="0"/>
          <c:showBubbleSize val="0"/>
        </c:dLbls>
        <c:gapWidth val="150"/>
        <c:overlap val="-25"/>
        <c:axId val="2124098576"/>
        <c:axId val="1864741168"/>
        <c:extLst>
          <c:ext xmlns:c15="http://schemas.microsoft.com/office/drawing/2012/chart" uri="{02D57815-91ED-43cb-92C2-25804820EDAC}">
            <c15:filteredBarSeries>
              <c15:ser>
                <c:idx val="0"/>
                <c:order val="0"/>
                <c:spPr>
                  <a:solidFill>
                    <a:schemeClr val="accent5">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Analysis!$AC$58:$AC$59</c15:sqref>
                        </c15:formulaRef>
                      </c:ext>
                    </c:extLst>
                    <c:strCache>
                      <c:ptCount val="2"/>
                      <c:pt idx="0">
                        <c:v>With Mobile Number</c:v>
                      </c:pt>
                      <c:pt idx="1">
                        <c:v>With Email Address</c:v>
                      </c:pt>
                    </c:strCache>
                  </c:strRef>
                </c:cat>
                <c:val>
                  <c:numRef>
                    <c:extLst>
                      <c:ext uri="{02D57815-91ED-43cb-92C2-25804820EDAC}">
                        <c15:formulaRef>
                          <c15:sqref>Analysis!$AD$58:$AD$59</c15:sqref>
                        </c15:formulaRef>
                      </c:ext>
                    </c:extLst>
                    <c:numCache>
                      <c:formatCode>General</c:formatCode>
                      <c:ptCount val="2"/>
                    </c:numCache>
                  </c:numRef>
                </c:val>
                <c:extLst>
                  <c:ext xmlns:c16="http://schemas.microsoft.com/office/drawing/2014/chart" uri="{C3380CC4-5D6E-409C-BE32-E72D297353CC}">
                    <c16:uniqueId val="{00000000-EB93-466B-B697-EAD0AF94C2FE}"/>
                  </c:ext>
                </c:extLst>
              </c15:ser>
            </c15:filteredBarSeries>
            <c15:filteredBarSeries>
              <c15:ser>
                <c:idx val="1"/>
                <c:order val="1"/>
                <c:spPr>
                  <a:solidFill>
                    <a:schemeClr val="accent5">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Analysis!$AC$58:$AC$59</c15:sqref>
                        </c15:formulaRef>
                      </c:ext>
                    </c:extLst>
                    <c:strCache>
                      <c:ptCount val="2"/>
                      <c:pt idx="0">
                        <c:v>With Mobile Number</c:v>
                      </c:pt>
                      <c:pt idx="1">
                        <c:v>With Email Address</c:v>
                      </c:pt>
                    </c:strCache>
                  </c:strRef>
                </c:cat>
                <c:val>
                  <c:numRef>
                    <c:extLst xmlns:c15="http://schemas.microsoft.com/office/drawing/2012/chart">
                      <c:ext xmlns:c15="http://schemas.microsoft.com/office/drawing/2012/chart" uri="{02D57815-91ED-43cb-92C2-25804820EDAC}">
                        <c15:formulaRef>
                          <c15:sqref>Analysis!$AE$58:$AE$59</c15:sqref>
                        </c15:formulaRef>
                      </c:ext>
                    </c:extLst>
                    <c:numCache>
                      <c:formatCode>General</c:formatCode>
                      <c:ptCount val="2"/>
                    </c:numCache>
                  </c:numRef>
                </c:val>
                <c:extLst xmlns:c15="http://schemas.microsoft.com/office/drawing/2012/chart">
                  <c:ext xmlns:c16="http://schemas.microsoft.com/office/drawing/2014/chart" uri="{C3380CC4-5D6E-409C-BE32-E72D297353CC}">
                    <c16:uniqueId val="{00000001-EB93-466B-B697-EAD0AF94C2FE}"/>
                  </c:ext>
                </c:extLst>
              </c15:ser>
            </c15:filteredBarSeries>
            <c15:filteredBarSeries>
              <c15:ser>
                <c:idx val="3"/>
                <c:order val="3"/>
                <c:spPr>
                  <a:solidFill>
                    <a:schemeClr val="accent5">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Analysis!$AC$58:$AC$59</c15:sqref>
                        </c15:formulaRef>
                      </c:ext>
                    </c:extLst>
                    <c:strCache>
                      <c:ptCount val="2"/>
                      <c:pt idx="0">
                        <c:v>With Mobile Number</c:v>
                      </c:pt>
                      <c:pt idx="1">
                        <c:v>With Email Address</c:v>
                      </c:pt>
                    </c:strCache>
                  </c:strRef>
                </c:cat>
                <c:val>
                  <c:numRef>
                    <c:extLst xmlns:c15="http://schemas.microsoft.com/office/drawing/2012/chart">
                      <c:ext xmlns:c15="http://schemas.microsoft.com/office/drawing/2012/chart" uri="{02D57815-91ED-43cb-92C2-25804820EDAC}">
                        <c15:formulaRef>
                          <c15:sqref>Analysis!$AG$58:$AG$59</c15:sqref>
                        </c15:formulaRef>
                      </c:ext>
                    </c:extLst>
                    <c:numCache>
                      <c:formatCode>General</c:formatCode>
                      <c:ptCount val="2"/>
                    </c:numCache>
                  </c:numRef>
                </c:val>
                <c:extLst xmlns:c15="http://schemas.microsoft.com/office/drawing/2012/chart">
                  <c:ext xmlns:c16="http://schemas.microsoft.com/office/drawing/2014/chart" uri="{C3380CC4-5D6E-409C-BE32-E72D297353CC}">
                    <c16:uniqueId val="{00000003-EB93-466B-B697-EAD0AF94C2FE}"/>
                  </c:ext>
                </c:extLst>
              </c15:ser>
            </c15:filteredBarSeries>
          </c:ext>
        </c:extLst>
      </c:barChart>
      <c:catAx>
        <c:axId val="212409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64741168"/>
        <c:crosses val="autoZero"/>
        <c:auto val="1"/>
        <c:lblAlgn val="ctr"/>
        <c:lblOffset val="100"/>
        <c:noMultiLvlLbl val="0"/>
      </c:catAx>
      <c:valAx>
        <c:axId val="1864741168"/>
        <c:scaling>
          <c:orientation val="minMax"/>
        </c:scaling>
        <c:delete val="1"/>
        <c:axPos val="l"/>
        <c:numFmt formatCode="General" sourceLinked="1"/>
        <c:majorTickMark val="none"/>
        <c:minorTickMark val="none"/>
        <c:tickLblPos val="nextTo"/>
        <c:crossAx val="2124098576"/>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3637980399707"/>
          <c:y val="7.7661116240957367E-2"/>
          <c:w val="0.69919018816700851"/>
          <c:h val="0.84467776751808521"/>
        </c:manualLayout>
      </c:layout>
      <c:barChart>
        <c:barDir val="bar"/>
        <c:grouping val="clustered"/>
        <c:varyColors val="0"/>
        <c:ser>
          <c:idx val="0"/>
          <c:order val="0"/>
          <c:spPr>
            <a:solidFill>
              <a:schemeClr val="accent1"/>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647-40EC-928F-0CB2FEF130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Analysis!$AE$48:$AE$50</c:f>
              <c:strCache>
                <c:ptCount val="3"/>
                <c:pt idx="0">
                  <c:v>Bag</c:v>
                </c:pt>
                <c:pt idx="1">
                  <c:v>Dress</c:v>
                </c:pt>
                <c:pt idx="2">
                  <c:v>Shirt</c:v>
                </c:pt>
              </c:strCache>
            </c:strRef>
          </c:cat>
          <c:val>
            <c:numRef>
              <c:f>Analysis!$AF$48:$AF$50</c:f>
              <c:numCache>
                <c:formatCode>[$PHP]\ #,##0.00</c:formatCode>
                <c:ptCount val="3"/>
                <c:pt idx="0">
                  <c:v>18564303.93</c:v>
                </c:pt>
                <c:pt idx="1">
                  <c:v>9366573.3500000015</c:v>
                </c:pt>
                <c:pt idx="2">
                  <c:v>7862226.96</c:v>
                </c:pt>
              </c:numCache>
            </c:numRef>
          </c:val>
          <c:extLst>
            <c:ext xmlns:c16="http://schemas.microsoft.com/office/drawing/2014/chart" uri="{C3380CC4-5D6E-409C-BE32-E72D297353CC}">
              <c16:uniqueId val="{00000000-6647-40EC-928F-0CB2FEF1303B}"/>
            </c:ext>
          </c:extLst>
        </c:ser>
        <c:dLbls>
          <c:showLegendKey val="0"/>
          <c:showVal val="1"/>
          <c:showCatName val="0"/>
          <c:showSerName val="0"/>
          <c:showPercent val="0"/>
          <c:showBubbleSize val="0"/>
        </c:dLbls>
        <c:gapWidth val="150"/>
        <c:overlap val="-25"/>
        <c:axId val="1814131775"/>
        <c:axId val="1609137711"/>
        <c:extLst>
          <c:ext xmlns:c15="http://schemas.microsoft.com/office/drawing/2012/chart" uri="{02D57815-91ED-43cb-92C2-25804820EDAC}">
            <c15:filteredBarSeries>
              <c15: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Analysis!$AE$48:$AE$50</c15:sqref>
                        </c15:formulaRef>
                      </c:ext>
                    </c:extLst>
                    <c:strCache>
                      <c:ptCount val="3"/>
                      <c:pt idx="0">
                        <c:v>Bag</c:v>
                      </c:pt>
                      <c:pt idx="1">
                        <c:v>Dress</c:v>
                      </c:pt>
                      <c:pt idx="2">
                        <c:v>Shirt</c:v>
                      </c:pt>
                    </c:strCache>
                  </c:strRef>
                </c:cat>
                <c:val>
                  <c:numRef>
                    <c:extLst>
                      <c:ext uri="{02D57815-91ED-43cb-92C2-25804820EDAC}">
                        <c15:formulaRef>
                          <c15:sqref>Analysis!$AG$48:$AG$50</c15:sqref>
                        </c15:formulaRef>
                      </c:ext>
                    </c:extLst>
                    <c:numCache>
                      <c:formatCode>[$PHP]\ #,##0.00</c:formatCode>
                      <c:ptCount val="3"/>
                    </c:numCache>
                  </c:numRef>
                </c:val>
                <c:extLst>
                  <c:ext xmlns:c16="http://schemas.microsoft.com/office/drawing/2014/chart" uri="{C3380CC4-5D6E-409C-BE32-E72D297353CC}">
                    <c16:uniqueId val="{00000001-6647-40EC-928F-0CB2FEF1303B}"/>
                  </c:ext>
                </c:extLst>
              </c15:ser>
            </c15:filteredBarSeries>
          </c:ext>
        </c:extLst>
      </c:barChart>
      <c:catAx>
        <c:axId val="181413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137711"/>
        <c:crosses val="autoZero"/>
        <c:auto val="1"/>
        <c:lblAlgn val="ctr"/>
        <c:lblOffset val="100"/>
        <c:noMultiLvlLbl val="0"/>
      </c:catAx>
      <c:valAx>
        <c:axId val="1609137711"/>
        <c:scaling>
          <c:orientation val="minMax"/>
        </c:scaling>
        <c:delete val="1"/>
        <c:axPos val="b"/>
        <c:numFmt formatCode="[$PHP]\ #,##0.00" sourceLinked="1"/>
        <c:majorTickMark val="none"/>
        <c:minorTickMark val="none"/>
        <c:tickLblPos val="nextTo"/>
        <c:crossAx val="1814131775"/>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33050393491621"/>
          <c:y val="1.0116085834335209E-3"/>
          <c:w val="0.81666945395864243"/>
          <c:h val="0.8623554461230446"/>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CRM_Segmentation!$L$5:$L$12</c:f>
              <c:strCache>
                <c:ptCount val="8"/>
                <c:pt idx="0">
                  <c:v>Loyal</c:v>
                </c:pt>
                <c:pt idx="1">
                  <c:v>Engaged</c:v>
                </c:pt>
                <c:pt idx="2">
                  <c:v>New acqui</c:v>
                </c:pt>
                <c:pt idx="3">
                  <c:v>One timers</c:v>
                </c:pt>
                <c:pt idx="4">
                  <c:v>Lapsers</c:v>
                </c:pt>
                <c:pt idx="5">
                  <c:v>Sleepers</c:v>
                </c:pt>
                <c:pt idx="6">
                  <c:v>Churned</c:v>
                </c:pt>
                <c:pt idx="7">
                  <c:v>Lead Only</c:v>
                </c:pt>
              </c:strCache>
            </c:strRef>
          </c:cat>
          <c:val>
            <c:numRef>
              <c:f>CRM_Segmentation!$M$5:$M$12</c:f>
              <c:numCache>
                <c:formatCode>General</c:formatCode>
                <c:ptCount val="8"/>
                <c:pt idx="0">
                  <c:v>81</c:v>
                </c:pt>
                <c:pt idx="1">
                  <c:v>0</c:v>
                </c:pt>
                <c:pt idx="2">
                  <c:v>0</c:v>
                </c:pt>
                <c:pt idx="3">
                  <c:v>0</c:v>
                </c:pt>
                <c:pt idx="4">
                  <c:v>0</c:v>
                </c:pt>
                <c:pt idx="5">
                  <c:v>0</c:v>
                </c:pt>
                <c:pt idx="6">
                  <c:v>0</c:v>
                </c:pt>
                <c:pt idx="7">
                  <c:v>19</c:v>
                </c:pt>
              </c:numCache>
            </c:numRef>
          </c:val>
          <c:extLst>
            <c:ext xmlns:c16="http://schemas.microsoft.com/office/drawing/2014/chart" uri="{C3380CC4-5D6E-409C-BE32-E72D297353CC}">
              <c16:uniqueId val="{00000000-C90E-4563-9CC9-3AEAF263AC35}"/>
            </c:ext>
          </c:extLst>
        </c:ser>
        <c:dLbls>
          <c:showLegendKey val="0"/>
          <c:showVal val="1"/>
          <c:showCatName val="0"/>
          <c:showSerName val="0"/>
          <c:showPercent val="0"/>
          <c:showBubbleSize val="0"/>
        </c:dLbls>
        <c:gapWidth val="150"/>
        <c:overlap val="-25"/>
        <c:axId val="245924367"/>
        <c:axId val="87711695"/>
      </c:barChart>
      <c:catAx>
        <c:axId val="24592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11695"/>
        <c:crosses val="autoZero"/>
        <c:auto val="1"/>
        <c:lblAlgn val="ctr"/>
        <c:lblOffset val="100"/>
        <c:noMultiLvlLbl val="0"/>
      </c:catAx>
      <c:valAx>
        <c:axId val="87711695"/>
        <c:scaling>
          <c:orientation val="minMax"/>
        </c:scaling>
        <c:delete val="1"/>
        <c:axPos val="b"/>
        <c:numFmt formatCode="General" sourceLinked="1"/>
        <c:majorTickMark val="none"/>
        <c:minorTickMark val="none"/>
        <c:tickLblPos val="nextTo"/>
        <c:crossAx val="245924367"/>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3302326779870649"/>
          <c:y val="8.579959453659694E-2"/>
          <c:w val="0.51051549001225049"/>
          <c:h val="0.8077801146010084"/>
        </c:manualLayout>
      </c:layout>
      <c:pieChart>
        <c:varyColors val="1"/>
        <c:ser>
          <c:idx val="0"/>
          <c:order val="0"/>
          <c:dPt>
            <c:idx val="0"/>
            <c:bubble3D val="0"/>
            <c:spPr>
              <a:solidFill>
                <a:schemeClr val="accent5">
                  <a:shade val="45000"/>
                </a:schemeClr>
              </a:solidFill>
              <a:ln w="19050">
                <a:solidFill>
                  <a:schemeClr val="lt1"/>
                </a:solidFill>
              </a:ln>
              <a:effectLst/>
            </c:spPr>
            <c:extLst>
              <c:ext xmlns:c16="http://schemas.microsoft.com/office/drawing/2014/chart" uri="{C3380CC4-5D6E-409C-BE32-E72D297353CC}">
                <c16:uniqueId val="{00000002-6BD3-4739-A121-194D851DA0DA}"/>
              </c:ext>
            </c:extLst>
          </c:dPt>
          <c:dPt>
            <c:idx val="1"/>
            <c:bubble3D val="0"/>
            <c:spPr>
              <a:solidFill>
                <a:schemeClr val="accent5">
                  <a:shade val="61000"/>
                </a:schemeClr>
              </a:solidFill>
              <a:ln w="19050">
                <a:solidFill>
                  <a:schemeClr val="lt1"/>
                </a:solidFill>
              </a:ln>
              <a:effectLst/>
            </c:spPr>
            <c:extLst>
              <c:ext xmlns:c16="http://schemas.microsoft.com/office/drawing/2014/chart" uri="{C3380CC4-5D6E-409C-BE32-E72D297353CC}">
                <c16:uniqueId val="{00000007-6BD3-4739-A121-194D851DA0DA}"/>
              </c:ext>
            </c:extLst>
          </c:dPt>
          <c:dPt>
            <c:idx val="2"/>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9-6BD3-4739-A121-194D851DA0DA}"/>
              </c:ext>
            </c:extLst>
          </c:dPt>
          <c:dPt>
            <c:idx val="3"/>
            <c:bubble3D val="0"/>
            <c:spPr>
              <a:solidFill>
                <a:schemeClr val="accent5">
                  <a:shade val="92000"/>
                </a:schemeClr>
              </a:solidFill>
              <a:ln w="19050">
                <a:solidFill>
                  <a:schemeClr val="lt1"/>
                </a:solidFill>
              </a:ln>
              <a:effectLst/>
            </c:spPr>
            <c:extLst>
              <c:ext xmlns:c16="http://schemas.microsoft.com/office/drawing/2014/chart" uri="{C3380CC4-5D6E-409C-BE32-E72D297353CC}">
                <c16:uniqueId val="{00000008-6BD3-4739-A121-194D851DA0DA}"/>
              </c:ext>
            </c:extLst>
          </c:dPt>
          <c:dPt>
            <c:idx val="4"/>
            <c:bubble3D val="0"/>
            <c:spPr>
              <a:solidFill>
                <a:schemeClr val="accent5">
                  <a:tint val="93000"/>
                </a:schemeClr>
              </a:solidFill>
              <a:ln w="19050">
                <a:solidFill>
                  <a:schemeClr val="lt1"/>
                </a:solidFill>
              </a:ln>
              <a:effectLst/>
            </c:spPr>
            <c:extLst>
              <c:ext xmlns:c16="http://schemas.microsoft.com/office/drawing/2014/chart" uri="{C3380CC4-5D6E-409C-BE32-E72D297353CC}">
                <c16:uniqueId val="{00000004-6BD3-4739-A121-194D851DA0DA}"/>
              </c:ext>
            </c:extLst>
          </c:dPt>
          <c:dPt>
            <c:idx val="5"/>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5-6BD3-4739-A121-194D851DA0DA}"/>
              </c:ext>
            </c:extLst>
          </c:dPt>
          <c:dPt>
            <c:idx val="6"/>
            <c:bubble3D val="0"/>
            <c:spPr>
              <a:solidFill>
                <a:schemeClr val="accent5">
                  <a:tint val="62000"/>
                </a:schemeClr>
              </a:solidFill>
              <a:ln w="19050">
                <a:solidFill>
                  <a:schemeClr val="lt1"/>
                </a:solidFill>
              </a:ln>
              <a:effectLst/>
            </c:spPr>
            <c:extLst>
              <c:ext xmlns:c16="http://schemas.microsoft.com/office/drawing/2014/chart" uri="{C3380CC4-5D6E-409C-BE32-E72D297353CC}">
                <c16:uniqueId val="{00000006-6BD3-4739-A121-194D851DA0DA}"/>
              </c:ext>
            </c:extLst>
          </c:dPt>
          <c:dPt>
            <c:idx val="7"/>
            <c:bubble3D val="0"/>
            <c:spPr>
              <a:solidFill>
                <a:schemeClr val="accent5">
                  <a:tint val="46000"/>
                </a:schemeClr>
              </a:solidFill>
              <a:ln w="19050">
                <a:solidFill>
                  <a:schemeClr val="lt1"/>
                </a:solidFill>
              </a:ln>
              <a:effectLst/>
            </c:spPr>
            <c:extLst>
              <c:ext xmlns:c16="http://schemas.microsoft.com/office/drawing/2014/chart" uri="{C3380CC4-5D6E-409C-BE32-E72D297353CC}">
                <c16:uniqueId val="{00000003-6BD3-4739-A121-194D851DA0DA}"/>
              </c:ext>
            </c:extLst>
          </c:dPt>
          <c:dLbls>
            <c:dLbl>
              <c:idx val="0"/>
              <c:layout>
                <c:manualLayout>
                  <c:x val="-0.21647004903870137"/>
                  <c:y val="-0.23997824437554413"/>
                </c:manualLayout>
              </c:layout>
              <c:tx>
                <c:rich>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fld id="{32A58F74-3F48-4A92-8CDE-76F5618314EA}" type="PERCENTAGE">
                      <a:rPr lang="en-US" sz="1050">
                        <a:solidFill>
                          <a:schemeClr val="bg1"/>
                        </a:solidFill>
                      </a:rPr>
                      <a:pPr>
                        <a:defRPr sz="1050">
                          <a:solidFill>
                            <a:schemeClr val="bg1"/>
                          </a:solidFill>
                        </a:defRPr>
                      </a:pPr>
                      <a:t>[PERCENTAGE]</a:t>
                    </a:fld>
                    <a:endParaRPr lang="en-US" sz="1050">
                      <a:solidFill>
                        <a:schemeClr val="bg1"/>
                      </a:solidFill>
                    </a:endParaRPr>
                  </a:p>
                  <a:p>
                    <a:pPr>
                      <a:defRPr sz="1050">
                        <a:solidFill>
                          <a:schemeClr val="bg1"/>
                        </a:solidFill>
                      </a:defRPr>
                    </a:pPr>
                    <a:r>
                      <a:rPr lang="en-US" sz="1050">
                        <a:solidFill>
                          <a:schemeClr val="bg1"/>
                        </a:solidFill>
                      </a:rPr>
                      <a:t>"Loyal"</a:t>
                    </a:r>
                  </a:p>
                </c:rich>
              </c:tx>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1658501205173162"/>
                      <c:h val="0.36458623684871322"/>
                    </c:manualLayout>
                  </c15:layout>
                  <c15:dlblFieldTable/>
                  <c15:showDataLabelsRange val="0"/>
                </c:ext>
                <c:ext xmlns:c16="http://schemas.microsoft.com/office/drawing/2014/chart" uri="{C3380CC4-5D6E-409C-BE32-E72D297353CC}">
                  <c16:uniqueId val="{00000002-6BD3-4739-A121-194D851DA0DA}"/>
                </c:ext>
              </c:extLst>
            </c:dLbl>
            <c:dLbl>
              <c:idx val="1"/>
              <c:delete val="1"/>
              <c:extLst>
                <c:ext xmlns:c15="http://schemas.microsoft.com/office/drawing/2012/chart" uri="{CE6537A1-D6FC-4f65-9D91-7224C49458BB}"/>
                <c:ext xmlns:c16="http://schemas.microsoft.com/office/drawing/2014/chart" uri="{C3380CC4-5D6E-409C-BE32-E72D297353CC}">
                  <c16:uniqueId val="{00000007-6BD3-4739-A121-194D851DA0DA}"/>
                </c:ext>
              </c:extLst>
            </c:dLbl>
            <c:dLbl>
              <c:idx val="2"/>
              <c:delete val="1"/>
              <c:extLst>
                <c:ext xmlns:c15="http://schemas.microsoft.com/office/drawing/2012/chart" uri="{CE6537A1-D6FC-4f65-9D91-7224C49458BB}"/>
                <c:ext xmlns:c16="http://schemas.microsoft.com/office/drawing/2014/chart" uri="{C3380CC4-5D6E-409C-BE32-E72D297353CC}">
                  <c16:uniqueId val="{00000009-6BD3-4739-A121-194D851DA0DA}"/>
                </c:ext>
              </c:extLst>
            </c:dLbl>
            <c:dLbl>
              <c:idx val="3"/>
              <c:delete val="1"/>
              <c:extLst>
                <c:ext xmlns:c15="http://schemas.microsoft.com/office/drawing/2012/chart" uri="{CE6537A1-D6FC-4f65-9D91-7224C49458BB}"/>
                <c:ext xmlns:c16="http://schemas.microsoft.com/office/drawing/2014/chart" uri="{C3380CC4-5D6E-409C-BE32-E72D297353CC}">
                  <c16:uniqueId val="{00000008-6BD3-4739-A121-194D851DA0DA}"/>
                </c:ext>
              </c:extLst>
            </c:dLbl>
            <c:dLbl>
              <c:idx val="4"/>
              <c:delete val="1"/>
              <c:extLst>
                <c:ext xmlns:c15="http://schemas.microsoft.com/office/drawing/2012/chart" uri="{CE6537A1-D6FC-4f65-9D91-7224C49458BB}"/>
                <c:ext xmlns:c16="http://schemas.microsoft.com/office/drawing/2014/chart" uri="{C3380CC4-5D6E-409C-BE32-E72D297353CC}">
                  <c16:uniqueId val="{00000004-6BD3-4739-A121-194D851DA0DA}"/>
                </c:ext>
              </c:extLst>
            </c:dLbl>
            <c:dLbl>
              <c:idx val="5"/>
              <c:delete val="1"/>
              <c:extLst>
                <c:ext xmlns:c15="http://schemas.microsoft.com/office/drawing/2012/chart" uri="{CE6537A1-D6FC-4f65-9D91-7224C49458BB}"/>
                <c:ext xmlns:c16="http://schemas.microsoft.com/office/drawing/2014/chart" uri="{C3380CC4-5D6E-409C-BE32-E72D297353CC}">
                  <c16:uniqueId val="{00000005-6BD3-4739-A121-194D851DA0DA}"/>
                </c:ext>
              </c:extLst>
            </c:dLbl>
            <c:dLbl>
              <c:idx val="6"/>
              <c:delete val="1"/>
              <c:extLst>
                <c:ext xmlns:c15="http://schemas.microsoft.com/office/drawing/2012/chart" uri="{CE6537A1-D6FC-4f65-9D91-7224C49458BB}"/>
                <c:ext xmlns:c16="http://schemas.microsoft.com/office/drawing/2014/chart" uri="{C3380CC4-5D6E-409C-BE32-E72D297353CC}">
                  <c16:uniqueId val="{00000006-6BD3-4739-A121-194D851DA0DA}"/>
                </c:ext>
              </c:extLst>
            </c:dLbl>
            <c:dLbl>
              <c:idx val="7"/>
              <c:layout>
                <c:manualLayout>
                  <c:x val="0.14735095320668651"/>
                  <c:y val="0.20280792995341149"/>
                </c:manualLayout>
              </c:layout>
              <c:tx>
                <c:rich>
                  <a:bodyPr/>
                  <a:lstStyle/>
                  <a:p>
                    <a:fld id="{D21EE726-2429-41D8-8795-415AF92A13B8}" type="PERCENTAGE">
                      <a:rPr lang="en-US" sz="900"/>
                      <a:pPr/>
                      <a:t>[PERCENTAGE]</a:t>
                    </a:fld>
                    <a:endParaRPr lang="en-US" sz="900"/>
                  </a:p>
                  <a:p>
                    <a:r>
                      <a:rPr lang="en-US" sz="900"/>
                      <a:t>"Lead Only"</a:t>
                    </a:r>
                  </a:p>
                </c:rich>
              </c:tx>
              <c:showLegendKey val="0"/>
              <c:showVal val="0"/>
              <c:showCatName val="0"/>
              <c:showSerName val="0"/>
              <c:showPercent val="1"/>
              <c:showBubbleSize val="0"/>
              <c:extLst>
                <c:ext xmlns:c15="http://schemas.microsoft.com/office/drawing/2012/chart" uri="{CE6537A1-D6FC-4f65-9D91-7224C49458BB}">
                  <c15:layout>
                    <c:manualLayout>
                      <c:w val="0.20205802777706203"/>
                      <c:h val="0.17262070148962527"/>
                    </c:manualLayout>
                  </c15:layout>
                  <c15:dlblFieldTable/>
                  <c15:showDataLabelsRange val="0"/>
                </c:ext>
                <c:ext xmlns:c16="http://schemas.microsoft.com/office/drawing/2014/chart" uri="{C3380CC4-5D6E-409C-BE32-E72D297353CC}">
                  <c16:uniqueId val="{00000003-6BD3-4739-A121-194D851DA0DA}"/>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CRM_Segmentation!$L$5:$L$12</c:f>
              <c:strCache>
                <c:ptCount val="8"/>
                <c:pt idx="0">
                  <c:v>Loyal</c:v>
                </c:pt>
                <c:pt idx="1">
                  <c:v>Engaged</c:v>
                </c:pt>
                <c:pt idx="2">
                  <c:v>New acqui</c:v>
                </c:pt>
                <c:pt idx="3">
                  <c:v>One timers</c:v>
                </c:pt>
                <c:pt idx="4">
                  <c:v>Lapsers</c:v>
                </c:pt>
                <c:pt idx="5">
                  <c:v>Sleepers</c:v>
                </c:pt>
                <c:pt idx="6">
                  <c:v>Churned</c:v>
                </c:pt>
                <c:pt idx="7">
                  <c:v>Lead Only</c:v>
                </c:pt>
              </c:strCache>
            </c:strRef>
          </c:cat>
          <c:val>
            <c:numRef>
              <c:f>CRM_Segmentation!$M$5:$M$12</c:f>
              <c:numCache>
                <c:formatCode>General</c:formatCode>
                <c:ptCount val="8"/>
                <c:pt idx="0">
                  <c:v>81</c:v>
                </c:pt>
                <c:pt idx="1">
                  <c:v>0</c:v>
                </c:pt>
                <c:pt idx="2">
                  <c:v>0</c:v>
                </c:pt>
                <c:pt idx="3">
                  <c:v>0</c:v>
                </c:pt>
                <c:pt idx="4">
                  <c:v>0</c:v>
                </c:pt>
                <c:pt idx="5">
                  <c:v>0</c:v>
                </c:pt>
                <c:pt idx="6">
                  <c:v>0</c:v>
                </c:pt>
                <c:pt idx="7">
                  <c:v>19</c:v>
                </c:pt>
              </c:numCache>
            </c:numRef>
          </c:val>
          <c:extLst>
            <c:ext xmlns:c16="http://schemas.microsoft.com/office/drawing/2014/chart" uri="{C3380CC4-5D6E-409C-BE32-E72D297353CC}">
              <c16:uniqueId val="{00000000-6BD3-4739-A121-194D851DA0DA}"/>
            </c:ext>
          </c:extLst>
        </c:ser>
        <c:ser>
          <c:idx val="1"/>
          <c:order val="1"/>
          <c:dPt>
            <c:idx val="0"/>
            <c:bubble3D val="0"/>
            <c:spPr>
              <a:solidFill>
                <a:schemeClr val="accent5">
                  <a:shade val="45000"/>
                </a:schemeClr>
              </a:solidFill>
              <a:ln w="19050">
                <a:solidFill>
                  <a:schemeClr val="lt1"/>
                </a:solidFill>
              </a:ln>
              <a:effectLst/>
            </c:spPr>
            <c:extLst>
              <c:ext xmlns:c16="http://schemas.microsoft.com/office/drawing/2014/chart" uri="{C3380CC4-5D6E-409C-BE32-E72D297353CC}">
                <c16:uniqueId val="{00000011-8436-4EC5-A298-D749FF2AE351}"/>
              </c:ext>
            </c:extLst>
          </c:dPt>
          <c:dPt>
            <c:idx val="1"/>
            <c:bubble3D val="0"/>
            <c:spPr>
              <a:solidFill>
                <a:schemeClr val="accent5">
                  <a:shade val="61000"/>
                </a:schemeClr>
              </a:solidFill>
              <a:ln w="19050">
                <a:solidFill>
                  <a:schemeClr val="lt1"/>
                </a:solidFill>
              </a:ln>
              <a:effectLst/>
            </c:spPr>
            <c:extLst>
              <c:ext xmlns:c16="http://schemas.microsoft.com/office/drawing/2014/chart" uri="{C3380CC4-5D6E-409C-BE32-E72D297353CC}">
                <c16:uniqueId val="{00000013-8436-4EC5-A298-D749FF2AE351}"/>
              </c:ext>
            </c:extLst>
          </c:dPt>
          <c:dPt>
            <c:idx val="2"/>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15-8436-4EC5-A298-D749FF2AE351}"/>
              </c:ext>
            </c:extLst>
          </c:dPt>
          <c:dPt>
            <c:idx val="3"/>
            <c:bubble3D val="0"/>
            <c:spPr>
              <a:solidFill>
                <a:schemeClr val="accent5">
                  <a:shade val="92000"/>
                </a:schemeClr>
              </a:solidFill>
              <a:ln w="19050">
                <a:solidFill>
                  <a:schemeClr val="lt1"/>
                </a:solidFill>
              </a:ln>
              <a:effectLst/>
            </c:spPr>
            <c:extLst>
              <c:ext xmlns:c16="http://schemas.microsoft.com/office/drawing/2014/chart" uri="{C3380CC4-5D6E-409C-BE32-E72D297353CC}">
                <c16:uniqueId val="{00000017-8436-4EC5-A298-D749FF2AE351}"/>
              </c:ext>
            </c:extLst>
          </c:dPt>
          <c:dPt>
            <c:idx val="4"/>
            <c:bubble3D val="0"/>
            <c:spPr>
              <a:solidFill>
                <a:schemeClr val="accent5">
                  <a:tint val="93000"/>
                </a:schemeClr>
              </a:solidFill>
              <a:ln w="19050">
                <a:solidFill>
                  <a:schemeClr val="lt1"/>
                </a:solidFill>
              </a:ln>
              <a:effectLst/>
            </c:spPr>
            <c:extLst>
              <c:ext xmlns:c16="http://schemas.microsoft.com/office/drawing/2014/chart" uri="{C3380CC4-5D6E-409C-BE32-E72D297353CC}">
                <c16:uniqueId val="{00000019-8436-4EC5-A298-D749FF2AE351}"/>
              </c:ext>
            </c:extLst>
          </c:dPt>
          <c:dPt>
            <c:idx val="5"/>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1B-8436-4EC5-A298-D749FF2AE351}"/>
              </c:ext>
            </c:extLst>
          </c:dPt>
          <c:dPt>
            <c:idx val="6"/>
            <c:bubble3D val="0"/>
            <c:spPr>
              <a:solidFill>
                <a:schemeClr val="accent5">
                  <a:tint val="62000"/>
                </a:schemeClr>
              </a:solidFill>
              <a:ln w="19050">
                <a:solidFill>
                  <a:schemeClr val="lt1"/>
                </a:solidFill>
              </a:ln>
              <a:effectLst/>
            </c:spPr>
            <c:extLst>
              <c:ext xmlns:c16="http://schemas.microsoft.com/office/drawing/2014/chart" uri="{C3380CC4-5D6E-409C-BE32-E72D297353CC}">
                <c16:uniqueId val="{0000001D-8436-4EC5-A298-D749FF2AE351}"/>
              </c:ext>
            </c:extLst>
          </c:dPt>
          <c:dPt>
            <c:idx val="7"/>
            <c:bubble3D val="0"/>
            <c:spPr>
              <a:solidFill>
                <a:schemeClr val="accent5">
                  <a:tint val="46000"/>
                </a:schemeClr>
              </a:solidFill>
              <a:ln w="19050">
                <a:solidFill>
                  <a:schemeClr val="lt1"/>
                </a:solidFill>
              </a:ln>
              <a:effectLst/>
            </c:spPr>
            <c:extLst>
              <c:ext xmlns:c16="http://schemas.microsoft.com/office/drawing/2014/chart" uri="{C3380CC4-5D6E-409C-BE32-E72D297353CC}">
                <c16:uniqueId val="{0000001F-8436-4EC5-A298-D749FF2AE351}"/>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CRM_Segmentation!$L$5:$L$12</c:f>
              <c:strCache>
                <c:ptCount val="8"/>
                <c:pt idx="0">
                  <c:v>Loyal</c:v>
                </c:pt>
                <c:pt idx="1">
                  <c:v>Engaged</c:v>
                </c:pt>
                <c:pt idx="2">
                  <c:v>New acqui</c:v>
                </c:pt>
                <c:pt idx="3">
                  <c:v>One timers</c:v>
                </c:pt>
                <c:pt idx="4">
                  <c:v>Lapsers</c:v>
                </c:pt>
                <c:pt idx="5">
                  <c:v>Sleepers</c:v>
                </c:pt>
                <c:pt idx="6">
                  <c:v>Churned</c:v>
                </c:pt>
                <c:pt idx="7">
                  <c:v>Lead Only</c:v>
                </c:pt>
              </c:strCache>
            </c:strRef>
          </c:cat>
          <c:val>
            <c:numRef>
              <c:f>CRM_Segmentation!$N$5:$N$12</c:f>
              <c:numCache>
                <c:formatCode>0%</c:formatCode>
                <c:ptCount val="8"/>
                <c:pt idx="0">
                  <c:v>0.81</c:v>
                </c:pt>
                <c:pt idx="1">
                  <c:v>0</c:v>
                </c:pt>
                <c:pt idx="2">
                  <c:v>0</c:v>
                </c:pt>
                <c:pt idx="3">
                  <c:v>0</c:v>
                </c:pt>
                <c:pt idx="4">
                  <c:v>0</c:v>
                </c:pt>
                <c:pt idx="5">
                  <c:v>0</c:v>
                </c:pt>
                <c:pt idx="6">
                  <c:v>0</c:v>
                </c:pt>
                <c:pt idx="7">
                  <c:v>0.19</c:v>
                </c:pt>
              </c:numCache>
            </c:numRef>
          </c:val>
          <c:extLst>
            <c:ext xmlns:c16="http://schemas.microsoft.com/office/drawing/2014/chart" uri="{C3380CC4-5D6E-409C-BE32-E72D297353CC}">
              <c16:uniqueId val="{00000001-6BD3-4739-A121-194D851DA0DA}"/>
            </c:ext>
          </c:extLst>
        </c:ser>
        <c:dLbls>
          <c:showLegendKey val="0"/>
          <c:showVal val="0"/>
          <c:showCatName val="0"/>
          <c:showSerName val="0"/>
          <c:showPercent val="1"/>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10</xdr:col>
      <xdr:colOff>214311</xdr:colOff>
      <xdr:row>26</xdr:row>
      <xdr:rowOff>285749</xdr:rowOff>
    </xdr:from>
    <xdr:to>
      <xdr:col>18</xdr:col>
      <xdr:colOff>273843</xdr:colOff>
      <xdr:row>38</xdr:row>
      <xdr:rowOff>107155</xdr:rowOff>
    </xdr:to>
    <xdr:graphicFrame macro="">
      <xdr:nvGraphicFramePr>
        <xdr:cNvPr id="4" name="Chart 3">
          <a:extLst>
            <a:ext uri="{FF2B5EF4-FFF2-40B4-BE49-F238E27FC236}">
              <a16:creationId xmlns:a16="http://schemas.microsoft.com/office/drawing/2014/main" id="{5E0AABF3-5547-5A29-2EF7-433C8DB9E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129702</xdr:colOff>
      <xdr:row>13</xdr:row>
      <xdr:rowOff>47017</xdr:rowOff>
    </xdr:from>
    <xdr:to>
      <xdr:col>21</xdr:col>
      <xdr:colOff>32425</xdr:colOff>
      <xdr:row>23</xdr:row>
      <xdr:rowOff>196174</xdr:rowOff>
    </xdr:to>
    <xdr:graphicFrame macro="">
      <xdr:nvGraphicFramePr>
        <xdr:cNvPr id="6" name="Chart 5">
          <a:extLst>
            <a:ext uri="{FF2B5EF4-FFF2-40B4-BE49-F238E27FC236}">
              <a16:creationId xmlns:a16="http://schemas.microsoft.com/office/drawing/2014/main" id="{B40CC977-3C2C-83CA-31FE-9BA95BD75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181707</xdr:colOff>
      <xdr:row>40</xdr:row>
      <xdr:rowOff>240323</xdr:rowOff>
    </xdr:from>
    <xdr:to>
      <xdr:col>18</xdr:col>
      <xdr:colOff>175846</xdr:colOff>
      <xdr:row>50</xdr:row>
      <xdr:rowOff>175847</xdr:rowOff>
    </xdr:to>
    <xdr:graphicFrame macro="">
      <xdr:nvGraphicFramePr>
        <xdr:cNvPr id="8" name="Chart 7">
          <a:extLst>
            <a:ext uri="{FF2B5EF4-FFF2-40B4-BE49-F238E27FC236}">
              <a16:creationId xmlns:a16="http://schemas.microsoft.com/office/drawing/2014/main" id="{D9FEDB6F-F981-5251-0BC9-EADD2390D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306993</xdr:colOff>
      <xdr:row>52</xdr:row>
      <xdr:rowOff>50337</xdr:rowOff>
    </xdr:from>
    <xdr:to>
      <xdr:col>16</xdr:col>
      <xdr:colOff>542109</xdr:colOff>
      <xdr:row>61</xdr:row>
      <xdr:rowOff>91069</xdr:rowOff>
    </xdr:to>
    <xdr:graphicFrame macro="">
      <xdr:nvGraphicFramePr>
        <xdr:cNvPr id="10" name="Chart 9">
          <a:extLst>
            <a:ext uri="{FF2B5EF4-FFF2-40B4-BE49-F238E27FC236}">
              <a16:creationId xmlns:a16="http://schemas.microsoft.com/office/drawing/2014/main" id="{A0FB2509-5657-1E9E-86D5-D32AE30C9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124152</xdr:colOff>
      <xdr:row>2</xdr:row>
      <xdr:rowOff>99474</xdr:rowOff>
    </xdr:from>
    <xdr:to>
      <xdr:col>42</xdr:col>
      <xdr:colOff>52552</xdr:colOff>
      <xdr:row>10</xdr:row>
      <xdr:rowOff>65689</xdr:rowOff>
    </xdr:to>
    <xdr:graphicFrame macro="">
      <xdr:nvGraphicFramePr>
        <xdr:cNvPr id="11" name="Chart 10">
          <a:extLst>
            <a:ext uri="{FF2B5EF4-FFF2-40B4-BE49-F238E27FC236}">
              <a16:creationId xmlns:a16="http://schemas.microsoft.com/office/drawing/2014/main" id="{0EE1EB50-85B9-49A8-07C4-C8D13A968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162502</xdr:colOff>
      <xdr:row>10</xdr:row>
      <xdr:rowOff>137501</xdr:rowOff>
    </xdr:from>
    <xdr:to>
      <xdr:col>42</xdr:col>
      <xdr:colOff>51851</xdr:colOff>
      <xdr:row>16</xdr:row>
      <xdr:rowOff>228308</xdr:rowOff>
    </xdr:to>
    <xdr:graphicFrame macro="">
      <xdr:nvGraphicFramePr>
        <xdr:cNvPr id="12" name="Chart 11">
          <a:extLst>
            <a:ext uri="{FF2B5EF4-FFF2-40B4-BE49-F238E27FC236}">
              <a16:creationId xmlns:a16="http://schemas.microsoft.com/office/drawing/2014/main" id="{29E9D086-E6B2-8AF2-23B2-80F401017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39</xdr:col>
      <xdr:colOff>187476</xdr:colOff>
      <xdr:row>20</xdr:row>
      <xdr:rowOff>255210</xdr:rowOff>
    </xdr:from>
    <xdr:to>
      <xdr:col>45</xdr:col>
      <xdr:colOff>320524</xdr:colOff>
      <xdr:row>30</xdr:row>
      <xdr:rowOff>168124</xdr:rowOff>
    </xdr:to>
    <xdr:graphicFrame macro="">
      <xdr:nvGraphicFramePr>
        <xdr:cNvPr id="13" name="Chart 12">
          <a:extLst>
            <a:ext uri="{FF2B5EF4-FFF2-40B4-BE49-F238E27FC236}">
              <a16:creationId xmlns:a16="http://schemas.microsoft.com/office/drawing/2014/main" id="{AF80ADD8-9CB1-D21A-B149-C546A61B8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220267</xdr:colOff>
      <xdr:row>32</xdr:row>
      <xdr:rowOff>119061</xdr:rowOff>
    </xdr:from>
    <xdr:to>
      <xdr:col>42</xdr:col>
      <xdr:colOff>250031</xdr:colOff>
      <xdr:row>41</xdr:row>
      <xdr:rowOff>32145</xdr:rowOff>
    </xdr:to>
    <xdr:graphicFrame macro="">
      <xdr:nvGraphicFramePr>
        <xdr:cNvPr id="14" name="Chart 13">
          <a:extLst>
            <a:ext uri="{FF2B5EF4-FFF2-40B4-BE49-F238E27FC236}">
              <a16:creationId xmlns:a16="http://schemas.microsoft.com/office/drawing/2014/main" id="{C710D1EA-C52D-FA3D-7771-32E769D03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199570</xdr:colOff>
      <xdr:row>53</xdr:row>
      <xdr:rowOff>172358</xdr:rowOff>
    </xdr:from>
    <xdr:to>
      <xdr:col>36</xdr:col>
      <xdr:colOff>517070</xdr:colOff>
      <xdr:row>61</xdr:row>
      <xdr:rowOff>54430</xdr:rowOff>
    </xdr:to>
    <xdr:graphicFrame macro="">
      <xdr:nvGraphicFramePr>
        <xdr:cNvPr id="19" name="Chart 18">
          <a:extLst>
            <a:ext uri="{FF2B5EF4-FFF2-40B4-BE49-F238E27FC236}">
              <a16:creationId xmlns:a16="http://schemas.microsoft.com/office/drawing/2014/main" id="{3012A7E5-4B35-4AAB-859C-4BD6F6813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391885</xdr:colOff>
      <xdr:row>44</xdr:row>
      <xdr:rowOff>32656</xdr:rowOff>
    </xdr:from>
    <xdr:to>
      <xdr:col>38</xdr:col>
      <xdr:colOff>519239</xdr:colOff>
      <xdr:row>51</xdr:row>
      <xdr:rowOff>152400</xdr:rowOff>
    </xdr:to>
    <xdr:graphicFrame macro="">
      <xdr:nvGraphicFramePr>
        <xdr:cNvPr id="2" name="Chart 1">
          <a:extLst>
            <a:ext uri="{FF2B5EF4-FFF2-40B4-BE49-F238E27FC236}">
              <a16:creationId xmlns:a16="http://schemas.microsoft.com/office/drawing/2014/main" id="{E3CFEE13-99C1-04B9-7B91-1353E71EB3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141597</xdr:colOff>
      <xdr:row>16</xdr:row>
      <xdr:rowOff>163099</xdr:rowOff>
    </xdr:from>
    <xdr:to>
      <xdr:col>13</xdr:col>
      <xdr:colOff>1042375</xdr:colOff>
      <xdr:row>25</xdr:row>
      <xdr:rowOff>148211</xdr:rowOff>
    </xdr:to>
    <xdr:graphicFrame macro="">
      <xdr:nvGraphicFramePr>
        <xdr:cNvPr id="2" name="Chart 1">
          <a:extLst>
            <a:ext uri="{FF2B5EF4-FFF2-40B4-BE49-F238E27FC236}">
              <a16:creationId xmlns:a16="http://schemas.microsoft.com/office/drawing/2014/main" id="{D0D4E158-A770-EA1B-6F6A-7C334A7AD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112218</xdr:colOff>
      <xdr:row>33</xdr:row>
      <xdr:rowOff>155218</xdr:rowOff>
    </xdr:from>
    <xdr:to>
      <xdr:col>13</xdr:col>
      <xdr:colOff>107514</xdr:colOff>
      <xdr:row>45</xdr:row>
      <xdr:rowOff>64675</xdr:rowOff>
    </xdr:to>
    <xdr:graphicFrame macro="">
      <xdr:nvGraphicFramePr>
        <xdr:cNvPr id="3" name="Chart 2">
          <a:extLst>
            <a:ext uri="{FF2B5EF4-FFF2-40B4-BE49-F238E27FC236}">
              <a16:creationId xmlns:a16="http://schemas.microsoft.com/office/drawing/2014/main" id="{51F366F1-0026-2514-2639-3B51F00F3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s jane tulio" refreshedDate="46280.911768055557" createdVersion="8" refreshedVersion="8" minRefreshableVersion="3" recordCount="4256" xr:uid="{828D25EC-E60B-4380-B619-3435AE1658D1}">
  <cacheSource type="worksheet">
    <worksheetSource name="Table1"/>
  </cacheSource>
  <cacheFields count="11">
    <cacheField name="Raw Transaction Date" numFmtId="0">
      <sharedItems containsSemiMixedTypes="0" containsString="0" containsNumber="1" containsInteger="1" minValue="20170101" maxValue="20221031"/>
    </cacheField>
    <cacheField name="Transaction Date" numFmtId="165">
      <sharedItems containsSemiMixedTypes="0" containsNonDate="0" containsDate="1" containsString="0" minDate="2017-01-01T00:00:00" maxDate="2022-11-01T00:00:00"/>
    </cacheField>
    <cacheField name="Transaction Year" numFmtId="14">
      <sharedItems count="6">
        <s v="2017"/>
        <s v="2018"/>
        <s v="2019"/>
        <s v="2020"/>
        <s v="2021"/>
        <s v="2022"/>
      </sharedItems>
    </cacheField>
    <cacheField name="Transaction Month" numFmtId="0">
      <sharedItems count="12">
        <s v="January"/>
        <s v="February"/>
        <s v="March"/>
        <s v="April"/>
        <s v="May"/>
        <s v="June"/>
        <s v="July"/>
        <s v="August"/>
        <s v="September"/>
        <s v="October"/>
        <s v="November"/>
        <s v="December"/>
      </sharedItems>
    </cacheField>
    <cacheField name="Transaction Month Num" numFmtId="0">
      <sharedItems containsSemiMixedTypes="0" containsString="0" containsNumber="1" containsInteger="1" minValue="1" maxValue="12"/>
    </cacheField>
    <cacheField name="Transaction Day" numFmtId="0">
      <sharedItems count="7">
        <s v="Sunday"/>
        <s v="Monday"/>
        <s v="Wednesday"/>
        <s v="Friday"/>
        <s v="Saturday"/>
        <s v="Thursday"/>
        <s v="Tuesday"/>
      </sharedItems>
    </cacheField>
    <cacheField name="Store Location" numFmtId="0">
      <sharedItems count="5">
        <s v="Shangri-La Plaza"/>
        <s v="RCC Makati "/>
        <s v="Rockwell"/>
        <s v="Central Square"/>
        <s v="Greenbelt 3"/>
      </sharedItems>
    </cacheField>
    <cacheField name="Invoice Number" numFmtId="0">
      <sharedItems containsSemiMixedTypes="0" containsString="0" containsNumber="1" containsInteger="1" minValue="50" maxValue="100214927"/>
    </cacheField>
    <cacheField name="Item Purchased" numFmtId="0">
      <sharedItems count="7">
        <s v="Bracelet"/>
        <s v="Bag"/>
        <s v="Shirt"/>
        <s v="Dress"/>
        <s v="Leather Cleaner"/>
        <s v="Shoes"/>
        <s v="Wallet"/>
      </sharedItems>
    </cacheField>
    <cacheField name="Customer Number " numFmtId="0">
      <sharedItems containsSemiMixedTypes="0" containsString="0" containsNumber="1" containsInteger="1" minValue="100712" maxValue="979679"/>
    </cacheField>
    <cacheField name="Amount" numFmtId="0">
      <sharedItems containsSemiMixedTypes="0" containsString="0" containsNumber="1" minValue="550" maxValue="39555" count="745">
        <n v="2950"/>
        <n v="18912.5"/>
        <n v="10650"/>
        <n v="5450"/>
        <n v="17950"/>
        <n v="7950"/>
        <n v="14250"/>
        <n v="12250"/>
        <n v="19507.5"/>
        <n v="8202.5"/>
        <n v="20250"/>
        <n v="12282.5"/>
        <n v="13250"/>
        <n v="795"/>
        <n v="735"/>
        <n v="7522.5"/>
        <n v="8333.8799999999992"/>
        <n v="11262.5"/>
        <n v="4650"/>
        <n v="12465"/>
        <n v="3825"/>
        <n v="1573.25"/>
        <n v="10250"/>
        <n v="14450"/>
        <n v="17212.5"/>
        <n v="12622.5"/>
        <n v="21250"/>
        <n v="8250"/>
        <n v="7437.5"/>
        <n v="16450"/>
        <n v="14625"/>
        <n v="6255"/>
        <n v="4987.5"/>
        <n v="636"/>
        <n v="2850"/>
        <n v="5962.5"/>
        <n v="17325"/>
        <n v="15950"/>
        <n v="10950"/>
        <n v="3937.5"/>
        <n v="1250"/>
        <n v="1382.5"/>
        <n v="17160"/>
        <n v="13160"/>
        <n v="10450"/>
        <n v="4250"/>
        <n v="16650"/>
        <n v="24650"/>
        <n v="18650"/>
        <n v="13950"/>
        <n v="7425"/>
        <n v="24225"/>
        <n v="4950"/>
        <n v="3650"/>
        <n v="7250"/>
        <n v="13650"/>
        <n v="13687.5"/>
        <n v="7607.5"/>
        <n v="13557.5"/>
        <n v="25250"/>
        <n v="6850"/>
        <n v="9650"/>
        <n v="27450"/>
        <n v="21950"/>
        <n v="6950"/>
        <n v="5307.5"/>
        <n v="9250"/>
        <n v="2337.5"/>
        <n v="16950"/>
        <n v="7672.5"/>
        <n v="6737.5"/>
        <n v="907.5"/>
        <n v="5250"/>
        <n v="13237.5"/>
        <n v="2212.5"/>
        <n v="7923.36"/>
        <n v="10692.5"/>
        <n v="3102.5"/>
        <n v="13812.5"/>
        <n v="14650"/>
        <n v="16412.5"/>
        <n v="15567.5"/>
        <n v="8392.5"/>
        <n v="1635"/>
        <n v="7352.5"/>
        <n v="22650"/>
        <n v="5650"/>
        <n v="11650"/>
        <n v="585"/>
        <n v="765"/>
        <n v="14917.5"/>
        <n v="14950"/>
        <n v="19650"/>
        <n v="1462.5"/>
        <n v="550"/>
        <n v="8950"/>
        <n v="6450"/>
        <n v="10485"/>
        <n v="12950"/>
        <n v="17685"/>
        <n v="16155"/>
        <n v="2507.5"/>
        <n v="13455"/>
        <n v="6502.5"/>
        <n v="18062.5"/>
        <n v="1636.37"/>
        <n v="3612.5"/>
        <n v="15257.5"/>
        <n v="5057.5"/>
        <n v="3357.5"/>
        <n v="1185"/>
        <n v="2238.84"/>
        <n v="9450"/>
        <n v="15560"/>
        <n v="8650"/>
        <n v="5160"/>
        <n v="12650"/>
        <n v="17650"/>
        <n v="15450"/>
        <n v="1100"/>
        <n v="20908.349999999999"/>
        <n v="15670.35"/>
        <n v="10170.450000000001"/>
        <n v="19350"/>
        <n v="3950"/>
        <n v="5950"/>
        <n v="1837.5"/>
        <n v="6885"/>
        <n v="21450"/>
        <n v="7650"/>
        <n v="12337.5"/>
        <n v="1450"/>
        <n v="8212.5"/>
        <n v="10462.5"/>
        <n v="12712.5"/>
        <n v="14737.5"/>
        <n v="5235"/>
        <n v="13987.5"/>
        <n v="23950"/>
        <n v="16875"/>
        <n v="14437.5"/>
        <n v="7450"/>
        <n v="16702.5"/>
        <n v="2762.5"/>
        <n v="10987.5"/>
        <n v="8575"/>
        <n v="1590"/>
        <n v="12772.5"/>
        <n v="5482.5"/>
        <n v="4462.5"/>
        <n v="19170"/>
        <n v="3975"/>
        <n v="22907.5"/>
        <n v="25457.5"/>
        <n v="9052.5"/>
        <n v="4185"/>
        <n v="6650"/>
        <n v="12285"/>
        <n v="4200"/>
        <n v="13132.5"/>
        <n v="14407.5"/>
        <n v="5652.5"/>
        <n v="12452.5"/>
        <n v="17807.5"/>
        <n v="3952.5"/>
        <n v="12707.5"/>
        <n v="4450"/>
        <n v="11950"/>
        <n v="17962.5"/>
        <n v="15487.5"/>
        <n v="4837.5"/>
        <n v="11212.5"/>
        <n v="14587.5"/>
        <n v="885"/>
        <n v="20950"/>
        <n v="19125"/>
        <n v="8032.5"/>
        <n v="7665"/>
        <n v="5737.5"/>
        <n v="13462.5"/>
        <n v="15937.5"/>
        <n v="2227.5"/>
        <n v="3107.5"/>
        <n v="25650"/>
        <n v="6337.5"/>
        <n v="9872.5"/>
        <n v="3272.5"/>
        <n v="11797.5"/>
        <n v="14085"/>
        <n v="11250"/>
        <n v="6022.5"/>
        <n v="3000"/>
        <n v="5355"/>
        <n v="15650"/>
        <n v="10125"/>
        <n v="6435.71"/>
        <n v="9464.2900000000009"/>
        <n v="10755"/>
        <n v="11602.5"/>
        <n v="23650"/>
        <n v="3555"/>
        <n v="12450"/>
        <n v="3250"/>
        <n v="10697.5"/>
        <n v="20650"/>
        <n v="6250"/>
        <n v="17552.5"/>
        <n v="9950"/>
        <n v="2350"/>
        <n v="4905"/>
        <n v="16785"/>
        <n v="17450"/>
        <n v="23250"/>
        <n v="4785"/>
        <n v="4802.5"/>
        <n v="6162.5"/>
        <n v="14000.62"/>
        <n v="3187.5"/>
        <n v="11190"/>
        <n v="4700"/>
        <n v="15705"/>
        <n v="16520"/>
        <n v="5000"/>
        <n v="9960"/>
        <n v="5320"/>
        <n v="14920"/>
        <n v="8520"/>
        <n v="7960"/>
        <n v="19920"/>
        <n v="6360"/>
        <n v="13000"/>
        <n v="19960"/>
        <n v="12520"/>
        <n v="4760"/>
        <n v="11400"/>
        <n v="9000"/>
        <n v="3400"/>
        <n v="6388.39"/>
        <n v="4540.18"/>
        <n v="5985"/>
        <n v="9560"/>
        <n v="18120"/>
        <n v="18585"/>
        <n v="9585"/>
        <n v="7087.5"/>
        <n v="4237.5"/>
        <n v="7462.5"/>
        <n v="19755"/>
        <n v="17560"/>
        <n v="9337.5"/>
        <n v="16250"/>
        <n v="13087.5"/>
        <n v="8437.5"/>
        <n v="4025.62"/>
        <n v="16987.5"/>
        <n v="26962.5"/>
        <n v="16850.62"/>
        <n v="16087.5"/>
        <n v="16462.5"/>
        <n v="15852.5"/>
        <n v="3547.5"/>
        <n v="2925"/>
        <n v="3285"/>
        <n v="8962.5"/>
        <n v="995"/>
        <n v="3782.5"/>
        <n v="12433.12"/>
        <n v="9562.5"/>
        <n v="13302.5"/>
        <n v="3526.88"/>
        <n v="4280.0600000000004"/>
        <n v="21207.5"/>
        <n v="10946.38"/>
        <n v="6020.63"/>
        <n v="17776.88"/>
        <n v="5085"/>
        <n v="5625"/>
        <n v="29950"/>
        <n v="12825"/>
        <n v="22250"/>
        <n v="24950"/>
        <n v="20385"/>
        <n v="15372.5"/>
        <n v="14600"/>
        <n v="4360"/>
        <n v="7720"/>
        <n v="4322.25"/>
        <n v="2360"/>
        <n v="3305.25"/>
        <n v="19086.75"/>
        <n v="4005"/>
        <n v="4207.5"/>
        <n v="16217.5"/>
        <n v="18250"/>
        <n v="10582.5"/>
        <n v="29250"/>
        <n v="6000"/>
        <n v="24250"/>
        <n v="18712.5"/>
        <n v="12187.5"/>
        <n v="10257.5"/>
        <n v="22455"/>
        <n v="7837.5"/>
        <n v="4372.5"/>
        <n v="9855"/>
        <n v="2172.5"/>
        <n v="10687.5"/>
        <n v="5857.5"/>
        <n v="3437.5"/>
        <n v="6847.5"/>
        <n v="7987.5"/>
        <n v="9597.5"/>
        <n v="19950"/>
        <n v="19250"/>
        <n v="3337.5"/>
        <n v="11357.5"/>
        <n v="12457.5"/>
        <n v="13007.5"/>
        <n v="5197.5"/>
        <n v="2437.5"/>
        <n v="2007.5"/>
        <n v="4687.5"/>
        <n v="14107.5"/>
        <n v="16425"/>
        <n v="8607.5"/>
        <n v="10807.5"/>
        <n v="11737.5"/>
        <n v="3390"/>
        <n v="7460"/>
        <n v="3750"/>
        <n v="6980"/>
        <n v="4500"/>
        <n v="1770"/>
        <n v="12390"/>
        <n v="1780"/>
        <n v="7470"/>
        <n v="4980"/>
        <n v="11980"/>
        <n v="9390"/>
        <n v="8260"/>
        <n v="1180"/>
        <n v="22450"/>
        <n v="13170"/>
        <n v="1650"/>
        <n v="9750"/>
        <n v="10470"/>
        <n v="2180"/>
        <n v="1980"/>
        <n v="8775"/>
        <n v="19400"/>
        <n v="7125"/>
        <n v="5751"/>
        <n v="2650"/>
        <n v="3450"/>
        <n v="11385"/>
        <n v="5670"/>
        <n v="15250"/>
        <n v="22950"/>
        <n v="8685"/>
        <n v="13725"/>
        <n v="3150"/>
        <n v="23100"/>
        <n v="895.5"/>
        <n v="10400"/>
        <n v="8900"/>
        <n v="27950"/>
        <n v="2250"/>
        <n v="28950"/>
        <n v="8320"/>
        <n v="5800"/>
        <n v="16200"/>
        <n v="8200"/>
        <n v="8760"/>
        <n v="17960"/>
        <n v="9700"/>
        <n v="12200"/>
        <n v="18360"/>
        <n v="12760"/>
        <n v="11960"/>
        <n v="2450"/>
        <n v="25950"/>
        <n v="28250"/>
        <n v="35950"/>
        <n v="4900"/>
        <n v="25000"/>
        <n v="3960"/>
        <n v="6500"/>
        <n v="9487.5"/>
        <n v="1987.5"/>
        <n v="6937.5"/>
        <n v="11437.5"/>
        <n v="4087.5"/>
        <n v="16837.5"/>
        <n v="20520"/>
        <n v="17278.12"/>
        <n v="13560"/>
        <n v="18920"/>
        <n v="19869.62"/>
        <n v="4239.38"/>
        <n v="9058.15"/>
        <n v="15639.38"/>
        <n v="8870.6200000000008"/>
        <n v="17000"/>
        <n v="11720"/>
        <n v="2600"/>
        <n v="7400"/>
        <n v="12076.88"/>
        <n v="14962.5"/>
        <n v="21510"/>
        <n v="18187.5"/>
        <n v="12318.75"/>
        <n v="1991.25"/>
        <n v="7593.75"/>
        <n v="3105"/>
        <n v="3712.5"/>
        <n v="7237.5"/>
        <n v="9937.5"/>
        <n v="7391.25"/>
        <n v="13905"/>
        <n v="14360"/>
        <n v="2920"/>
        <n v="2760"/>
        <n v="14816.25"/>
        <n v="2193.75"/>
        <n v="12360"/>
        <n v="7160"/>
        <n v="12588.75"/>
        <n v="26910"/>
        <n v="37170"/>
        <n v="10780"/>
        <n v="20587.5"/>
        <n v="10700"/>
        <n v="13695"/>
        <n v="6545"/>
        <n v="12072.5"/>
        <n v="10037.5"/>
        <n v="10972.5"/>
        <n v="13337.5"/>
        <n v="6572.5"/>
        <n v="8387.5"/>
        <n v="9322.5"/>
        <n v="2587.5"/>
        <n v="12347.5"/>
        <n v="11687.5"/>
        <n v="1311.75"/>
        <n v="5568.75"/>
        <n v="7053.75"/>
        <n v="6905.25"/>
        <n v="10518.75"/>
        <n v="4925.25"/>
        <n v="1806.75"/>
        <n v="12003.75"/>
        <n v="1212.75"/>
        <n v="13400"/>
        <n v="5420.25"/>
        <n v="1460.25"/>
        <n v="11112.75"/>
        <n v="3687.75"/>
        <n v="7746.75"/>
        <n v="3093.75"/>
        <n v="9033.75"/>
        <n v="9875.25"/>
        <n v="2945.25"/>
        <n v="5271.75"/>
        <n v="13835.25"/>
        <n v="4776.75"/>
        <n v="1457.5"/>
        <n v="11962.5"/>
        <n v="6757.5"/>
        <n v="6957.5"/>
        <n v="21825"/>
        <n v="8772.5"/>
        <n v="21285"/>
        <n v="6187.5"/>
        <n v="2722.5"/>
        <n v="1990"/>
        <n v="5915.25"/>
        <n v="7152.75"/>
        <n v="8403.75"/>
        <n v="17026.05"/>
        <n v="17081.47"/>
        <n v="10865.25"/>
        <n v="11007.28"/>
        <n v="20925"/>
        <n v="7687.5"/>
        <n v="4773.22"/>
        <n v="1907.5"/>
        <n v="3482.5"/>
        <n v="6982.5"/>
        <n v="3585"/>
        <n v="3195"/>
        <n v="5475"/>
        <n v="8487.5"/>
        <n v="32950"/>
        <n v="6375"/>
        <n v="3832.5"/>
        <n v="17187.5"/>
        <n v="7682.5"/>
        <n v="3735"/>
        <n v="1787.5"/>
        <n v="4357.5"/>
        <n v="4922.5"/>
        <n v="7275"/>
        <n v="1960"/>
        <n v="8385"/>
        <n v="12670.62"/>
        <n v="13470"/>
        <n v="6243.88"/>
        <n v="5721.38"/>
        <n v="7485"/>
        <n v="6585"/>
        <n v="13960"/>
        <n v="3560"/>
        <n v="5042.12"/>
        <n v="975"/>
        <n v="6367.67"/>
        <n v="5595"/>
        <n v="9600"/>
        <n v="18855"/>
        <n v="4335"/>
        <n v="14926.88"/>
        <n v="10102.5"/>
        <n v="4342.5"/>
        <n v="5565"/>
        <n v="8870.6299999999992"/>
        <n v="2275"/>
        <n v="6604.88"/>
        <n v="4453.12"/>
        <n v="14570.63"/>
        <n v="7089.38"/>
        <n v="8715"/>
        <n v="13288.12"/>
        <n v="7972.88"/>
        <n v="3465"/>
        <n v="2220.62"/>
        <n v="12148.12"/>
        <n v="13722.5"/>
        <n v="12787.5"/>
        <n v="8732.5"/>
        <n v="1032.5"/>
        <n v="2187.5"/>
        <n v="4182.5"/>
        <n v="6527.5"/>
        <n v="2475"/>
        <n v="937.5"/>
        <n v="3727.5"/>
        <n v="3395"/>
        <n v="2351.89"/>
        <n v="11532.5"/>
        <n v="11578.12"/>
        <n v="6875.62"/>
        <n v="7157.5"/>
        <n v="15712.5"/>
        <n v="2120"/>
        <n v="5932.5"/>
        <n v="1487.5"/>
        <n v="20655"/>
        <n v="1095"/>
        <n v="7730.62"/>
        <n v="4788.25"/>
        <n v="2101.88"/>
        <n v="8937.5"/>
        <n v="5472.5"/>
        <n v="5437.5"/>
        <n v="4695"/>
        <n v="2737.5"/>
        <n v="9744.6200000000008"/>
        <n v="2841.93"/>
        <n v="15720"/>
        <n v="6590.62"/>
        <n v="4833.13"/>
        <n v="1280.1300000000001"/>
        <n v="5212.5"/>
        <n v="2997.5"/>
        <n v="1347.5"/>
        <n v="11205"/>
        <n v="3822.5"/>
        <n v="3487.5"/>
        <n v="1622.5"/>
        <n v="6107.5"/>
        <n v="5477.5"/>
        <n v="857.5"/>
        <n v="2962.5"/>
        <n v="13172.5"/>
        <n v="5400"/>
        <n v="7155"/>
        <n v="4725"/>
        <n v="2025"/>
        <n v="21555"/>
        <n v="14152.5"/>
        <n v="7927.5"/>
        <n v="10237.5"/>
        <n v="950"/>
        <n v="6735"/>
        <n v="8325"/>
        <n v="1950"/>
        <n v="8277.5"/>
        <n v="19160"/>
        <n v="5940"/>
        <n v="11868.22"/>
        <n v="8531.7800000000007"/>
        <n v="8055"/>
        <n v="14985"/>
        <n v="2400"/>
        <n v="15365"/>
        <n v="7785"/>
        <n v="15255"/>
        <n v="16760"/>
        <n v="13320"/>
        <n v="3265.62"/>
        <n v="4455"/>
        <n v="2205"/>
        <n v="6525"/>
        <n v="6120"/>
        <n v="3160"/>
        <n v="6320"/>
        <n v="11600"/>
        <n v="3900"/>
        <n v="8500"/>
        <n v="5925"/>
        <n v="7976.62"/>
        <n v="4800"/>
        <n v="16765"/>
        <n v="14665"/>
        <n v="8365"/>
        <n v="2065"/>
        <n v="11375"/>
        <n v="12565"/>
        <n v="11655"/>
        <n v="8066.25"/>
        <n v="6716.25"/>
        <n v="12487.5"/>
        <n v="21650"/>
        <n v="18950"/>
        <n v="17055"/>
        <n v="11263.22"/>
        <n v="19745.98"/>
        <n v="10037.93"/>
        <n v="1900"/>
        <n v="26955"/>
        <n v="2385"/>
        <n v="6508.31"/>
        <n v="6877.5"/>
        <n v="9225"/>
        <n v="2461.69"/>
        <n v="8885.25"/>
        <n v="6261.75"/>
        <n v="9726.75"/>
        <n v="6162.75"/>
        <n v="8390.25"/>
        <n v="1732.5"/>
        <n v="3657.41"/>
        <n v="3379.63"/>
        <n v="11064.81"/>
        <n v="13700"/>
        <n v="9157.5"/>
        <n v="12112.5"/>
        <n v="18402.5"/>
        <n v="19485"/>
        <n v="2082.5"/>
        <n v="19252.5"/>
        <n v="8910"/>
        <n v="4578.75"/>
        <n v="2655"/>
        <n v="796"/>
        <n v="5900"/>
        <n v="8450"/>
        <n v="2050"/>
        <n v="5698"/>
        <n v="20357.5"/>
        <n v="17320"/>
        <n v="11925"/>
        <n v="15160"/>
        <n v="10600"/>
        <n v="8955"/>
        <n v="5076"/>
        <n v="11396"/>
        <n v="1305"/>
        <n v="2932.5"/>
        <n v="7605"/>
        <n v="22185"/>
        <n v="10920"/>
        <n v="4512"/>
        <n v="6920"/>
        <n v="6205"/>
        <n v="11785"/>
        <n v="1087.5"/>
        <n v="23085"/>
        <n v="2465"/>
        <n v="8382.5"/>
        <n v="11238.75"/>
        <n v="12116.25"/>
        <n v="15288.75"/>
        <n v="1627.5"/>
        <n v="10275"/>
        <n v="1237.5"/>
        <n v="8925"/>
        <n v="30450"/>
        <n v="11522.5"/>
        <n v="11907.5"/>
        <n v="1815"/>
        <n v="797.5"/>
        <n v="16237.5"/>
        <n v="10157.5"/>
        <n v="8222.5"/>
        <n v="11450"/>
        <n v="15400"/>
        <n v="30800"/>
        <n v="9160"/>
        <n v="5022.57"/>
        <n v="12604.93"/>
        <n v="5560"/>
        <n v="14355"/>
        <n v="10305"/>
        <n v="13185"/>
        <n v="24450"/>
        <n v="16362.5"/>
        <n v="20205"/>
        <n v="22005"/>
        <n v="7895.25"/>
        <n v="20782.5"/>
        <n v="39555"/>
        <n v="9732.5"/>
        <n v="20850"/>
        <n v="2550"/>
        <n v="29025"/>
        <n v="21160"/>
        <n v="4240"/>
        <n v="25800"/>
        <n v="862.12"/>
        <n v="19082.5"/>
        <n v="32250"/>
        <n v="23805"/>
        <n v="25300"/>
        <n v="4632.5"/>
        <n v="18600"/>
        <n v="24607.5"/>
        <n v="8712.5"/>
        <n v="10120"/>
        <n v="11160"/>
        <n v="1320"/>
        <n v="16740"/>
        <n v="18468"/>
        <n v="23220"/>
        <n v="464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s jane tulio" refreshedDate="46280.935130092592" createdVersion="8" refreshedVersion="8" minRefreshableVersion="3" recordCount="100" xr:uid="{FC42B052-CF60-4AE8-9FDE-1C811F6D8212}">
  <cacheSource type="worksheet">
    <worksheetSource name="Clean_CB"/>
  </cacheSource>
  <cacheFields count="16">
    <cacheField name="Customer Number" numFmtId="0">
      <sharedItems containsSemiMixedTypes="0" containsString="0" containsNumber="1" containsInteger="1" minValue="100234" maxValue="994126"/>
    </cacheField>
    <cacheField name="Raw Registration Date" numFmtId="0">
      <sharedItems containsSemiMixedTypes="0" containsString="0" containsNumber="1" containsInteger="1" minValue="20140210" maxValue="20221024"/>
    </cacheField>
    <cacheField name="Registration Date" numFmtId="165">
      <sharedItems containsSemiMixedTypes="0" containsNonDate="0" containsDate="1" containsString="0" minDate="2014-02-10T00:00:00" maxDate="2022-10-25T00:00:00"/>
    </cacheField>
    <cacheField name="Registration Year" numFmtId="0">
      <sharedItems/>
    </cacheField>
    <cacheField name="Raw Gender" numFmtId="0">
      <sharedItems/>
    </cacheField>
    <cacheField name="Gender" numFmtId="0">
      <sharedItems count="3">
        <s v="F"/>
        <s v="M"/>
        <s v="UNKOWN"/>
      </sharedItems>
    </cacheField>
    <cacheField name="Raw BirthDate" numFmtId="0">
      <sharedItems containsSemiMixedTypes="0" containsString="0" containsNumber="1" containsInteger="1" minValue="0" maxValue="20200226"/>
    </cacheField>
    <cacheField name="Birthdate" numFmtId="165">
      <sharedItems containsDate="1" containsMixedTypes="1" minDate="1900-03-07T00:00:00" maxDate="2020-02-27T00:00:00"/>
    </cacheField>
    <cacheField name="Raw MobileNo" numFmtId="1">
      <sharedItems containsSemiMixedTypes="0" containsString="0" containsNumber="1" minValue="0" maxValue="639981235489.66699"/>
    </cacheField>
    <cacheField name="MobileNo" numFmtId="1">
      <sharedItems containsMixedTypes="1" containsNumber="1" minValue="639020635585.66699" maxValue="639981235489.66699"/>
    </cacheField>
    <cacheField name="Raw EmailAdd" numFmtId="0">
      <sharedItems/>
    </cacheField>
    <cacheField name="EmailAdd" numFmtId="0">
      <sharedItems/>
    </cacheField>
    <cacheField name="Age" numFmtId="0">
      <sharedItems containsMixedTypes="1" containsNumber="1" containsInteger="1" minValue="2" maxValue="122"/>
    </cacheField>
    <cacheField name="Age Group" numFmtId="0">
      <sharedItems count="8">
        <s v="Uknown"/>
        <s v="30's"/>
        <s v="40's"/>
        <s v="20's"/>
        <s v="Below 20"/>
        <s v="50's"/>
        <s v="60's"/>
        <s v="70+"/>
      </sharedItems>
    </cacheField>
    <cacheField name="Has Mobile (1/0 Flag)" numFmtId="0">
      <sharedItems containsSemiMixedTypes="0" containsString="0" containsNumber="1" containsInteger="1" minValue="0" maxValue="1"/>
    </cacheField>
    <cacheField name="Has Email (1/0 Flag)2"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s jane tulio" refreshedDate="46280.946698958331" backgroundQuery="1" createdVersion="8" refreshedVersion="8" minRefreshableVersion="3" recordCount="0" supportSubquery="1" supportAdvancedDrill="1" xr:uid="{10D829A7-1BAA-4A23-8AB2-E80DDA37E881}">
  <cacheSource type="external" connectionId="1"/>
  <cacheFields count="2">
    <cacheField name="[Table1].[Transaction Day].[Transaction Day]" caption="Transaction Day" numFmtId="0" hierarchy="5" level="1">
      <sharedItems count="7">
        <s v="Friday"/>
        <s v="Monday"/>
        <s v="Saturday"/>
        <s v="Sunday"/>
        <s v="Thursday"/>
        <s v="Tuesday"/>
        <s v="Wednesday"/>
      </sharedItems>
    </cacheField>
    <cacheField name="[Measures].[Distinct Count of Invoice Number]" caption="Distinct Count of Invoice Number" numFmtId="0" hierarchy="15" level="32767"/>
  </cacheFields>
  <cacheHierarchies count="16">
    <cacheHierarchy uniqueName="[Table1].[Raw Transaction Date]" caption="Raw Transaction Date" attribute="1" defaultMemberUniqueName="[Table1].[Raw Transaction Date].[All]" allUniqueName="[Table1].[Raw Transaction Date].[All]" dimensionUniqueName="[Table1]" displayFolder="" count="0" memberValueDatatype="20" unbalanced="0"/>
    <cacheHierarchy uniqueName="[Table1].[Transaction Date]" caption="Transaction Date" attribute="1" time="1" defaultMemberUniqueName="[Table1].[Transaction Date].[All]" allUniqueName="[Table1].[Transaction Date].[All]" dimensionUniqueName="[Table1]" displayFolder="" count="0" memberValueDatatype="7" unbalanced="0"/>
    <cacheHierarchy uniqueName="[Table1].[Transaction Year]" caption="Transaction Year" attribute="1" defaultMemberUniqueName="[Table1].[Transaction Year].[All]" allUniqueName="[Table1].[Transaction Year].[All]" dimensionUniqueName="[Table1]" displayFolder="" count="0" memberValueDatatype="130" unbalanced="0"/>
    <cacheHierarchy uniqueName="[Table1].[Transaction Month]" caption="Transaction Month" attribute="1" defaultMemberUniqueName="[Table1].[Transaction Month].[All]" allUniqueName="[Table1].[Transaction Month].[All]" dimensionUniqueName="[Table1]" displayFolder="" count="0" memberValueDatatype="130" unbalanced="0"/>
    <cacheHierarchy uniqueName="[Table1].[Transaction Month Num]" caption="Transaction Month Num" attribute="1" defaultMemberUniqueName="[Table1].[Transaction Month Num].[All]" allUniqueName="[Table1].[Transaction Month Num].[All]" dimensionUniqueName="[Table1]" displayFolder="" count="0" memberValueDatatype="20" unbalanced="0"/>
    <cacheHierarchy uniqueName="[Table1].[Transaction Day]" caption="Transaction Day" attribute="1" defaultMemberUniqueName="[Table1].[Transaction Day].[All]" allUniqueName="[Table1].[Transaction Day].[All]" dimensionUniqueName="[Table1]" displayFolder="" count="2" memberValueDatatype="130" unbalanced="0">
      <fieldsUsage count="2">
        <fieldUsage x="-1"/>
        <fieldUsage x="0"/>
      </fieldsUsage>
    </cacheHierarchy>
    <cacheHierarchy uniqueName="[Table1].[Store Location]" caption="Store Location" attribute="1" defaultMemberUniqueName="[Table1].[Store Location].[All]" allUniqueName="[Table1].[Store Location].[All]" dimensionUniqueName="[Table1]" displayFolder="" count="0" memberValueDatatype="130" unbalanced="0"/>
    <cacheHierarchy uniqueName="[Table1].[Invoice Number]" caption="Invoice Number" attribute="1" defaultMemberUniqueName="[Table1].[Invoice Number].[All]" allUniqueName="[Table1].[Invoice Number].[All]" dimensionUniqueName="[Table1]" displayFolder="" count="0" memberValueDatatype="20" unbalanced="0"/>
    <cacheHierarchy uniqueName="[Table1].[Item Purchased]" caption="Item Purchased" attribute="1" defaultMemberUniqueName="[Table1].[Item Purchased].[All]" allUniqueName="[Table1].[Item Purchased].[All]" dimensionUniqueName="[Table1]" displayFolder="" count="0" memberValueDatatype="130" unbalanced="0"/>
    <cacheHierarchy uniqueName="[Table1].[Customer Number]" caption="Customer Number" attribute="1" defaultMemberUniqueName="[Table1].[Customer Number].[All]" allUniqueName="[Table1].[Customer Number].[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voice Number]" caption="Sum of Invoice Number" measure="1" displayFolder="" measureGroup="Table1" count="0" hidden="1">
      <extLst>
        <ext xmlns:x15="http://schemas.microsoft.com/office/spreadsheetml/2010/11/main" uri="{B97F6D7D-B522-45F9-BDA1-12C45D357490}">
          <x15:cacheHierarchy aggregatedColumn="7"/>
        </ext>
      </extLst>
    </cacheHierarchy>
    <cacheHierarchy uniqueName="[Measures].[Count of Invoice Number]" caption="Count of Invoice Number" measure="1" displayFolder="" measureGroup="Table1" count="0" hidden="1">
      <extLst>
        <ext xmlns:x15="http://schemas.microsoft.com/office/spreadsheetml/2010/11/main" uri="{B97F6D7D-B522-45F9-BDA1-12C45D357490}">
          <x15:cacheHierarchy aggregatedColumn="7"/>
        </ext>
      </extLst>
    </cacheHierarchy>
    <cacheHierarchy uniqueName="[Measures].[Distinct Count of Invoice Number]" caption="Distinct Count of Invoice Number"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s jane tulio" refreshedDate="46280.953226041667" createdVersion="8" refreshedVersion="8" minRefreshableVersion="3" recordCount="100" xr:uid="{37A611C8-FA96-45FB-B14C-408B1FDBC66C}">
  <cacheSource type="worksheet">
    <worksheetSource ref="A4:J104" sheet="CRM_Segmentation"/>
  </cacheSource>
  <cacheFields count="10">
    <cacheField name="Customer Number" numFmtId="0">
      <sharedItems containsSemiMixedTypes="0" containsString="0" containsNumber="1" containsInteger="1" minValue="100234" maxValue="994126"/>
    </cacheField>
    <cacheField name="Visit Count" numFmtId="0">
      <sharedItems containsSemiMixedTypes="0" containsString="0" containsNumber="1" containsInteger="1" minValue="0" maxValue="411"/>
    </cacheField>
    <cacheField name="Field3" caption="Field3" numFmtId="0">
      <sharedItems containsNonDate="0" containsString="0" containsBlank="1"/>
    </cacheField>
    <cacheField name="Last Visit" numFmtId="165">
      <sharedItems containsDate="1" containsMixedTypes="1" minDate="2022-04-18T00:00:00" maxDate="2022-11-01T00:00:00"/>
    </cacheField>
    <cacheField name="Field5" caption="Field5" numFmtId="165">
      <sharedItems containsNonDate="0" containsString="0" containsBlank="1"/>
    </cacheField>
    <cacheField name="Days Since Visit" numFmtId="0">
      <sharedItems containsMixedTypes="1" containsNumber="1" containsInteger="1" minValue="0" maxValue="196"/>
    </cacheField>
    <cacheField name="Field7" caption="Field7" numFmtId="0">
      <sharedItems containsNonDate="0" containsString="0" containsBlank="1"/>
    </cacheField>
    <cacheField name="CRM Segment" numFmtId="0">
      <sharedItems count="2">
        <s v="Lead only"/>
        <s v="Loyal"/>
      </sharedItems>
    </cacheField>
    <cacheField name="Field9" caption="Field9" numFmtId="0">
      <sharedItems containsNonDate="0" containsString="0" containsBlank="1"/>
    </cacheField>
    <cacheField name="Field10" caption="Field10"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6">
  <r>
    <n v="20170101"/>
    <d v="2017-01-01T00:00:00"/>
    <x v="0"/>
    <x v="0"/>
    <n v="1"/>
    <x v="0"/>
    <x v="0"/>
    <n v="10018510"/>
    <x v="0"/>
    <n v="387943"/>
    <x v="0"/>
  </r>
  <r>
    <n v="20170101"/>
    <d v="2017-01-01T00:00:00"/>
    <x v="0"/>
    <x v="0"/>
    <n v="1"/>
    <x v="0"/>
    <x v="0"/>
    <n v="10018517"/>
    <x v="1"/>
    <n v="846118"/>
    <x v="1"/>
  </r>
  <r>
    <n v="20170102"/>
    <d v="2017-01-02T00:00:00"/>
    <x v="0"/>
    <x v="0"/>
    <n v="1"/>
    <x v="1"/>
    <x v="1"/>
    <n v="10018518"/>
    <x v="2"/>
    <n v="217003"/>
    <x v="2"/>
  </r>
  <r>
    <n v="20170102"/>
    <d v="2017-01-02T00:00:00"/>
    <x v="0"/>
    <x v="0"/>
    <n v="1"/>
    <x v="1"/>
    <x v="2"/>
    <n v="10018518"/>
    <x v="3"/>
    <n v="267224"/>
    <x v="3"/>
  </r>
  <r>
    <n v="20170102"/>
    <d v="2017-01-02T00:00:00"/>
    <x v="0"/>
    <x v="0"/>
    <n v="1"/>
    <x v="1"/>
    <x v="0"/>
    <n v="10018519"/>
    <x v="2"/>
    <n v="317445"/>
    <x v="4"/>
  </r>
  <r>
    <n v="20170102"/>
    <d v="2017-01-02T00:00:00"/>
    <x v="0"/>
    <x v="0"/>
    <n v="1"/>
    <x v="1"/>
    <x v="3"/>
    <n v="10018713"/>
    <x v="4"/>
    <n v="367666"/>
    <x v="5"/>
  </r>
  <r>
    <n v="20170104"/>
    <d v="2017-01-04T00:00:00"/>
    <x v="0"/>
    <x v="0"/>
    <n v="1"/>
    <x v="2"/>
    <x v="2"/>
    <n v="10018737"/>
    <x v="1"/>
    <n v="267224"/>
    <x v="6"/>
  </r>
  <r>
    <n v="20170104"/>
    <d v="2017-01-04T00:00:00"/>
    <x v="0"/>
    <x v="0"/>
    <n v="1"/>
    <x v="2"/>
    <x v="4"/>
    <n v="10016719"/>
    <x v="1"/>
    <n v="317445"/>
    <x v="7"/>
  </r>
  <r>
    <n v="20170104"/>
    <d v="2017-01-04T00:00:00"/>
    <x v="0"/>
    <x v="0"/>
    <n v="1"/>
    <x v="2"/>
    <x v="4"/>
    <n v="10016720"/>
    <x v="3"/>
    <n v="729973"/>
    <x v="8"/>
  </r>
  <r>
    <n v="20170104"/>
    <d v="2017-01-04T00:00:00"/>
    <x v="0"/>
    <x v="0"/>
    <n v="1"/>
    <x v="2"/>
    <x v="4"/>
    <n v="10016721"/>
    <x v="2"/>
    <n v="764932"/>
    <x v="9"/>
  </r>
  <r>
    <n v="20170104"/>
    <d v="2017-01-04T00:00:00"/>
    <x v="0"/>
    <x v="0"/>
    <n v="1"/>
    <x v="2"/>
    <x v="2"/>
    <n v="10014366"/>
    <x v="3"/>
    <n v="979679"/>
    <x v="10"/>
  </r>
  <r>
    <n v="20170113"/>
    <d v="2017-01-13T00:00:00"/>
    <x v="0"/>
    <x v="0"/>
    <n v="1"/>
    <x v="3"/>
    <x v="0"/>
    <n v="10016760"/>
    <x v="1"/>
    <n v="387943"/>
    <x v="11"/>
  </r>
  <r>
    <n v="20170113"/>
    <d v="2017-01-13T00:00:00"/>
    <x v="0"/>
    <x v="0"/>
    <n v="1"/>
    <x v="3"/>
    <x v="0"/>
    <n v="10014416"/>
    <x v="1"/>
    <n v="846118"/>
    <x v="12"/>
  </r>
  <r>
    <n v="20170113"/>
    <d v="2017-01-13T00:00:00"/>
    <x v="0"/>
    <x v="0"/>
    <n v="1"/>
    <x v="3"/>
    <x v="3"/>
    <n v="10014417"/>
    <x v="4"/>
    <n v="217003"/>
    <x v="13"/>
  </r>
  <r>
    <n v="20170113"/>
    <d v="2017-01-13T00:00:00"/>
    <x v="0"/>
    <x v="0"/>
    <n v="1"/>
    <x v="3"/>
    <x v="3"/>
    <n v="10014420"/>
    <x v="4"/>
    <n v="267224"/>
    <x v="14"/>
  </r>
  <r>
    <n v="20170114"/>
    <d v="2017-01-14T00:00:00"/>
    <x v="0"/>
    <x v="0"/>
    <n v="1"/>
    <x v="4"/>
    <x v="3"/>
    <n v="10018560"/>
    <x v="3"/>
    <n v="317445"/>
    <x v="15"/>
  </r>
  <r>
    <n v="20170114"/>
    <d v="2017-01-14T00:00:00"/>
    <x v="0"/>
    <x v="0"/>
    <n v="1"/>
    <x v="4"/>
    <x v="3"/>
    <n v="10018561"/>
    <x v="4"/>
    <n v="367666"/>
    <x v="13"/>
  </r>
  <r>
    <n v="20170114"/>
    <d v="2017-01-14T00:00:00"/>
    <x v="0"/>
    <x v="0"/>
    <n v="1"/>
    <x v="4"/>
    <x v="1"/>
    <n v="10018806"/>
    <x v="3"/>
    <n v="267224"/>
    <x v="16"/>
  </r>
  <r>
    <n v="20170114"/>
    <d v="2017-01-14T00:00:00"/>
    <x v="0"/>
    <x v="0"/>
    <n v="1"/>
    <x v="4"/>
    <x v="0"/>
    <n v="10018807"/>
    <x v="2"/>
    <n v="317445"/>
    <x v="17"/>
  </r>
  <r>
    <n v="20170119"/>
    <d v="2017-01-19T00:00:00"/>
    <x v="0"/>
    <x v="0"/>
    <n v="1"/>
    <x v="5"/>
    <x v="3"/>
    <n v="10014446"/>
    <x v="4"/>
    <n v="729973"/>
    <x v="3"/>
  </r>
  <r>
    <n v="20170119"/>
    <d v="2017-01-19T00:00:00"/>
    <x v="0"/>
    <x v="0"/>
    <n v="1"/>
    <x v="5"/>
    <x v="1"/>
    <n v="10014447"/>
    <x v="1"/>
    <n v="764932"/>
    <x v="18"/>
  </r>
  <r>
    <n v="20170121"/>
    <d v="2017-01-21T00:00:00"/>
    <x v="0"/>
    <x v="0"/>
    <n v="1"/>
    <x v="4"/>
    <x v="2"/>
    <n v="10018858"/>
    <x v="0"/>
    <n v="979679"/>
    <x v="0"/>
  </r>
  <r>
    <n v="20170123"/>
    <d v="2017-01-23T00:00:00"/>
    <x v="0"/>
    <x v="0"/>
    <n v="1"/>
    <x v="1"/>
    <x v="0"/>
    <n v="10018584"/>
    <x v="3"/>
    <n v="834850"/>
    <x v="19"/>
  </r>
  <r>
    <n v="20170123"/>
    <d v="2017-01-23T00:00:00"/>
    <x v="0"/>
    <x v="0"/>
    <n v="1"/>
    <x v="1"/>
    <x v="0"/>
    <n v="10018584"/>
    <x v="3"/>
    <n v="367666"/>
    <x v="20"/>
  </r>
  <r>
    <n v="20170126"/>
    <d v="2017-01-26T00:00:00"/>
    <x v="0"/>
    <x v="0"/>
    <n v="1"/>
    <x v="5"/>
    <x v="2"/>
    <n v="10016811"/>
    <x v="3"/>
    <n v="468108"/>
    <x v="21"/>
  </r>
  <r>
    <n v="20170126"/>
    <d v="2017-01-26T00:00:00"/>
    <x v="0"/>
    <x v="0"/>
    <n v="1"/>
    <x v="5"/>
    <x v="2"/>
    <n v="10016811"/>
    <x v="2"/>
    <n v="518329"/>
    <x v="21"/>
  </r>
  <r>
    <n v="20170126"/>
    <d v="2017-01-26T00:00:00"/>
    <x v="0"/>
    <x v="0"/>
    <n v="1"/>
    <x v="5"/>
    <x v="0"/>
    <n v="10016812"/>
    <x v="4"/>
    <n v="568550"/>
    <x v="5"/>
  </r>
  <r>
    <n v="20170126"/>
    <d v="2017-01-26T00:00:00"/>
    <x v="0"/>
    <x v="0"/>
    <n v="1"/>
    <x v="5"/>
    <x v="0"/>
    <n v="10018592"/>
    <x v="1"/>
    <n v="618771"/>
    <x v="22"/>
  </r>
  <r>
    <n v="20170126"/>
    <d v="2017-01-26T00:00:00"/>
    <x v="0"/>
    <x v="0"/>
    <n v="1"/>
    <x v="5"/>
    <x v="1"/>
    <n v="10018876"/>
    <x v="1"/>
    <n v="864342"/>
    <x v="23"/>
  </r>
  <r>
    <n v="20170126"/>
    <d v="2017-01-26T00:00:00"/>
    <x v="0"/>
    <x v="0"/>
    <n v="1"/>
    <x v="5"/>
    <x v="3"/>
    <n v="10016811"/>
    <x v="4"/>
    <n v="979679"/>
    <x v="21"/>
  </r>
  <r>
    <n v="20170128"/>
    <d v="2017-01-28T00:00:00"/>
    <x v="0"/>
    <x v="0"/>
    <n v="1"/>
    <x v="4"/>
    <x v="0"/>
    <n v="10018884"/>
    <x v="1"/>
    <n v="172366"/>
    <x v="24"/>
  </r>
  <r>
    <n v="20170131"/>
    <d v="2017-01-31T00:00:00"/>
    <x v="0"/>
    <x v="0"/>
    <n v="1"/>
    <x v="6"/>
    <x v="1"/>
    <n v="10016836"/>
    <x v="2"/>
    <n v="135670"/>
    <x v="25"/>
  </r>
  <r>
    <n v="20170214"/>
    <d v="2017-02-14T00:00:00"/>
    <x v="0"/>
    <x v="1"/>
    <n v="2"/>
    <x v="6"/>
    <x v="0"/>
    <n v="10019001"/>
    <x v="5"/>
    <n v="979679"/>
    <x v="26"/>
  </r>
  <r>
    <n v="20170218"/>
    <d v="2017-02-18T00:00:00"/>
    <x v="0"/>
    <x v="1"/>
    <n v="2"/>
    <x v="4"/>
    <x v="0"/>
    <n v="10014555"/>
    <x v="4"/>
    <n v="834850"/>
    <x v="14"/>
  </r>
  <r>
    <n v="20170218"/>
    <d v="2017-02-18T00:00:00"/>
    <x v="0"/>
    <x v="1"/>
    <n v="2"/>
    <x v="4"/>
    <x v="1"/>
    <n v="10014556"/>
    <x v="5"/>
    <n v="979679"/>
    <x v="27"/>
  </r>
  <r>
    <n v="20170226"/>
    <d v="2017-02-26T00:00:00"/>
    <x v="0"/>
    <x v="1"/>
    <n v="2"/>
    <x v="0"/>
    <x v="0"/>
    <n v="10016951"/>
    <x v="3"/>
    <n v="834850"/>
    <x v="28"/>
  </r>
  <r>
    <n v="20170226"/>
    <d v="2017-02-26T00:00:00"/>
    <x v="0"/>
    <x v="1"/>
    <n v="2"/>
    <x v="0"/>
    <x v="0"/>
    <n v="10016952"/>
    <x v="2"/>
    <n v="834850"/>
    <x v="29"/>
  </r>
  <r>
    <n v="20170228"/>
    <d v="2017-02-28T00:00:00"/>
    <x v="0"/>
    <x v="1"/>
    <n v="2"/>
    <x v="6"/>
    <x v="2"/>
    <n v="10016958"/>
    <x v="2"/>
    <n v="834850"/>
    <x v="30"/>
  </r>
  <r>
    <n v="20170228"/>
    <d v="2017-02-28T00:00:00"/>
    <x v="0"/>
    <x v="1"/>
    <n v="2"/>
    <x v="6"/>
    <x v="2"/>
    <n v="10016960"/>
    <x v="3"/>
    <n v="979679"/>
    <x v="31"/>
  </r>
  <r>
    <n v="20170228"/>
    <d v="2017-02-28T00:00:00"/>
    <x v="0"/>
    <x v="1"/>
    <n v="2"/>
    <x v="6"/>
    <x v="3"/>
    <n v="10019091"/>
    <x v="1"/>
    <n v="834850"/>
    <x v="32"/>
  </r>
  <r>
    <n v="20170228"/>
    <d v="2017-02-28T00:00:00"/>
    <x v="0"/>
    <x v="1"/>
    <n v="2"/>
    <x v="6"/>
    <x v="3"/>
    <n v="10016959"/>
    <x v="4"/>
    <n v="834850"/>
    <x v="33"/>
  </r>
  <r>
    <n v="20170228"/>
    <d v="2017-02-28T00:00:00"/>
    <x v="0"/>
    <x v="1"/>
    <n v="2"/>
    <x v="6"/>
    <x v="2"/>
    <n v="10014592"/>
    <x v="3"/>
    <n v="834850"/>
    <x v="34"/>
  </r>
  <r>
    <n v="20170228"/>
    <d v="2017-02-28T00:00:00"/>
    <x v="0"/>
    <x v="1"/>
    <n v="2"/>
    <x v="6"/>
    <x v="4"/>
    <n v="10014594"/>
    <x v="2"/>
    <n v="834850"/>
    <x v="35"/>
  </r>
  <r>
    <n v="20170228"/>
    <d v="2017-02-28T00:00:00"/>
    <x v="0"/>
    <x v="1"/>
    <n v="2"/>
    <x v="6"/>
    <x v="4"/>
    <n v="1029419"/>
    <x v="3"/>
    <n v="421333"/>
    <x v="36"/>
  </r>
  <r>
    <n v="20170301"/>
    <d v="2017-03-01T00:00:00"/>
    <x v="0"/>
    <x v="2"/>
    <n v="3"/>
    <x v="2"/>
    <x v="2"/>
    <n v="10018722"/>
    <x v="4"/>
    <n v="101676"/>
    <x v="22"/>
  </r>
  <r>
    <n v="20170301"/>
    <d v="2017-03-01T00:00:00"/>
    <x v="0"/>
    <x v="2"/>
    <n v="3"/>
    <x v="2"/>
    <x v="2"/>
    <n v="10019092"/>
    <x v="1"/>
    <n v="131448"/>
    <x v="37"/>
  </r>
  <r>
    <n v="20170304"/>
    <d v="2017-03-04T00:00:00"/>
    <x v="0"/>
    <x v="2"/>
    <n v="3"/>
    <x v="4"/>
    <x v="0"/>
    <n v="10014606"/>
    <x v="1"/>
    <n v="116562"/>
    <x v="38"/>
  </r>
  <r>
    <n v="20170304"/>
    <d v="2017-03-04T00:00:00"/>
    <x v="0"/>
    <x v="2"/>
    <n v="3"/>
    <x v="4"/>
    <x v="0"/>
    <n v="1033349"/>
    <x v="1"/>
    <n v="217003"/>
    <x v="39"/>
  </r>
  <r>
    <n v="20170304"/>
    <d v="2017-03-04T00:00:00"/>
    <x v="0"/>
    <x v="2"/>
    <n v="3"/>
    <x v="4"/>
    <x v="0"/>
    <n v="1033348"/>
    <x v="4"/>
    <n v="267224"/>
    <x v="40"/>
  </r>
  <r>
    <n v="20170305"/>
    <d v="2017-03-05T00:00:00"/>
    <x v="0"/>
    <x v="2"/>
    <n v="3"/>
    <x v="0"/>
    <x v="3"/>
    <n v="10018733"/>
    <x v="1"/>
    <n v="317445"/>
    <x v="32"/>
  </r>
  <r>
    <n v="20170305"/>
    <d v="2017-03-05T00:00:00"/>
    <x v="0"/>
    <x v="2"/>
    <n v="3"/>
    <x v="0"/>
    <x v="3"/>
    <n v="10018734"/>
    <x v="2"/>
    <n v="729973"/>
    <x v="41"/>
  </r>
  <r>
    <n v="20170305"/>
    <d v="2017-03-05T00:00:00"/>
    <x v="0"/>
    <x v="2"/>
    <n v="3"/>
    <x v="0"/>
    <x v="3"/>
    <n v="10018735"/>
    <x v="1"/>
    <n v="764932"/>
    <x v="23"/>
  </r>
  <r>
    <n v="20170305"/>
    <d v="2017-03-05T00:00:00"/>
    <x v="0"/>
    <x v="2"/>
    <n v="3"/>
    <x v="0"/>
    <x v="3"/>
    <n v="10019108"/>
    <x v="1"/>
    <n v="799891"/>
    <x v="2"/>
  </r>
  <r>
    <n v="20170308"/>
    <d v="2017-03-08T00:00:00"/>
    <x v="0"/>
    <x v="2"/>
    <n v="3"/>
    <x v="2"/>
    <x v="3"/>
    <n v="10019128"/>
    <x v="3"/>
    <n v="834850"/>
    <x v="42"/>
  </r>
  <r>
    <n v="20170308"/>
    <d v="2017-03-08T00:00:00"/>
    <x v="0"/>
    <x v="2"/>
    <n v="3"/>
    <x v="2"/>
    <x v="2"/>
    <n v="10019129"/>
    <x v="2"/>
    <n v="367666"/>
    <x v="43"/>
  </r>
  <r>
    <n v="20170309"/>
    <d v="2017-03-09T00:00:00"/>
    <x v="0"/>
    <x v="2"/>
    <n v="3"/>
    <x v="5"/>
    <x v="0"/>
    <n v="10019137"/>
    <x v="3"/>
    <n v="468108"/>
    <x v="22"/>
  </r>
  <r>
    <n v="20170309"/>
    <d v="2017-03-09T00:00:00"/>
    <x v="0"/>
    <x v="2"/>
    <n v="3"/>
    <x v="5"/>
    <x v="3"/>
    <n v="10019138"/>
    <x v="2"/>
    <n v="518329"/>
    <x v="44"/>
  </r>
  <r>
    <n v="20170316"/>
    <d v="2017-03-16T00:00:00"/>
    <x v="0"/>
    <x v="2"/>
    <n v="3"/>
    <x v="5"/>
    <x v="1"/>
    <n v="10014653"/>
    <x v="3"/>
    <n v="568550"/>
    <x v="45"/>
  </r>
  <r>
    <n v="20170316"/>
    <d v="2017-03-16T00:00:00"/>
    <x v="0"/>
    <x v="2"/>
    <n v="3"/>
    <x v="5"/>
    <x v="3"/>
    <n v="10018762"/>
    <x v="2"/>
    <n v="618771"/>
    <x v="0"/>
  </r>
  <r>
    <n v="20170316"/>
    <d v="2017-03-16T00:00:00"/>
    <x v="0"/>
    <x v="2"/>
    <n v="3"/>
    <x v="5"/>
    <x v="2"/>
    <n v="10017000"/>
    <x v="1"/>
    <n v="864342"/>
    <x v="46"/>
  </r>
  <r>
    <n v="20170317"/>
    <d v="2017-03-17T00:00:00"/>
    <x v="0"/>
    <x v="2"/>
    <n v="3"/>
    <x v="3"/>
    <x v="2"/>
    <n v="10019173"/>
    <x v="1"/>
    <n v="979679"/>
    <x v="47"/>
  </r>
  <r>
    <n v="20170323"/>
    <d v="2017-03-23T00:00:00"/>
    <x v="0"/>
    <x v="2"/>
    <n v="3"/>
    <x v="5"/>
    <x v="0"/>
    <n v="10019201"/>
    <x v="1"/>
    <n v="172366"/>
    <x v="48"/>
  </r>
  <r>
    <n v="20170324"/>
    <d v="2017-03-24T00:00:00"/>
    <x v="0"/>
    <x v="2"/>
    <n v="3"/>
    <x v="3"/>
    <x v="2"/>
    <n v="10019211"/>
    <x v="2"/>
    <n v="135670"/>
    <x v="49"/>
  </r>
  <r>
    <n v="20170423"/>
    <d v="2017-04-23T00:00:00"/>
    <x v="0"/>
    <x v="3"/>
    <n v="4"/>
    <x v="0"/>
    <x v="2"/>
    <n v="10019370"/>
    <x v="1"/>
    <n v="834850"/>
    <x v="50"/>
  </r>
  <r>
    <n v="20170423"/>
    <d v="2017-04-23T00:00:00"/>
    <x v="0"/>
    <x v="3"/>
    <n v="4"/>
    <x v="0"/>
    <x v="1"/>
    <n v="10019371"/>
    <x v="4"/>
    <n v="979679"/>
    <x v="13"/>
  </r>
  <r>
    <n v="20170430"/>
    <d v="2017-04-30T00:00:00"/>
    <x v="0"/>
    <x v="3"/>
    <n v="4"/>
    <x v="0"/>
    <x v="2"/>
    <n v="10014790"/>
    <x v="1"/>
    <n v="834850"/>
    <x v="51"/>
  </r>
  <r>
    <n v="20170430"/>
    <d v="2017-04-30T00:00:00"/>
    <x v="0"/>
    <x v="3"/>
    <n v="4"/>
    <x v="0"/>
    <x v="0"/>
    <n v="1002147"/>
    <x v="3"/>
    <n v="834850"/>
    <x v="48"/>
  </r>
  <r>
    <n v="20170430"/>
    <d v="2017-04-30T00:00:00"/>
    <x v="0"/>
    <x v="3"/>
    <n v="4"/>
    <x v="0"/>
    <x v="0"/>
    <n v="1002149"/>
    <x v="2"/>
    <n v="834850"/>
    <x v="4"/>
  </r>
  <r>
    <n v="20170430"/>
    <d v="2017-04-30T00:00:00"/>
    <x v="0"/>
    <x v="3"/>
    <n v="4"/>
    <x v="0"/>
    <x v="1"/>
    <n v="1002144"/>
    <x v="3"/>
    <n v="834850"/>
    <x v="52"/>
  </r>
  <r>
    <n v="20170430"/>
    <d v="2017-04-30T00:00:00"/>
    <x v="0"/>
    <x v="3"/>
    <n v="4"/>
    <x v="0"/>
    <x v="3"/>
    <n v="1002149"/>
    <x v="3"/>
    <n v="421333"/>
    <x v="22"/>
  </r>
  <r>
    <n v="20170502"/>
    <d v="2017-05-02T00:00:00"/>
    <x v="0"/>
    <x v="4"/>
    <n v="5"/>
    <x v="6"/>
    <x v="0"/>
    <n v="10014797"/>
    <x v="3"/>
    <n v="101676"/>
    <x v="53"/>
  </r>
  <r>
    <n v="20170502"/>
    <d v="2017-05-02T00:00:00"/>
    <x v="0"/>
    <x v="4"/>
    <n v="5"/>
    <x v="6"/>
    <x v="0"/>
    <n v="1002153"/>
    <x v="2"/>
    <n v="131448"/>
    <x v="3"/>
  </r>
  <r>
    <n v="20170502"/>
    <d v="2017-05-02T00:00:00"/>
    <x v="0"/>
    <x v="4"/>
    <n v="5"/>
    <x v="6"/>
    <x v="2"/>
    <n v="1015889"/>
    <x v="6"/>
    <n v="116562"/>
    <x v="54"/>
  </r>
  <r>
    <n v="20170503"/>
    <d v="2017-05-03T00:00:00"/>
    <x v="0"/>
    <x v="4"/>
    <n v="5"/>
    <x v="2"/>
    <x v="0"/>
    <n v="10019402"/>
    <x v="1"/>
    <n v="217003"/>
    <x v="29"/>
  </r>
  <r>
    <n v="20170503"/>
    <d v="2017-05-03T00:00:00"/>
    <x v="0"/>
    <x v="4"/>
    <n v="5"/>
    <x v="2"/>
    <x v="1"/>
    <n v="10017115"/>
    <x v="1"/>
    <n v="267224"/>
    <x v="55"/>
  </r>
  <r>
    <n v="20170503"/>
    <d v="2017-05-03T00:00:00"/>
    <x v="0"/>
    <x v="4"/>
    <n v="5"/>
    <x v="2"/>
    <x v="3"/>
    <n v="10014798"/>
    <x v="3"/>
    <n v="317445"/>
    <x v="3"/>
  </r>
  <r>
    <n v="20170503"/>
    <d v="2017-05-03T00:00:00"/>
    <x v="0"/>
    <x v="4"/>
    <n v="5"/>
    <x v="2"/>
    <x v="0"/>
    <n v="10014800"/>
    <x v="2"/>
    <n v="729973"/>
    <x v="7"/>
  </r>
  <r>
    <n v="20170503"/>
    <d v="2017-05-03T00:00:00"/>
    <x v="0"/>
    <x v="4"/>
    <n v="5"/>
    <x v="2"/>
    <x v="3"/>
    <n v="10019399"/>
    <x v="3"/>
    <n v="764932"/>
    <x v="3"/>
  </r>
  <r>
    <n v="20170506"/>
    <d v="2017-05-06T00:00:00"/>
    <x v="0"/>
    <x v="4"/>
    <n v="5"/>
    <x v="4"/>
    <x v="2"/>
    <n v="1015925"/>
    <x v="2"/>
    <n v="799891"/>
    <x v="38"/>
  </r>
  <r>
    <n v="20170506"/>
    <d v="2017-05-06T00:00:00"/>
    <x v="0"/>
    <x v="4"/>
    <n v="5"/>
    <x v="4"/>
    <x v="2"/>
    <n v="1015925"/>
    <x v="4"/>
    <n v="834850"/>
    <x v="7"/>
  </r>
  <r>
    <n v="20170507"/>
    <d v="2017-05-07T00:00:00"/>
    <x v="0"/>
    <x v="4"/>
    <n v="5"/>
    <x v="0"/>
    <x v="0"/>
    <n v="10018890"/>
    <x v="4"/>
    <n v="367666"/>
    <x v="13"/>
  </r>
  <r>
    <n v="20170507"/>
    <d v="2017-05-07T00:00:00"/>
    <x v="0"/>
    <x v="4"/>
    <n v="5"/>
    <x v="0"/>
    <x v="1"/>
    <n v="10018893"/>
    <x v="4"/>
    <n v="468108"/>
    <x v="56"/>
  </r>
  <r>
    <n v="20170513"/>
    <d v="2017-05-13T00:00:00"/>
    <x v="0"/>
    <x v="4"/>
    <n v="5"/>
    <x v="4"/>
    <x v="3"/>
    <n v="10018902"/>
    <x v="1"/>
    <n v="518329"/>
    <x v="57"/>
  </r>
  <r>
    <n v="20170513"/>
    <d v="2017-05-13T00:00:00"/>
    <x v="0"/>
    <x v="4"/>
    <n v="5"/>
    <x v="4"/>
    <x v="0"/>
    <n v="10018903"/>
    <x v="1"/>
    <n v="568550"/>
    <x v="58"/>
  </r>
  <r>
    <n v="20170515"/>
    <d v="2017-05-15T00:00:00"/>
    <x v="0"/>
    <x v="4"/>
    <n v="5"/>
    <x v="1"/>
    <x v="3"/>
    <n v="10017161"/>
    <x v="1"/>
    <n v="618771"/>
    <x v="52"/>
  </r>
  <r>
    <n v="20170515"/>
    <d v="2017-05-15T00:00:00"/>
    <x v="0"/>
    <x v="4"/>
    <n v="5"/>
    <x v="1"/>
    <x v="2"/>
    <n v="10017162"/>
    <x v="4"/>
    <n v="864342"/>
    <x v="45"/>
  </r>
  <r>
    <n v="20170515"/>
    <d v="2017-05-15T00:00:00"/>
    <x v="0"/>
    <x v="4"/>
    <n v="5"/>
    <x v="1"/>
    <x v="2"/>
    <n v="10014852"/>
    <x v="0"/>
    <n v="387943"/>
    <x v="0"/>
  </r>
  <r>
    <n v="20170515"/>
    <d v="2017-05-15T00:00:00"/>
    <x v="0"/>
    <x v="4"/>
    <n v="5"/>
    <x v="1"/>
    <x v="0"/>
    <n v="10014853"/>
    <x v="1"/>
    <n v="846118"/>
    <x v="59"/>
  </r>
  <r>
    <n v="20170515"/>
    <d v="2017-05-15T00:00:00"/>
    <x v="0"/>
    <x v="4"/>
    <n v="5"/>
    <x v="1"/>
    <x v="2"/>
    <n v="10018921"/>
    <x v="1"/>
    <n v="217003"/>
    <x v="22"/>
  </r>
  <r>
    <n v="20170520"/>
    <d v="2017-05-20T00:00:00"/>
    <x v="0"/>
    <x v="4"/>
    <n v="5"/>
    <x v="4"/>
    <x v="0"/>
    <n v="10019473"/>
    <x v="3"/>
    <n v="267224"/>
    <x v="60"/>
  </r>
  <r>
    <n v="20170520"/>
    <d v="2017-05-20T00:00:00"/>
    <x v="0"/>
    <x v="4"/>
    <n v="5"/>
    <x v="4"/>
    <x v="3"/>
    <n v="10017178"/>
    <x v="2"/>
    <n v="317445"/>
    <x v="61"/>
  </r>
  <r>
    <n v="20170520"/>
    <d v="2017-05-20T00:00:00"/>
    <x v="0"/>
    <x v="4"/>
    <n v="5"/>
    <x v="4"/>
    <x v="3"/>
    <n v="10014863"/>
    <x v="3"/>
    <n v="367666"/>
    <x v="62"/>
  </r>
  <r>
    <n v="20170520"/>
    <d v="2017-05-20T00:00:00"/>
    <x v="0"/>
    <x v="4"/>
    <n v="5"/>
    <x v="4"/>
    <x v="4"/>
    <n v="10014866"/>
    <x v="2"/>
    <n v="267224"/>
    <x v="37"/>
  </r>
  <r>
    <n v="20170520"/>
    <d v="2017-05-20T00:00:00"/>
    <x v="0"/>
    <x v="4"/>
    <n v="5"/>
    <x v="4"/>
    <x v="4"/>
    <n v="10014867"/>
    <x v="3"/>
    <n v="317445"/>
    <x v="22"/>
  </r>
  <r>
    <n v="20170520"/>
    <d v="2017-05-20T00:00:00"/>
    <x v="0"/>
    <x v="4"/>
    <n v="5"/>
    <x v="4"/>
    <x v="4"/>
    <n v="10018935"/>
    <x v="2"/>
    <n v="729973"/>
    <x v="29"/>
  </r>
  <r>
    <n v="20170522"/>
    <d v="2017-05-22T00:00:00"/>
    <x v="0"/>
    <x v="4"/>
    <n v="5"/>
    <x v="1"/>
    <x v="2"/>
    <n v="10017185"/>
    <x v="5"/>
    <n v="764932"/>
    <x v="63"/>
  </r>
  <r>
    <n v="20170522"/>
    <d v="2017-05-22T00:00:00"/>
    <x v="0"/>
    <x v="4"/>
    <n v="5"/>
    <x v="1"/>
    <x v="2"/>
    <n v="10017186"/>
    <x v="4"/>
    <n v="979679"/>
    <x v="13"/>
  </r>
  <r>
    <n v="20170531"/>
    <d v="2017-05-31T00:00:00"/>
    <x v="0"/>
    <x v="4"/>
    <n v="5"/>
    <x v="2"/>
    <x v="0"/>
    <n v="10018962"/>
    <x v="5"/>
    <n v="387943"/>
    <x v="0"/>
  </r>
  <r>
    <n v="20170531"/>
    <d v="2017-05-31T00:00:00"/>
    <x v="0"/>
    <x v="4"/>
    <n v="5"/>
    <x v="2"/>
    <x v="3"/>
    <n v="10018963"/>
    <x v="5"/>
    <n v="846118"/>
    <x v="52"/>
  </r>
  <r>
    <n v="20170531"/>
    <d v="2017-05-31T00:00:00"/>
    <x v="0"/>
    <x v="4"/>
    <n v="5"/>
    <x v="2"/>
    <x v="3"/>
    <n v="10014892"/>
    <x v="0"/>
    <n v="217003"/>
    <x v="0"/>
  </r>
  <r>
    <n v="20170531"/>
    <d v="2017-05-31T00:00:00"/>
    <x v="0"/>
    <x v="4"/>
    <n v="5"/>
    <x v="2"/>
    <x v="3"/>
    <n v="10014893"/>
    <x v="1"/>
    <n v="267224"/>
    <x v="64"/>
  </r>
  <r>
    <n v="20170602"/>
    <d v="2017-06-02T00:00:00"/>
    <x v="0"/>
    <x v="5"/>
    <n v="6"/>
    <x v="3"/>
    <x v="3"/>
    <n v="10017220"/>
    <x v="1"/>
    <n v="317445"/>
    <x v="65"/>
  </r>
  <r>
    <n v="20170602"/>
    <d v="2017-06-02T00:00:00"/>
    <x v="0"/>
    <x v="5"/>
    <n v="6"/>
    <x v="3"/>
    <x v="2"/>
    <n v="10017223"/>
    <x v="4"/>
    <n v="367666"/>
    <x v="13"/>
  </r>
  <r>
    <n v="20170603"/>
    <d v="2017-06-03T00:00:00"/>
    <x v="0"/>
    <x v="5"/>
    <n v="6"/>
    <x v="4"/>
    <x v="3"/>
    <n v="10019538"/>
    <x v="3"/>
    <n v="267224"/>
    <x v="66"/>
  </r>
  <r>
    <n v="20170603"/>
    <d v="2017-06-03T00:00:00"/>
    <x v="0"/>
    <x v="5"/>
    <n v="6"/>
    <x v="4"/>
    <x v="3"/>
    <n v="10017229"/>
    <x v="2"/>
    <n v="317445"/>
    <x v="67"/>
  </r>
  <r>
    <n v="20170603"/>
    <d v="2017-06-03T00:00:00"/>
    <x v="0"/>
    <x v="5"/>
    <n v="6"/>
    <x v="4"/>
    <x v="2"/>
    <n v="10017230"/>
    <x v="3"/>
    <n v="729973"/>
    <x v="37"/>
  </r>
  <r>
    <n v="20170603"/>
    <d v="2017-06-03T00:00:00"/>
    <x v="0"/>
    <x v="5"/>
    <n v="6"/>
    <x v="4"/>
    <x v="4"/>
    <n v="10017232"/>
    <x v="3"/>
    <n v="764932"/>
    <x v="68"/>
  </r>
  <r>
    <n v="20170604"/>
    <d v="2017-06-04T00:00:00"/>
    <x v="0"/>
    <x v="5"/>
    <n v="6"/>
    <x v="0"/>
    <x v="4"/>
    <n v="10019548"/>
    <x v="2"/>
    <n v="979679"/>
    <x v="69"/>
  </r>
  <r>
    <n v="20170612"/>
    <d v="2017-06-12T00:00:00"/>
    <x v="0"/>
    <x v="5"/>
    <n v="6"/>
    <x v="1"/>
    <x v="3"/>
    <n v="10017262"/>
    <x v="1"/>
    <n v="834850"/>
    <x v="68"/>
  </r>
  <r>
    <n v="20170617"/>
    <d v="2017-06-17T00:00:00"/>
    <x v="0"/>
    <x v="5"/>
    <n v="6"/>
    <x v="4"/>
    <x v="0"/>
    <n v="10019630"/>
    <x v="1"/>
    <n v="367666"/>
    <x v="2"/>
  </r>
  <r>
    <n v="20170617"/>
    <d v="2017-06-17T00:00:00"/>
    <x v="0"/>
    <x v="5"/>
    <n v="6"/>
    <x v="4"/>
    <x v="3"/>
    <n v="10017277"/>
    <x v="1"/>
    <n v="468108"/>
    <x v="70"/>
  </r>
  <r>
    <n v="20170617"/>
    <d v="2017-06-17T00:00:00"/>
    <x v="0"/>
    <x v="5"/>
    <n v="6"/>
    <x v="4"/>
    <x v="3"/>
    <n v="10017279"/>
    <x v="2"/>
    <n v="518329"/>
    <x v="71"/>
  </r>
  <r>
    <n v="20170617"/>
    <d v="2017-06-17T00:00:00"/>
    <x v="0"/>
    <x v="5"/>
    <n v="6"/>
    <x v="4"/>
    <x v="3"/>
    <n v="10014948"/>
    <x v="5"/>
    <n v="568550"/>
    <x v="72"/>
  </r>
  <r>
    <n v="20170626"/>
    <d v="2017-06-26T00:00:00"/>
    <x v="0"/>
    <x v="5"/>
    <n v="6"/>
    <x v="1"/>
    <x v="3"/>
    <n v="10019682"/>
    <x v="4"/>
    <n v="618771"/>
    <x v="13"/>
  </r>
  <r>
    <n v="20170626"/>
    <d v="2017-06-26T00:00:00"/>
    <x v="0"/>
    <x v="5"/>
    <n v="6"/>
    <x v="1"/>
    <x v="3"/>
    <n v="10019682"/>
    <x v="4"/>
    <n v="864342"/>
    <x v="13"/>
  </r>
  <r>
    <n v="20170626"/>
    <d v="2017-06-26T00:00:00"/>
    <x v="0"/>
    <x v="5"/>
    <n v="6"/>
    <x v="1"/>
    <x v="3"/>
    <n v="10019683"/>
    <x v="1"/>
    <n v="979679"/>
    <x v="73"/>
  </r>
  <r>
    <n v="20170629"/>
    <d v="2017-06-29T00:00:00"/>
    <x v="0"/>
    <x v="5"/>
    <n v="6"/>
    <x v="5"/>
    <x v="3"/>
    <n v="10151612"/>
    <x v="2"/>
    <n v="172366"/>
    <x v="74"/>
  </r>
  <r>
    <n v="20170630"/>
    <d v="2017-06-30T00:00:00"/>
    <x v="0"/>
    <x v="5"/>
    <n v="6"/>
    <x v="3"/>
    <x v="1"/>
    <n v="10017317"/>
    <x v="3"/>
    <n v="135670"/>
    <x v="75"/>
  </r>
  <r>
    <n v="20170716"/>
    <d v="2017-07-16T00:00:00"/>
    <x v="0"/>
    <x v="6"/>
    <n v="7"/>
    <x v="0"/>
    <x v="3"/>
    <n v="10017395"/>
    <x v="0"/>
    <n v="979679"/>
    <x v="55"/>
  </r>
  <r>
    <n v="20170717"/>
    <d v="2017-07-17T00:00:00"/>
    <x v="0"/>
    <x v="6"/>
    <n v="7"/>
    <x v="1"/>
    <x v="2"/>
    <n v="10017396"/>
    <x v="3"/>
    <n v="834850"/>
    <x v="76"/>
  </r>
  <r>
    <n v="20170717"/>
    <d v="2017-07-17T00:00:00"/>
    <x v="0"/>
    <x v="6"/>
    <n v="7"/>
    <x v="1"/>
    <x v="0"/>
    <n v="10017397"/>
    <x v="3"/>
    <n v="979679"/>
    <x v="63"/>
  </r>
  <r>
    <n v="20170718"/>
    <d v="2017-07-18T00:00:00"/>
    <x v="0"/>
    <x v="6"/>
    <n v="7"/>
    <x v="6"/>
    <x v="2"/>
    <n v="10017399"/>
    <x v="1"/>
    <n v="834850"/>
    <x v="72"/>
  </r>
  <r>
    <n v="20170718"/>
    <d v="2017-07-18T00:00:00"/>
    <x v="0"/>
    <x v="6"/>
    <n v="7"/>
    <x v="6"/>
    <x v="2"/>
    <n v="10015045"/>
    <x v="1"/>
    <n v="834850"/>
    <x v="27"/>
  </r>
  <r>
    <n v="20170722"/>
    <d v="2017-07-22T00:00:00"/>
    <x v="0"/>
    <x v="6"/>
    <n v="7"/>
    <x v="4"/>
    <x v="1"/>
    <n v="10017414"/>
    <x v="3"/>
    <n v="834850"/>
    <x v="77"/>
  </r>
  <r>
    <n v="20170727"/>
    <d v="2017-07-27T00:00:00"/>
    <x v="0"/>
    <x v="6"/>
    <n v="7"/>
    <x v="5"/>
    <x v="1"/>
    <n v="10017458"/>
    <x v="0"/>
    <n v="979679"/>
    <x v="78"/>
  </r>
  <r>
    <n v="20170728"/>
    <d v="2017-07-28T00:00:00"/>
    <x v="0"/>
    <x v="6"/>
    <n v="7"/>
    <x v="3"/>
    <x v="4"/>
    <n v="10019835"/>
    <x v="1"/>
    <n v="834850"/>
    <x v="79"/>
  </r>
  <r>
    <n v="20170728"/>
    <d v="2017-07-28T00:00:00"/>
    <x v="0"/>
    <x v="6"/>
    <n v="7"/>
    <x v="3"/>
    <x v="4"/>
    <n v="10017459"/>
    <x v="1"/>
    <n v="834850"/>
    <x v="80"/>
  </r>
  <r>
    <n v="20170729"/>
    <d v="2017-07-29T00:00:00"/>
    <x v="0"/>
    <x v="6"/>
    <n v="7"/>
    <x v="4"/>
    <x v="4"/>
    <n v="10015073"/>
    <x v="2"/>
    <n v="834850"/>
    <x v="81"/>
  </r>
  <r>
    <n v="20170729"/>
    <d v="2017-07-29T00:00:00"/>
    <x v="0"/>
    <x v="6"/>
    <n v="7"/>
    <x v="4"/>
    <x v="2"/>
    <n v="10015074"/>
    <x v="5"/>
    <n v="834850"/>
    <x v="82"/>
  </r>
  <r>
    <n v="20170729"/>
    <d v="2017-07-29T00:00:00"/>
    <x v="0"/>
    <x v="6"/>
    <n v="7"/>
    <x v="4"/>
    <x v="2"/>
    <n v="10015075"/>
    <x v="5"/>
    <n v="421333"/>
    <x v="72"/>
  </r>
  <r>
    <n v="20170731"/>
    <d v="2017-07-31T00:00:00"/>
    <x v="0"/>
    <x v="6"/>
    <n v="7"/>
    <x v="1"/>
    <x v="0"/>
    <n v="10019851"/>
    <x v="1"/>
    <n v="101676"/>
    <x v="45"/>
  </r>
  <r>
    <n v="20170731"/>
    <d v="2017-07-31T00:00:00"/>
    <x v="0"/>
    <x v="6"/>
    <n v="7"/>
    <x v="1"/>
    <x v="0"/>
    <n v="10019852"/>
    <x v="4"/>
    <n v="131448"/>
    <x v="13"/>
  </r>
  <r>
    <n v="20170731"/>
    <d v="2017-07-31T00:00:00"/>
    <x v="0"/>
    <x v="6"/>
    <n v="7"/>
    <x v="1"/>
    <x v="0"/>
    <n v="1002572"/>
    <x v="3"/>
    <n v="116562"/>
    <x v="83"/>
  </r>
  <r>
    <n v="20170801"/>
    <d v="2017-08-01T00:00:00"/>
    <x v="0"/>
    <x v="7"/>
    <n v="8"/>
    <x v="6"/>
    <x v="3"/>
    <n v="10019853"/>
    <x v="1"/>
    <n v="217003"/>
    <x v="68"/>
  </r>
  <r>
    <n v="20170801"/>
    <d v="2017-08-01T00:00:00"/>
    <x v="0"/>
    <x v="7"/>
    <n v="8"/>
    <x v="6"/>
    <x v="3"/>
    <n v="10019854"/>
    <x v="0"/>
    <n v="267224"/>
    <x v="84"/>
  </r>
  <r>
    <n v="20170801"/>
    <d v="2017-08-01T00:00:00"/>
    <x v="0"/>
    <x v="7"/>
    <n v="8"/>
    <x v="6"/>
    <x v="3"/>
    <n v="10017473"/>
    <x v="4"/>
    <n v="317445"/>
    <x v="13"/>
  </r>
  <r>
    <n v="20170801"/>
    <d v="2017-08-01T00:00:00"/>
    <x v="0"/>
    <x v="7"/>
    <n v="8"/>
    <x v="6"/>
    <x v="3"/>
    <n v="10015086"/>
    <x v="3"/>
    <n v="729973"/>
    <x v="85"/>
  </r>
  <r>
    <n v="20170801"/>
    <d v="2017-08-01T00:00:00"/>
    <x v="0"/>
    <x v="7"/>
    <n v="8"/>
    <x v="6"/>
    <x v="2"/>
    <n v="10015087"/>
    <x v="3"/>
    <n v="764932"/>
    <x v="86"/>
  </r>
  <r>
    <n v="20170816"/>
    <d v="2017-08-16T00:00:00"/>
    <x v="0"/>
    <x v="7"/>
    <n v="8"/>
    <x v="2"/>
    <x v="1"/>
    <n v="10017502"/>
    <x v="0"/>
    <n v="799891"/>
    <x v="87"/>
  </r>
  <r>
    <n v="20170816"/>
    <d v="2017-08-16T00:00:00"/>
    <x v="0"/>
    <x v="7"/>
    <n v="8"/>
    <x v="2"/>
    <x v="0"/>
    <n v="10017503"/>
    <x v="5"/>
    <n v="834850"/>
    <x v="0"/>
  </r>
  <r>
    <n v="20170816"/>
    <d v="2017-08-16T00:00:00"/>
    <x v="0"/>
    <x v="7"/>
    <n v="8"/>
    <x v="2"/>
    <x v="3"/>
    <n v="10017504"/>
    <x v="1"/>
    <n v="367666"/>
    <x v="55"/>
  </r>
  <r>
    <n v="20170816"/>
    <d v="2017-08-16T00:00:00"/>
    <x v="0"/>
    <x v="7"/>
    <n v="8"/>
    <x v="2"/>
    <x v="3"/>
    <n v="1002611"/>
    <x v="0"/>
    <n v="468108"/>
    <x v="0"/>
  </r>
  <r>
    <n v="20170817"/>
    <d v="2017-08-17T00:00:00"/>
    <x v="0"/>
    <x v="7"/>
    <n v="8"/>
    <x v="5"/>
    <x v="2"/>
    <n v="10019250"/>
    <x v="4"/>
    <n v="518329"/>
    <x v="88"/>
  </r>
  <r>
    <n v="20170817"/>
    <d v="2017-08-17T00:00:00"/>
    <x v="0"/>
    <x v="7"/>
    <n v="8"/>
    <x v="5"/>
    <x v="2"/>
    <n v="10019250"/>
    <x v="4"/>
    <n v="568550"/>
    <x v="89"/>
  </r>
  <r>
    <n v="20170817"/>
    <d v="2017-08-17T00:00:00"/>
    <x v="0"/>
    <x v="7"/>
    <n v="8"/>
    <x v="5"/>
    <x v="0"/>
    <n v="10019918"/>
    <x v="0"/>
    <n v="618771"/>
    <x v="90"/>
  </r>
  <r>
    <n v="20170817"/>
    <d v="2017-08-17T00:00:00"/>
    <x v="0"/>
    <x v="7"/>
    <n v="8"/>
    <x v="5"/>
    <x v="0"/>
    <n v="10019920"/>
    <x v="1"/>
    <n v="864342"/>
    <x v="91"/>
  </r>
  <r>
    <n v="20170826"/>
    <d v="2017-08-26T00:00:00"/>
    <x v="0"/>
    <x v="7"/>
    <n v="8"/>
    <x v="4"/>
    <x v="1"/>
    <n v="10019958"/>
    <x v="3"/>
    <n v="979679"/>
    <x v="0"/>
  </r>
  <r>
    <n v="20170827"/>
    <d v="2017-08-27T00:00:00"/>
    <x v="0"/>
    <x v="7"/>
    <n v="8"/>
    <x v="0"/>
    <x v="2"/>
    <n v="10015158"/>
    <x v="1"/>
    <n v="172366"/>
    <x v="92"/>
  </r>
  <r>
    <n v="20170827"/>
    <d v="2017-08-27T00:00:00"/>
    <x v="0"/>
    <x v="7"/>
    <n v="8"/>
    <x v="0"/>
    <x v="1"/>
    <n v="1033623"/>
    <x v="2"/>
    <n v="135670"/>
    <x v="93"/>
  </r>
  <r>
    <n v="20170913"/>
    <d v="2017-09-13T00:00:00"/>
    <x v="0"/>
    <x v="8"/>
    <n v="9"/>
    <x v="2"/>
    <x v="3"/>
    <n v="10019328"/>
    <x v="4"/>
    <n v="834850"/>
    <x v="13"/>
  </r>
  <r>
    <n v="20170913"/>
    <d v="2017-09-13T00:00:00"/>
    <x v="0"/>
    <x v="8"/>
    <n v="9"/>
    <x v="2"/>
    <x v="3"/>
    <n v="10019328"/>
    <x v="3"/>
    <n v="979679"/>
    <x v="92"/>
  </r>
  <r>
    <n v="20170913"/>
    <d v="2017-09-13T00:00:00"/>
    <x v="0"/>
    <x v="8"/>
    <n v="9"/>
    <x v="2"/>
    <x v="3"/>
    <n v="1002666"/>
    <x v="4"/>
    <n v="834850"/>
    <x v="13"/>
  </r>
  <r>
    <n v="20170914"/>
    <d v="2017-09-14T00:00:00"/>
    <x v="0"/>
    <x v="8"/>
    <n v="9"/>
    <x v="5"/>
    <x v="2"/>
    <n v="10019330"/>
    <x v="1"/>
    <n v="834850"/>
    <x v="55"/>
  </r>
  <r>
    <n v="20170914"/>
    <d v="2017-09-14T00:00:00"/>
    <x v="0"/>
    <x v="8"/>
    <n v="9"/>
    <x v="5"/>
    <x v="2"/>
    <n v="10019331"/>
    <x v="4"/>
    <n v="834850"/>
    <x v="94"/>
  </r>
  <r>
    <n v="20170914"/>
    <d v="2017-09-14T00:00:00"/>
    <x v="0"/>
    <x v="8"/>
    <n v="9"/>
    <x v="5"/>
    <x v="0"/>
    <n v="10019332"/>
    <x v="1"/>
    <n v="834850"/>
    <x v="87"/>
  </r>
  <r>
    <n v="20170914"/>
    <d v="2017-09-14T00:00:00"/>
    <x v="0"/>
    <x v="8"/>
    <n v="9"/>
    <x v="5"/>
    <x v="0"/>
    <n v="100110048"/>
    <x v="1"/>
    <n v="421333"/>
    <x v="26"/>
  </r>
  <r>
    <n v="20170914"/>
    <d v="2017-09-14T00:00:00"/>
    <x v="0"/>
    <x v="8"/>
    <n v="9"/>
    <x v="5"/>
    <x v="3"/>
    <n v="100110050"/>
    <x v="4"/>
    <n v="101676"/>
    <x v="27"/>
  </r>
  <r>
    <n v="20170914"/>
    <d v="2017-09-14T00:00:00"/>
    <x v="0"/>
    <x v="8"/>
    <n v="9"/>
    <x v="5"/>
    <x v="2"/>
    <n v="100110052"/>
    <x v="4"/>
    <n v="131448"/>
    <x v="94"/>
  </r>
  <r>
    <n v="20170916"/>
    <d v="2017-09-16T00:00:00"/>
    <x v="0"/>
    <x v="8"/>
    <n v="9"/>
    <x v="4"/>
    <x v="0"/>
    <n v="100110073"/>
    <x v="1"/>
    <n v="116562"/>
    <x v="95"/>
  </r>
  <r>
    <n v="20170916"/>
    <d v="2017-09-16T00:00:00"/>
    <x v="0"/>
    <x v="8"/>
    <n v="9"/>
    <x v="4"/>
    <x v="2"/>
    <n v="10017616"/>
    <x v="2"/>
    <n v="217003"/>
    <x v="96"/>
  </r>
  <r>
    <n v="20170916"/>
    <d v="2017-09-16T00:00:00"/>
    <x v="0"/>
    <x v="8"/>
    <n v="9"/>
    <x v="4"/>
    <x v="0"/>
    <n v="10015213"/>
    <x v="3"/>
    <n v="267224"/>
    <x v="26"/>
  </r>
  <r>
    <n v="20170916"/>
    <d v="2017-09-16T00:00:00"/>
    <x v="0"/>
    <x v="8"/>
    <n v="9"/>
    <x v="4"/>
    <x v="0"/>
    <n v="1033724"/>
    <x v="3"/>
    <n v="317445"/>
    <x v="87"/>
  </r>
  <r>
    <n v="20170916"/>
    <d v="2017-09-16T00:00:00"/>
    <x v="0"/>
    <x v="8"/>
    <n v="9"/>
    <x v="4"/>
    <x v="1"/>
    <n v="1033725"/>
    <x v="4"/>
    <n v="729973"/>
    <x v="13"/>
  </r>
  <r>
    <n v="20170916"/>
    <d v="2017-09-16T00:00:00"/>
    <x v="0"/>
    <x v="8"/>
    <n v="9"/>
    <x v="4"/>
    <x v="3"/>
    <n v="1033726"/>
    <x v="3"/>
    <n v="764932"/>
    <x v="97"/>
  </r>
  <r>
    <n v="20170916"/>
    <d v="2017-09-16T00:00:00"/>
    <x v="0"/>
    <x v="8"/>
    <n v="9"/>
    <x v="4"/>
    <x v="0"/>
    <n v="1033716"/>
    <x v="2"/>
    <n v="799891"/>
    <x v="98"/>
  </r>
  <r>
    <n v="20170916"/>
    <d v="2017-09-16T00:00:00"/>
    <x v="0"/>
    <x v="8"/>
    <n v="9"/>
    <x v="4"/>
    <x v="3"/>
    <n v="1033719"/>
    <x v="5"/>
    <n v="834850"/>
    <x v="99"/>
  </r>
  <r>
    <n v="20170916"/>
    <d v="2017-09-16T00:00:00"/>
    <x v="0"/>
    <x v="8"/>
    <n v="9"/>
    <x v="4"/>
    <x v="2"/>
    <n v="1033723"/>
    <x v="5"/>
    <n v="367666"/>
    <x v="100"/>
  </r>
  <r>
    <n v="20170919"/>
    <d v="2017-09-19T00:00:00"/>
    <x v="0"/>
    <x v="8"/>
    <n v="9"/>
    <x v="6"/>
    <x v="0"/>
    <n v="10017625"/>
    <x v="1"/>
    <n v="468108"/>
    <x v="92"/>
  </r>
  <r>
    <n v="20170919"/>
    <d v="2017-09-19T00:00:00"/>
    <x v="0"/>
    <x v="8"/>
    <n v="9"/>
    <x v="6"/>
    <x v="0"/>
    <n v="10017626"/>
    <x v="1"/>
    <n v="518329"/>
    <x v="2"/>
  </r>
  <r>
    <n v="20170921"/>
    <d v="2017-09-21T00:00:00"/>
    <x v="0"/>
    <x v="8"/>
    <n v="9"/>
    <x v="5"/>
    <x v="0"/>
    <n v="10017631"/>
    <x v="6"/>
    <n v="568550"/>
    <x v="101"/>
  </r>
  <r>
    <n v="20170921"/>
    <d v="2017-09-21T00:00:00"/>
    <x v="0"/>
    <x v="8"/>
    <n v="9"/>
    <x v="5"/>
    <x v="0"/>
    <n v="10015229"/>
    <x v="3"/>
    <n v="618771"/>
    <x v="102"/>
  </r>
  <r>
    <n v="20170921"/>
    <d v="2017-09-21T00:00:00"/>
    <x v="0"/>
    <x v="8"/>
    <n v="9"/>
    <x v="5"/>
    <x v="1"/>
    <n v="10019353"/>
    <x v="2"/>
    <n v="864342"/>
    <x v="103"/>
  </r>
  <r>
    <n v="20171010"/>
    <d v="2017-10-10T00:00:00"/>
    <x v="0"/>
    <x v="9"/>
    <n v="10"/>
    <x v="6"/>
    <x v="0"/>
    <n v="10019428"/>
    <x v="5"/>
    <n v="135670"/>
    <x v="57"/>
  </r>
  <r>
    <n v="20171015"/>
    <d v="2017-10-15T00:00:00"/>
    <x v="0"/>
    <x v="9"/>
    <n v="10"/>
    <x v="0"/>
    <x v="1"/>
    <n v="10019450"/>
    <x v="4"/>
    <n v="568550"/>
    <x v="13"/>
  </r>
  <r>
    <n v="20171015"/>
    <d v="2017-10-15T00:00:00"/>
    <x v="0"/>
    <x v="9"/>
    <n v="10"/>
    <x v="0"/>
    <x v="3"/>
    <n v="100110300"/>
    <x v="4"/>
    <n v="618771"/>
    <x v="104"/>
  </r>
  <r>
    <n v="20171015"/>
    <d v="2017-10-15T00:00:00"/>
    <x v="0"/>
    <x v="9"/>
    <n v="10"/>
    <x v="0"/>
    <x v="2"/>
    <n v="100110302"/>
    <x v="6"/>
    <n v="864342"/>
    <x v="101"/>
  </r>
  <r>
    <n v="20171031"/>
    <d v="2017-10-31T00:00:00"/>
    <x v="0"/>
    <x v="9"/>
    <n v="10"/>
    <x v="6"/>
    <x v="3"/>
    <n v="1002823"/>
    <x v="2"/>
    <n v="387943"/>
    <x v="29"/>
  </r>
  <r>
    <n v="20171031"/>
    <d v="2017-10-31T00:00:00"/>
    <x v="0"/>
    <x v="9"/>
    <n v="10"/>
    <x v="6"/>
    <x v="3"/>
    <n v="10152913"/>
    <x v="3"/>
    <n v="846118"/>
    <x v="91"/>
  </r>
  <r>
    <n v="20171101"/>
    <d v="2017-11-01T00:00:00"/>
    <x v="0"/>
    <x v="10"/>
    <n v="11"/>
    <x v="2"/>
    <x v="3"/>
    <n v="10019496"/>
    <x v="4"/>
    <n v="217003"/>
    <x v="3"/>
  </r>
  <r>
    <n v="20171106"/>
    <d v="2017-11-06T00:00:00"/>
    <x v="0"/>
    <x v="10"/>
    <n v="11"/>
    <x v="1"/>
    <x v="2"/>
    <n v="10015369"/>
    <x v="3"/>
    <n v="267224"/>
    <x v="105"/>
  </r>
  <r>
    <n v="20171106"/>
    <d v="2017-11-06T00:00:00"/>
    <x v="0"/>
    <x v="10"/>
    <n v="11"/>
    <x v="1"/>
    <x v="0"/>
    <n v="10015369"/>
    <x v="1"/>
    <n v="317445"/>
    <x v="84"/>
  </r>
  <r>
    <n v="20171106"/>
    <d v="2017-11-06T00:00:00"/>
    <x v="0"/>
    <x v="10"/>
    <n v="11"/>
    <x v="1"/>
    <x v="3"/>
    <n v="10015370"/>
    <x v="1"/>
    <n v="367666"/>
    <x v="106"/>
  </r>
  <r>
    <n v="20171106"/>
    <d v="2017-11-06T00:00:00"/>
    <x v="0"/>
    <x v="10"/>
    <n v="11"/>
    <x v="1"/>
    <x v="2"/>
    <n v="10015362"/>
    <x v="2"/>
    <n v="267224"/>
    <x v="107"/>
  </r>
  <r>
    <n v="20171106"/>
    <d v="2017-11-06T00:00:00"/>
    <x v="0"/>
    <x v="10"/>
    <n v="11"/>
    <x v="1"/>
    <x v="4"/>
    <n v="10015362"/>
    <x v="3"/>
    <n v="317445"/>
    <x v="107"/>
  </r>
  <r>
    <n v="20171106"/>
    <d v="2017-11-06T00:00:00"/>
    <x v="0"/>
    <x v="10"/>
    <n v="11"/>
    <x v="1"/>
    <x v="4"/>
    <n v="10015366"/>
    <x v="2"/>
    <n v="729973"/>
    <x v="108"/>
  </r>
  <r>
    <n v="20171107"/>
    <d v="2017-11-07T00:00:00"/>
    <x v="0"/>
    <x v="10"/>
    <n v="11"/>
    <x v="6"/>
    <x v="4"/>
    <n v="10017842"/>
    <x v="4"/>
    <n v="764932"/>
    <x v="68"/>
  </r>
  <r>
    <n v="20171107"/>
    <d v="2017-11-07T00:00:00"/>
    <x v="0"/>
    <x v="10"/>
    <n v="11"/>
    <x v="6"/>
    <x v="2"/>
    <n v="10017842"/>
    <x v="1"/>
    <n v="979679"/>
    <x v="46"/>
  </r>
  <r>
    <n v="20171108"/>
    <d v="2017-11-08T00:00:00"/>
    <x v="0"/>
    <x v="10"/>
    <n v="11"/>
    <x v="2"/>
    <x v="0"/>
    <n v="10015381"/>
    <x v="3"/>
    <n v="387943"/>
    <x v="109"/>
  </r>
  <r>
    <n v="20171108"/>
    <d v="2017-11-08T00:00:00"/>
    <x v="0"/>
    <x v="10"/>
    <n v="11"/>
    <x v="2"/>
    <x v="0"/>
    <n v="10015381"/>
    <x v="2"/>
    <n v="846118"/>
    <x v="101"/>
  </r>
  <r>
    <n v="20171108"/>
    <d v="2017-11-08T00:00:00"/>
    <x v="0"/>
    <x v="10"/>
    <n v="11"/>
    <x v="2"/>
    <x v="3"/>
    <n v="10152958"/>
    <x v="3"/>
    <n v="217003"/>
    <x v="87"/>
  </r>
  <r>
    <n v="20171108"/>
    <d v="2017-11-08T00:00:00"/>
    <x v="0"/>
    <x v="10"/>
    <n v="11"/>
    <x v="2"/>
    <x v="3"/>
    <n v="1002844"/>
    <x v="2"/>
    <n v="267224"/>
    <x v="110"/>
  </r>
  <r>
    <n v="20171109"/>
    <d v="2017-11-09T00:00:00"/>
    <x v="0"/>
    <x v="10"/>
    <n v="11"/>
    <x v="5"/>
    <x v="3"/>
    <n v="10019510"/>
    <x v="3"/>
    <n v="317445"/>
    <x v="92"/>
  </r>
  <r>
    <n v="20171109"/>
    <d v="2017-11-09T00:00:00"/>
    <x v="0"/>
    <x v="10"/>
    <n v="11"/>
    <x v="5"/>
    <x v="3"/>
    <n v="100110455"/>
    <x v="2"/>
    <n v="367666"/>
    <x v="4"/>
  </r>
  <r>
    <n v="20171112"/>
    <d v="2017-11-12T00:00:00"/>
    <x v="0"/>
    <x v="10"/>
    <n v="11"/>
    <x v="0"/>
    <x v="0"/>
    <n v="10019515"/>
    <x v="1"/>
    <n v="267224"/>
    <x v="99"/>
  </r>
  <r>
    <n v="20171112"/>
    <d v="2017-11-12T00:00:00"/>
    <x v="0"/>
    <x v="10"/>
    <n v="11"/>
    <x v="0"/>
    <x v="0"/>
    <n v="100110467"/>
    <x v="1"/>
    <n v="317445"/>
    <x v="92"/>
  </r>
  <r>
    <n v="20171112"/>
    <d v="2017-11-12T00:00:00"/>
    <x v="0"/>
    <x v="10"/>
    <n v="11"/>
    <x v="0"/>
    <x v="3"/>
    <n v="100110468"/>
    <x v="4"/>
    <n v="729973"/>
    <x v="13"/>
  </r>
  <r>
    <n v="20171112"/>
    <d v="2017-11-12T00:00:00"/>
    <x v="0"/>
    <x v="10"/>
    <n v="11"/>
    <x v="0"/>
    <x v="3"/>
    <n v="10017857"/>
    <x v="1"/>
    <n v="764932"/>
    <x v="92"/>
  </r>
  <r>
    <n v="20171113"/>
    <d v="2017-11-13T00:00:00"/>
    <x v="0"/>
    <x v="10"/>
    <n v="11"/>
    <x v="1"/>
    <x v="3"/>
    <n v="10015414"/>
    <x v="5"/>
    <n v="979679"/>
    <x v="111"/>
  </r>
  <r>
    <n v="20171116"/>
    <d v="2017-11-16T00:00:00"/>
    <x v="0"/>
    <x v="10"/>
    <n v="11"/>
    <x v="5"/>
    <x v="0"/>
    <n v="100110490"/>
    <x v="3"/>
    <n v="834850"/>
    <x v="112"/>
  </r>
  <r>
    <n v="20171116"/>
    <d v="2017-11-16T00:00:00"/>
    <x v="0"/>
    <x v="10"/>
    <n v="11"/>
    <x v="5"/>
    <x v="3"/>
    <n v="100110491"/>
    <x v="2"/>
    <n v="367666"/>
    <x v="26"/>
  </r>
  <r>
    <n v="20171116"/>
    <d v="2017-11-16T00:00:00"/>
    <x v="0"/>
    <x v="10"/>
    <n v="11"/>
    <x v="5"/>
    <x v="2"/>
    <n v="10015433"/>
    <x v="2"/>
    <n v="468108"/>
    <x v="96"/>
  </r>
  <r>
    <n v="20171116"/>
    <d v="2017-11-16T00:00:00"/>
    <x v="0"/>
    <x v="10"/>
    <n v="11"/>
    <x v="5"/>
    <x v="4"/>
    <n v="10015434"/>
    <x v="4"/>
    <n v="518329"/>
    <x v="91"/>
  </r>
  <r>
    <n v="20171116"/>
    <d v="2017-11-16T00:00:00"/>
    <x v="0"/>
    <x v="10"/>
    <n v="11"/>
    <x v="5"/>
    <x v="4"/>
    <n v="1002870"/>
    <x v="1"/>
    <n v="568550"/>
    <x v="96"/>
  </r>
  <r>
    <n v="20171116"/>
    <d v="2017-11-16T00:00:00"/>
    <x v="0"/>
    <x v="10"/>
    <n v="11"/>
    <x v="5"/>
    <x v="4"/>
    <n v="10331006"/>
    <x v="1"/>
    <n v="618771"/>
    <x v="113"/>
  </r>
  <r>
    <n v="20171123"/>
    <d v="2017-11-23T00:00:00"/>
    <x v="0"/>
    <x v="10"/>
    <n v="11"/>
    <x v="5"/>
    <x v="2"/>
    <n v="10015449"/>
    <x v="4"/>
    <n v="864342"/>
    <x v="87"/>
  </r>
  <r>
    <n v="20171123"/>
    <d v="2017-11-23T00:00:00"/>
    <x v="0"/>
    <x v="10"/>
    <n v="11"/>
    <x v="5"/>
    <x v="2"/>
    <n v="10015450"/>
    <x v="1"/>
    <n v="979679"/>
    <x v="114"/>
  </r>
  <r>
    <n v="20171124"/>
    <d v="2017-11-24T00:00:00"/>
    <x v="0"/>
    <x v="10"/>
    <n v="11"/>
    <x v="3"/>
    <x v="0"/>
    <n v="10019561"/>
    <x v="1"/>
    <n v="172366"/>
    <x v="115"/>
  </r>
  <r>
    <n v="20171125"/>
    <d v="2017-11-25T00:00:00"/>
    <x v="0"/>
    <x v="10"/>
    <n v="11"/>
    <x v="4"/>
    <x v="3"/>
    <n v="10015459"/>
    <x v="3"/>
    <n v="135670"/>
    <x v="87"/>
  </r>
  <r>
    <n v="20171207"/>
    <d v="2017-12-07T00:00:00"/>
    <x v="0"/>
    <x v="11"/>
    <n v="12"/>
    <x v="5"/>
    <x v="2"/>
    <n v="10331199"/>
    <x v="5"/>
    <n v="979679"/>
    <x v="37"/>
  </r>
  <r>
    <n v="20171207"/>
    <d v="2017-12-07T00:00:00"/>
    <x v="0"/>
    <x v="11"/>
    <n v="12"/>
    <x v="5"/>
    <x v="4"/>
    <n v="100214927"/>
    <x v="2"/>
    <n v="834850"/>
    <x v="92"/>
  </r>
  <r>
    <n v="20171208"/>
    <d v="2017-12-08T00:00:00"/>
    <x v="0"/>
    <x v="11"/>
    <n v="12"/>
    <x v="3"/>
    <x v="4"/>
    <n v="10019636"/>
    <x v="5"/>
    <n v="979679"/>
    <x v="87"/>
  </r>
  <r>
    <n v="20171208"/>
    <d v="2017-12-08T00:00:00"/>
    <x v="0"/>
    <x v="11"/>
    <n v="12"/>
    <x v="3"/>
    <x v="3"/>
    <n v="100110668"/>
    <x v="3"/>
    <n v="834850"/>
    <x v="116"/>
  </r>
  <r>
    <n v="20171211"/>
    <d v="2017-12-11T00:00:00"/>
    <x v="0"/>
    <x v="11"/>
    <n v="12"/>
    <x v="1"/>
    <x v="0"/>
    <n v="10018038"/>
    <x v="2"/>
    <n v="834850"/>
    <x v="95"/>
  </r>
  <r>
    <n v="20171211"/>
    <d v="2017-12-11T00:00:00"/>
    <x v="0"/>
    <x v="11"/>
    <n v="12"/>
    <x v="1"/>
    <x v="3"/>
    <n v="10331269"/>
    <x v="2"/>
    <n v="834850"/>
    <x v="96"/>
  </r>
  <r>
    <n v="20171211"/>
    <d v="2017-12-11T00:00:00"/>
    <x v="0"/>
    <x v="11"/>
    <n v="12"/>
    <x v="1"/>
    <x v="3"/>
    <n v="10331270"/>
    <x v="3"/>
    <n v="979679"/>
    <x v="91"/>
  </r>
  <r>
    <n v="20171212"/>
    <d v="2017-12-12T00:00:00"/>
    <x v="0"/>
    <x v="11"/>
    <n v="12"/>
    <x v="6"/>
    <x v="3"/>
    <n v="10018048"/>
    <x v="1"/>
    <n v="834850"/>
    <x v="117"/>
  </r>
  <r>
    <n v="20171212"/>
    <d v="2017-12-12T00:00:00"/>
    <x v="0"/>
    <x v="11"/>
    <n v="12"/>
    <x v="6"/>
    <x v="2"/>
    <n v="10015525"/>
    <x v="1"/>
    <n v="834850"/>
    <x v="114"/>
  </r>
  <r>
    <n v="20171213"/>
    <d v="2017-12-13T00:00:00"/>
    <x v="0"/>
    <x v="11"/>
    <n v="12"/>
    <x v="2"/>
    <x v="2"/>
    <n v="10019658"/>
    <x v="1"/>
    <n v="834850"/>
    <x v="118"/>
  </r>
  <r>
    <n v="20171213"/>
    <d v="2017-12-13T00:00:00"/>
    <x v="0"/>
    <x v="11"/>
    <n v="12"/>
    <x v="2"/>
    <x v="0"/>
    <n v="10019659"/>
    <x v="1"/>
    <n v="834850"/>
    <x v="46"/>
  </r>
  <r>
    <n v="20171213"/>
    <d v="2017-12-13T00:00:00"/>
    <x v="0"/>
    <x v="11"/>
    <n v="12"/>
    <x v="2"/>
    <x v="0"/>
    <n v="10019660"/>
    <x v="2"/>
    <n v="421333"/>
    <x v="92"/>
  </r>
  <r>
    <n v="20171213"/>
    <d v="2017-12-13T00:00:00"/>
    <x v="0"/>
    <x v="11"/>
    <n v="12"/>
    <x v="2"/>
    <x v="3"/>
    <n v="10019664"/>
    <x v="2"/>
    <n v="101676"/>
    <x v="119"/>
  </r>
  <r>
    <n v="20171213"/>
    <d v="2017-12-13T00:00:00"/>
    <x v="0"/>
    <x v="11"/>
    <n v="12"/>
    <x v="2"/>
    <x v="2"/>
    <n v="100110735"/>
    <x v="6"/>
    <n v="131448"/>
    <x v="4"/>
  </r>
  <r>
    <n v="20171214"/>
    <d v="2017-12-14T00:00:00"/>
    <x v="0"/>
    <x v="11"/>
    <n v="12"/>
    <x v="5"/>
    <x v="0"/>
    <n v="10331296"/>
    <x v="1"/>
    <n v="116562"/>
    <x v="120"/>
  </r>
  <r>
    <n v="20171214"/>
    <d v="2017-12-14T00:00:00"/>
    <x v="0"/>
    <x v="11"/>
    <n v="12"/>
    <x v="5"/>
    <x v="2"/>
    <n v="10331296"/>
    <x v="2"/>
    <n v="217003"/>
    <x v="121"/>
  </r>
  <r>
    <n v="20171214"/>
    <d v="2017-12-14T00:00:00"/>
    <x v="0"/>
    <x v="11"/>
    <n v="12"/>
    <x v="5"/>
    <x v="0"/>
    <n v="10331296"/>
    <x v="3"/>
    <n v="267224"/>
    <x v="122"/>
  </r>
  <r>
    <n v="20171215"/>
    <d v="2017-12-15T00:00:00"/>
    <x v="0"/>
    <x v="11"/>
    <n v="12"/>
    <x v="3"/>
    <x v="0"/>
    <n v="10019675"/>
    <x v="2"/>
    <n v="317445"/>
    <x v="123"/>
  </r>
  <r>
    <n v="20171215"/>
    <d v="2017-12-15T00:00:00"/>
    <x v="0"/>
    <x v="11"/>
    <n v="12"/>
    <x v="3"/>
    <x v="1"/>
    <n v="10019675"/>
    <x v="3"/>
    <n v="729973"/>
    <x v="124"/>
  </r>
  <r>
    <n v="20171215"/>
    <d v="2017-12-15T00:00:00"/>
    <x v="0"/>
    <x v="11"/>
    <n v="12"/>
    <x v="3"/>
    <x v="3"/>
    <n v="10019676"/>
    <x v="3"/>
    <n v="764932"/>
    <x v="72"/>
  </r>
  <r>
    <n v="20171215"/>
    <d v="2017-12-15T00:00:00"/>
    <x v="0"/>
    <x v="11"/>
    <n v="12"/>
    <x v="3"/>
    <x v="0"/>
    <n v="10019678"/>
    <x v="2"/>
    <n v="799891"/>
    <x v="91"/>
  </r>
  <r>
    <n v="20171215"/>
    <d v="2017-12-15T00:00:00"/>
    <x v="0"/>
    <x v="11"/>
    <n v="12"/>
    <x v="3"/>
    <x v="3"/>
    <n v="10019679"/>
    <x v="3"/>
    <n v="834850"/>
    <x v="125"/>
  </r>
  <r>
    <n v="20171217"/>
    <d v="2017-12-17T00:00:00"/>
    <x v="0"/>
    <x v="11"/>
    <n v="12"/>
    <x v="0"/>
    <x v="2"/>
    <n v="100110781"/>
    <x v="2"/>
    <n v="367666"/>
    <x v="2"/>
  </r>
  <r>
    <n v="20171217"/>
    <d v="2017-12-17T00:00:00"/>
    <x v="0"/>
    <x v="11"/>
    <n v="12"/>
    <x v="0"/>
    <x v="0"/>
    <n v="100110784"/>
    <x v="5"/>
    <n v="468108"/>
    <x v="87"/>
  </r>
  <r>
    <n v="20171217"/>
    <d v="2017-12-17T00:00:00"/>
    <x v="0"/>
    <x v="11"/>
    <n v="12"/>
    <x v="0"/>
    <x v="0"/>
    <n v="100110785"/>
    <x v="6"/>
    <n v="518329"/>
    <x v="91"/>
  </r>
  <r>
    <n v="20171217"/>
    <d v="2017-12-17T00:00:00"/>
    <x v="0"/>
    <x v="11"/>
    <n v="12"/>
    <x v="0"/>
    <x v="1"/>
    <n v="100110785"/>
    <x v="1"/>
    <n v="568550"/>
    <x v="72"/>
  </r>
  <r>
    <n v="20171220"/>
    <d v="2017-12-20T00:00:00"/>
    <x v="0"/>
    <x v="11"/>
    <n v="12"/>
    <x v="2"/>
    <x v="3"/>
    <n v="10331387"/>
    <x v="1"/>
    <n v="618771"/>
    <x v="2"/>
  </r>
  <r>
    <n v="20171220"/>
    <d v="2017-12-20T00:00:00"/>
    <x v="0"/>
    <x v="11"/>
    <n v="12"/>
    <x v="2"/>
    <x v="0"/>
    <n v="10331390"/>
    <x v="3"/>
    <n v="864342"/>
    <x v="116"/>
  </r>
  <r>
    <n v="20171220"/>
    <d v="2017-12-20T00:00:00"/>
    <x v="0"/>
    <x v="11"/>
    <n v="12"/>
    <x v="2"/>
    <x v="3"/>
    <n v="10331390"/>
    <x v="2"/>
    <n v="979679"/>
    <x v="124"/>
  </r>
  <r>
    <n v="20171221"/>
    <d v="2017-12-21T00:00:00"/>
    <x v="0"/>
    <x v="11"/>
    <n v="12"/>
    <x v="5"/>
    <x v="2"/>
    <n v="10019732"/>
    <x v="4"/>
    <n v="172366"/>
    <x v="94"/>
  </r>
  <r>
    <n v="20171222"/>
    <d v="2017-12-22T00:00:00"/>
    <x v="0"/>
    <x v="11"/>
    <n v="12"/>
    <x v="3"/>
    <x v="2"/>
    <n v="100110900"/>
    <x v="1"/>
    <n v="135670"/>
    <x v="72"/>
  </r>
  <r>
    <n v="20171228"/>
    <d v="2017-12-28T00:00:00"/>
    <x v="0"/>
    <x v="11"/>
    <n v="12"/>
    <x v="5"/>
    <x v="0"/>
    <n v="100110993"/>
    <x v="0"/>
    <n v="834850"/>
    <x v="4"/>
  </r>
  <r>
    <n v="20171228"/>
    <d v="2017-12-28T00:00:00"/>
    <x v="0"/>
    <x v="11"/>
    <n v="12"/>
    <x v="5"/>
    <x v="1"/>
    <n v="100110994"/>
    <x v="3"/>
    <n v="979679"/>
    <x v="126"/>
  </r>
  <r>
    <n v="20171228"/>
    <d v="2017-12-28T00:00:00"/>
    <x v="0"/>
    <x v="11"/>
    <n v="12"/>
    <x v="5"/>
    <x v="0"/>
    <n v="10018230"/>
    <x v="1"/>
    <n v="834850"/>
    <x v="127"/>
  </r>
  <r>
    <n v="20171228"/>
    <d v="2017-12-28T00:00:00"/>
    <x v="0"/>
    <x v="11"/>
    <n v="12"/>
    <x v="5"/>
    <x v="0"/>
    <n v="10018231"/>
    <x v="2"/>
    <n v="834850"/>
    <x v="128"/>
  </r>
  <r>
    <n v="20171228"/>
    <d v="2017-12-28T00:00:00"/>
    <x v="0"/>
    <x v="11"/>
    <n v="12"/>
    <x v="5"/>
    <x v="0"/>
    <n v="10018233"/>
    <x v="4"/>
    <n v="834850"/>
    <x v="94"/>
  </r>
  <r>
    <n v="20171228"/>
    <d v="2017-12-28T00:00:00"/>
    <x v="0"/>
    <x v="11"/>
    <n v="12"/>
    <x v="5"/>
    <x v="0"/>
    <n v="10018233"/>
    <x v="4"/>
    <n v="834850"/>
    <x v="94"/>
  </r>
  <r>
    <n v="20171228"/>
    <d v="2017-12-28T00:00:00"/>
    <x v="0"/>
    <x v="11"/>
    <n v="12"/>
    <x v="5"/>
    <x v="1"/>
    <n v="10018233"/>
    <x v="6"/>
    <n v="421333"/>
    <x v="92"/>
  </r>
  <r>
    <n v="20171228"/>
    <d v="2017-12-28T00:00:00"/>
    <x v="0"/>
    <x v="11"/>
    <n v="12"/>
    <x v="5"/>
    <x v="2"/>
    <n v="10018236"/>
    <x v="1"/>
    <n v="101676"/>
    <x v="129"/>
  </r>
  <r>
    <n v="20171228"/>
    <d v="2017-12-28T00:00:00"/>
    <x v="0"/>
    <x v="11"/>
    <n v="12"/>
    <x v="5"/>
    <x v="0"/>
    <n v="10018238"/>
    <x v="1"/>
    <n v="131448"/>
    <x v="38"/>
  </r>
  <r>
    <n v="20171228"/>
    <d v="2017-12-28T00:00:00"/>
    <x v="0"/>
    <x v="11"/>
    <n v="12"/>
    <x v="5"/>
    <x v="2"/>
    <n v="10331529"/>
    <x v="1"/>
    <n v="116562"/>
    <x v="130"/>
  </r>
  <r>
    <n v="20171228"/>
    <d v="2017-12-28T00:00:00"/>
    <x v="0"/>
    <x v="11"/>
    <n v="12"/>
    <x v="5"/>
    <x v="4"/>
    <n v="10331534"/>
    <x v="2"/>
    <n v="217003"/>
    <x v="131"/>
  </r>
  <r>
    <n v="20171228"/>
    <d v="2017-12-28T00:00:00"/>
    <x v="0"/>
    <x v="11"/>
    <n v="12"/>
    <x v="5"/>
    <x v="4"/>
    <n v="10331535"/>
    <x v="1"/>
    <n v="267224"/>
    <x v="132"/>
  </r>
  <r>
    <n v="20171229"/>
    <d v="2017-12-29T00:00:00"/>
    <x v="0"/>
    <x v="11"/>
    <n v="12"/>
    <x v="3"/>
    <x v="2"/>
    <n v="10019809"/>
    <x v="3"/>
    <n v="317445"/>
    <x v="133"/>
  </r>
  <r>
    <n v="20171229"/>
    <d v="2017-12-29T00:00:00"/>
    <x v="0"/>
    <x v="11"/>
    <n v="12"/>
    <x v="3"/>
    <x v="2"/>
    <n v="100111008"/>
    <x v="3"/>
    <n v="729973"/>
    <x v="134"/>
  </r>
  <r>
    <n v="20171229"/>
    <d v="2017-12-29T00:00:00"/>
    <x v="0"/>
    <x v="11"/>
    <n v="12"/>
    <x v="3"/>
    <x v="2"/>
    <n v="100111011"/>
    <x v="0"/>
    <n v="764932"/>
    <x v="96"/>
  </r>
  <r>
    <n v="20171229"/>
    <d v="2017-12-29T00:00:00"/>
    <x v="0"/>
    <x v="11"/>
    <n v="12"/>
    <x v="3"/>
    <x v="0"/>
    <n v="100111013"/>
    <x v="5"/>
    <n v="799891"/>
    <x v="132"/>
  </r>
  <r>
    <n v="20171229"/>
    <d v="2017-12-29T00:00:00"/>
    <x v="0"/>
    <x v="11"/>
    <n v="12"/>
    <x v="3"/>
    <x v="0"/>
    <n v="100111016"/>
    <x v="1"/>
    <n v="834850"/>
    <x v="38"/>
  </r>
  <r>
    <n v="20171229"/>
    <d v="2017-12-29T00:00:00"/>
    <x v="0"/>
    <x v="11"/>
    <n v="12"/>
    <x v="3"/>
    <x v="3"/>
    <n v="100111017"/>
    <x v="4"/>
    <n v="367666"/>
    <x v="94"/>
  </r>
  <r>
    <n v="20171230"/>
    <d v="2017-12-30T00:00:00"/>
    <x v="0"/>
    <x v="11"/>
    <n v="12"/>
    <x v="4"/>
    <x v="0"/>
    <n v="10015650"/>
    <x v="1"/>
    <n v="468108"/>
    <x v="4"/>
  </r>
  <r>
    <n v="20171230"/>
    <d v="2017-12-30T00:00:00"/>
    <x v="0"/>
    <x v="11"/>
    <n v="12"/>
    <x v="4"/>
    <x v="3"/>
    <n v="10015651"/>
    <x v="1"/>
    <n v="518329"/>
    <x v="70"/>
  </r>
  <r>
    <n v="20171230"/>
    <d v="2017-12-30T00:00:00"/>
    <x v="0"/>
    <x v="11"/>
    <n v="12"/>
    <x v="4"/>
    <x v="3"/>
    <n v="10015652"/>
    <x v="0"/>
    <n v="568550"/>
    <x v="135"/>
  </r>
  <r>
    <n v="20171230"/>
    <d v="2017-12-30T00:00:00"/>
    <x v="0"/>
    <x v="11"/>
    <n v="12"/>
    <x v="4"/>
    <x v="3"/>
    <n v="10015653"/>
    <x v="1"/>
    <n v="618771"/>
    <x v="100"/>
  </r>
  <r>
    <n v="20171230"/>
    <d v="2017-12-30T00:00:00"/>
    <x v="0"/>
    <x v="11"/>
    <n v="12"/>
    <x v="4"/>
    <x v="3"/>
    <n v="10015655"/>
    <x v="3"/>
    <n v="864342"/>
    <x v="117"/>
  </r>
  <r>
    <n v="20171230"/>
    <d v="2017-12-30T00:00:00"/>
    <x v="0"/>
    <x v="11"/>
    <n v="12"/>
    <x v="4"/>
    <x v="3"/>
    <n v="10019814"/>
    <x v="3"/>
    <n v="387943"/>
    <x v="136"/>
  </r>
  <r>
    <n v="20171230"/>
    <d v="2017-12-30T00:00:00"/>
    <x v="0"/>
    <x v="11"/>
    <n v="12"/>
    <x v="4"/>
    <x v="2"/>
    <n v="10019816"/>
    <x v="4"/>
    <n v="846118"/>
    <x v="13"/>
  </r>
  <r>
    <n v="20171231"/>
    <d v="2017-12-31T00:00:00"/>
    <x v="0"/>
    <x v="11"/>
    <n v="12"/>
    <x v="0"/>
    <x v="0"/>
    <n v="10018256"/>
    <x v="1"/>
    <n v="217003"/>
    <x v="4"/>
  </r>
  <r>
    <n v="20171231"/>
    <d v="2017-12-31T00:00:00"/>
    <x v="0"/>
    <x v="11"/>
    <n v="12"/>
    <x v="0"/>
    <x v="3"/>
    <n v="10018259"/>
    <x v="1"/>
    <n v="267224"/>
    <x v="91"/>
  </r>
  <r>
    <n v="20171231"/>
    <d v="2017-12-31T00:00:00"/>
    <x v="0"/>
    <x v="11"/>
    <n v="12"/>
    <x v="0"/>
    <x v="1"/>
    <n v="10015658"/>
    <x v="1"/>
    <n v="317445"/>
    <x v="86"/>
  </r>
  <r>
    <n v="20171231"/>
    <d v="2017-12-31T00:00:00"/>
    <x v="0"/>
    <x v="11"/>
    <n v="12"/>
    <x v="0"/>
    <x v="3"/>
    <n v="10331567"/>
    <x v="1"/>
    <n v="367666"/>
    <x v="4"/>
  </r>
  <r>
    <n v="20171231"/>
    <d v="2017-12-31T00:00:00"/>
    <x v="0"/>
    <x v="11"/>
    <n v="12"/>
    <x v="0"/>
    <x v="2"/>
    <n v="10331569"/>
    <x v="3"/>
    <n v="267224"/>
    <x v="125"/>
  </r>
  <r>
    <n v="20171231"/>
    <d v="2017-12-31T00:00:00"/>
    <x v="0"/>
    <x v="11"/>
    <n v="12"/>
    <x v="0"/>
    <x v="0"/>
    <n v="10331572"/>
    <x v="2"/>
    <n v="317445"/>
    <x v="129"/>
  </r>
  <r>
    <n v="20171231"/>
    <d v="2017-12-31T00:00:00"/>
    <x v="0"/>
    <x v="11"/>
    <n v="12"/>
    <x v="0"/>
    <x v="0"/>
    <n v="10331573"/>
    <x v="3"/>
    <n v="729973"/>
    <x v="4"/>
  </r>
  <r>
    <n v="20180101"/>
    <d v="2018-01-01T00:00:00"/>
    <x v="1"/>
    <x v="0"/>
    <n v="1"/>
    <x v="1"/>
    <x v="0"/>
    <n v="10018263"/>
    <x v="2"/>
    <n v="764932"/>
    <x v="137"/>
  </r>
  <r>
    <n v="20180101"/>
    <d v="2018-01-01T00:00:00"/>
    <x v="1"/>
    <x v="0"/>
    <n v="1"/>
    <x v="1"/>
    <x v="0"/>
    <n v="10018266"/>
    <x v="4"/>
    <n v="979679"/>
    <x v="135"/>
  </r>
  <r>
    <n v="20180103"/>
    <d v="2018-01-03T00:00:00"/>
    <x v="1"/>
    <x v="0"/>
    <n v="1"/>
    <x v="2"/>
    <x v="0"/>
    <n v="10019833"/>
    <x v="3"/>
    <n v="387943"/>
    <x v="56"/>
  </r>
  <r>
    <n v="20180103"/>
    <d v="2018-01-03T00:00:00"/>
    <x v="1"/>
    <x v="0"/>
    <n v="1"/>
    <x v="2"/>
    <x v="0"/>
    <n v="10019834"/>
    <x v="2"/>
    <n v="846118"/>
    <x v="138"/>
  </r>
  <r>
    <n v="20180103"/>
    <d v="2018-01-03T00:00:00"/>
    <x v="1"/>
    <x v="0"/>
    <n v="1"/>
    <x v="2"/>
    <x v="3"/>
    <n v="100111056"/>
    <x v="4"/>
    <n v="166782"/>
    <x v="74"/>
  </r>
  <r>
    <n v="20180103"/>
    <d v="2018-01-03T00:00:00"/>
    <x v="1"/>
    <x v="0"/>
    <n v="1"/>
    <x v="2"/>
    <x v="3"/>
    <n v="100111058"/>
    <x v="1"/>
    <n v="217003"/>
    <x v="125"/>
  </r>
  <r>
    <n v="20180106"/>
    <d v="2018-01-06T00:00:00"/>
    <x v="1"/>
    <x v="0"/>
    <n v="1"/>
    <x v="4"/>
    <x v="0"/>
    <n v="100111079"/>
    <x v="1"/>
    <n v="267224"/>
    <x v="86"/>
  </r>
  <r>
    <n v="20180106"/>
    <d v="2018-01-06T00:00:00"/>
    <x v="1"/>
    <x v="0"/>
    <n v="1"/>
    <x v="4"/>
    <x v="1"/>
    <n v="100111080"/>
    <x v="4"/>
    <n v="317445"/>
    <x v="13"/>
  </r>
  <r>
    <n v="20180106"/>
    <d v="2018-01-06T00:00:00"/>
    <x v="1"/>
    <x v="0"/>
    <n v="1"/>
    <x v="4"/>
    <x v="1"/>
    <n v="100111082"/>
    <x v="1"/>
    <n v="367666"/>
    <x v="139"/>
  </r>
  <r>
    <n v="20180110"/>
    <d v="2018-01-10T00:00:00"/>
    <x v="1"/>
    <x v="0"/>
    <n v="1"/>
    <x v="2"/>
    <x v="2"/>
    <n v="10018319"/>
    <x v="3"/>
    <n v="417887"/>
    <x v="140"/>
  </r>
  <r>
    <n v="20180110"/>
    <d v="2018-01-10T00:00:00"/>
    <x v="1"/>
    <x v="0"/>
    <n v="1"/>
    <x v="2"/>
    <x v="0"/>
    <n v="10018320"/>
    <x v="2"/>
    <n v="267224"/>
    <x v="96"/>
  </r>
  <r>
    <n v="20180110"/>
    <d v="2018-01-10T00:00:00"/>
    <x v="1"/>
    <x v="0"/>
    <n v="1"/>
    <x v="2"/>
    <x v="3"/>
    <n v="10015699"/>
    <x v="3"/>
    <n v="317445"/>
    <x v="141"/>
  </r>
  <r>
    <n v="20180111"/>
    <d v="2018-01-11T00:00:00"/>
    <x v="1"/>
    <x v="0"/>
    <n v="1"/>
    <x v="5"/>
    <x v="3"/>
    <n v="100111114"/>
    <x v="2"/>
    <n v="729973"/>
    <x v="92"/>
  </r>
  <r>
    <n v="20180111"/>
    <d v="2018-01-11T00:00:00"/>
    <x v="1"/>
    <x v="0"/>
    <n v="1"/>
    <x v="5"/>
    <x v="2"/>
    <n v="100111116"/>
    <x v="4"/>
    <n v="764932"/>
    <x v="141"/>
  </r>
  <r>
    <n v="20180111"/>
    <d v="2018-01-11T00:00:00"/>
    <x v="1"/>
    <x v="0"/>
    <n v="1"/>
    <x v="5"/>
    <x v="4"/>
    <n v="100111116"/>
    <x v="1"/>
    <n v="979679"/>
    <x v="63"/>
  </r>
  <r>
    <n v="20180121"/>
    <d v="2018-01-21T00:00:00"/>
    <x v="1"/>
    <x v="0"/>
    <n v="1"/>
    <x v="0"/>
    <x v="0"/>
    <n v="10018355"/>
    <x v="2"/>
    <n v="834850"/>
    <x v="142"/>
  </r>
  <r>
    <n v="20180127"/>
    <d v="2018-01-27T00:00:00"/>
    <x v="1"/>
    <x v="0"/>
    <n v="1"/>
    <x v="4"/>
    <x v="0"/>
    <n v="10018381"/>
    <x v="4"/>
    <n v="367666"/>
    <x v="143"/>
  </r>
  <r>
    <n v="20180127"/>
    <d v="2018-01-27T00:00:00"/>
    <x v="1"/>
    <x v="0"/>
    <n v="1"/>
    <x v="4"/>
    <x v="3"/>
    <n v="10018384"/>
    <x v="1"/>
    <n v="417887"/>
    <x v="108"/>
  </r>
  <r>
    <n v="20180127"/>
    <d v="2018-01-27T00:00:00"/>
    <x v="1"/>
    <x v="0"/>
    <n v="1"/>
    <x v="4"/>
    <x v="0"/>
    <n v="10015744"/>
    <x v="1"/>
    <n v="468108"/>
    <x v="4"/>
  </r>
  <r>
    <n v="20180128"/>
    <d v="2018-01-28T00:00:00"/>
    <x v="1"/>
    <x v="0"/>
    <n v="1"/>
    <x v="0"/>
    <x v="0"/>
    <n v="10019902"/>
    <x v="4"/>
    <n v="518329"/>
    <x v="140"/>
  </r>
  <r>
    <n v="20180128"/>
    <d v="2018-01-28T00:00:00"/>
    <x v="1"/>
    <x v="0"/>
    <n v="1"/>
    <x v="0"/>
    <x v="3"/>
    <n v="100111213"/>
    <x v="4"/>
    <n v="568550"/>
    <x v="13"/>
  </r>
  <r>
    <n v="20180128"/>
    <d v="2018-01-28T00:00:00"/>
    <x v="1"/>
    <x v="0"/>
    <n v="1"/>
    <x v="0"/>
    <x v="3"/>
    <n v="100111215"/>
    <x v="5"/>
    <n v="618771"/>
    <x v="144"/>
  </r>
  <r>
    <n v="20180128"/>
    <d v="2018-01-28T00:00:00"/>
    <x v="1"/>
    <x v="0"/>
    <n v="1"/>
    <x v="0"/>
    <x v="3"/>
    <n v="100111216"/>
    <x v="5"/>
    <n v="864342"/>
    <x v="92"/>
  </r>
  <r>
    <n v="20180128"/>
    <d v="2018-01-28T00:00:00"/>
    <x v="1"/>
    <x v="0"/>
    <n v="1"/>
    <x v="0"/>
    <x v="3"/>
    <n v="100111217"/>
    <x v="5"/>
    <n v="979679"/>
    <x v="100"/>
  </r>
  <r>
    <n v="20180129"/>
    <d v="2018-01-29T00:00:00"/>
    <x v="1"/>
    <x v="0"/>
    <n v="1"/>
    <x v="1"/>
    <x v="1"/>
    <n v="10015763"/>
    <x v="1"/>
    <n v="172366"/>
    <x v="145"/>
  </r>
  <r>
    <n v="20180130"/>
    <d v="2018-01-30T00:00:00"/>
    <x v="1"/>
    <x v="0"/>
    <n v="1"/>
    <x v="6"/>
    <x v="0"/>
    <n v="100111224"/>
    <x v="3"/>
    <n v="135670"/>
    <x v="146"/>
  </r>
  <r>
    <n v="20180212"/>
    <d v="2018-02-12T00:00:00"/>
    <x v="1"/>
    <x v="1"/>
    <n v="2"/>
    <x v="1"/>
    <x v="2"/>
    <n v="10015829"/>
    <x v="2"/>
    <n v="979679"/>
    <x v="147"/>
  </r>
  <r>
    <n v="20180214"/>
    <d v="2018-02-14T00:00:00"/>
    <x v="1"/>
    <x v="1"/>
    <n v="2"/>
    <x v="2"/>
    <x v="3"/>
    <n v="100111352"/>
    <x v="1"/>
    <n v="834850"/>
    <x v="148"/>
  </r>
  <r>
    <n v="20180214"/>
    <d v="2018-02-14T00:00:00"/>
    <x v="1"/>
    <x v="1"/>
    <n v="2"/>
    <x v="2"/>
    <x v="3"/>
    <n v="10019964"/>
    <x v="1"/>
    <n v="979679"/>
    <x v="149"/>
  </r>
  <r>
    <n v="20180217"/>
    <d v="2018-02-17T00:00:00"/>
    <x v="1"/>
    <x v="1"/>
    <n v="2"/>
    <x v="4"/>
    <x v="0"/>
    <n v="100111385"/>
    <x v="1"/>
    <n v="834850"/>
    <x v="125"/>
  </r>
  <r>
    <n v="20180217"/>
    <d v="2018-02-17T00:00:00"/>
    <x v="1"/>
    <x v="1"/>
    <n v="2"/>
    <x v="4"/>
    <x v="3"/>
    <n v="100111386"/>
    <x v="3"/>
    <n v="834850"/>
    <x v="87"/>
  </r>
  <r>
    <n v="20180223"/>
    <d v="2018-02-23T00:00:00"/>
    <x v="1"/>
    <x v="1"/>
    <n v="2"/>
    <x v="3"/>
    <x v="0"/>
    <n v="100110007"/>
    <x v="1"/>
    <n v="834850"/>
    <x v="150"/>
  </r>
  <r>
    <n v="20180223"/>
    <d v="2018-02-23T00:00:00"/>
    <x v="1"/>
    <x v="1"/>
    <n v="2"/>
    <x v="3"/>
    <x v="0"/>
    <n v="100111421"/>
    <x v="1"/>
    <n v="979679"/>
    <x v="72"/>
  </r>
  <r>
    <n v="20180227"/>
    <d v="2018-02-27T00:00:00"/>
    <x v="1"/>
    <x v="1"/>
    <n v="2"/>
    <x v="6"/>
    <x v="0"/>
    <n v="100110017"/>
    <x v="4"/>
    <n v="834850"/>
    <x v="87"/>
  </r>
  <r>
    <n v="20180227"/>
    <d v="2018-02-27T00:00:00"/>
    <x v="1"/>
    <x v="1"/>
    <n v="2"/>
    <x v="6"/>
    <x v="2"/>
    <n v="100111459"/>
    <x v="1"/>
    <n v="834850"/>
    <x v="4"/>
  </r>
  <r>
    <n v="20180227"/>
    <d v="2018-02-27T00:00:00"/>
    <x v="1"/>
    <x v="1"/>
    <n v="2"/>
    <x v="6"/>
    <x v="2"/>
    <n v="100111460"/>
    <x v="1"/>
    <n v="834850"/>
    <x v="112"/>
  </r>
  <r>
    <n v="20180227"/>
    <d v="2018-02-27T00:00:00"/>
    <x v="1"/>
    <x v="1"/>
    <n v="2"/>
    <x v="6"/>
    <x v="0"/>
    <n v="10018524"/>
    <x v="4"/>
    <n v="834850"/>
    <x v="79"/>
  </r>
  <r>
    <n v="20180304"/>
    <d v="2018-03-04T00:00:00"/>
    <x v="1"/>
    <x v="2"/>
    <n v="3"/>
    <x v="0"/>
    <x v="0"/>
    <n v="10332128"/>
    <x v="1"/>
    <n v="421333"/>
    <x v="92"/>
  </r>
  <r>
    <n v="20180305"/>
    <d v="2018-03-05T00:00:00"/>
    <x v="1"/>
    <x v="2"/>
    <n v="3"/>
    <x v="1"/>
    <x v="1"/>
    <n v="100111483"/>
    <x v="1"/>
    <n v="719050"/>
    <x v="92"/>
  </r>
  <r>
    <n v="20180305"/>
    <d v="2018-03-05T00:00:00"/>
    <x v="1"/>
    <x v="2"/>
    <n v="3"/>
    <x v="1"/>
    <x v="3"/>
    <n v="10018544"/>
    <x v="1"/>
    <n v="101676"/>
    <x v="96"/>
  </r>
  <r>
    <n v="20180305"/>
    <d v="2018-03-05T00:00:00"/>
    <x v="1"/>
    <x v="2"/>
    <n v="3"/>
    <x v="1"/>
    <x v="0"/>
    <n v="10015928"/>
    <x v="3"/>
    <n v="131448"/>
    <x v="151"/>
  </r>
  <r>
    <n v="20180306"/>
    <d v="2018-03-06T00:00:00"/>
    <x v="1"/>
    <x v="2"/>
    <n v="3"/>
    <x v="6"/>
    <x v="2"/>
    <n v="100110042"/>
    <x v="3"/>
    <n v="116562"/>
    <x v="72"/>
  </r>
  <r>
    <n v="20180306"/>
    <d v="2018-03-06T00:00:00"/>
    <x v="1"/>
    <x v="2"/>
    <n v="3"/>
    <x v="6"/>
    <x v="0"/>
    <n v="100111484"/>
    <x v="2"/>
    <n v="166782"/>
    <x v="72"/>
  </r>
  <r>
    <n v="20180306"/>
    <d v="2018-03-06T00:00:00"/>
    <x v="1"/>
    <x v="2"/>
    <n v="3"/>
    <x v="6"/>
    <x v="0"/>
    <n v="100111485"/>
    <x v="3"/>
    <n v="217003"/>
    <x v="79"/>
  </r>
  <r>
    <n v="20180306"/>
    <d v="2018-03-06T00:00:00"/>
    <x v="1"/>
    <x v="2"/>
    <n v="3"/>
    <x v="6"/>
    <x v="1"/>
    <n v="10015929"/>
    <x v="2"/>
    <n v="267224"/>
    <x v="91"/>
  </r>
  <r>
    <n v="20180308"/>
    <d v="2018-03-08T00:00:00"/>
    <x v="1"/>
    <x v="2"/>
    <n v="3"/>
    <x v="5"/>
    <x v="3"/>
    <n v="10018548"/>
    <x v="4"/>
    <n v="317445"/>
    <x v="149"/>
  </r>
  <r>
    <n v="20180308"/>
    <d v="2018-03-08T00:00:00"/>
    <x v="1"/>
    <x v="2"/>
    <n v="3"/>
    <x v="5"/>
    <x v="0"/>
    <n v="10018549"/>
    <x v="1"/>
    <n v="729973"/>
    <x v="152"/>
  </r>
  <r>
    <n v="20180308"/>
    <d v="2018-03-08T00:00:00"/>
    <x v="1"/>
    <x v="2"/>
    <n v="3"/>
    <x v="5"/>
    <x v="3"/>
    <n v="10018549"/>
    <x v="1"/>
    <n v="764932"/>
    <x v="153"/>
  </r>
  <r>
    <n v="20180308"/>
    <d v="2018-03-08T00:00:00"/>
    <x v="1"/>
    <x v="2"/>
    <n v="3"/>
    <x v="5"/>
    <x v="2"/>
    <n v="10018554"/>
    <x v="4"/>
    <n v="799891"/>
    <x v="154"/>
  </r>
  <r>
    <n v="20180311"/>
    <d v="2018-03-11T00:00:00"/>
    <x v="1"/>
    <x v="2"/>
    <n v="3"/>
    <x v="0"/>
    <x v="2"/>
    <n v="100111511"/>
    <x v="1"/>
    <n v="834850"/>
    <x v="92"/>
  </r>
  <r>
    <n v="20180311"/>
    <d v="2018-03-11T00:00:00"/>
    <x v="1"/>
    <x v="2"/>
    <n v="3"/>
    <x v="0"/>
    <x v="0"/>
    <n v="100111512"/>
    <x v="1"/>
    <n v="367666"/>
    <x v="92"/>
  </r>
  <r>
    <n v="20180311"/>
    <d v="2018-03-11T00:00:00"/>
    <x v="1"/>
    <x v="2"/>
    <n v="3"/>
    <x v="0"/>
    <x v="0"/>
    <n v="100111513"/>
    <x v="1"/>
    <n v="417887"/>
    <x v="95"/>
  </r>
  <r>
    <n v="20180311"/>
    <d v="2018-03-11T00:00:00"/>
    <x v="1"/>
    <x v="2"/>
    <n v="3"/>
    <x v="0"/>
    <x v="1"/>
    <n v="100111514"/>
    <x v="1"/>
    <n v="468108"/>
    <x v="72"/>
  </r>
  <r>
    <n v="20180314"/>
    <d v="2018-03-14T00:00:00"/>
    <x v="1"/>
    <x v="2"/>
    <n v="3"/>
    <x v="2"/>
    <x v="2"/>
    <n v="10332215"/>
    <x v="3"/>
    <n v="518329"/>
    <x v="155"/>
  </r>
  <r>
    <n v="20180315"/>
    <d v="2018-03-15T00:00:00"/>
    <x v="1"/>
    <x v="2"/>
    <n v="3"/>
    <x v="5"/>
    <x v="0"/>
    <n v="100111541"/>
    <x v="2"/>
    <n v="568550"/>
    <x v="118"/>
  </r>
  <r>
    <n v="20180315"/>
    <d v="2018-03-15T00:00:00"/>
    <x v="1"/>
    <x v="2"/>
    <n v="3"/>
    <x v="5"/>
    <x v="3"/>
    <n v="100111542"/>
    <x v="3"/>
    <n v="618771"/>
    <x v="156"/>
  </r>
  <r>
    <n v="20180315"/>
    <d v="2018-03-15T00:00:00"/>
    <x v="1"/>
    <x v="2"/>
    <n v="3"/>
    <x v="5"/>
    <x v="3"/>
    <n v="100111543"/>
    <x v="3"/>
    <n v="864342"/>
    <x v="26"/>
  </r>
  <r>
    <n v="20180318"/>
    <d v="2018-03-18T00:00:00"/>
    <x v="1"/>
    <x v="2"/>
    <n v="3"/>
    <x v="0"/>
    <x v="2"/>
    <n v="10018595"/>
    <x v="2"/>
    <n v="979679"/>
    <x v="157"/>
  </r>
  <r>
    <n v="20180319"/>
    <d v="2018-03-19T00:00:00"/>
    <x v="1"/>
    <x v="2"/>
    <n v="3"/>
    <x v="1"/>
    <x v="2"/>
    <n v="10018598"/>
    <x v="4"/>
    <n v="172366"/>
    <x v="74"/>
  </r>
  <r>
    <n v="20180321"/>
    <d v="2018-03-21T00:00:00"/>
    <x v="1"/>
    <x v="2"/>
    <n v="3"/>
    <x v="2"/>
    <x v="0"/>
    <n v="10015995"/>
    <x v="4"/>
    <n v="135670"/>
    <x v="91"/>
  </r>
  <r>
    <n v="20180331"/>
    <d v="2018-03-31T00:00:00"/>
    <x v="1"/>
    <x v="2"/>
    <n v="3"/>
    <x v="4"/>
    <x v="0"/>
    <n v="100111629"/>
    <x v="3"/>
    <n v="834850"/>
    <x v="124"/>
  </r>
  <r>
    <n v="20180331"/>
    <d v="2018-03-31T00:00:00"/>
    <x v="1"/>
    <x v="2"/>
    <n v="3"/>
    <x v="4"/>
    <x v="1"/>
    <n v="10018625"/>
    <x v="3"/>
    <n v="979679"/>
    <x v="97"/>
  </r>
  <r>
    <n v="20180401"/>
    <d v="2018-04-01T00:00:00"/>
    <x v="1"/>
    <x v="3"/>
    <n v="4"/>
    <x v="0"/>
    <x v="2"/>
    <n v="100111639"/>
    <x v="6"/>
    <n v="834850"/>
    <x v="158"/>
  </r>
  <r>
    <n v="20180404"/>
    <d v="2018-04-04T00:00:00"/>
    <x v="1"/>
    <x v="3"/>
    <n v="4"/>
    <x v="2"/>
    <x v="4"/>
    <n v="100110121"/>
    <x v="4"/>
    <n v="834850"/>
    <x v="13"/>
  </r>
  <r>
    <n v="20180404"/>
    <d v="2018-04-04T00:00:00"/>
    <x v="1"/>
    <x v="3"/>
    <n v="4"/>
    <x v="2"/>
    <x v="4"/>
    <n v="100110121"/>
    <x v="4"/>
    <n v="834850"/>
    <x v="94"/>
  </r>
  <r>
    <n v="20180404"/>
    <d v="2018-04-04T00:00:00"/>
    <x v="1"/>
    <x v="3"/>
    <n v="4"/>
    <x v="2"/>
    <x v="4"/>
    <n v="100111656"/>
    <x v="1"/>
    <n v="834850"/>
    <x v="124"/>
  </r>
  <r>
    <n v="20180404"/>
    <d v="2018-04-04T00:00:00"/>
    <x v="1"/>
    <x v="3"/>
    <n v="4"/>
    <x v="2"/>
    <x v="2"/>
    <n v="10018643"/>
    <x v="2"/>
    <n v="421333"/>
    <x v="4"/>
  </r>
  <r>
    <n v="20180404"/>
    <d v="2018-04-04T00:00:00"/>
    <x v="1"/>
    <x v="3"/>
    <n v="4"/>
    <x v="2"/>
    <x v="2"/>
    <n v="10018649"/>
    <x v="5"/>
    <n v="719050"/>
    <x v="92"/>
  </r>
  <r>
    <n v="20180404"/>
    <d v="2018-04-04T00:00:00"/>
    <x v="1"/>
    <x v="3"/>
    <n v="4"/>
    <x v="2"/>
    <x v="2"/>
    <n v="100111655"/>
    <x v="5"/>
    <n v="101676"/>
    <x v="46"/>
  </r>
  <r>
    <n v="20180404"/>
    <d v="2018-04-04T00:00:00"/>
    <x v="1"/>
    <x v="3"/>
    <n v="4"/>
    <x v="2"/>
    <x v="0"/>
    <n v="100111656"/>
    <x v="6"/>
    <n v="131448"/>
    <x v="129"/>
  </r>
  <r>
    <n v="20180409"/>
    <d v="2018-04-09T00:00:00"/>
    <x v="1"/>
    <x v="3"/>
    <n v="4"/>
    <x v="1"/>
    <x v="0"/>
    <n v="10021549"/>
    <x v="1"/>
    <n v="116562"/>
    <x v="142"/>
  </r>
  <r>
    <n v="20180409"/>
    <d v="2018-04-09T00:00:00"/>
    <x v="1"/>
    <x v="3"/>
    <n v="4"/>
    <x v="1"/>
    <x v="0"/>
    <n v="10021550"/>
    <x v="3"/>
    <n v="166782"/>
    <x v="159"/>
  </r>
  <r>
    <n v="20180409"/>
    <d v="2018-04-09T00:00:00"/>
    <x v="1"/>
    <x v="3"/>
    <n v="4"/>
    <x v="1"/>
    <x v="3"/>
    <n v="10021551"/>
    <x v="2"/>
    <n v="217003"/>
    <x v="154"/>
  </r>
  <r>
    <n v="20180409"/>
    <d v="2018-04-09T00:00:00"/>
    <x v="1"/>
    <x v="3"/>
    <n v="4"/>
    <x v="1"/>
    <x v="3"/>
    <n v="10332387"/>
    <x v="3"/>
    <n v="267224"/>
    <x v="154"/>
  </r>
  <r>
    <n v="20180409"/>
    <d v="2018-04-09T00:00:00"/>
    <x v="1"/>
    <x v="3"/>
    <n v="4"/>
    <x v="1"/>
    <x v="3"/>
    <n v="10332390"/>
    <x v="2"/>
    <n v="317445"/>
    <x v="160"/>
  </r>
  <r>
    <n v="20180409"/>
    <d v="2018-04-09T00:00:00"/>
    <x v="1"/>
    <x v="3"/>
    <n v="4"/>
    <x v="1"/>
    <x v="3"/>
    <n v="10332387"/>
    <x v="3"/>
    <n v="729973"/>
    <x v="77"/>
  </r>
  <r>
    <n v="20180409"/>
    <d v="2018-04-09T00:00:00"/>
    <x v="1"/>
    <x v="3"/>
    <n v="4"/>
    <x v="1"/>
    <x v="3"/>
    <n v="10332388"/>
    <x v="3"/>
    <n v="764932"/>
    <x v="161"/>
  </r>
  <r>
    <n v="20180411"/>
    <d v="2018-04-11T00:00:00"/>
    <x v="1"/>
    <x v="3"/>
    <n v="4"/>
    <x v="2"/>
    <x v="2"/>
    <n v="100111697"/>
    <x v="2"/>
    <n v="799891"/>
    <x v="55"/>
  </r>
  <r>
    <n v="20180411"/>
    <d v="2018-04-11T00:00:00"/>
    <x v="1"/>
    <x v="3"/>
    <n v="4"/>
    <x v="2"/>
    <x v="1"/>
    <n v="100111697"/>
    <x v="3"/>
    <n v="834850"/>
    <x v="92"/>
  </r>
  <r>
    <n v="20180411"/>
    <d v="2018-04-11T00:00:00"/>
    <x v="1"/>
    <x v="3"/>
    <n v="4"/>
    <x v="2"/>
    <x v="0"/>
    <n v="100111698"/>
    <x v="2"/>
    <n v="367666"/>
    <x v="45"/>
  </r>
  <r>
    <n v="20180411"/>
    <d v="2018-04-11T00:00:00"/>
    <x v="1"/>
    <x v="3"/>
    <n v="4"/>
    <x v="2"/>
    <x v="3"/>
    <n v="10332398"/>
    <x v="5"/>
    <n v="417887"/>
    <x v="128"/>
  </r>
  <r>
    <n v="20180411"/>
    <d v="2018-04-11T00:00:00"/>
    <x v="1"/>
    <x v="3"/>
    <n v="4"/>
    <x v="2"/>
    <x v="1"/>
    <n v="10021555"/>
    <x v="4"/>
    <n v="468108"/>
    <x v="13"/>
  </r>
  <r>
    <n v="20180414"/>
    <d v="2018-04-14T00:00:00"/>
    <x v="1"/>
    <x v="3"/>
    <n v="4"/>
    <x v="4"/>
    <x v="3"/>
    <n v="100110156"/>
    <x v="6"/>
    <n v="518329"/>
    <x v="148"/>
  </r>
  <r>
    <n v="20180414"/>
    <d v="2018-04-14T00:00:00"/>
    <x v="1"/>
    <x v="3"/>
    <n v="4"/>
    <x v="4"/>
    <x v="2"/>
    <n v="100110157"/>
    <x v="1"/>
    <n v="568550"/>
    <x v="148"/>
  </r>
  <r>
    <n v="20180414"/>
    <d v="2018-04-14T00:00:00"/>
    <x v="1"/>
    <x v="3"/>
    <n v="4"/>
    <x v="4"/>
    <x v="2"/>
    <n v="100110159"/>
    <x v="4"/>
    <n v="618771"/>
    <x v="13"/>
  </r>
  <r>
    <n v="20180414"/>
    <d v="2018-04-14T00:00:00"/>
    <x v="1"/>
    <x v="3"/>
    <n v="4"/>
    <x v="4"/>
    <x v="0"/>
    <n v="100111710"/>
    <x v="1"/>
    <n v="864342"/>
    <x v="55"/>
  </r>
  <r>
    <n v="20180501"/>
    <d v="2018-05-01T00:00:00"/>
    <x v="1"/>
    <x v="4"/>
    <n v="5"/>
    <x v="6"/>
    <x v="0"/>
    <n v="100110191"/>
    <x v="1"/>
    <n v="135670"/>
    <x v="162"/>
  </r>
  <r>
    <n v="20180503"/>
    <d v="2018-05-03T00:00:00"/>
    <x v="1"/>
    <x v="4"/>
    <n v="5"/>
    <x v="5"/>
    <x v="3"/>
    <n v="10016103"/>
    <x v="3"/>
    <n v="568550"/>
    <x v="45"/>
  </r>
  <r>
    <n v="20180508"/>
    <d v="2018-05-08T00:00:00"/>
    <x v="1"/>
    <x v="4"/>
    <n v="5"/>
    <x v="6"/>
    <x v="2"/>
    <n v="100111837"/>
    <x v="4"/>
    <n v="618771"/>
    <x v="13"/>
  </r>
  <r>
    <n v="20180508"/>
    <d v="2018-05-08T00:00:00"/>
    <x v="1"/>
    <x v="4"/>
    <n v="5"/>
    <x v="6"/>
    <x v="0"/>
    <n v="100111838"/>
    <x v="3"/>
    <n v="618771"/>
    <x v="129"/>
  </r>
  <r>
    <n v="20180508"/>
    <d v="2018-05-08T00:00:00"/>
    <x v="1"/>
    <x v="4"/>
    <n v="5"/>
    <x v="6"/>
    <x v="3"/>
    <n v="10018759"/>
    <x v="4"/>
    <n v="864342"/>
    <x v="94"/>
  </r>
  <r>
    <n v="20180512"/>
    <d v="2018-05-12T00:00:00"/>
    <x v="1"/>
    <x v="4"/>
    <n v="5"/>
    <x v="4"/>
    <x v="0"/>
    <n v="100110222"/>
    <x v="1"/>
    <n v="387943"/>
    <x v="103"/>
  </r>
  <r>
    <n v="20180512"/>
    <d v="2018-05-12T00:00:00"/>
    <x v="1"/>
    <x v="4"/>
    <n v="5"/>
    <x v="4"/>
    <x v="3"/>
    <n v="100110226"/>
    <x v="1"/>
    <n v="846118"/>
    <x v="148"/>
  </r>
  <r>
    <n v="20180512"/>
    <d v="2018-05-12T00:00:00"/>
    <x v="1"/>
    <x v="4"/>
    <n v="5"/>
    <x v="4"/>
    <x v="3"/>
    <n v="100111859"/>
    <x v="4"/>
    <n v="166782"/>
    <x v="149"/>
  </r>
  <r>
    <n v="20180512"/>
    <d v="2018-05-12T00:00:00"/>
    <x v="1"/>
    <x v="4"/>
    <n v="5"/>
    <x v="4"/>
    <x v="3"/>
    <n v="100111862"/>
    <x v="1"/>
    <n v="217003"/>
    <x v="163"/>
  </r>
  <r>
    <n v="20180512"/>
    <d v="2018-05-12T00:00:00"/>
    <x v="1"/>
    <x v="4"/>
    <n v="5"/>
    <x v="4"/>
    <x v="3"/>
    <n v="10018770"/>
    <x v="1"/>
    <n v="267224"/>
    <x v="149"/>
  </r>
  <r>
    <n v="20180512"/>
    <d v="2018-05-12T00:00:00"/>
    <x v="1"/>
    <x v="4"/>
    <n v="5"/>
    <x v="4"/>
    <x v="3"/>
    <n v="10018771"/>
    <x v="1"/>
    <n v="317445"/>
    <x v="142"/>
  </r>
  <r>
    <n v="20180512"/>
    <d v="2018-05-12T00:00:00"/>
    <x v="1"/>
    <x v="4"/>
    <n v="5"/>
    <x v="4"/>
    <x v="0"/>
    <n v="10018772"/>
    <x v="1"/>
    <n v="367666"/>
    <x v="142"/>
  </r>
  <r>
    <n v="20180512"/>
    <d v="2018-05-12T00:00:00"/>
    <x v="1"/>
    <x v="4"/>
    <n v="5"/>
    <x v="4"/>
    <x v="0"/>
    <n v="100111861"/>
    <x v="3"/>
    <n v="417887"/>
    <x v="164"/>
  </r>
  <r>
    <n v="20180512"/>
    <d v="2018-05-12T00:00:00"/>
    <x v="1"/>
    <x v="4"/>
    <n v="5"/>
    <x v="4"/>
    <x v="1"/>
    <n v="100111863"/>
    <x v="2"/>
    <n v="267224"/>
    <x v="165"/>
  </r>
  <r>
    <n v="20180512"/>
    <d v="2018-05-12T00:00:00"/>
    <x v="1"/>
    <x v="4"/>
    <n v="5"/>
    <x v="4"/>
    <x v="1"/>
    <n v="10018769"/>
    <x v="3"/>
    <n v="317445"/>
    <x v="57"/>
  </r>
  <r>
    <n v="20180512"/>
    <d v="2018-05-12T00:00:00"/>
    <x v="1"/>
    <x v="4"/>
    <n v="5"/>
    <x v="4"/>
    <x v="3"/>
    <n v="10018775"/>
    <x v="3"/>
    <n v="729973"/>
    <x v="154"/>
  </r>
  <r>
    <n v="20180512"/>
    <d v="2018-05-12T00:00:00"/>
    <x v="1"/>
    <x v="4"/>
    <n v="5"/>
    <x v="4"/>
    <x v="3"/>
    <n v="10018776"/>
    <x v="2"/>
    <n v="764932"/>
    <x v="142"/>
  </r>
  <r>
    <n v="20180512"/>
    <d v="2018-05-12T00:00:00"/>
    <x v="1"/>
    <x v="4"/>
    <n v="5"/>
    <x v="4"/>
    <x v="2"/>
    <n v="10016125"/>
    <x v="5"/>
    <n v="979679"/>
    <x v="109"/>
  </r>
  <r>
    <n v="20180520"/>
    <d v="2018-05-20T00:00:00"/>
    <x v="1"/>
    <x v="4"/>
    <n v="5"/>
    <x v="0"/>
    <x v="2"/>
    <n v="100111903"/>
    <x v="3"/>
    <n v="387943"/>
    <x v="166"/>
  </r>
  <r>
    <n v="20180520"/>
    <d v="2018-05-20T00:00:00"/>
    <x v="1"/>
    <x v="4"/>
    <n v="5"/>
    <x v="0"/>
    <x v="0"/>
    <n v="10018790"/>
    <x v="2"/>
    <n v="846118"/>
    <x v="72"/>
  </r>
  <r>
    <n v="20180520"/>
    <d v="2018-05-20T00:00:00"/>
    <x v="1"/>
    <x v="4"/>
    <n v="5"/>
    <x v="0"/>
    <x v="0"/>
    <n v="10018791"/>
    <x v="3"/>
    <n v="166782"/>
    <x v="129"/>
  </r>
  <r>
    <n v="20180520"/>
    <d v="2018-05-20T00:00:00"/>
    <x v="1"/>
    <x v="4"/>
    <n v="5"/>
    <x v="0"/>
    <x v="3"/>
    <n v="10018792"/>
    <x v="2"/>
    <n v="217003"/>
    <x v="167"/>
  </r>
  <r>
    <n v="20180520"/>
    <d v="2018-05-20T00:00:00"/>
    <x v="1"/>
    <x v="4"/>
    <n v="5"/>
    <x v="0"/>
    <x v="0"/>
    <n v="10018793"/>
    <x v="4"/>
    <n v="267224"/>
    <x v="125"/>
  </r>
  <r>
    <n v="20180520"/>
    <d v="2018-05-20T00:00:00"/>
    <x v="1"/>
    <x v="4"/>
    <n v="5"/>
    <x v="0"/>
    <x v="0"/>
    <n v="10021684"/>
    <x v="1"/>
    <n v="317445"/>
    <x v="112"/>
  </r>
  <r>
    <n v="20180520"/>
    <d v="2018-05-20T00:00:00"/>
    <x v="1"/>
    <x v="4"/>
    <n v="5"/>
    <x v="0"/>
    <x v="3"/>
    <n v="10021683"/>
    <x v="1"/>
    <n v="367666"/>
    <x v="4"/>
  </r>
  <r>
    <n v="20180521"/>
    <d v="2018-05-21T00:00:00"/>
    <x v="1"/>
    <x v="4"/>
    <n v="5"/>
    <x v="1"/>
    <x v="3"/>
    <n v="100111905"/>
    <x v="4"/>
    <n v="417887"/>
    <x v="94"/>
  </r>
  <r>
    <n v="20180521"/>
    <d v="2018-05-21T00:00:00"/>
    <x v="1"/>
    <x v="4"/>
    <n v="5"/>
    <x v="1"/>
    <x v="3"/>
    <n v="100111905"/>
    <x v="4"/>
    <n v="267224"/>
    <x v="94"/>
  </r>
  <r>
    <n v="20180521"/>
    <d v="2018-05-21T00:00:00"/>
    <x v="1"/>
    <x v="4"/>
    <n v="5"/>
    <x v="1"/>
    <x v="3"/>
    <n v="100111905"/>
    <x v="4"/>
    <n v="317445"/>
    <x v="94"/>
  </r>
  <r>
    <n v="20180521"/>
    <d v="2018-05-21T00:00:00"/>
    <x v="1"/>
    <x v="4"/>
    <n v="5"/>
    <x v="1"/>
    <x v="3"/>
    <n v="100111906"/>
    <x v="4"/>
    <n v="729973"/>
    <x v="13"/>
  </r>
  <r>
    <n v="20180521"/>
    <d v="2018-05-21T00:00:00"/>
    <x v="1"/>
    <x v="4"/>
    <n v="5"/>
    <x v="1"/>
    <x v="2"/>
    <n v="100111907"/>
    <x v="4"/>
    <n v="764932"/>
    <x v="98"/>
  </r>
  <r>
    <n v="20180522"/>
    <d v="2018-05-22T00:00:00"/>
    <x v="1"/>
    <x v="4"/>
    <n v="5"/>
    <x v="6"/>
    <x v="1"/>
    <n v="10018800"/>
    <x v="1"/>
    <n v="979679"/>
    <x v="4"/>
  </r>
  <r>
    <n v="20180523"/>
    <d v="2018-05-23T00:00:00"/>
    <x v="1"/>
    <x v="4"/>
    <n v="5"/>
    <x v="2"/>
    <x v="2"/>
    <n v="100111909"/>
    <x v="3"/>
    <n v="834850"/>
    <x v="0"/>
  </r>
  <r>
    <n v="20180523"/>
    <d v="2018-05-23T00:00:00"/>
    <x v="1"/>
    <x v="4"/>
    <n v="5"/>
    <x v="2"/>
    <x v="0"/>
    <n v="10018802"/>
    <x v="4"/>
    <n v="367666"/>
    <x v="13"/>
  </r>
  <r>
    <n v="20180523"/>
    <d v="2018-05-23T00:00:00"/>
    <x v="1"/>
    <x v="4"/>
    <n v="5"/>
    <x v="2"/>
    <x v="0"/>
    <n v="10018805"/>
    <x v="2"/>
    <n v="417887"/>
    <x v="91"/>
  </r>
  <r>
    <n v="20180524"/>
    <d v="2018-05-24T00:00:00"/>
    <x v="1"/>
    <x v="4"/>
    <n v="5"/>
    <x v="5"/>
    <x v="1"/>
    <n v="10018807"/>
    <x v="3"/>
    <n v="468108"/>
    <x v="72"/>
  </r>
  <r>
    <n v="20180524"/>
    <d v="2018-05-24T00:00:00"/>
    <x v="1"/>
    <x v="4"/>
    <n v="5"/>
    <x v="5"/>
    <x v="3"/>
    <n v="10018808"/>
    <x v="2"/>
    <n v="518329"/>
    <x v="0"/>
  </r>
  <r>
    <n v="20180524"/>
    <d v="2018-05-24T00:00:00"/>
    <x v="1"/>
    <x v="4"/>
    <n v="5"/>
    <x v="5"/>
    <x v="2"/>
    <n v="100111913"/>
    <x v="5"/>
    <n v="568550"/>
    <x v="99"/>
  </r>
  <r>
    <n v="20180527"/>
    <d v="2018-05-27T00:00:00"/>
    <x v="1"/>
    <x v="4"/>
    <n v="5"/>
    <x v="0"/>
    <x v="0"/>
    <n v="100111929"/>
    <x v="5"/>
    <n v="618771"/>
    <x v="4"/>
  </r>
  <r>
    <n v="20180527"/>
    <d v="2018-05-27T00:00:00"/>
    <x v="1"/>
    <x v="4"/>
    <n v="5"/>
    <x v="0"/>
    <x v="0"/>
    <n v="100111930"/>
    <x v="6"/>
    <n v="864342"/>
    <x v="2"/>
  </r>
  <r>
    <n v="20180527"/>
    <d v="2018-05-27T00:00:00"/>
    <x v="1"/>
    <x v="4"/>
    <n v="5"/>
    <x v="0"/>
    <x v="0"/>
    <n v="10018820"/>
    <x v="1"/>
    <n v="979679"/>
    <x v="112"/>
  </r>
  <r>
    <n v="20180528"/>
    <d v="2018-05-28T00:00:00"/>
    <x v="1"/>
    <x v="4"/>
    <n v="5"/>
    <x v="1"/>
    <x v="3"/>
    <n v="10018825"/>
    <x v="6"/>
    <n v="172366"/>
    <x v="2"/>
  </r>
  <r>
    <n v="20180528"/>
    <d v="2018-05-28T00:00:00"/>
    <x v="1"/>
    <x v="4"/>
    <n v="5"/>
    <x v="1"/>
    <x v="2"/>
    <n v="100111933"/>
    <x v="3"/>
    <n v="135670"/>
    <x v="26"/>
  </r>
  <r>
    <n v="20180605"/>
    <d v="2018-06-05T00:00:00"/>
    <x v="1"/>
    <x v="5"/>
    <n v="6"/>
    <x v="6"/>
    <x v="2"/>
    <n v="10018849"/>
    <x v="5"/>
    <n v="979679"/>
    <x v="72"/>
  </r>
  <r>
    <n v="20180606"/>
    <d v="2018-06-06T00:00:00"/>
    <x v="1"/>
    <x v="5"/>
    <n v="6"/>
    <x v="2"/>
    <x v="0"/>
    <n v="10332742"/>
    <x v="2"/>
    <n v="834850"/>
    <x v="72"/>
  </r>
  <r>
    <n v="20180606"/>
    <d v="2018-06-06T00:00:00"/>
    <x v="1"/>
    <x v="5"/>
    <n v="6"/>
    <x v="2"/>
    <x v="0"/>
    <n v="10332747"/>
    <x v="5"/>
    <n v="979679"/>
    <x v="168"/>
  </r>
  <r>
    <n v="20180607"/>
    <d v="2018-06-07T00:00:00"/>
    <x v="1"/>
    <x v="5"/>
    <n v="6"/>
    <x v="5"/>
    <x v="1"/>
    <n v="10021731"/>
    <x v="1"/>
    <n v="834850"/>
    <x v="169"/>
  </r>
  <r>
    <n v="20180607"/>
    <d v="2018-06-07T00:00:00"/>
    <x v="1"/>
    <x v="5"/>
    <n v="6"/>
    <x v="5"/>
    <x v="3"/>
    <n v="10021734"/>
    <x v="1"/>
    <n v="834850"/>
    <x v="39"/>
  </r>
  <r>
    <n v="20180613"/>
    <d v="2018-06-13T00:00:00"/>
    <x v="1"/>
    <x v="5"/>
    <n v="6"/>
    <x v="2"/>
    <x v="0"/>
    <n v="100112079"/>
    <x v="1"/>
    <n v="834850"/>
    <x v="4"/>
  </r>
  <r>
    <n v="20180613"/>
    <d v="2018-06-13T00:00:00"/>
    <x v="1"/>
    <x v="5"/>
    <n v="6"/>
    <x v="2"/>
    <x v="0"/>
    <n v="100112081"/>
    <x v="1"/>
    <n v="979679"/>
    <x v="128"/>
  </r>
  <r>
    <n v="20180615"/>
    <d v="2018-06-15T00:00:00"/>
    <x v="1"/>
    <x v="5"/>
    <n v="6"/>
    <x v="3"/>
    <x v="2"/>
    <n v="10332878"/>
    <x v="1"/>
    <n v="834850"/>
    <x v="170"/>
  </r>
  <r>
    <n v="20180616"/>
    <d v="2018-06-16T00:00:00"/>
    <x v="1"/>
    <x v="5"/>
    <n v="6"/>
    <x v="4"/>
    <x v="0"/>
    <n v="100110397"/>
    <x v="1"/>
    <n v="834850"/>
    <x v="171"/>
  </r>
  <r>
    <n v="20180616"/>
    <d v="2018-06-16T00:00:00"/>
    <x v="1"/>
    <x v="5"/>
    <n v="6"/>
    <x v="4"/>
    <x v="1"/>
    <n v="100112105"/>
    <x v="1"/>
    <n v="834850"/>
    <x v="172"/>
  </r>
  <r>
    <n v="20180620"/>
    <d v="2018-06-20T00:00:00"/>
    <x v="1"/>
    <x v="5"/>
    <n v="6"/>
    <x v="2"/>
    <x v="2"/>
    <n v="10021836"/>
    <x v="0"/>
    <n v="834850"/>
    <x v="85"/>
  </r>
  <r>
    <n v="20180620"/>
    <d v="2018-06-20T00:00:00"/>
    <x v="1"/>
    <x v="5"/>
    <n v="6"/>
    <x v="2"/>
    <x v="0"/>
    <n v="10021837"/>
    <x v="4"/>
    <n v="421333"/>
    <x v="173"/>
  </r>
  <r>
    <n v="20180620"/>
    <d v="2018-06-20T00:00:00"/>
    <x v="1"/>
    <x v="5"/>
    <n v="6"/>
    <x v="2"/>
    <x v="3"/>
    <n v="10021839"/>
    <x v="4"/>
    <n v="719050"/>
    <x v="13"/>
  </r>
  <r>
    <n v="20180620"/>
    <d v="2018-06-20T00:00:00"/>
    <x v="1"/>
    <x v="5"/>
    <n v="6"/>
    <x v="2"/>
    <x v="3"/>
    <n v="10332943"/>
    <x v="0"/>
    <n v="101676"/>
    <x v="0"/>
  </r>
  <r>
    <n v="20180621"/>
    <d v="2018-06-21T00:00:00"/>
    <x v="1"/>
    <x v="5"/>
    <n v="6"/>
    <x v="5"/>
    <x v="2"/>
    <n v="100112133"/>
    <x v="0"/>
    <n v="131448"/>
    <x v="4"/>
  </r>
  <r>
    <n v="20180621"/>
    <d v="2018-06-21T00:00:00"/>
    <x v="1"/>
    <x v="5"/>
    <n v="6"/>
    <x v="5"/>
    <x v="4"/>
    <n v="10016277"/>
    <x v="3"/>
    <n v="116562"/>
    <x v="135"/>
  </r>
  <r>
    <n v="20180622"/>
    <d v="2018-06-22T00:00:00"/>
    <x v="1"/>
    <x v="5"/>
    <n v="6"/>
    <x v="3"/>
    <x v="2"/>
    <n v="100112138"/>
    <x v="0"/>
    <n v="166782"/>
    <x v="174"/>
  </r>
  <r>
    <n v="20180622"/>
    <d v="2018-06-22T00:00:00"/>
    <x v="1"/>
    <x v="5"/>
    <n v="6"/>
    <x v="3"/>
    <x v="2"/>
    <n v="100112139"/>
    <x v="5"/>
    <n v="217003"/>
    <x v="175"/>
  </r>
  <r>
    <n v="20180622"/>
    <d v="2018-06-22T00:00:00"/>
    <x v="1"/>
    <x v="5"/>
    <n v="6"/>
    <x v="3"/>
    <x v="2"/>
    <n v="10018936"/>
    <x v="1"/>
    <n v="267224"/>
    <x v="138"/>
  </r>
  <r>
    <n v="20180622"/>
    <d v="2018-06-22T00:00:00"/>
    <x v="1"/>
    <x v="5"/>
    <n v="6"/>
    <x v="3"/>
    <x v="0"/>
    <n v="10018938"/>
    <x v="1"/>
    <n v="317445"/>
    <x v="176"/>
  </r>
  <r>
    <n v="20180622"/>
    <d v="2018-06-22T00:00:00"/>
    <x v="1"/>
    <x v="5"/>
    <n v="6"/>
    <x v="3"/>
    <x v="0"/>
    <n v="10018939"/>
    <x v="1"/>
    <n v="729973"/>
    <x v="92"/>
  </r>
  <r>
    <n v="20180622"/>
    <d v="2018-06-22T00:00:00"/>
    <x v="1"/>
    <x v="5"/>
    <n v="6"/>
    <x v="3"/>
    <x v="3"/>
    <n v="10018940"/>
    <x v="4"/>
    <n v="764932"/>
    <x v="13"/>
  </r>
  <r>
    <n v="20180623"/>
    <d v="2018-06-23T00:00:00"/>
    <x v="1"/>
    <x v="5"/>
    <n v="6"/>
    <x v="4"/>
    <x v="0"/>
    <n v="100110440"/>
    <x v="1"/>
    <n v="799891"/>
    <x v="177"/>
  </r>
  <r>
    <n v="20180623"/>
    <d v="2018-06-23T00:00:00"/>
    <x v="1"/>
    <x v="5"/>
    <n v="6"/>
    <x v="4"/>
    <x v="3"/>
    <n v="100110442"/>
    <x v="0"/>
    <n v="834850"/>
    <x v="154"/>
  </r>
  <r>
    <n v="20180623"/>
    <d v="2018-06-23T00:00:00"/>
    <x v="1"/>
    <x v="5"/>
    <n v="6"/>
    <x v="4"/>
    <x v="3"/>
    <n v="100110442"/>
    <x v="1"/>
    <n v="367666"/>
    <x v="142"/>
  </r>
  <r>
    <n v="20180623"/>
    <d v="2018-06-23T00:00:00"/>
    <x v="1"/>
    <x v="5"/>
    <n v="6"/>
    <x v="4"/>
    <x v="3"/>
    <n v="100112147"/>
    <x v="3"/>
    <n v="417887"/>
    <x v="178"/>
  </r>
  <r>
    <n v="20180623"/>
    <d v="2018-06-23T00:00:00"/>
    <x v="1"/>
    <x v="5"/>
    <n v="6"/>
    <x v="4"/>
    <x v="3"/>
    <n v="10016284"/>
    <x v="3"/>
    <n v="468108"/>
    <x v="179"/>
  </r>
  <r>
    <n v="20180625"/>
    <d v="2018-06-25T00:00:00"/>
    <x v="1"/>
    <x v="5"/>
    <n v="6"/>
    <x v="1"/>
    <x v="3"/>
    <n v="10021861"/>
    <x v="0"/>
    <n v="518329"/>
    <x v="4"/>
  </r>
  <r>
    <n v="20180626"/>
    <d v="2018-06-26T00:00:00"/>
    <x v="1"/>
    <x v="5"/>
    <n v="6"/>
    <x v="6"/>
    <x v="2"/>
    <n v="100110466"/>
    <x v="5"/>
    <n v="568550"/>
    <x v="179"/>
  </r>
  <r>
    <n v="20180626"/>
    <d v="2018-06-26T00:00:00"/>
    <x v="1"/>
    <x v="5"/>
    <n v="6"/>
    <x v="6"/>
    <x v="1"/>
    <n v="100110468"/>
    <x v="6"/>
    <n v="618771"/>
    <x v="180"/>
  </r>
  <r>
    <n v="20180626"/>
    <d v="2018-06-26T00:00:00"/>
    <x v="1"/>
    <x v="5"/>
    <n v="6"/>
    <x v="6"/>
    <x v="0"/>
    <n v="100112165"/>
    <x v="4"/>
    <n v="864342"/>
    <x v="13"/>
  </r>
  <r>
    <n v="20180626"/>
    <d v="2018-06-26T00:00:00"/>
    <x v="1"/>
    <x v="5"/>
    <n v="6"/>
    <x v="6"/>
    <x v="3"/>
    <n v="100112166"/>
    <x v="5"/>
    <n v="979679"/>
    <x v="181"/>
  </r>
  <r>
    <n v="20180701"/>
    <d v="2018-07-01T00:00:00"/>
    <x v="1"/>
    <x v="6"/>
    <n v="7"/>
    <x v="0"/>
    <x v="0"/>
    <n v="10018997"/>
    <x v="5"/>
    <n v="172366"/>
    <x v="109"/>
  </r>
  <r>
    <n v="20180703"/>
    <d v="2018-07-03T00:00:00"/>
    <x v="1"/>
    <x v="6"/>
    <n v="7"/>
    <x v="6"/>
    <x v="0"/>
    <n v="100110501"/>
    <x v="0"/>
    <n v="135670"/>
    <x v="182"/>
  </r>
  <r>
    <n v="20180718"/>
    <d v="2018-07-18T00:00:00"/>
    <x v="1"/>
    <x v="6"/>
    <n v="7"/>
    <x v="2"/>
    <x v="3"/>
    <n v="10021993"/>
    <x v="1"/>
    <n v="834850"/>
    <x v="183"/>
  </r>
  <r>
    <n v="20180718"/>
    <d v="2018-07-18T00:00:00"/>
    <x v="1"/>
    <x v="6"/>
    <n v="7"/>
    <x v="2"/>
    <x v="3"/>
    <n v="10333203"/>
    <x v="3"/>
    <n v="979679"/>
    <x v="92"/>
  </r>
  <r>
    <n v="20180727"/>
    <d v="2018-07-27T00:00:00"/>
    <x v="1"/>
    <x v="6"/>
    <n v="7"/>
    <x v="3"/>
    <x v="1"/>
    <n v="100112363"/>
    <x v="4"/>
    <n v="834850"/>
    <x v="4"/>
  </r>
  <r>
    <n v="20180728"/>
    <d v="2018-07-28T00:00:00"/>
    <x v="1"/>
    <x v="6"/>
    <n v="7"/>
    <x v="4"/>
    <x v="3"/>
    <n v="100110604"/>
    <x v="1"/>
    <n v="834850"/>
    <x v="124"/>
  </r>
  <r>
    <n v="20180728"/>
    <d v="2018-07-28T00:00:00"/>
    <x v="1"/>
    <x v="6"/>
    <n v="7"/>
    <x v="4"/>
    <x v="2"/>
    <n v="100112367"/>
    <x v="1"/>
    <n v="834850"/>
    <x v="92"/>
  </r>
  <r>
    <n v="20180728"/>
    <d v="2018-07-28T00:00:00"/>
    <x v="1"/>
    <x v="6"/>
    <n v="7"/>
    <x v="4"/>
    <x v="2"/>
    <n v="100112367"/>
    <x v="4"/>
    <n v="834850"/>
    <x v="13"/>
  </r>
  <r>
    <n v="20180728"/>
    <d v="2018-07-28T00:00:00"/>
    <x v="1"/>
    <x v="6"/>
    <n v="7"/>
    <x v="4"/>
    <x v="0"/>
    <n v="100112372"/>
    <x v="3"/>
    <n v="421333"/>
    <x v="182"/>
  </r>
  <r>
    <n v="20180728"/>
    <d v="2018-07-28T00:00:00"/>
    <x v="1"/>
    <x v="6"/>
    <n v="7"/>
    <x v="4"/>
    <x v="0"/>
    <n v="100112373"/>
    <x v="2"/>
    <n v="719050"/>
    <x v="184"/>
  </r>
  <r>
    <n v="20180728"/>
    <d v="2018-07-28T00:00:00"/>
    <x v="1"/>
    <x v="6"/>
    <n v="7"/>
    <x v="4"/>
    <x v="3"/>
    <n v="100112375"/>
    <x v="3"/>
    <n v="101676"/>
    <x v="55"/>
  </r>
  <r>
    <n v="20180728"/>
    <d v="2018-07-28T00:00:00"/>
    <x v="1"/>
    <x v="6"/>
    <n v="7"/>
    <x v="4"/>
    <x v="2"/>
    <n v="10022037"/>
    <x v="2"/>
    <n v="131448"/>
    <x v="185"/>
  </r>
  <r>
    <n v="20180728"/>
    <d v="2018-07-28T00:00:00"/>
    <x v="1"/>
    <x v="6"/>
    <n v="7"/>
    <x v="4"/>
    <x v="0"/>
    <n v="10022040"/>
    <x v="4"/>
    <n v="116562"/>
    <x v="186"/>
  </r>
  <r>
    <n v="20180729"/>
    <d v="2018-07-29T00:00:00"/>
    <x v="1"/>
    <x v="6"/>
    <n v="7"/>
    <x v="0"/>
    <x v="2"/>
    <n v="100110606"/>
    <x v="1"/>
    <n v="166782"/>
    <x v="185"/>
  </r>
  <r>
    <n v="20180729"/>
    <d v="2018-07-29T00:00:00"/>
    <x v="1"/>
    <x v="6"/>
    <n v="7"/>
    <x v="0"/>
    <x v="2"/>
    <n v="100110608"/>
    <x v="4"/>
    <n v="217003"/>
    <x v="13"/>
  </r>
  <r>
    <n v="20180729"/>
    <d v="2018-07-29T00:00:00"/>
    <x v="1"/>
    <x v="6"/>
    <n v="7"/>
    <x v="0"/>
    <x v="0"/>
    <n v="100110608"/>
    <x v="4"/>
    <n v="267224"/>
    <x v="6"/>
  </r>
  <r>
    <n v="20180729"/>
    <d v="2018-07-29T00:00:00"/>
    <x v="1"/>
    <x v="6"/>
    <n v="7"/>
    <x v="0"/>
    <x v="0"/>
    <n v="100110610"/>
    <x v="1"/>
    <n v="317445"/>
    <x v="187"/>
  </r>
  <r>
    <n v="20180729"/>
    <d v="2018-07-29T00:00:00"/>
    <x v="1"/>
    <x v="6"/>
    <n v="7"/>
    <x v="0"/>
    <x v="1"/>
    <n v="100110612"/>
    <x v="1"/>
    <n v="729973"/>
    <x v="72"/>
  </r>
  <r>
    <n v="20180729"/>
    <d v="2018-07-29T00:00:00"/>
    <x v="1"/>
    <x v="6"/>
    <n v="7"/>
    <x v="0"/>
    <x v="3"/>
    <n v="100110613"/>
    <x v="1"/>
    <n v="764932"/>
    <x v="171"/>
  </r>
  <r>
    <n v="20180729"/>
    <d v="2018-07-29T00:00:00"/>
    <x v="1"/>
    <x v="6"/>
    <n v="7"/>
    <x v="0"/>
    <x v="0"/>
    <n v="100112380"/>
    <x v="0"/>
    <n v="799891"/>
    <x v="0"/>
  </r>
  <r>
    <n v="20180729"/>
    <d v="2018-07-29T00:00:00"/>
    <x v="1"/>
    <x v="6"/>
    <n v="7"/>
    <x v="0"/>
    <x v="3"/>
    <n v="100112381"/>
    <x v="3"/>
    <n v="834850"/>
    <x v="3"/>
  </r>
  <r>
    <n v="20180729"/>
    <d v="2018-07-29T00:00:00"/>
    <x v="1"/>
    <x v="6"/>
    <n v="7"/>
    <x v="0"/>
    <x v="2"/>
    <n v="100112382"/>
    <x v="4"/>
    <n v="367666"/>
    <x v="13"/>
  </r>
  <r>
    <n v="20180729"/>
    <d v="2018-07-29T00:00:00"/>
    <x v="1"/>
    <x v="6"/>
    <n v="7"/>
    <x v="0"/>
    <x v="2"/>
    <n v="10022043"/>
    <x v="3"/>
    <n v="417887"/>
    <x v="124"/>
  </r>
  <r>
    <n v="20180729"/>
    <d v="2018-07-29T00:00:00"/>
    <x v="1"/>
    <x v="6"/>
    <n v="7"/>
    <x v="0"/>
    <x v="0"/>
    <n v="10333306"/>
    <x v="3"/>
    <n v="468108"/>
    <x v="188"/>
  </r>
  <r>
    <n v="20180729"/>
    <d v="2018-07-29T00:00:00"/>
    <x v="1"/>
    <x v="6"/>
    <n v="7"/>
    <x v="0"/>
    <x v="0"/>
    <n v="10333307"/>
    <x v="2"/>
    <n v="518329"/>
    <x v="189"/>
  </r>
  <r>
    <n v="20180730"/>
    <d v="2018-07-30T00:00:00"/>
    <x v="1"/>
    <x v="6"/>
    <n v="7"/>
    <x v="1"/>
    <x v="1"/>
    <n v="100112392"/>
    <x v="3"/>
    <n v="568550"/>
    <x v="46"/>
  </r>
  <r>
    <n v="20180730"/>
    <d v="2018-07-30T00:00:00"/>
    <x v="1"/>
    <x v="6"/>
    <n v="7"/>
    <x v="1"/>
    <x v="3"/>
    <n v="100112393"/>
    <x v="2"/>
    <n v="618771"/>
    <x v="190"/>
  </r>
  <r>
    <n v="20180731"/>
    <d v="2018-07-31T00:00:00"/>
    <x v="1"/>
    <x v="6"/>
    <n v="7"/>
    <x v="6"/>
    <x v="0"/>
    <n v="100112395"/>
    <x v="4"/>
    <n v="864342"/>
    <x v="72"/>
  </r>
  <r>
    <n v="20180731"/>
    <d v="2018-07-31T00:00:00"/>
    <x v="1"/>
    <x v="6"/>
    <n v="7"/>
    <x v="6"/>
    <x v="3"/>
    <n v="100112397"/>
    <x v="1"/>
    <n v="387943"/>
    <x v="129"/>
  </r>
  <r>
    <n v="20180731"/>
    <d v="2018-07-31T00:00:00"/>
    <x v="1"/>
    <x v="6"/>
    <n v="7"/>
    <x v="6"/>
    <x v="2"/>
    <n v="100112401"/>
    <x v="0"/>
    <n v="846118"/>
    <x v="191"/>
  </r>
  <r>
    <n v="20180731"/>
    <d v="2018-07-31T00:00:00"/>
    <x v="1"/>
    <x v="6"/>
    <n v="7"/>
    <x v="6"/>
    <x v="2"/>
    <n v="10019156"/>
    <x v="4"/>
    <n v="166782"/>
    <x v="192"/>
  </r>
  <r>
    <n v="20180731"/>
    <d v="2018-07-31T00:00:00"/>
    <x v="1"/>
    <x v="6"/>
    <n v="7"/>
    <x v="6"/>
    <x v="0"/>
    <n v="10019157"/>
    <x v="1"/>
    <n v="217003"/>
    <x v="55"/>
  </r>
  <r>
    <n v="20180731"/>
    <d v="2018-07-31T00:00:00"/>
    <x v="1"/>
    <x v="6"/>
    <n v="7"/>
    <x v="6"/>
    <x v="0"/>
    <n v="100112397"/>
    <x v="1"/>
    <n v="267224"/>
    <x v="190"/>
  </r>
  <r>
    <n v="20180731"/>
    <d v="2018-07-31T00:00:00"/>
    <x v="1"/>
    <x v="6"/>
    <n v="7"/>
    <x v="6"/>
    <x v="2"/>
    <n v="100112398"/>
    <x v="1"/>
    <n v="317445"/>
    <x v="193"/>
  </r>
  <r>
    <n v="20180731"/>
    <d v="2018-07-31T00:00:00"/>
    <x v="1"/>
    <x v="6"/>
    <n v="7"/>
    <x v="6"/>
    <x v="0"/>
    <n v="100112400"/>
    <x v="4"/>
    <n v="367666"/>
    <x v="4"/>
  </r>
  <r>
    <n v="20180731"/>
    <d v="2018-07-31T00:00:00"/>
    <x v="1"/>
    <x v="6"/>
    <n v="7"/>
    <x v="6"/>
    <x v="3"/>
    <n v="100112401"/>
    <x v="1"/>
    <n v="417887"/>
    <x v="124"/>
  </r>
  <r>
    <n v="20180731"/>
    <d v="2018-07-31T00:00:00"/>
    <x v="1"/>
    <x v="6"/>
    <n v="7"/>
    <x v="6"/>
    <x v="3"/>
    <n v="10019158"/>
    <x v="1"/>
    <n v="267224"/>
    <x v="112"/>
  </r>
  <r>
    <n v="20180731"/>
    <d v="2018-07-31T00:00:00"/>
    <x v="1"/>
    <x v="6"/>
    <n v="7"/>
    <x v="6"/>
    <x v="2"/>
    <n v="10019159"/>
    <x v="1"/>
    <n v="317445"/>
    <x v="189"/>
  </r>
  <r>
    <n v="20180731"/>
    <d v="2018-07-31T00:00:00"/>
    <x v="1"/>
    <x v="6"/>
    <n v="7"/>
    <x v="6"/>
    <x v="4"/>
    <n v="10022049"/>
    <x v="1"/>
    <n v="729973"/>
    <x v="4"/>
  </r>
  <r>
    <n v="20180731"/>
    <d v="2018-07-31T00:00:00"/>
    <x v="1"/>
    <x v="6"/>
    <n v="7"/>
    <x v="6"/>
    <x v="4"/>
    <n v="10333318"/>
    <x v="3"/>
    <n v="764932"/>
    <x v="194"/>
  </r>
  <r>
    <n v="20180804"/>
    <d v="2018-08-04T00:00:00"/>
    <x v="1"/>
    <x v="7"/>
    <n v="8"/>
    <x v="4"/>
    <x v="4"/>
    <n v="10019165"/>
    <x v="2"/>
    <n v="979679"/>
    <x v="6"/>
  </r>
  <r>
    <n v="20180805"/>
    <d v="2018-08-05T00:00:00"/>
    <x v="1"/>
    <x v="7"/>
    <n v="8"/>
    <x v="0"/>
    <x v="3"/>
    <n v="10019171"/>
    <x v="5"/>
    <n v="387943"/>
    <x v="195"/>
  </r>
  <r>
    <n v="20180805"/>
    <d v="2018-08-05T00:00:00"/>
    <x v="1"/>
    <x v="7"/>
    <n v="8"/>
    <x v="0"/>
    <x v="0"/>
    <n v="10019171"/>
    <x v="5"/>
    <n v="846118"/>
    <x v="196"/>
  </r>
  <r>
    <n v="20180805"/>
    <d v="2018-08-05T00:00:00"/>
    <x v="1"/>
    <x v="7"/>
    <n v="8"/>
    <x v="0"/>
    <x v="0"/>
    <n v="10019174"/>
    <x v="6"/>
    <n v="166782"/>
    <x v="55"/>
  </r>
  <r>
    <n v="20180805"/>
    <d v="2018-08-05T00:00:00"/>
    <x v="1"/>
    <x v="7"/>
    <n v="8"/>
    <x v="0"/>
    <x v="3"/>
    <n v="10016495"/>
    <x v="1"/>
    <n v="217003"/>
    <x v="129"/>
  </r>
  <r>
    <n v="20180805"/>
    <d v="2018-08-05T00:00:00"/>
    <x v="1"/>
    <x v="7"/>
    <n v="8"/>
    <x v="0"/>
    <x v="3"/>
    <n v="10016495"/>
    <x v="1"/>
    <n v="267224"/>
    <x v="156"/>
  </r>
  <r>
    <n v="20180805"/>
    <d v="2018-08-05T00:00:00"/>
    <x v="1"/>
    <x v="7"/>
    <n v="8"/>
    <x v="0"/>
    <x v="3"/>
    <n v="10022065"/>
    <x v="1"/>
    <n v="317445"/>
    <x v="125"/>
  </r>
  <r>
    <n v="20180805"/>
    <d v="2018-08-05T00:00:00"/>
    <x v="1"/>
    <x v="7"/>
    <n v="8"/>
    <x v="0"/>
    <x v="3"/>
    <n v="10022067"/>
    <x v="3"/>
    <n v="367666"/>
    <x v="6"/>
  </r>
  <r>
    <n v="20180805"/>
    <d v="2018-08-05T00:00:00"/>
    <x v="1"/>
    <x v="7"/>
    <n v="8"/>
    <x v="0"/>
    <x v="3"/>
    <n v="10333341"/>
    <x v="2"/>
    <n v="417887"/>
    <x v="194"/>
  </r>
  <r>
    <n v="20180805"/>
    <d v="2018-08-05T00:00:00"/>
    <x v="1"/>
    <x v="7"/>
    <n v="8"/>
    <x v="0"/>
    <x v="2"/>
    <n v="10333345"/>
    <x v="3"/>
    <n v="267224"/>
    <x v="26"/>
  </r>
  <r>
    <n v="20180806"/>
    <d v="2018-08-06T00:00:00"/>
    <x v="1"/>
    <x v="7"/>
    <n v="8"/>
    <x v="1"/>
    <x v="0"/>
    <n v="100112427"/>
    <x v="2"/>
    <n v="317445"/>
    <x v="193"/>
  </r>
  <r>
    <n v="20180806"/>
    <d v="2018-08-06T00:00:00"/>
    <x v="1"/>
    <x v="7"/>
    <n v="8"/>
    <x v="1"/>
    <x v="3"/>
    <n v="10019175"/>
    <x v="4"/>
    <n v="729973"/>
    <x v="189"/>
  </r>
  <r>
    <n v="20180807"/>
    <d v="2018-08-07T00:00:00"/>
    <x v="1"/>
    <x v="7"/>
    <n v="8"/>
    <x v="6"/>
    <x v="3"/>
    <n v="100110640"/>
    <x v="1"/>
    <n v="764932"/>
    <x v="155"/>
  </r>
  <r>
    <n v="20180807"/>
    <d v="2018-08-07T00:00:00"/>
    <x v="1"/>
    <x v="7"/>
    <n v="8"/>
    <x v="6"/>
    <x v="2"/>
    <n v="100110641"/>
    <x v="1"/>
    <n v="979679"/>
    <x v="197"/>
  </r>
  <r>
    <n v="20180815"/>
    <d v="2018-08-15T00:00:00"/>
    <x v="1"/>
    <x v="7"/>
    <n v="8"/>
    <x v="2"/>
    <x v="0"/>
    <n v="100112463"/>
    <x v="1"/>
    <n v="834850"/>
    <x v="4"/>
  </r>
  <r>
    <n v="20180815"/>
    <d v="2018-08-15T00:00:00"/>
    <x v="1"/>
    <x v="7"/>
    <n v="8"/>
    <x v="2"/>
    <x v="0"/>
    <n v="100112458"/>
    <x v="1"/>
    <n v="367666"/>
    <x v="198"/>
  </r>
  <r>
    <n v="20180815"/>
    <d v="2018-08-15T00:00:00"/>
    <x v="1"/>
    <x v="7"/>
    <n v="8"/>
    <x v="2"/>
    <x v="3"/>
    <n v="100112459"/>
    <x v="1"/>
    <n v="417887"/>
    <x v="5"/>
  </r>
  <r>
    <n v="20180815"/>
    <d v="2018-08-15T00:00:00"/>
    <x v="1"/>
    <x v="7"/>
    <n v="8"/>
    <x v="2"/>
    <x v="0"/>
    <n v="100112460"/>
    <x v="3"/>
    <n v="468108"/>
    <x v="46"/>
  </r>
  <r>
    <n v="20180815"/>
    <d v="2018-08-15T00:00:00"/>
    <x v="1"/>
    <x v="7"/>
    <n v="8"/>
    <x v="2"/>
    <x v="0"/>
    <n v="100112461"/>
    <x v="2"/>
    <n v="518329"/>
    <x v="199"/>
  </r>
  <r>
    <n v="20180818"/>
    <d v="2018-08-18T00:00:00"/>
    <x v="1"/>
    <x v="7"/>
    <n v="8"/>
    <x v="4"/>
    <x v="3"/>
    <n v="100112487"/>
    <x v="3"/>
    <n v="568550"/>
    <x v="64"/>
  </r>
  <r>
    <n v="20180818"/>
    <d v="2018-08-18T00:00:00"/>
    <x v="1"/>
    <x v="7"/>
    <n v="8"/>
    <x v="4"/>
    <x v="3"/>
    <n v="100112488"/>
    <x v="3"/>
    <n v="618771"/>
    <x v="4"/>
  </r>
  <r>
    <n v="20180818"/>
    <d v="2018-08-18T00:00:00"/>
    <x v="1"/>
    <x v="7"/>
    <n v="8"/>
    <x v="4"/>
    <x v="3"/>
    <n v="10019201"/>
    <x v="2"/>
    <n v="864342"/>
    <x v="109"/>
  </r>
  <r>
    <n v="20180818"/>
    <d v="2018-08-18T00:00:00"/>
    <x v="1"/>
    <x v="7"/>
    <n v="8"/>
    <x v="4"/>
    <x v="3"/>
    <n v="10019202"/>
    <x v="3"/>
    <n v="979679"/>
    <x v="100"/>
  </r>
  <r>
    <n v="20180820"/>
    <d v="2018-08-20T00:00:00"/>
    <x v="1"/>
    <x v="7"/>
    <n v="8"/>
    <x v="1"/>
    <x v="3"/>
    <n v="10022108"/>
    <x v="1"/>
    <n v="172366"/>
    <x v="186"/>
  </r>
  <r>
    <n v="20180821"/>
    <d v="2018-08-21T00:00:00"/>
    <x v="1"/>
    <x v="7"/>
    <n v="8"/>
    <x v="6"/>
    <x v="1"/>
    <n v="10019215"/>
    <x v="5"/>
    <n v="135670"/>
    <x v="200"/>
  </r>
  <r>
    <n v="20180905"/>
    <d v="2018-09-05T00:00:00"/>
    <x v="1"/>
    <x v="8"/>
    <n v="9"/>
    <x v="2"/>
    <x v="3"/>
    <n v="100112565"/>
    <x v="1"/>
    <n v="979679"/>
    <x v="31"/>
  </r>
  <r>
    <n v="20180907"/>
    <d v="2018-09-07T00:00:00"/>
    <x v="1"/>
    <x v="8"/>
    <n v="9"/>
    <x v="3"/>
    <x v="2"/>
    <n v="100112579"/>
    <x v="2"/>
    <n v="834850"/>
    <x v="31"/>
  </r>
  <r>
    <n v="20180907"/>
    <d v="2018-09-07T00:00:00"/>
    <x v="1"/>
    <x v="8"/>
    <n v="9"/>
    <x v="3"/>
    <x v="0"/>
    <n v="100112579"/>
    <x v="3"/>
    <n v="979679"/>
    <x v="31"/>
  </r>
  <r>
    <n v="20180908"/>
    <d v="2018-09-08T00:00:00"/>
    <x v="1"/>
    <x v="8"/>
    <n v="9"/>
    <x v="4"/>
    <x v="2"/>
    <n v="100110714"/>
    <x v="3"/>
    <n v="834850"/>
    <x v="48"/>
  </r>
  <r>
    <n v="20180908"/>
    <d v="2018-09-08T00:00:00"/>
    <x v="1"/>
    <x v="8"/>
    <n v="9"/>
    <x v="4"/>
    <x v="2"/>
    <n v="100110715"/>
    <x v="2"/>
    <n v="834850"/>
    <x v="201"/>
  </r>
  <r>
    <n v="20180909"/>
    <d v="2018-09-09T00:00:00"/>
    <x v="1"/>
    <x v="8"/>
    <n v="9"/>
    <x v="0"/>
    <x v="1"/>
    <n v="10019270"/>
    <x v="3"/>
    <n v="834850"/>
    <x v="202"/>
  </r>
  <r>
    <n v="20180909"/>
    <d v="2018-09-09T00:00:00"/>
    <x v="1"/>
    <x v="8"/>
    <n v="9"/>
    <x v="0"/>
    <x v="1"/>
    <n v="10019271"/>
    <x v="2"/>
    <n v="979679"/>
    <x v="148"/>
  </r>
  <r>
    <n v="20180910"/>
    <d v="2018-09-10T00:00:00"/>
    <x v="1"/>
    <x v="8"/>
    <n v="9"/>
    <x v="1"/>
    <x v="4"/>
    <n v="100112600"/>
    <x v="4"/>
    <n v="834850"/>
    <x v="199"/>
  </r>
  <r>
    <n v="20180910"/>
    <d v="2018-09-10T00:00:00"/>
    <x v="1"/>
    <x v="8"/>
    <n v="9"/>
    <x v="1"/>
    <x v="4"/>
    <n v="10019272"/>
    <x v="1"/>
    <n v="834850"/>
    <x v="5"/>
  </r>
  <r>
    <n v="20180910"/>
    <d v="2018-09-10T00:00:00"/>
    <x v="1"/>
    <x v="8"/>
    <n v="9"/>
    <x v="1"/>
    <x v="4"/>
    <n v="10022205"/>
    <x v="1"/>
    <n v="834850"/>
    <x v="64"/>
  </r>
  <r>
    <n v="20180910"/>
    <d v="2018-09-10T00:00:00"/>
    <x v="1"/>
    <x v="8"/>
    <n v="9"/>
    <x v="1"/>
    <x v="2"/>
    <n v="10022204"/>
    <x v="1"/>
    <n v="834850"/>
    <x v="203"/>
  </r>
  <r>
    <n v="20180911"/>
    <d v="2018-09-11T00:00:00"/>
    <x v="1"/>
    <x v="8"/>
    <n v="9"/>
    <x v="6"/>
    <x v="2"/>
    <n v="100112603"/>
    <x v="3"/>
    <n v="421333"/>
    <x v="204"/>
  </r>
  <r>
    <n v="20180911"/>
    <d v="2018-09-11T00:00:00"/>
    <x v="1"/>
    <x v="8"/>
    <n v="9"/>
    <x v="6"/>
    <x v="2"/>
    <n v="100112601"/>
    <x v="2"/>
    <n v="719050"/>
    <x v="193"/>
  </r>
  <r>
    <n v="20180911"/>
    <d v="2018-09-11T00:00:00"/>
    <x v="1"/>
    <x v="8"/>
    <n v="9"/>
    <x v="6"/>
    <x v="0"/>
    <n v="100112602"/>
    <x v="3"/>
    <n v="101676"/>
    <x v="53"/>
  </r>
  <r>
    <n v="20180911"/>
    <d v="2018-09-11T00:00:00"/>
    <x v="1"/>
    <x v="8"/>
    <n v="9"/>
    <x v="6"/>
    <x v="0"/>
    <n v="10019274"/>
    <x v="3"/>
    <n v="131448"/>
    <x v="201"/>
  </r>
  <r>
    <n v="20180912"/>
    <d v="2018-09-12T00:00:00"/>
    <x v="1"/>
    <x v="8"/>
    <n v="9"/>
    <x v="2"/>
    <x v="0"/>
    <n v="10019276"/>
    <x v="2"/>
    <n v="116562"/>
    <x v="2"/>
  </r>
  <r>
    <n v="20180912"/>
    <d v="2018-09-12T00:00:00"/>
    <x v="1"/>
    <x v="8"/>
    <n v="9"/>
    <x v="2"/>
    <x v="3"/>
    <n v="100112606"/>
    <x v="4"/>
    <n v="166782"/>
    <x v="85"/>
  </r>
  <r>
    <n v="20180912"/>
    <d v="2018-09-12T00:00:00"/>
    <x v="1"/>
    <x v="8"/>
    <n v="9"/>
    <x v="2"/>
    <x v="3"/>
    <n v="100112608"/>
    <x v="1"/>
    <n v="217003"/>
    <x v="86"/>
  </r>
  <r>
    <n v="20180913"/>
    <d v="2018-09-13T00:00:00"/>
    <x v="1"/>
    <x v="8"/>
    <n v="9"/>
    <x v="5"/>
    <x v="3"/>
    <n v="100112611"/>
    <x v="1"/>
    <n v="267224"/>
    <x v="205"/>
  </r>
  <r>
    <n v="20180913"/>
    <d v="2018-09-13T00:00:00"/>
    <x v="1"/>
    <x v="8"/>
    <n v="9"/>
    <x v="5"/>
    <x v="3"/>
    <n v="10016599"/>
    <x v="4"/>
    <n v="317445"/>
    <x v="197"/>
  </r>
  <r>
    <n v="20180913"/>
    <d v="2018-09-13T00:00:00"/>
    <x v="1"/>
    <x v="8"/>
    <n v="9"/>
    <x v="5"/>
    <x v="3"/>
    <n v="10022212"/>
    <x v="1"/>
    <n v="729973"/>
    <x v="206"/>
  </r>
  <r>
    <n v="20180913"/>
    <d v="2018-09-13T00:00:00"/>
    <x v="1"/>
    <x v="8"/>
    <n v="9"/>
    <x v="5"/>
    <x v="2"/>
    <n v="10022212"/>
    <x v="1"/>
    <n v="764932"/>
    <x v="92"/>
  </r>
  <r>
    <n v="20180913"/>
    <d v="2018-09-13T00:00:00"/>
    <x v="1"/>
    <x v="8"/>
    <n v="9"/>
    <x v="5"/>
    <x v="1"/>
    <n v="10333559"/>
    <x v="1"/>
    <n v="799891"/>
    <x v="156"/>
  </r>
  <r>
    <n v="20180913"/>
    <d v="2018-09-13T00:00:00"/>
    <x v="1"/>
    <x v="8"/>
    <n v="9"/>
    <x v="5"/>
    <x v="0"/>
    <n v="10333561"/>
    <x v="1"/>
    <n v="834850"/>
    <x v="5"/>
  </r>
  <r>
    <n v="20180913"/>
    <d v="2018-09-13T00:00:00"/>
    <x v="1"/>
    <x v="8"/>
    <n v="9"/>
    <x v="5"/>
    <x v="3"/>
    <n v="10333561"/>
    <x v="3"/>
    <n v="367666"/>
    <x v="193"/>
  </r>
  <r>
    <n v="20180913"/>
    <d v="2018-09-13T00:00:00"/>
    <x v="1"/>
    <x v="8"/>
    <n v="9"/>
    <x v="5"/>
    <x v="1"/>
    <n v="10333563"/>
    <x v="2"/>
    <n v="417887"/>
    <x v="161"/>
  </r>
  <r>
    <n v="20180914"/>
    <d v="2018-09-14T00:00:00"/>
    <x v="1"/>
    <x v="8"/>
    <n v="9"/>
    <x v="3"/>
    <x v="3"/>
    <n v="100112614"/>
    <x v="4"/>
    <n v="468108"/>
    <x v="13"/>
  </r>
  <r>
    <n v="20180915"/>
    <d v="2018-09-15T00:00:00"/>
    <x v="1"/>
    <x v="8"/>
    <n v="9"/>
    <x v="4"/>
    <x v="2"/>
    <n v="100112624"/>
    <x v="3"/>
    <n v="518329"/>
    <x v="207"/>
  </r>
  <r>
    <n v="20180915"/>
    <d v="2018-09-15T00:00:00"/>
    <x v="1"/>
    <x v="8"/>
    <n v="9"/>
    <x v="4"/>
    <x v="2"/>
    <n v="100112624"/>
    <x v="2"/>
    <n v="568550"/>
    <x v="204"/>
  </r>
  <r>
    <n v="20180915"/>
    <d v="2018-09-15T00:00:00"/>
    <x v="1"/>
    <x v="8"/>
    <n v="9"/>
    <x v="4"/>
    <x v="0"/>
    <n v="10019283"/>
    <x v="3"/>
    <n v="618771"/>
    <x v="204"/>
  </r>
  <r>
    <n v="20180915"/>
    <d v="2018-09-15T00:00:00"/>
    <x v="1"/>
    <x v="8"/>
    <n v="9"/>
    <x v="4"/>
    <x v="0"/>
    <n v="10019284"/>
    <x v="2"/>
    <n v="864342"/>
    <x v="198"/>
  </r>
  <r>
    <n v="20180915"/>
    <d v="2018-09-15T00:00:00"/>
    <x v="1"/>
    <x v="8"/>
    <n v="9"/>
    <x v="4"/>
    <x v="1"/>
    <n v="10019285"/>
    <x v="4"/>
    <n v="979679"/>
    <x v="92"/>
  </r>
  <r>
    <n v="20180916"/>
    <d v="2018-09-16T00:00:00"/>
    <x v="1"/>
    <x v="8"/>
    <n v="9"/>
    <x v="0"/>
    <x v="2"/>
    <n v="100112629"/>
    <x v="1"/>
    <n v="172366"/>
    <x v="204"/>
  </r>
  <r>
    <n v="20180917"/>
    <d v="2018-09-17T00:00:00"/>
    <x v="1"/>
    <x v="8"/>
    <n v="9"/>
    <x v="1"/>
    <x v="1"/>
    <n v="10022223"/>
    <x v="1"/>
    <n v="135670"/>
    <x v="190"/>
  </r>
  <r>
    <n v="20180928"/>
    <d v="2018-09-28T00:00:00"/>
    <x v="1"/>
    <x v="8"/>
    <n v="9"/>
    <x v="3"/>
    <x v="3"/>
    <n v="100112711"/>
    <x v="3"/>
    <n v="834850"/>
    <x v="5"/>
  </r>
  <r>
    <n v="20180928"/>
    <d v="2018-09-28T00:00:00"/>
    <x v="1"/>
    <x v="8"/>
    <n v="9"/>
    <x v="3"/>
    <x v="3"/>
    <n v="100112713"/>
    <x v="2"/>
    <n v="979679"/>
    <x v="85"/>
  </r>
  <r>
    <n v="20180929"/>
    <d v="2018-09-29T00:00:00"/>
    <x v="1"/>
    <x v="8"/>
    <n v="9"/>
    <x v="4"/>
    <x v="3"/>
    <n v="100112719"/>
    <x v="5"/>
    <n v="834850"/>
    <x v="208"/>
  </r>
  <r>
    <n v="20180929"/>
    <d v="2018-09-29T00:00:00"/>
    <x v="1"/>
    <x v="8"/>
    <n v="9"/>
    <x v="4"/>
    <x v="2"/>
    <n v="10019343"/>
    <x v="2"/>
    <n v="834850"/>
    <x v="199"/>
  </r>
  <r>
    <n v="20180929"/>
    <d v="2018-09-29T00:00:00"/>
    <x v="1"/>
    <x v="8"/>
    <n v="9"/>
    <x v="4"/>
    <x v="2"/>
    <n v="10019345"/>
    <x v="5"/>
    <n v="834850"/>
    <x v="2"/>
  </r>
  <r>
    <n v="20180929"/>
    <d v="2018-09-29T00:00:00"/>
    <x v="1"/>
    <x v="8"/>
    <n v="9"/>
    <x v="4"/>
    <x v="0"/>
    <n v="10019347"/>
    <x v="5"/>
    <n v="834850"/>
    <x v="53"/>
  </r>
  <r>
    <n v="20180929"/>
    <d v="2018-09-29T00:00:00"/>
    <x v="1"/>
    <x v="8"/>
    <n v="9"/>
    <x v="4"/>
    <x v="0"/>
    <n v="100112714"/>
    <x v="6"/>
    <n v="421333"/>
    <x v="2"/>
  </r>
  <r>
    <n v="20180929"/>
    <d v="2018-09-29T00:00:00"/>
    <x v="1"/>
    <x v="8"/>
    <n v="9"/>
    <x v="4"/>
    <x v="1"/>
    <n v="100112716"/>
    <x v="4"/>
    <n v="719050"/>
    <x v="13"/>
  </r>
  <r>
    <n v="20180929"/>
    <d v="2018-09-29T00:00:00"/>
    <x v="1"/>
    <x v="8"/>
    <n v="9"/>
    <x v="4"/>
    <x v="3"/>
    <n v="100112717"/>
    <x v="1"/>
    <n v="101676"/>
    <x v="5"/>
  </r>
  <r>
    <n v="20180929"/>
    <d v="2018-09-29T00:00:00"/>
    <x v="1"/>
    <x v="8"/>
    <n v="9"/>
    <x v="4"/>
    <x v="2"/>
    <n v="100112719"/>
    <x v="1"/>
    <n v="131448"/>
    <x v="189"/>
  </r>
  <r>
    <n v="20180930"/>
    <d v="2018-09-30T00:00:00"/>
    <x v="1"/>
    <x v="8"/>
    <n v="9"/>
    <x v="0"/>
    <x v="0"/>
    <n v="10019351"/>
    <x v="3"/>
    <n v="116562"/>
    <x v="55"/>
  </r>
  <r>
    <n v="20180930"/>
    <d v="2018-09-30T00:00:00"/>
    <x v="1"/>
    <x v="8"/>
    <n v="9"/>
    <x v="0"/>
    <x v="2"/>
    <n v="10019352"/>
    <x v="2"/>
    <n v="166782"/>
    <x v="207"/>
  </r>
  <r>
    <n v="20180930"/>
    <d v="2018-09-30T00:00:00"/>
    <x v="1"/>
    <x v="8"/>
    <n v="9"/>
    <x v="0"/>
    <x v="2"/>
    <n v="10019352"/>
    <x v="3"/>
    <n v="217003"/>
    <x v="201"/>
  </r>
  <r>
    <n v="20180930"/>
    <d v="2018-09-30T00:00:00"/>
    <x v="1"/>
    <x v="8"/>
    <n v="9"/>
    <x v="0"/>
    <x v="0"/>
    <n v="100112723"/>
    <x v="3"/>
    <n v="267224"/>
    <x v="86"/>
  </r>
  <r>
    <n v="20181001"/>
    <d v="2018-10-01T00:00:00"/>
    <x v="1"/>
    <x v="9"/>
    <n v="10"/>
    <x v="1"/>
    <x v="0"/>
    <n v="100110785"/>
    <x v="2"/>
    <n v="317445"/>
    <x v="209"/>
  </r>
  <r>
    <n v="20181001"/>
    <d v="2018-10-01T00:00:00"/>
    <x v="1"/>
    <x v="9"/>
    <n v="10"/>
    <x v="1"/>
    <x v="1"/>
    <n v="100110786"/>
    <x v="3"/>
    <n v="729973"/>
    <x v="210"/>
  </r>
  <r>
    <n v="20181001"/>
    <d v="2018-10-01T00:00:00"/>
    <x v="1"/>
    <x v="9"/>
    <n v="10"/>
    <x v="1"/>
    <x v="3"/>
    <n v="10016653"/>
    <x v="2"/>
    <n v="764932"/>
    <x v="5"/>
  </r>
  <r>
    <n v="20181002"/>
    <d v="2018-10-02T00:00:00"/>
    <x v="1"/>
    <x v="9"/>
    <n v="10"/>
    <x v="6"/>
    <x v="0"/>
    <n v="100112733"/>
    <x v="5"/>
    <n v="799891"/>
    <x v="5"/>
  </r>
  <r>
    <n v="20181002"/>
    <d v="2018-10-02T00:00:00"/>
    <x v="1"/>
    <x v="9"/>
    <n v="10"/>
    <x v="6"/>
    <x v="3"/>
    <n v="100112735"/>
    <x v="5"/>
    <n v="834850"/>
    <x v="211"/>
  </r>
  <r>
    <n v="20181002"/>
    <d v="2018-10-02T00:00:00"/>
    <x v="1"/>
    <x v="9"/>
    <n v="10"/>
    <x v="6"/>
    <x v="2"/>
    <n v="10019354"/>
    <x v="6"/>
    <n v="367666"/>
    <x v="124"/>
  </r>
  <r>
    <n v="20181002"/>
    <d v="2018-10-02T00:00:00"/>
    <x v="1"/>
    <x v="9"/>
    <n v="10"/>
    <x v="6"/>
    <x v="2"/>
    <n v="100112734"/>
    <x v="1"/>
    <n v="417887"/>
    <x v="204"/>
  </r>
  <r>
    <n v="20181002"/>
    <d v="2018-10-02T00:00:00"/>
    <x v="1"/>
    <x v="9"/>
    <n v="10"/>
    <x v="6"/>
    <x v="0"/>
    <n v="100112736"/>
    <x v="1"/>
    <n v="468108"/>
    <x v="125"/>
  </r>
  <r>
    <n v="20181002"/>
    <d v="2018-10-02T00:00:00"/>
    <x v="1"/>
    <x v="9"/>
    <n v="10"/>
    <x v="6"/>
    <x v="0"/>
    <n v="100112736"/>
    <x v="3"/>
    <n v="518329"/>
    <x v="146"/>
  </r>
  <r>
    <n v="20181002"/>
    <d v="2018-10-02T00:00:00"/>
    <x v="1"/>
    <x v="9"/>
    <n v="10"/>
    <x v="6"/>
    <x v="0"/>
    <n v="100112737"/>
    <x v="1"/>
    <n v="568550"/>
    <x v="2"/>
  </r>
  <r>
    <n v="20181003"/>
    <d v="2018-10-03T00:00:00"/>
    <x v="1"/>
    <x v="9"/>
    <n v="10"/>
    <x v="2"/>
    <x v="0"/>
    <n v="10019356"/>
    <x v="1"/>
    <n v="618771"/>
    <x v="199"/>
  </r>
  <r>
    <n v="20181003"/>
    <d v="2018-10-03T00:00:00"/>
    <x v="1"/>
    <x v="9"/>
    <n v="10"/>
    <x v="2"/>
    <x v="1"/>
    <n v="10019357"/>
    <x v="2"/>
    <n v="864342"/>
    <x v="189"/>
  </r>
  <r>
    <n v="20181016"/>
    <d v="2018-10-16T00:00:00"/>
    <x v="1"/>
    <x v="9"/>
    <n v="10"/>
    <x v="6"/>
    <x v="0"/>
    <n v="10019401"/>
    <x v="1"/>
    <n v="135670"/>
    <x v="6"/>
  </r>
  <r>
    <n v="20181017"/>
    <d v="2018-10-17T00:00:00"/>
    <x v="1"/>
    <x v="9"/>
    <n v="10"/>
    <x v="2"/>
    <x v="2"/>
    <n v="100112807"/>
    <x v="0"/>
    <n v="568550"/>
    <x v="212"/>
  </r>
  <r>
    <n v="20181017"/>
    <d v="2018-10-17T00:00:00"/>
    <x v="1"/>
    <x v="9"/>
    <n v="10"/>
    <x v="2"/>
    <x v="0"/>
    <n v="100112808"/>
    <x v="4"/>
    <n v="618771"/>
    <x v="94"/>
  </r>
  <r>
    <n v="20181017"/>
    <d v="2018-10-17T00:00:00"/>
    <x v="1"/>
    <x v="9"/>
    <n v="10"/>
    <x v="2"/>
    <x v="3"/>
    <n v="100112810"/>
    <x v="1"/>
    <n v="864342"/>
    <x v="189"/>
  </r>
  <r>
    <n v="20181020"/>
    <d v="2018-10-20T00:00:00"/>
    <x v="1"/>
    <x v="9"/>
    <n v="10"/>
    <x v="4"/>
    <x v="0"/>
    <n v="10333789"/>
    <x v="1"/>
    <n v="387943"/>
    <x v="72"/>
  </r>
  <r>
    <n v="20181021"/>
    <d v="2018-10-21T00:00:00"/>
    <x v="1"/>
    <x v="9"/>
    <n v="10"/>
    <x v="0"/>
    <x v="3"/>
    <n v="100112838"/>
    <x v="1"/>
    <n v="846118"/>
    <x v="48"/>
  </r>
  <r>
    <n v="20181021"/>
    <d v="2018-10-21T00:00:00"/>
    <x v="1"/>
    <x v="9"/>
    <n v="10"/>
    <x v="0"/>
    <x v="0"/>
    <n v="100112838"/>
    <x v="1"/>
    <n v="166782"/>
    <x v="86"/>
  </r>
  <r>
    <n v="20181021"/>
    <d v="2018-10-21T00:00:00"/>
    <x v="1"/>
    <x v="9"/>
    <n v="10"/>
    <x v="0"/>
    <x v="0"/>
    <n v="100112840"/>
    <x v="1"/>
    <n v="217003"/>
    <x v="6"/>
  </r>
  <r>
    <n v="20181021"/>
    <d v="2018-10-21T00:00:00"/>
    <x v="1"/>
    <x v="9"/>
    <n v="10"/>
    <x v="0"/>
    <x v="3"/>
    <n v="100112843"/>
    <x v="2"/>
    <n v="267224"/>
    <x v="125"/>
  </r>
  <r>
    <n v="20181023"/>
    <d v="2018-10-23T00:00:00"/>
    <x v="1"/>
    <x v="9"/>
    <n v="10"/>
    <x v="6"/>
    <x v="3"/>
    <n v="100112847"/>
    <x v="5"/>
    <n v="317445"/>
    <x v="2"/>
  </r>
  <r>
    <n v="20181023"/>
    <d v="2018-10-23T00:00:00"/>
    <x v="1"/>
    <x v="9"/>
    <n v="10"/>
    <x v="6"/>
    <x v="3"/>
    <n v="100112849"/>
    <x v="5"/>
    <n v="367666"/>
    <x v="189"/>
  </r>
  <r>
    <n v="20181023"/>
    <d v="2018-10-23T00:00:00"/>
    <x v="1"/>
    <x v="9"/>
    <n v="10"/>
    <x v="6"/>
    <x v="3"/>
    <n v="100112852"/>
    <x v="6"/>
    <n v="417887"/>
    <x v="205"/>
  </r>
  <r>
    <n v="20181023"/>
    <d v="2018-10-23T00:00:00"/>
    <x v="1"/>
    <x v="9"/>
    <n v="10"/>
    <x v="6"/>
    <x v="1"/>
    <n v="100112848"/>
    <x v="1"/>
    <n v="267224"/>
    <x v="2"/>
  </r>
  <r>
    <n v="20181023"/>
    <d v="2018-10-23T00:00:00"/>
    <x v="1"/>
    <x v="9"/>
    <n v="10"/>
    <x v="6"/>
    <x v="1"/>
    <n v="100112850"/>
    <x v="1"/>
    <n v="317445"/>
    <x v="189"/>
  </r>
  <r>
    <n v="20181023"/>
    <d v="2018-10-23T00:00:00"/>
    <x v="1"/>
    <x v="9"/>
    <n v="10"/>
    <x v="6"/>
    <x v="2"/>
    <n v="100112851"/>
    <x v="1"/>
    <n v="729973"/>
    <x v="86"/>
  </r>
  <r>
    <n v="20181023"/>
    <d v="2018-10-23T00:00:00"/>
    <x v="1"/>
    <x v="9"/>
    <n v="10"/>
    <x v="6"/>
    <x v="0"/>
    <n v="100112853"/>
    <x v="3"/>
    <n v="764932"/>
    <x v="2"/>
  </r>
  <r>
    <n v="20181023"/>
    <d v="2018-10-23T00:00:00"/>
    <x v="1"/>
    <x v="9"/>
    <n v="10"/>
    <x v="6"/>
    <x v="3"/>
    <n v="100112854"/>
    <x v="1"/>
    <n v="979679"/>
    <x v="85"/>
  </r>
  <r>
    <n v="20181024"/>
    <d v="2018-10-24T00:00:00"/>
    <x v="1"/>
    <x v="9"/>
    <n v="10"/>
    <x v="2"/>
    <x v="2"/>
    <n v="10022349"/>
    <x v="3"/>
    <n v="387943"/>
    <x v="213"/>
  </r>
  <r>
    <n v="20181025"/>
    <d v="2018-10-25T00:00:00"/>
    <x v="1"/>
    <x v="9"/>
    <n v="10"/>
    <x v="5"/>
    <x v="2"/>
    <n v="100112858"/>
    <x v="0"/>
    <n v="846118"/>
    <x v="63"/>
  </r>
  <r>
    <n v="20181025"/>
    <d v="2018-10-25T00:00:00"/>
    <x v="1"/>
    <x v="9"/>
    <n v="10"/>
    <x v="5"/>
    <x v="2"/>
    <n v="100112860"/>
    <x v="5"/>
    <n v="166782"/>
    <x v="191"/>
  </r>
  <r>
    <n v="20181025"/>
    <d v="2018-10-25T00:00:00"/>
    <x v="1"/>
    <x v="9"/>
    <n v="10"/>
    <x v="5"/>
    <x v="0"/>
    <n v="10019435"/>
    <x v="1"/>
    <n v="217003"/>
    <x v="204"/>
  </r>
  <r>
    <n v="20181025"/>
    <d v="2018-10-25T00:00:00"/>
    <x v="1"/>
    <x v="9"/>
    <n v="10"/>
    <x v="5"/>
    <x v="4"/>
    <n v="10016738"/>
    <x v="0"/>
    <n v="267224"/>
    <x v="72"/>
  </r>
  <r>
    <n v="20181025"/>
    <d v="2018-10-25T00:00:00"/>
    <x v="1"/>
    <x v="9"/>
    <n v="10"/>
    <x v="5"/>
    <x v="2"/>
    <n v="100112859"/>
    <x v="0"/>
    <n v="317445"/>
    <x v="52"/>
  </r>
  <r>
    <n v="20181028"/>
    <d v="2018-10-28T00:00:00"/>
    <x v="1"/>
    <x v="9"/>
    <n v="10"/>
    <x v="0"/>
    <x v="2"/>
    <n v="100112884"/>
    <x v="1"/>
    <n v="367666"/>
    <x v="78"/>
  </r>
  <r>
    <n v="20181028"/>
    <d v="2018-10-28T00:00:00"/>
    <x v="1"/>
    <x v="9"/>
    <n v="10"/>
    <x v="0"/>
    <x v="2"/>
    <n v="100112885"/>
    <x v="1"/>
    <n v="417887"/>
    <x v="206"/>
  </r>
  <r>
    <n v="20181028"/>
    <d v="2018-10-28T00:00:00"/>
    <x v="1"/>
    <x v="9"/>
    <n v="10"/>
    <x v="0"/>
    <x v="0"/>
    <n v="10019461"/>
    <x v="0"/>
    <n v="267224"/>
    <x v="106"/>
  </r>
  <r>
    <n v="20181028"/>
    <d v="2018-10-28T00:00:00"/>
    <x v="1"/>
    <x v="9"/>
    <n v="10"/>
    <x v="0"/>
    <x v="0"/>
    <n v="100112883"/>
    <x v="1"/>
    <n v="317445"/>
    <x v="214"/>
  </r>
  <r>
    <n v="20181028"/>
    <d v="2018-10-28T00:00:00"/>
    <x v="1"/>
    <x v="9"/>
    <n v="10"/>
    <x v="0"/>
    <x v="3"/>
    <n v="100112885"/>
    <x v="3"/>
    <n v="729973"/>
    <x v="215"/>
  </r>
  <r>
    <n v="20181028"/>
    <d v="2018-10-28T00:00:00"/>
    <x v="1"/>
    <x v="9"/>
    <n v="10"/>
    <x v="0"/>
    <x v="0"/>
    <n v="10019460"/>
    <x v="3"/>
    <n v="764932"/>
    <x v="77"/>
  </r>
  <r>
    <n v="20181028"/>
    <d v="2018-10-28T00:00:00"/>
    <x v="1"/>
    <x v="9"/>
    <n v="10"/>
    <x v="0"/>
    <x v="0"/>
    <n v="10019462"/>
    <x v="0"/>
    <n v="979679"/>
    <x v="216"/>
  </r>
  <r>
    <n v="20181030"/>
    <d v="2018-10-30T00:00:00"/>
    <x v="1"/>
    <x v="9"/>
    <n v="10"/>
    <x v="6"/>
    <x v="1"/>
    <n v="100112888"/>
    <x v="1"/>
    <n v="834850"/>
    <x v="201"/>
  </r>
  <r>
    <n v="20181030"/>
    <d v="2018-10-30T00:00:00"/>
    <x v="1"/>
    <x v="9"/>
    <n v="10"/>
    <x v="6"/>
    <x v="1"/>
    <n v="10333861"/>
    <x v="3"/>
    <n v="367666"/>
    <x v="2"/>
  </r>
  <r>
    <n v="20181031"/>
    <d v="2018-10-31T00:00:00"/>
    <x v="1"/>
    <x v="9"/>
    <n v="10"/>
    <x v="2"/>
    <x v="1"/>
    <n v="100112890"/>
    <x v="2"/>
    <n v="417887"/>
    <x v="86"/>
  </r>
  <r>
    <n v="20181031"/>
    <d v="2018-10-31T00:00:00"/>
    <x v="1"/>
    <x v="9"/>
    <n v="10"/>
    <x v="2"/>
    <x v="2"/>
    <n v="100112893"/>
    <x v="3"/>
    <n v="468108"/>
    <x v="85"/>
  </r>
  <r>
    <n v="20181031"/>
    <d v="2018-10-31T00:00:00"/>
    <x v="1"/>
    <x v="9"/>
    <n v="10"/>
    <x v="2"/>
    <x v="0"/>
    <n v="10019478"/>
    <x v="2"/>
    <n v="518329"/>
    <x v="39"/>
  </r>
  <r>
    <n v="20181031"/>
    <d v="2018-10-31T00:00:00"/>
    <x v="1"/>
    <x v="9"/>
    <n v="10"/>
    <x v="2"/>
    <x v="3"/>
    <n v="10019478"/>
    <x v="4"/>
    <n v="568550"/>
    <x v="74"/>
  </r>
  <r>
    <n v="20181031"/>
    <d v="2018-10-31T00:00:00"/>
    <x v="1"/>
    <x v="9"/>
    <n v="10"/>
    <x v="2"/>
    <x v="3"/>
    <n v="10019479"/>
    <x v="1"/>
    <n v="618771"/>
    <x v="189"/>
  </r>
  <r>
    <n v="20181031"/>
    <d v="2018-10-31T00:00:00"/>
    <x v="1"/>
    <x v="9"/>
    <n v="10"/>
    <x v="2"/>
    <x v="2"/>
    <n v="10019480"/>
    <x v="1"/>
    <n v="864342"/>
    <x v="2"/>
  </r>
  <r>
    <n v="20181031"/>
    <d v="2018-10-31T00:00:00"/>
    <x v="1"/>
    <x v="9"/>
    <n v="10"/>
    <x v="2"/>
    <x v="4"/>
    <n v="10016764"/>
    <x v="1"/>
    <n v="979679"/>
    <x v="189"/>
  </r>
  <r>
    <n v="20181102"/>
    <d v="2018-11-02T00:00:00"/>
    <x v="1"/>
    <x v="10"/>
    <n v="11"/>
    <x v="3"/>
    <x v="0"/>
    <n v="10019485"/>
    <x v="1"/>
    <n v="172366"/>
    <x v="53"/>
  </r>
  <r>
    <n v="20181102"/>
    <d v="2018-11-02T00:00:00"/>
    <x v="1"/>
    <x v="10"/>
    <n v="11"/>
    <x v="3"/>
    <x v="0"/>
    <n v="10019487"/>
    <x v="3"/>
    <n v="135670"/>
    <x v="217"/>
  </r>
  <r>
    <n v="20181115"/>
    <d v="2018-11-15T00:00:00"/>
    <x v="1"/>
    <x v="10"/>
    <n v="11"/>
    <x v="5"/>
    <x v="0"/>
    <n v="10019524"/>
    <x v="3"/>
    <n v="979679"/>
    <x v="189"/>
  </r>
  <r>
    <n v="20181116"/>
    <d v="2018-11-16T00:00:00"/>
    <x v="1"/>
    <x v="10"/>
    <n v="11"/>
    <x v="3"/>
    <x v="3"/>
    <n v="10019530"/>
    <x v="1"/>
    <n v="834850"/>
    <x v="211"/>
  </r>
  <r>
    <n v="20181116"/>
    <d v="2018-11-16T00:00:00"/>
    <x v="1"/>
    <x v="10"/>
    <n v="11"/>
    <x v="3"/>
    <x v="3"/>
    <n v="10156987"/>
    <x v="3"/>
    <n v="979679"/>
    <x v="204"/>
  </r>
  <r>
    <n v="20181117"/>
    <d v="2018-11-17T00:00:00"/>
    <x v="1"/>
    <x v="10"/>
    <n v="11"/>
    <x v="4"/>
    <x v="2"/>
    <n v="100112955"/>
    <x v="1"/>
    <n v="834850"/>
    <x v="202"/>
  </r>
  <r>
    <n v="20181121"/>
    <d v="2018-11-21T00:00:00"/>
    <x v="1"/>
    <x v="10"/>
    <n v="11"/>
    <x v="2"/>
    <x v="2"/>
    <n v="10019543"/>
    <x v="1"/>
    <n v="834850"/>
    <x v="204"/>
  </r>
  <r>
    <n v="20181121"/>
    <d v="2018-11-21T00:00:00"/>
    <x v="1"/>
    <x v="10"/>
    <n v="11"/>
    <x v="2"/>
    <x v="0"/>
    <n v="10334004"/>
    <x v="1"/>
    <n v="834850"/>
    <x v="48"/>
  </r>
  <r>
    <n v="20181122"/>
    <d v="2018-11-22T00:00:00"/>
    <x v="1"/>
    <x v="10"/>
    <n v="11"/>
    <x v="5"/>
    <x v="3"/>
    <n v="10019548"/>
    <x v="6"/>
    <n v="979679"/>
    <x v="2"/>
  </r>
  <r>
    <n v="20181122"/>
    <d v="2018-11-22T00:00:00"/>
    <x v="1"/>
    <x v="10"/>
    <n v="11"/>
    <x v="5"/>
    <x v="1"/>
    <n v="10019547"/>
    <x v="1"/>
    <n v="834850"/>
    <x v="189"/>
  </r>
  <r>
    <n v="20181122"/>
    <d v="2018-11-22T00:00:00"/>
    <x v="1"/>
    <x v="10"/>
    <n v="11"/>
    <x v="5"/>
    <x v="0"/>
    <n v="10019548"/>
    <x v="1"/>
    <n v="834850"/>
    <x v="201"/>
  </r>
  <r>
    <n v="20181122"/>
    <d v="2018-11-22T00:00:00"/>
    <x v="1"/>
    <x v="10"/>
    <n v="11"/>
    <x v="5"/>
    <x v="3"/>
    <n v="10019548"/>
    <x v="4"/>
    <n v="834850"/>
    <x v="13"/>
  </r>
  <r>
    <n v="20181123"/>
    <d v="2018-11-23T00:00:00"/>
    <x v="1"/>
    <x v="10"/>
    <n v="11"/>
    <x v="3"/>
    <x v="1"/>
    <n v="100110915"/>
    <x v="2"/>
    <n v="834850"/>
    <x v="63"/>
  </r>
  <r>
    <n v="20181123"/>
    <d v="2018-11-23T00:00:00"/>
    <x v="1"/>
    <x v="10"/>
    <n v="11"/>
    <x v="3"/>
    <x v="3"/>
    <n v="100110915"/>
    <x v="2"/>
    <n v="421333"/>
    <x v="218"/>
  </r>
  <r>
    <n v="20181123"/>
    <d v="2018-11-23T00:00:00"/>
    <x v="1"/>
    <x v="10"/>
    <n v="11"/>
    <x v="3"/>
    <x v="2"/>
    <n v="100112981"/>
    <x v="6"/>
    <n v="719050"/>
    <x v="211"/>
  </r>
  <r>
    <n v="20181123"/>
    <d v="2018-11-23T00:00:00"/>
    <x v="1"/>
    <x v="10"/>
    <n v="11"/>
    <x v="3"/>
    <x v="2"/>
    <n v="10019549"/>
    <x v="3"/>
    <n v="101676"/>
    <x v="189"/>
  </r>
  <r>
    <n v="20181123"/>
    <d v="2018-11-23T00:00:00"/>
    <x v="1"/>
    <x v="10"/>
    <n v="11"/>
    <x v="3"/>
    <x v="0"/>
    <n v="10019551"/>
    <x v="2"/>
    <n v="131448"/>
    <x v="218"/>
  </r>
  <r>
    <n v="20181123"/>
    <d v="2018-11-23T00:00:00"/>
    <x v="1"/>
    <x v="10"/>
    <n v="11"/>
    <x v="3"/>
    <x v="3"/>
    <n v="10019554"/>
    <x v="1"/>
    <n v="116562"/>
    <x v="86"/>
  </r>
  <r>
    <n v="20181123"/>
    <d v="2018-11-23T00:00:00"/>
    <x v="1"/>
    <x v="10"/>
    <n v="11"/>
    <x v="3"/>
    <x v="2"/>
    <n v="10334019"/>
    <x v="1"/>
    <n v="166782"/>
    <x v="2"/>
  </r>
  <r>
    <n v="20181123"/>
    <d v="2018-11-23T00:00:00"/>
    <x v="1"/>
    <x v="10"/>
    <n v="11"/>
    <x v="3"/>
    <x v="0"/>
    <n v="10334013"/>
    <x v="1"/>
    <n v="217003"/>
    <x v="5"/>
  </r>
  <r>
    <n v="20181124"/>
    <d v="2018-11-24T00:00:00"/>
    <x v="1"/>
    <x v="10"/>
    <n v="11"/>
    <x v="4"/>
    <x v="0"/>
    <n v="100112985"/>
    <x v="3"/>
    <n v="267224"/>
    <x v="48"/>
  </r>
  <r>
    <n v="20181124"/>
    <d v="2018-11-24T00:00:00"/>
    <x v="1"/>
    <x v="10"/>
    <n v="11"/>
    <x v="4"/>
    <x v="0"/>
    <n v="100112986"/>
    <x v="2"/>
    <n v="317445"/>
    <x v="201"/>
  </r>
  <r>
    <n v="20181124"/>
    <d v="2018-11-24T00:00:00"/>
    <x v="1"/>
    <x v="10"/>
    <n v="11"/>
    <x v="4"/>
    <x v="2"/>
    <n v="100112988"/>
    <x v="1"/>
    <n v="729973"/>
    <x v="86"/>
  </r>
  <r>
    <n v="20181124"/>
    <d v="2018-11-24T00:00:00"/>
    <x v="1"/>
    <x v="10"/>
    <n v="11"/>
    <x v="4"/>
    <x v="0"/>
    <n v="100112992"/>
    <x v="3"/>
    <n v="764932"/>
    <x v="86"/>
  </r>
  <r>
    <n v="20181124"/>
    <d v="2018-11-24T00:00:00"/>
    <x v="1"/>
    <x v="10"/>
    <n v="11"/>
    <x v="4"/>
    <x v="0"/>
    <n v="100112993"/>
    <x v="2"/>
    <n v="799891"/>
    <x v="86"/>
  </r>
  <r>
    <n v="20181125"/>
    <d v="2018-11-25T00:00:00"/>
    <x v="1"/>
    <x v="10"/>
    <n v="11"/>
    <x v="0"/>
    <x v="1"/>
    <n v="10019562"/>
    <x v="3"/>
    <n v="834850"/>
    <x v="212"/>
  </r>
  <r>
    <n v="20181125"/>
    <d v="2018-11-25T00:00:00"/>
    <x v="1"/>
    <x v="10"/>
    <n v="11"/>
    <x v="0"/>
    <x v="3"/>
    <n v="10019563"/>
    <x v="2"/>
    <n v="367666"/>
    <x v="201"/>
  </r>
  <r>
    <n v="20181125"/>
    <d v="2018-11-25T00:00:00"/>
    <x v="1"/>
    <x v="10"/>
    <n v="11"/>
    <x v="0"/>
    <x v="0"/>
    <n v="100112998"/>
    <x v="4"/>
    <n v="417887"/>
    <x v="13"/>
  </r>
  <r>
    <n v="20181125"/>
    <d v="2018-11-25T00:00:00"/>
    <x v="1"/>
    <x v="10"/>
    <n v="11"/>
    <x v="0"/>
    <x v="3"/>
    <n v="100112999"/>
    <x v="1"/>
    <n v="468108"/>
    <x v="86"/>
  </r>
  <r>
    <n v="20181126"/>
    <d v="2018-11-26T00:00:00"/>
    <x v="1"/>
    <x v="10"/>
    <n v="11"/>
    <x v="1"/>
    <x v="2"/>
    <n v="100113009"/>
    <x v="1"/>
    <n v="518329"/>
    <x v="219"/>
  </r>
  <r>
    <n v="20181126"/>
    <d v="2018-11-26T00:00:00"/>
    <x v="1"/>
    <x v="10"/>
    <n v="11"/>
    <x v="1"/>
    <x v="2"/>
    <n v="100113011"/>
    <x v="1"/>
    <n v="568550"/>
    <x v="220"/>
  </r>
  <r>
    <n v="20181126"/>
    <d v="2018-11-26T00:00:00"/>
    <x v="1"/>
    <x v="10"/>
    <n v="11"/>
    <x v="1"/>
    <x v="0"/>
    <n v="10019564"/>
    <x v="3"/>
    <n v="618771"/>
    <x v="5"/>
  </r>
  <r>
    <n v="20181126"/>
    <d v="2018-11-26T00:00:00"/>
    <x v="1"/>
    <x v="10"/>
    <n v="11"/>
    <x v="1"/>
    <x v="0"/>
    <n v="10019565"/>
    <x v="2"/>
    <n v="864342"/>
    <x v="204"/>
  </r>
  <r>
    <n v="20181127"/>
    <d v="2018-11-27T00:00:00"/>
    <x v="1"/>
    <x v="10"/>
    <n v="11"/>
    <x v="6"/>
    <x v="1"/>
    <n v="100113017"/>
    <x v="3"/>
    <n v="979679"/>
    <x v="6"/>
  </r>
  <r>
    <n v="20181129"/>
    <d v="2018-11-29T00:00:00"/>
    <x v="1"/>
    <x v="10"/>
    <n v="11"/>
    <x v="5"/>
    <x v="0"/>
    <n v="100113026"/>
    <x v="1"/>
    <n v="172366"/>
    <x v="189"/>
  </r>
  <r>
    <n v="20181129"/>
    <d v="2018-11-29T00:00:00"/>
    <x v="1"/>
    <x v="10"/>
    <n v="11"/>
    <x v="5"/>
    <x v="0"/>
    <n v="100113028"/>
    <x v="2"/>
    <n v="135670"/>
    <x v="189"/>
  </r>
  <r>
    <n v="20181207"/>
    <d v="2018-12-07T00:00:00"/>
    <x v="1"/>
    <x v="11"/>
    <n v="12"/>
    <x v="3"/>
    <x v="2"/>
    <n v="100113100"/>
    <x v="3"/>
    <n v="834850"/>
    <x v="221"/>
  </r>
  <r>
    <n v="20181207"/>
    <d v="2018-12-07T00:00:00"/>
    <x v="1"/>
    <x v="11"/>
    <n v="12"/>
    <x v="3"/>
    <x v="2"/>
    <n v="100113102"/>
    <x v="2"/>
    <n v="979679"/>
    <x v="222"/>
  </r>
  <r>
    <n v="20181208"/>
    <d v="2018-12-08T00:00:00"/>
    <x v="1"/>
    <x v="11"/>
    <n v="12"/>
    <x v="4"/>
    <x v="3"/>
    <n v="10019627"/>
    <x v="1"/>
    <n v="834850"/>
    <x v="223"/>
  </r>
  <r>
    <n v="20181208"/>
    <d v="2018-12-08T00:00:00"/>
    <x v="1"/>
    <x v="11"/>
    <n v="12"/>
    <x v="4"/>
    <x v="2"/>
    <n v="10019630"/>
    <x v="1"/>
    <n v="834850"/>
    <x v="224"/>
  </r>
  <r>
    <n v="20181208"/>
    <d v="2018-12-08T00:00:00"/>
    <x v="1"/>
    <x v="11"/>
    <n v="12"/>
    <x v="4"/>
    <x v="2"/>
    <n v="10019631"/>
    <x v="1"/>
    <n v="834850"/>
    <x v="225"/>
  </r>
  <r>
    <n v="20181208"/>
    <d v="2018-12-08T00:00:00"/>
    <x v="1"/>
    <x v="11"/>
    <n v="12"/>
    <x v="4"/>
    <x v="0"/>
    <n v="10334160"/>
    <x v="3"/>
    <n v="834850"/>
    <x v="226"/>
  </r>
  <r>
    <n v="20181208"/>
    <d v="2018-12-08T00:00:00"/>
    <x v="1"/>
    <x v="11"/>
    <n v="12"/>
    <x v="4"/>
    <x v="0"/>
    <n v="10334174"/>
    <x v="2"/>
    <n v="421333"/>
    <x v="227"/>
  </r>
  <r>
    <n v="20181208"/>
    <d v="2018-12-08T00:00:00"/>
    <x v="1"/>
    <x v="11"/>
    <n v="12"/>
    <x v="4"/>
    <x v="0"/>
    <n v="10334176"/>
    <x v="3"/>
    <n v="719050"/>
    <x v="228"/>
  </r>
  <r>
    <n v="20181208"/>
    <d v="2018-12-08T00:00:00"/>
    <x v="1"/>
    <x v="11"/>
    <n v="12"/>
    <x v="4"/>
    <x v="0"/>
    <n v="10334178"/>
    <x v="2"/>
    <n v="101676"/>
    <x v="229"/>
  </r>
  <r>
    <n v="20181208"/>
    <d v="2018-12-08T00:00:00"/>
    <x v="1"/>
    <x v="11"/>
    <n v="12"/>
    <x v="4"/>
    <x v="1"/>
    <n v="10334179"/>
    <x v="4"/>
    <n v="131448"/>
    <x v="225"/>
  </r>
  <r>
    <n v="20181209"/>
    <d v="2018-12-09T00:00:00"/>
    <x v="1"/>
    <x v="11"/>
    <n v="12"/>
    <x v="0"/>
    <x v="0"/>
    <n v="100113148"/>
    <x v="4"/>
    <n v="116562"/>
    <x v="230"/>
  </r>
  <r>
    <n v="20181209"/>
    <d v="2018-12-09T00:00:00"/>
    <x v="1"/>
    <x v="11"/>
    <n v="12"/>
    <x v="0"/>
    <x v="3"/>
    <n v="100113149"/>
    <x v="1"/>
    <n v="166782"/>
    <x v="229"/>
  </r>
  <r>
    <n v="20181209"/>
    <d v="2018-12-09T00:00:00"/>
    <x v="1"/>
    <x v="11"/>
    <n v="12"/>
    <x v="0"/>
    <x v="3"/>
    <n v="100113150"/>
    <x v="4"/>
    <n v="217003"/>
    <x v="13"/>
  </r>
  <r>
    <n v="20181209"/>
    <d v="2018-12-09T00:00:00"/>
    <x v="1"/>
    <x v="11"/>
    <n v="12"/>
    <x v="0"/>
    <x v="2"/>
    <n v="100113151"/>
    <x v="1"/>
    <n v="267224"/>
    <x v="231"/>
  </r>
  <r>
    <n v="20181209"/>
    <d v="2018-12-09T00:00:00"/>
    <x v="1"/>
    <x v="11"/>
    <n v="12"/>
    <x v="0"/>
    <x v="4"/>
    <n v="100113152"/>
    <x v="4"/>
    <n v="317445"/>
    <x v="229"/>
  </r>
  <r>
    <n v="20181209"/>
    <d v="2018-12-09T00:00:00"/>
    <x v="1"/>
    <x v="11"/>
    <n v="12"/>
    <x v="0"/>
    <x v="4"/>
    <n v="100113154"/>
    <x v="1"/>
    <n v="729973"/>
    <x v="230"/>
  </r>
  <r>
    <n v="20181209"/>
    <d v="2018-12-09T00:00:00"/>
    <x v="1"/>
    <x v="11"/>
    <n v="12"/>
    <x v="0"/>
    <x v="4"/>
    <n v="100113158"/>
    <x v="1"/>
    <n v="764932"/>
    <x v="227"/>
  </r>
  <r>
    <n v="20181209"/>
    <d v="2018-12-09T00:00:00"/>
    <x v="1"/>
    <x v="11"/>
    <n v="12"/>
    <x v="0"/>
    <x v="2"/>
    <n v="100113160"/>
    <x v="1"/>
    <n v="799891"/>
    <x v="232"/>
  </r>
  <r>
    <n v="20181209"/>
    <d v="2018-12-09T00:00:00"/>
    <x v="1"/>
    <x v="11"/>
    <n v="12"/>
    <x v="0"/>
    <x v="2"/>
    <n v="100113161"/>
    <x v="1"/>
    <n v="834850"/>
    <x v="233"/>
  </r>
  <r>
    <n v="20181209"/>
    <d v="2018-12-09T00:00:00"/>
    <x v="1"/>
    <x v="11"/>
    <n v="12"/>
    <x v="0"/>
    <x v="2"/>
    <n v="100113162"/>
    <x v="4"/>
    <n v="367666"/>
    <x v="13"/>
  </r>
  <r>
    <n v="20181209"/>
    <d v="2018-12-09T00:00:00"/>
    <x v="1"/>
    <x v="11"/>
    <n v="12"/>
    <x v="0"/>
    <x v="0"/>
    <n v="100113163"/>
    <x v="2"/>
    <n v="417887"/>
    <x v="234"/>
  </r>
  <r>
    <n v="20181209"/>
    <d v="2018-12-09T00:00:00"/>
    <x v="1"/>
    <x v="11"/>
    <n v="12"/>
    <x v="0"/>
    <x v="0"/>
    <n v="100113165"/>
    <x v="3"/>
    <n v="468108"/>
    <x v="222"/>
  </r>
  <r>
    <n v="20181209"/>
    <d v="2018-12-09T00:00:00"/>
    <x v="1"/>
    <x v="11"/>
    <n v="12"/>
    <x v="0"/>
    <x v="3"/>
    <n v="100113167"/>
    <x v="3"/>
    <n v="518329"/>
    <x v="235"/>
  </r>
  <r>
    <n v="20181209"/>
    <d v="2018-12-09T00:00:00"/>
    <x v="1"/>
    <x v="11"/>
    <n v="12"/>
    <x v="0"/>
    <x v="0"/>
    <n v="10019633"/>
    <x v="2"/>
    <n v="568550"/>
    <x v="236"/>
  </r>
  <r>
    <n v="20181210"/>
    <d v="2018-12-10T00:00:00"/>
    <x v="1"/>
    <x v="11"/>
    <n v="12"/>
    <x v="1"/>
    <x v="0"/>
    <n v="100113169"/>
    <x v="3"/>
    <n v="618771"/>
    <x v="237"/>
  </r>
  <r>
    <n v="20181210"/>
    <d v="2018-12-10T00:00:00"/>
    <x v="1"/>
    <x v="11"/>
    <n v="12"/>
    <x v="1"/>
    <x v="3"/>
    <n v="100113169"/>
    <x v="2"/>
    <n v="864342"/>
    <x v="238"/>
  </r>
  <r>
    <n v="20181210"/>
    <d v="2018-12-10T00:00:00"/>
    <x v="1"/>
    <x v="11"/>
    <n v="12"/>
    <x v="1"/>
    <x v="3"/>
    <n v="100113173"/>
    <x v="5"/>
    <n v="387943"/>
    <x v="201"/>
  </r>
  <r>
    <n v="20181210"/>
    <d v="2018-12-10T00:00:00"/>
    <x v="1"/>
    <x v="11"/>
    <n v="12"/>
    <x v="1"/>
    <x v="3"/>
    <n v="100113174"/>
    <x v="5"/>
    <n v="846118"/>
    <x v="86"/>
  </r>
  <r>
    <n v="20181210"/>
    <d v="2018-12-10T00:00:00"/>
    <x v="1"/>
    <x v="11"/>
    <n v="12"/>
    <x v="1"/>
    <x v="3"/>
    <n v="10019654"/>
    <x v="6"/>
    <n v="166782"/>
    <x v="204"/>
  </r>
  <r>
    <n v="20181210"/>
    <d v="2018-12-10T00:00:00"/>
    <x v="1"/>
    <x v="11"/>
    <n v="12"/>
    <x v="1"/>
    <x v="3"/>
    <n v="10334218"/>
    <x v="1"/>
    <n v="217003"/>
    <x v="85"/>
  </r>
  <r>
    <n v="20181211"/>
    <d v="2018-12-11T00:00:00"/>
    <x v="1"/>
    <x v="11"/>
    <n v="12"/>
    <x v="6"/>
    <x v="2"/>
    <n v="100111001"/>
    <x v="1"/>
    <n v="267224"/>
    <x v="236"/>
  </r>
  <r>
    <n v="20181211"/>
    <d v="2018-12-11T00:00:00"/>
    <x v="1"/>
    <x v="11"/>
    <n v="12"/>
    <x v="6"/>
    <x v="1"/>
    <n v="100113175"/>
    <x v="1"/>
    <n v="317445"/>
    <x v="205"/>
  </r>
  <r>
    <n v="20181211"/>
    <d v="2018-12-11T00:00:00"/>
    <x v="1"/>
    <x v="11"/>
    <n v="12"/>
    <x v="6"/>
    <x v="0"/>
    <n v="10019656"/>
    <x v="4"/>
    <n v="367666"/>
    <x v="13"/>
  </r>
  <r>
    <n v="20181211"/>
    <d v="2018-12-11T00:00:00"/>
    <x v="1"/>
    <x v="11"/>
    <n v="12"/>
    <x v="6"/>
    <x v="3"/>
    <n v="10019657"/>
    <x v="5"/>
    <n v="417887"/>
    <x v="239"/>
  </r>
  <r>
    <n v="20181211"/>
    <d v="2018-12-11T00:00:00"/>
    <x v="1"/>
    <x v="11"/>
    <n v="12"/>
    <x v="6"/>
    <x v="1"/>
    <n v="10019659"/>
    <x v="5"/>
    <n v="267224"/>
    <x v="86"/>
  </r>
  <r>
    <n v="20181211"/>
    <d v="2018-12-11T00:00:00"/>
    <x v="1"/>
    <x v="11"/>
    <n v="12"/>
    <x v="6"/>
    <x v="3"/>
    <n v="10019660"/>
    <x v="6"/>
    <n v="317445"/>
    <x v="2"/>
  </r>
  <r>
    <n v="20181214"/>
    <d v="2018-12-14T00:00:00"/>
    <x v="1"/>
    <x v="11"/>
    <n v="12"/>
    <x v="3"/>
    <x v="2"/>
    <n v="10019674"/>
    <x v="1"/>
    <n v="729973"/>
    <x v="229"/>
  </r>
  <r>
    <n v="20181214"/>
    <d v="2018-12-14T00:00:00"/>
    <x v="1"/>
    <x v="11"/>
    <n v="12"/>
    <x v="3"/>
    <x v="2"/>
    <n v="10019675"/>
    <x v="1"/>
    <n v="764932"/>
    <x v="240"/>
  </r>
  <r>
    <n v="20181214"/>
    <d v="2018-12-14T00:00:00"/>
    <x v="1"/>
    <x v="11"/>
    <n v="12"/>
    <x v="3"/>
    <x v="0"/>
    <n v="10019677"/>
    <x v="1"/>
    <n v="979679"/>
    <x v="233"/>
  </r>
  <r>
    <n v="20181215"/>
    <d v="2018-12-15T00:00:00"/>
    <x v="1"/>
    <x v="11"/>
    <n v="12"/>
    <x v="4"/>
    <x v="0"/>
    <n v="100113226"/>
    <x v="3"/>
    <n v="387943"/>
    <x v="223"/>
  </r>
  <r>
    <n v="20181215"/>
    <d v="2018-12-15T00:00:00"/>
    <x v="1"/>
    <x v="11"/>
    <n v="12"/>
    <x v="4"/>
    <x v="0"/>
    <n v="10334293"/>
    <x v="2"/>
    <n v="846118"/>
    <x v="229"/>
  </r>
  <r>
    <n v="20181215"/>
    <d v="2018-12-15T00:00:00"/>
    <x v="1"/>
    <x v="11"/>
    <n v="12"/>
    <x v="4"/>
    <x v="2"/>
    <n v="10334297"/>
    <x v="3"/>
    <n v="166782"/>
    <x v="225"/>
  </r>
  <r>
    <n v="20181215"/>
    <d v="2018-12-15T00:00:00"/>
    <x v="1"/>
    <x v="11"/>
    <n v="12"/>
    <x v="4"/>
    <x v="2"/>
    <n v="10334297"/>
    <x v="2"/>
    <n v="217003"/>
    <x v="223"/>
  </r>
  <r>
    <n v="20181215"/>
    <d v="2018-12-15T00:00:00"/>
    <x v="1"/>
    <x v="11"/>
    <n v="12"/>
    <x v="4"/>
    <x v="0"/>
    <n v="10334302"/>
    <x v="5"/>
    <n v="267224"/>
    <x v="235"/>
  </r>
  <r>
    <n v="20181215"/>
    <d v="2018-12-15T00:00:00"/>
    <x v="1"/>
    <x v="11"/>
    <n v="12"/>
    <x v="4"/>
    <x v="0"/>
    <n v="10334287"/>
    <x v="5"/>
    <n v="317445"/>
    <x v="241"/>
  </r>
  <r>
    <n v="20181215"/>
    <d v="2018-12-15T00:00:00"/>
    <x v="1"/>
    <x v="11"/>
    <n v="12"/>
    <x v="4"/>
    <x v="1"/>
    <n v="10334289"/>
    <x v="6"/>
    <n v="367666"/>
    <x v="229"/>
  </r>
  <r>
    <n v="20181215"/>
    <d v="2018-12-15T00:00:00"/>
    <x v="1"/>
    <x v="11"/>
    <n v="12"/>
    <x v="4"/>
    <x v="3"/>
    <n v="10334291"/>
    <x v="1"/>
    <n v="417887"/>
    <x v="235"/>
  </r>
  <r>
    <n v="20181216"/>
    <d v="2018-12-16T00:00:00"/>
    <x v="1"/>
    <x v="11"/>
    <n v="12"/>
    <x v="0"/>
    <x v="0"/>
    <n v="100111041"/>
    <x v="1"/>
    <n v="267224"/>
    <x v="226"/>
  </r>
  <r>
    <n v="20181216"/>
    <d v="2018-12-16T00:00:00"/>
    <x v="1"/>
    <x v="11"/>
    <n v="12"/>
    <x v="0"/>
    <x v="3"/>
    <n v="100113236"/>
    <x v="1"/>
    <n v="317445"/>
    <x v="222"/>
  </r>
  <r>
    <n v="20181216"/>
    <d v="2018-12-16T00:00:00"/>
    <x v="1"/>
    <x v="11"/>
    <n v="12"/>
    <x v="0"/>
    <x v="2"/>
    <n v="100113237"/>
    <x v="3"/>
    <n v="729973"/>
    <x v="223"/>
  </r>
  <r>
    <n v="20181216"/>
    <d v="2018-12-16T00:00:00"/>
    <x v="1"/>
    <x v="11"/>
    <n v="12"/>
    <x v="0"/>
    <x v="2"/>
    <n v="100113237"/>
    <x v="2"/>
    <n v="764932"/>
    <x v="226"/>
  </r>
  <r>
    <n v="20181217"/>
    <d v="2018-12-17T00:00:00"/>
    <x v="1"/>
    <x v="11"/>
    <n v="12"/>
    <x v="1"/>
    <x v="0"/>
    <n v="10019741"/>
    <x v="3"/>
    <n v="979679"/>
    <x v="86"/>
  </r>
  <r>
    <n v="20181218"/>
    <d v="2018-12-18T00:00:00"/>
    <x v="1"/>
    <x v="11"/>
    <n v="12"/>
    <x v="6"/>
    <x v="2"/>
    <n v="100113279"/>
    <x v="1"/>
    <n v="834850"/>
    <x v="45"/>
  </r>
  <r>
    <n v="20181218"/>
    <d v="2018-12-18T00:00:00"/>
    <x v="1"/>
    <x v="11"/>
    <n v="12"/>
    <x v="6"/>
    <x v="2"/>
    <n v="100113280"/>
    <x v="1"/>
    <n v="367666"/>
    <x v="86"/>
  </r>
  <r>
    <n v="20181218"/>
    <d v="2018-12-18T00:00:00"/>
    <x v="1"/>
    <x v="11"/>
    <n v="12"/>
    <x v="6"/>
    <x v="0"/>
    <n v="100113282"/>
    <x v="1"/>
    <n v="417887"/>
    <x v="53"/>
  </r>
  <r>
    <n v="20181218"/>
    <d v="2018-12-18T00:00:00"/>
    <x v="1"/>
    <x v="11"/>
    <n v="12"/>
    <x v="6"/>
    <x v="0"/>
    <n v="100113283"/>
    <x v="4"/>
    <n v="468108"/>
    <x v="86"/>
  </r>
  <r>
    <n v="20181220"/>
    <d v="2018-12-20T00:00:00"/>
    <x v="1"/>
    <x v="11"/>
    <n v="12"/>
    <x v="5"/>
    <x v="2"/>
    <n v="100113315"/>
    <x v="1"/>
    <n v="518329"/>
    <x v="201"/>
  </r>
  <r>
    <n v="20181220"/>
    <d v="2018-12-20T00:00:00"/>
    <x v="1"/>
    <x v="11"/>
    <n v="12"/>
    <x v="5"/>
    <x v="0"/>
    <n v="100113317"/>
    <x v="1"/>
    <n v="568550"/>
    <x v="202"/>
  </r>
  <r>
    <n v="20181220"/>
    <d v="2018-12-20T00:00:00"/>
    <x v="1"/>
    <x v="11"/>
    <n v="12"/>
    <x v="5"/>
    <x v="3"/>
    <n v="100113320"/>
    <x v="1"/>
    <n v="618771"/>
    <x v="242"/>
  </r>
  <r>
    <n v="20181220"/>
    <d v="2018-12-20T00:00:00"/>
    <x v="1"/>
    <x v="11"/>
    <n v="12"/>
    <x v="5"/>
    <x v="3"/>
    <n v="100113323"/>
    <x v="1"/>
    <n v="864342"/>
    <x v="204"/>
  </r>
  <r>
    <n v="20181220"/>
    <d v="2018-12-20T00:00:00"/>
    <x v="1"/>
    <x v="11"/>
    <n v="12"/>
    <x v="5"/>
    <x v="2"/>
    <n v="100113325"/>
    <x v="3"/>
    <n v="979679"/>
    <x v="243"/>
  </r>
  <r>
    <n v="20181221"/>
    <d v="2018-12-21T00:00:00"/>
    <x v="1"/>
    <x v="11"/>
    <n v="12"/>
    <x v="3"/>
    <x v="2"/>
    <n v="100113333"/>
    <x v="2"/>
    <n v="172366"/>
    <x v="217"/>
  </r>
  <r>
    <n v="20181222"/>
    <d v="2018-12-22T00:00:00"/>
    <x v="1"/>
    <x v="11"/>
    <n v="12"/>
    <x v="4"/>
    <x v="0"/>
    <n v="10334444"/>
    <x v="2"/>
    <n v="135670"/>
    <x v="244"/>
  </r>
  <r>
    <n v="20181224"/>
    <d v="2018-12-24T00:00:00"/>
    <x v="1"/>
    <x v="11"/>
    <n v="12"/>
    <x v="1"/>
    <x v="3"/>
    <n v="10019852"/>
    <x v="2"/>
    <n v="979679"/>
    <x v="63"/>
  </r>
  <r>
    <n v="20181224"/>
    <d v="2018-12-24T00:00:00"/>
    <x v="1"/>
    <x v="11"/>
    <n v="12"/>
    <x v="1"/>
    <x v="2"/>
    <n v="10334515"/>
    <x v="4"/>
    <n v="834850"/>
    <x v="207"/>
  </r>
  <r>
    <n v="20181224"/>
    <d v="2018-12-24T00:00:00"/>
    <x v="1"/>
    <x v="11"/>
    <n v="12"/>
    <x v="1"/>
    <x v="0"/>
    <n v="10334523"/>
    <x v="1"/>
    <n v="979679"/>
    <x v="245"/>
  </r>
  <r>
    <n v="20181225"/>
    <d v="2018-12-25T00:00:00"/>
    <x v="1"/>
    <x v="11"/>
    <n v="12"/>
    <x v="6"/>
    <x v="4"/>
    <n v="100113407"/>
    <x v="4"/>
    <n v="834850"/>
    <x v="244"/>
  </r>
  <r>
    <n v="20181225"/>
    <d v="2018-12-25T00:00:00"/>
    <x v="1"/>
    <x v="11"/>
    <n v="12"/>
    <x v="6"/>
    <x v="2"/>
    <n v="100113408"/>
    <x v="1"/>
    <n v="834850"/>
    <x v="246"/>
  </r>
  <r>
    <n v="20181225"/>
    <d v="2018-12-25T00:00:00"/>
    <x v="1"/>
    <x v="11"/>
    <n v="12"/>
    <x v="6"/>
    <x v="3"/>
    <n v="10019857"/>
    <x v="2"/>
    <n v="834850"/>
    <x v="246"/>
  </r>
  <r>
    <n v="20181225"/>
    <d v="2018-12-25T00:00:00"/>
    <x v="1"/>
    <x v="11"/>
    <n v="12"/>
    <x v="6"/>
    <x v="0"/>
    <n v="10019859"/>
    <x v="3"/>
    <n v="979679"/>
    <x v="5"/>
  </r>
  <r>
    <n v="20181225"/>
    <d v="2018-12-25T00:00:00"/>
    <x v="1"/>
    <x v="11"/>
    <n v="12"/>
    <x v="6"/>
    <x v="3"/>
    <n v="100113403"/>
    <x v="5"/>
    <n v="834850"/>
    <x v="247"/>
  </r>
  <r>
    <n v="20181225"/>
    <d v="2018-12-25T00:00:00"/>
    <x v="1"/>
    <x v="11"/>
    <n v="12"/>
    <x v="6"/>
    <x v="2"/>
    <n v="100113404"/>
    <x v="6"/>
    <n v="834850"/>
    <x v="242"/>
  </r>
  <r>
    <n v="20181226"/>
    <d v="2018-12-26T00:00:00"/>
    <x v="1"/>
    <x v="11"/>
    <n v="12"/>
    <x v="2"/>
    <x v="1"/>
    <n v="10019864"/>
    <x v="1"/>
    <n v="834850"/>
    <x v="39"/>
  </r>
  <r>
    <n v="20181226"/>
    <d v="2018-12-26T00:00:00"/>
    <x v="1"/>
    <x v="11"/>
    <n v="12"/>
    <x v="2"/>
    <x v="0"/>
    <n v="10019867"/>
    <x v="1"/>
    <n v="834850"/>
    <x v="242"/>
  </r>
  <r>
    <n v="20181226"/>
    <d v="2018-12-26T00:00:00"/>
    <x v="1"/>
    <x v="11"/>
    <n v="12"/>
    <x v="2"/>
    <x v="3"/>
    <n v="10019867"/>
    <x v="1"/>
    <n v="421333"/>
    <x v="242"/>
  </r>
  <r>
    <n v="20181226"/>
    <d v="2018-12-26T00:00:00"/>
    <x v="1"/>
    <x v="11"/>
    <n v="12"/>
    <x v="2"/>
    <x v="1"/>
    <n v="10334525"/>
    <x v="3"/>
    <n v="719050"/>
    <x v="248"/>
  </r>
  <r>
    <n v="20181226"/>
    <d v="2018-12-26T00:00:00"/>
    <x v="1"/>
    <x v="11"/>
    <n v="12"/>
    <x v="2"/>
    <x v="3"/>
    <n v="10334525"/>
    <x v="4"/>
    <n v="101676"/>
    <x v="33"/>
  </r>
  <r>
    <n v="20181226"/>
    <d v="2018-12-26T00:00:00"/>
    <x v="1"/>
    <x v="11"/>
    <n v="12"/>
    <x v="2"/>
    <x v="2"/>
    <n v="10334528"/>
    <x v="3"/>
    <n v="131448"/>
    <x v="137"/>
  </r>
  <r>
    <n v="20181227"/>
    <d v="2018-12-27T00:00:00"/>
    <x v="1"/>
    <x v="11"/>
    <n v="12"/>
    <x v="5"/>
    <x v="0"/>
    <n v="100113430"/>
    <x v="1"/>
    <n v="116562"/>
    <x v="246"/>
  </r>
  <r>
    <n v="20181227"/>
    <d v="2018-12-27T00:00:00"/>
    <x v="1"/>
    <x v="11"/>
    <n v="12"/>
    <x v="5"/>
    <x v="1"/>
    <n v="100113425"/>
    <x v="1"/>
    <n v="166782"/>
    <x v="249"/>
  </r>
  <r>
    <n v="20181227"/>
    <d v="2018-12-27T00:00:00"/>
    <x v="1"/>
    <x v="11"/>
    <n v="12"/>
    <x v="5"/>
    <x v="3"/>
    <n v="100113426"/>
    <x v="4"/>
    <n v="217003"/>
    <x v="217"/>
  </r>
  <r>
    <n v="20181227"/>
    <d v="2018-12-27T00:00:00"/>
    <x v="1"/>
    <x v="11"/>
    <n v="12"/>
    <x v="5"/>
    <x v="2"/>
    <n v="100113427"/>
    <x v="1"/>
    <n v="267224"/>
    <x v="250"/>
  </r>
  <r>
    <n v="20181227"/>
    <d v="2018-12-27T00:00:00"/>
    <x v="1"/>
    <x v="11"/>
    <n v="12"/>
    <x v="5"/>
    <x v="0"/>
    <n v="100113428"/>
    <x v="1"/>
    <n v="317445"/>
    <x v="2"/>
  </r>
  <r>
    <n v="20181227"/>
    <d v="2018-12-27T00:00:00"/>
    <x v="1"/>
    <x v="11"/>
    <n v="12"/>
    <x v="5"/>
    <x v="0"/>
    <n v="10157812"/>
    <x v="1"/>
    <n v="729973"/>
    <x v="251"/>
  </r>
  <r>
    <n v="20181227"/>
    <d v="2018-12-27T00:00:00"/>
    <x v="1"/>
    <x v="11"/>
    <n v="12"/>
    <x v="5"/>
    <x v="0"/>
    <n v="10261579"/>
    <x v="4"/>
    <n v="764932"/>
    <x v="252"/>
  </r>
  <r>
    <n v="20181227"/>
    <d v="2018-12-27T00:00:00"/>
    <x v="1"/>
    <x v="11"/>
    <n v="12"/>
    <x v="5"/>
    <x v="2"/>
    <n v="10334542"/>
    <x v="1"/>
    <n v="799891"/>
    <x v="137"/>
  </r>
  <r>
    <n v="20181228"/>
    <d v="2018-12-28T00:00:00"/>
    <x v="1"/>
    <x v="11"/>
    <n v="12"/>
    <x v="3"/>
    <x v="2"/>
    <n v="100113431"/>
    <x v="1"/>
    <n v="834850"/>
    <x v="112"/>
  </r>
  <r>
    <n v="20181228"/>
    <d v="2018-12-28T00:00:00"/>
    <x v="1"/>
    <x v="11"/>
    <n v="12"/>
    <x v="3"/>
    <x v="0"/>
    <n v="100113433"/>
    <x v="1"/>
    <n v="367666"/>
    <x v="201"/>
  </r>
  <r>
    <n v="20181228"/>
    <d v="2018-12-28T00:00:00"/>
    <x v="1"/>
    <x v="11"/>
    <n v="12"/>
    <x v="3"/>
    <x v="0"/>
    <n v="100113434"/>
    <x v="0"/>
    <n v="417887"/>
    <x v="217"/>
  </r>
  <r>
    <n v="20181228"/>
    <d v="2018-12-28T00:00:00"/>
    <x v="1"/>
    <x v="11"/>
    <n v="12"/>
    <x v="3"/>
    <x v="1"/>
    <n v="100113435"/>
    <x v="3"/>
    <n v="468108"/>
    <x v="189"/>
  </r>
  <r>
    <n v="20181228"/>
    <d v="2018-12-28T00:00:00"/>
    <x v="1"/>
    <x v="11"/>
    <n v="12"/>
    <x v="3"/>
    <x v="3"/>
    <n v="100113434"/>
    <x v="2"/>
    <n v="518329"/>
    <x v="53"/>
  </r>
  <r>
    <n v="20181228"/>
    <d v="2018-12-28T00:00:00"/>
    <x v="1"/>
    <x v="11"/>
    <n v="12"/>
    <x v="3"/>
    <x v="0"/>
    <n v="100113436"/>
    <x v="3"/>
    <n v="568550"/>
    <x v="217"/>
  </r>
  <r>
    <n v="20181228"/>
    <d v="2018-12-28T00:00:00"/>
    <x v="1"/>
    <x v="11"/>
    <n v="12"/>
    <x v="3"/>
    <x v="3"/>
    <n v="10334556"/>
    <x v="3"/>
    <n v="618771"/>
    <x v="149"/>
  </r>
  <r>
    <n v="20181229"/>
    <d v="2018-12-29T00:00:00"/>
    <x v="1"/>
    <x v="11"/>
    <n v="12"/>
    <x v="4"/>
    <x v="2"/>
    <n v="100113440"/>
    <x v="2"/>
    <n v="864342"/>
    <x v="210"/>
  </r>
  <r>
    <n v="20181229"/>
    <d v="2018-12-29T00:00:00"/>
    <x v="1"/>
    <x v="11"/>
    <n v="12"/>
    <x v="4"/>
    <x v="2"/>
    <n v="10019882"/>
    <x v="3"/>
    <n v="979679"/>
    <x v="154"/>
  </r>
  <r>
    <n v="20181230"/>
    <d v="2018-12-30T00:00:00"/>
    <x v="1"/>
    <x v="11"/>
    <n v="12"/>
    <x v="0"/>
    <x v="1"/>
    <n v="100113451"/>
    <x v="1"/>
    <n v="172366"/>
    <x v="245"/>
  </r>
  <r>
    <n v="20181230"/>
    <d v="2018-12-30T00:00:00"/>
    <x v="1"/>
    <x v="11"/>
    <n v="12"/>
    <x v="0"/>
    <x v="3"/>
    <n v="100113444"/>
    <x v="5"/>
    <n v="135670"/>
    <x v="169"/>
  </r>
  <r>
    <n v="20190105"/>
    <d v="2019-01-05T00:00:00"/>
    <x v="2"/>
    <x v="0"/>
    <n v="1"/>
    <x v="4"/>
    <x v="0"/>
    <n v="9923"/>
    <x v="3"/>
    <n v="834850"/>
    <x v="253"/>
  </r>
  <r>
    <n v="20190105"/>
    <d v="2019-01-05T00:00:00"/>
    <x v="2"/>
    <x v="0"/>
    <n v="1"/>
    <x v="4"/>
    <x v="0"/>
    <n v="9924"/>
    <x v="2"/>
    <n v="979679"/>
    <x v="206"/>
  </r>
  <r>
    <n v="20190105"/>
    <d v="2019-01-05T00:00:00"/>
    <x v="2"/>
    <x v="0"/>
    <n v="1"/>
    <x v="4"/>
    <x v="2"/>
    <n v="4631"/>
    <x v="1"/>
    <n v="129760"/>
    <x v="193"/>
  </r>
  <r>
    <n v="20190105"/>
    <d v="2019-01-05T00:00:00"/>
    <x v="2"/>
    <x v="0"/>
    <n v="1"/>
    <x v="4"/>
    <x v="2"/>
    <n v="4632"/>
    <x v="4"/>
    <n v="834850"/>
    <x v="13"/>
  </r>
  <r>
    <n v="20190106"/>
    <d v="2019-01-06T00:00:00"/>
    <x v="2"/>
    <x v="0"/>
    <n v="1"/>
    <x v="0"/>
    <x v="0"/>
    <n v="13515"/>
    <x v="2"/>
    <n v="834850"/>
    <x v="254"/>
  </r>
  <r>
    <n v="20190106"/>
    <d v="2019-01-06T00:00:00"/>
    <x v="2"/>
    <x v="0"/>
    <n v="1"/>
    <x v="0"/>
    <x v="0"/>
    <n v="13517"/>
    <x v="3"/>
    <n v="834850"/>
    <x v="255"/>
  </r>
  <r>
    <n v="20190106"/>
    <d v="2019-01-06T00:00:00"/>
    <x v="2"/>
    <x v="0"/>
    <n v="1"/>
    <x v="0"/>
    <x v="1"/>
    <n v="13519"/>
    <x v="2"/>
    <n v="834850"/>
    <x v="86"/>
  </r>
  <r>
    <n v="20190106"/>
    <d v="2019-01-06T00:00:00"/>
    <x v="2"/>
    <x v="0"/>
    <n v="1"/>
    <x v="0"/>
    <x v="3"/>
    <n v="9938"/>
    <x v="5"/>
    <n v="421333"/>
    <x v="256"/>
  </r>
  <r>
    <n v="20190106"/>
    <d v="2019-01-06T00:00:00"/>
    <x v="2"/>
    <x v="0"/>
    <n v="1"/>
    <x v="0"/>
    <x v="0"/>
    <n v="4647"/>
    <x v="5"/>
    <n v="719050"/>
    <x v="63"/>
  </r>
  <r>
    <n v="20190106"/>
    <d v="2019-01-06T00:00:00"/>
    <x v="2"/>
    <x v="0"/>
    <n v="1"/>
    <x v="0"/>
    <x v="3"/>
    <n v="4641"/>
    <x v="6"/>
    <n v="101676"/>
    <x v="86"/>
  </r>
  <r>
    <n v="20190107"/>
    <d v="2019-01-07T00:00:00"/>
    <x v="2"/>
    <x v="0"/>
    <n v="1"/>
    <x v="1"/>
    <x v="2"/>
    <n v="9943"/>
    <x v="1"/>
    <n v="131448"/>
    <x v="257"/>
  </r>
  <r>
    <n v="20190107"/>
    <d v="2019-01-07T00:00:00"/>
    <x v="2"/>
    <x v="0"/>
    <n v="1"/>
    <x v="1"/>
    <x v="2"/>
    <n v="9944"/>
    <x v="1"/>
    <n v="161220"/>
    <x v="258"/>
  </r>
  <r>
    <n v="20190109"/>
    <d v="2019-01-09T00:00:00"/>
    <x v="2"/>
    <x v="0"/>
    <n v="1"/>
    <x v="2"/>
    <x v="0"/>
    <n v="13529"/>
    <x v="1"/>
    <n v="116562"/>
    <x v="189"/>
  </r>
  <r>
    <n v="20190109"/>
    <d v="2019-01-09T00:00:00"/>
    <x v="2"/>
    <x v="0"/>
    <n v="1"/>
    <x v="2"/>
    <x v="1"/>
    <n v="13532"/>
    <x v="1"/>
    <n v="166782"/>
    <x v="138"/>
  </r>
  <r>
    <n v="20190109"/>
    <d v="2019-01-09T00:00:00"/>
    <x v="2"/>
    <x v="0"/>
    <n v="1"/>
    <x v="2"/>
    <x v="2"/>
    <n v="13530"/>
    <x v="1"/>
    <n v="217003"/>
    <x v="48"/>
  </r>
  <r>
    <n v="20190109"/>
    <d v="2019-01-09T00:00:00"/>
    <x v="2"/>
    <x v="0"/>
    <n v="1"/>
    <x v="2"/>
    <x v="0"/>
    <n v="13531"/>
    <x v="1"/>
    <n v="267224"/>
    <x v="138"/>
  </r>
  <r>
    <n v="20190109"/>
    <d v="2019-01-09T00:00:00"/>
    <x v="2"/>
    <x v="0"/>
    <n v="1"/>
    <x v="2"/>
    <x v="3"/>
    <n v="13532"/>
    <x v="1"/>
    <n v="317445"/>
    <x v="183"/>
  </r>
  <r>
    <n v="20190109"/>
    <d v="2019-01-09T00:00:00"/>
    <x v="2"/>
    <x v="0"/>
    <n v="1"/>
    <x v="2"/>
    <x v="3"/>
    <n v="13532"/>
    <x v="1"/>
    <n v="729973"/>
    <x v="138"/>
  </r>
  <r>
    <n v="20190112"/>
    <d v="2019-01-12T00:00:00"/>
    <x v="2"/>
    <x v="0"/>
    <n v="1"/>
    <x v="4"/>
    <x v="2"/>
    <n v="13557"/>
    <x v="1"/>
    <n v="764932"/>
    <x v="201"/>
  </r>
  <r>
    <n v="20190112"/>
    <d v="2019-01-12T00:00:00"/>
    <x v="2"/>
    <x v="0"/>
    <n v="1"/>
    <x v="4"/>
    <x v="4"/>
    <n v="13559"/>
    <x v="1"/>
    <n v="799891"/>
    <x v="245"/>
  </r>
  <r>
    <n v="20190112"/>
    <d v="2019-01-12T00:00:00"/>
    <x v="2"/>
    <x v="0"/>
    <n v="1"/>
    <x v="4"/>
    <x v="4"/>
    <n v="13559"/>
    <x v="1"/>
    <n v="834850"/>
    <x v="201"/>
  </r>
  <r>
    <n v="20190112"/>
    <d v="2019-01-12T00:00:00"/>
    <x v="2"/>
    <x v="0"/>
    <n v="1"/>
    <x v="4"/>
    <x v="4"/>
    <n v="9961"/>
    <x v="1"/>
    <n v="367666"/>
    <x v="259"/>
  </r>
  <r>
    <n v="20190115"/>
    <d v="2019-01-15T00:00:00"/>
    <x v="2"/>
    <x v="0"/>
    <n v="1"/>
    <x v="6"/>
    <x v="2"/>
    <n v="11262"/>
    <x v="1"/>
    <n v="417887"/>
    <x v="210"/>
  </r>
  <r>
    <n v="20190115"/>
    <d v="2019-01-15T00:00:00"/>
    <x v="2"/>
    <x v="0"/>
    <n v="1"/>
    <x v="6"/>
    <x v="2"/>
    <n v="13575"/>
    <x v="1"/>
    <n v="468108"/>
    <x v="260"/>
  </r>
  <r>
    <n v="20190115"/>
    <d v="2019-01-15T00:00:00"/>
    <x v="2"/>
    <x v="0"/>
    <n v="1"/>
    <x v="6"/>
    <x v="2"/>
    <n v="13577"/>
    <x v="4"/>
    <n v="518329"/>
    <x v="13"/>
  </r>
  <r>
    <n v="20190115"/>
    <d v="2019-01-15T00:00:00"/>
    <x v="2"/>
    <x v="0"/>
    <n v="1"/>
    <x v="6"/>
    <x v="0"/>
    <n v="13578"/>
    <x v="1"/>
    <n v="568550"/>
    <x v="252"/>
  </r>
  <r>
    <n v="20190116"/>
    <d v="2019-01-16T00:00:00"/>
    <x v="2"/>
    <x v="0"/>
    <n v="1"/>
    <x v="2"/>
    <x v="0"/>
    <n v="11263"/>
    <x v="0"/>
    <n v="618771"/>
    <x v="261"/>
  </r>
  <r>
    <n v="20190116"/>
    <d v="2019-01-16T00:00:00"/>
    <x v="2"/>
    <x v="0"/>
    <n v="1"/>
    <x v="2"/>
    <x v="3"/>
    <n v="11264"/>
    <x v="1"/>
    <n v="864342"/>
    <x v="262"/>
  </r>
  <r>
    <n v="20190129"/>
    <d v="2019-01-29T00:00:00"/>
    <x v="2"/>
    <x v="0"/>
    <n v="1"/>
    <x v="6"/>
    <x v="3"/>
    <n v="13641"/>
    <x v="1"/>
    <n v="135670"/>
    <x v="258"/>
  </r>
  <r>
    <n v="20190130"/>
    <d v="2019-01-30T00:00:00"/>
    <x v="2"/>
    <x v="0"/>
    <n v="1"/>
    <x v="2"/>
    <x v="2"/>
    <n v="13644"/>
    <x v="3"/>
    <n v="205588"/>
    <x v="4"/>
  </r>
  <r>
    <n v="20190130"/>
    <d v="2019-01-30T00:00:00"/>
    <x v="2"/>
    <x v="0"/>
    <n v="1"/>
    <x v="2"/>
    <x v="4"/>
    <n v="13646"/>
    <x v="5"/>
    <n v="275506"/>
    <x v="251"/>
  </r>
  <r>
    <n v="20190131"/>
    <d v="2019-01-31T00:00:00"/>
    <x v="2"/>
    <x v="0"/>
    <n v="1"/>
    <x v="5"/>
    <x v="2"/>
    <n v="13648"/>
    <x v="0"/>
    <n v="568550"/>
    <x v="189"/>
  </r>
  <r>
    <n v="20190131"/>
    <d v="2019-01-31T00:00:00"/>
    <x v="2"/>
    <x v="0"/>
    <n v="1"/>
    <x v="5"/>
    <x v="2"/>
    <n v="10027"/>
    <x v="0"/>
    <n v="618771"/>
    <x v="263"/>
  </r>
  <r>
    <n v="20190131"/>
    <d v="2019-01-31T00:00:00"/>
    <x v="2"/>
    <x v="0"/>
    <n v="1"/>
    <x v="5"/>
    <x v="2"/>
    <n v="10028"/>
    <x v="1"/>
    <n v="618771"/>
    <x v="193"/>
  </r>
  <r>
    <n v="20190131"/>
    <d v="2019-01-31T00:00:00"/>
    <x v="2"/>
    <x v="0"/>
    <n v="1"/>
    <x v="5"/>
    <x v="0"/>
    <n v="13647"/>
    <x v="1"/>
    <n v="864342"/>
    <x v="35"/>
  </r>
  <r>
    <n v="20190201"/>
    <d v="2019-02-01T00:00:00"/>
    <x v="2"/>
    <x v="1"/>
    <n v="2"/>
    <x v="3"/>
    <x v="3"/>
    <n v="13650"/>
    <x v="0"/>
    <n v="135670"/>
    <x v="86"/>
  </r>
  <r>
    <n v="20190201"/>
    <d v="2019-02-01T00:00:00"/>
    <x v="2"/>
    <x v="1"/>
    <n v="2"/>
    <x v="3"/>
    <x v="3"/>
    <n v="13652"/>
    <x v="2"/>
    <n v="205588"/>
    <x v="264"/>
  </r>
  <r>
    <n v="20190201"/>
    <d v="2019-02-01T00:00:00"/>
    <x v="2"/>
    <x v="1"/>
    <n v="2"/>
    <x v="3"/>
    <x v="3"/>
    <n v="10032"/>
    <x v="1"/>
    <n v="275506"/>
    <x v="141"/>
  </r>
  <r>
    <n v="20190202"/>
    <d v="2019-02-02T00:00:00"/>
    <x v="2"/>
    <x v="1"/>
    <n v="2"/>
    <x v="4"/>
    <x v="1"/>
    <n v="11322"/>
    <x v="1"/>
    <n v="568550"/>
    <x v="154"/>
  </r>
  <r>
    <n v="20190202"/>
    <d v="2019-02-02T00:00:00"/>
    <x v="2"/>
    <x v="1"/>
    <n v="2"/>
    <x v="4"/>
    <x v="0"/>
    <n v="13654"/>
    <x v="1"/>
    <n v="618771"/>
    <x v="124"/>
  </r>
  <r>
    <n v="20190202"/>
    <d v="2019-02-02T00:00:00"/>
    <x v="2"/>
    <x v="1"/>
    <n v="2"/>
    <x v="4"/>
    <x v="3"/>
    <n v="13657"/>
    <x v="1"/>
    <n v="618771"/>
    <x v="265"/>
  </r>
  <r>
    <n v="20190202"/>
    <d v="2019-02-02T00:00:00"/>
    <x v="2"/>
    <x v="1"/>
    <n v="2"/>
    <x v="4"/>
    <x v="1"/>
    <n v="13663"/>
    <x v="3"/>
    <n v="864342"/>
    <x v="266"/>
  </r>
  <r>
    <n v="20190203"/>
    <d v="2019-02-03T00:00:00"/>
    <x v="2"/>
    <x v="1"/>
    <n v="2"/>
    <x v="0"/>
    <x v="0"/>
    <n v="11328"/>
    <x v="1"/>
    <n v="135670"/>
    <x v="267"/>
  </r>
  <r>
    <n v="20190203"/>
    <d v="2019-02-03T00:00:00"/>
    <x v="2"/>
    <x v="1"/>
    <n v="2"/>
    <x v="0"/>
    <x v="3"/>
    <n v="10041"/>
    <x v="1"/>
    <n v="205588"/>
    <x v="268"/>
  </r>
  <r>
    <n v="20190204"/>
    <d v="2019-02-04T00:00:00"/>
    <x v="2"/>
    <x v="1"/>
    <n v="2"/>
    <x v="1"/>
    <x v="0"/>
    <n v="13692"/>
    <x v="2"/>
    <n v="275506"/>
    <x v="164"/>
  </r>
  <r>
    <n v="20190214"/>
    <d v="2019-02-14T00:00:00"/>
    <x v="2"/>
    <x v="1"/>
    <n v="2"/>
    <x v="5"/>
    <x v="0"/>
    <n v="13745"/>
    <x v="2"/>
    <n v="135670"/>
    <x v="269"/>
  </r>
  <r>
    <n v="20190214"/>
    <d v="2019-02-14T00:00:00"/>
    <x v="2"/>
    <x v="1"/>
    <n v="2"/>
    <x v="5"/>
    <x v="3"/>
    <n v="13750"/>
    <x v="3"/>
    <n v="205588"/>
    <x v="270"/>
  </r>
  <r>
    <n v="20190216"/>
    <d v="2019-02-16T00:00:00"/>
    <x v="2"/>
    <x v="1"/>
    <n v="2"/>
    <x v="4"/>
    <x v="4"/>
    <n v="13762"/>
    <x v="3"/>
    <n v="275506"/>
    <x v="271"/>
  </r>
  <r>
    <n v="20190217"/>
    <d v="2019-02-17T00:00:00"/>
    <x v="2"/>
    <x v="1"/>
    <n v="2"/>
    <x v="0"/>
    <x v="4"/>
    <n v="10110"/>
    <x v="5"/>
    <n v="568550"/>
    <x v="267"/>
  </r>
  <r>
    <n v="20190217"/>
    <d v="2019-02-17T00:00:00"/>
    <x v="2"/>
    <x v="1"/>
    <n v="2"/>
    <x v="0"/>
    <x v="2"/>
    <n v="13773"/>
    <x v="5"/>
    <n v="618771"/>
    <x v="272"/>
  </r>
  <r>
    <n v="20190217"/>
    <d v="2019-02-17T00:00:00"/>
    <x v="2"/>
    <x v="1"/>
    <n v="2"/>
    <x v="0"/>
    <x v="2"/>
    <n v="13776"/>
    <x v="6"/>
    <n v="618771"/>
    <x v="273"/>
  </r>
  <r>
    <n v="20190217"/>
    <d v="2019-02-17T00:00:00"/>
    <x v="2"/>
    <x v="1"/>
    <n v="2"/>
    <x v="0"/>
    <x v="2"/>
    <n v="13780"/>
    <x v="2"/>
    <n v="864342"/>
    <x v="264"/>
  </r>
  <r>
    <n v="20190217"/>
    <d v="2019-02-17T00:00:00"/>
    <x v="2"/>
    <x v="1"/>
    <n v="2"/>
    <x v="0"/>
    <x v="0"/>
    <n v="10107"/>
    <x v="3"/>
    <n v="135670"/>
    <x v="253"/>
  </r>
  <r>
    <n v="20190217"/>
    <d v="2019-02-17T00:00:00"/>
    <x v="2"/>
    <x v="1"/>
    <n v="2"/>
    <x v="0"/>
    <x v="3"/>
    <n v="4959"/>
    <x v="4"/>
    <n v="205588"/>
    <x v="274"/>
  </r>
  <r>
    <n v="20190218"/>
    <d v="2019-02-18T00:00:00"/>
    <x v="2"/>
    <x v="1"/>
    <n v="2"/>
    <x v="1"/>
    <x v="3"/>
    <n v="13784"/>
    <x v="1"/>
    <n v="275506"/>
    <x v="86"/>
  </r>
  <r>
    <n v="20190218"/>
    <d v="2019-02-18T00:00:00"/>
    <x v="2"/>
    <x v="1"/>
    <n v="2"/>
    <x v="1"/>
    <x v="3"/>
    <n v="13786"/>
    <x v="1"/>
    <n v="568550"/>
    <x v="275"/>
  </r>
  <r>
    <n v="20190218"/>
    <d v="2019-02-18T00:00:00"/>
    <x v="2"/>
    <x v="1"/>
    <n v="2"/>
    <x v="1"/>
    <x v="0"/>
    <n v="4966"/>
    <x v="1"/>
    <n v="618771"/>
    <x v="245"/>
  </r>
  <r>
    <n v="20190219"/>
    <d v="2019-02-19T00:00:00"/>
    <x v="2"/>
    <x v="1"/>
    <n v="2"/>
    <x v="6"/>
    <x v="0"/>
    <n v="13787"/>
    <x v="1"/>
    <n v="618771"/>
    <x v="166"/>
  </r>
  <r>
    <n v="20190219"/>
    <d v="2019-02-19T00:00:00"/>
    <x v="2"/>
    <x v="1"/>
    <n v="2"/>
    <x v="6"/>
    <x v="3"/>
    <n v="13789"/>
    <x v="4"/>
    <n v="864342"/>
    <x v="223"/>
  </r>
  <r>
    <n v="20190219"/>
    <d v="2019-02-19T00:00:00"/>
    <x v="2"/>
    <x v="1"/>
    <n v="2"/>
    <x v="6"/>
    <x v="1"/>
    <n v="7224"/>
    <x v="3"/>
    <n v="135670"/>
    <x v="202"/>
  </r>
  <r>
    <n v="20190219"/>
    <d v="2019-02-19T00:00:00"/>
    <x v="2"/>
    <x v="1"/>
    <n v="2"/>
    <x v="6"/>
    <x v="2"/>
    <n v="13790"/>
    <x v="3"/>
    <n v="205588"/>
    <x v="0"/>
  </r>
  <r>
    <n v="20190222"/>
    <d v="2019-02-22T00:00:00"/>
    <x v="2"/>
    <x v="1"/>
    <n v="2"/>
    <x v="3"/>
    <x v="3"/>
    <n v="4989"/>
    <x v="2"/>
    <n v="275506"/>
    <x v="2"/>
  </r>
  <r>
    <n v="20190228"/>
    <d v="2019-02-28T00:00:00"/>
    <x v="2"/>
    <x v="1"/>
    <n v="2"/>
    <x v="5"/>
    <x v="3"/>
    <n v="13860"/>
    <x v="1"/>
    <n v="275506"/>
    <x v="205"/>
  </r>
  <r>
    <n v="20190305"/>
    <d v="2019-03-05T00:00:00"/>
    <x v="2"/>
    <x v="2"/>
    <n v="3"/>
    <x v="6"/>
    <x v="4"/>
    <n v="13883"/>
    <x v="3"/>
    <n v="275506"/>
    <x v="204"/>
  </r>
  <r>
    <n v="20190315"/>
    <d v="2019-03-15T00:00:00"/>
    <x v="2"/>
    <x v="2"/>
    <n v="3"/>
    <x v="3"/>
    <x v="3"/>
    <n v="5116"/>
    <x v="1"/>
    <n v="275506"/>
    <x v="2"/>
  </r>
  <r>
    <n v="20190316"/>
    <d v="2019-03-16T00:00:00"/>
    <x v="2"/>
    <x v="2"/>
    <n v="3"/>
    <x v="4"/>
    <x v="0"/>
    <n v="5126"/>
    <x v="2"/>
    <n v="834850"/>
    <x v="201"/>
  </r>
  <r>
    <n v="20190317"/>
    <d v="2019-03-17T00:00:00"/>
    <x v="2"/>
    <x v="2"/>
    <n v="3"/>
    <x v="0"/>
    <x v="3"/>
    <n v="13929"/>
    <x v="3"/>
    <n v="367666"/>
    <x v="124"/>
  </r>
  <r>
    <n v="20190317"/>
    <d v="2019-03-17T00:00:00"/>
    <x v="2"/>
    <x v="2"/>
    <n v="3"/>
    <x v="0"/>
    <x v="3"/>
    <n v="13930"/>
    <x v="2"/>
    <n v="417887"/>
    <x v="264"/>
  </r>
  <r>
    <n v="20190317"/>
    <d v="2019-03-17T00:00:00"/>
    <x v="2"/>
    <x v="2"/>
    <n v="3"/>
    <x v="0"/>
    <x v="2"/>
    <n v="13932"/>
    <x v="2"/>
    <n v="468108"/>
    <x v="276"/>
  </r>
  <r>
    <n v="20190317"/>
    <d v="2019-03-17T00:00:00"/>
    <x v="2"/>
    <x v="2"/>
    <n v="3"/>
    <x v="0"/>
    <x v="4"/>
    <n v="13935"/>
    <x v="3"/>
    <n v="518329"/>
    <x v="202"/>
  </r>
  <r>
    <n v="20190317"/>
    <d v="2019-03-17T00:00:00"/>
    <x v="2"/>
    <x v="2"/>
    <n v="3"/>
    <x v="0"/>
    <x v="4"/>
    <n v="13935"/>
    <x v="2"/>
    <n v="568550"/>
    <x v="277"/>
  </r>
  <r>
    <n v="20190317"/>
    <d v="2019-03-17T00:00:00"/>
    <x v="2"/>
    <x v="2"/>
    <n v="3"/>
    <x v="0"/>
    <x v="4"/>
    <n v="13938"/>
    <x v="5"/>
    <n v="618771"/>
    <x v="0"/>
  </r>
  <r>
    <n v="20190317"/>
    <d v="2019-03-17T00:00:00"/>
    <x v="2"/>
    <x v="2"/>
    <n v="3"/>
    <x v="0"/>
    <x v="2"/>
    <n v="13940"/>
    <x v="5"/>
    <n v="864342"/>
    <x v="4"/>
  </r>
  <r>
    <n v="20190317"/>
    <d v="2019-03-17T00:00:00"/>
    <x v="2"/>
    <x v="2"/>
    <n v="3"/>
    <x v="0"/>
    <x v="2"/>
    <n v="10184"/>
    <x v="6"/>
    <n v="979679"/>
    <x v="201"/>
  </r>
  <r>
    <n v="20190323"/>
    <d v="2019-03-23T00:00:00"/>
    <x v="2"/>
    <x v="2"/>
    <n v="3"/>
    <x v="4"/>
    <x v="3"/>
    <n v="11450"/>
    <x v="1"/>
    <n v="275506"/>
    <x v="189"/>
  </r>
  <r>
    <n v="20190324"/>
    <d v="2019-03-24T00:00:00"/>
    <x v="2"/>
    <x v="2"/>
    <n v="3"/>
    <x v="0"/>
    <x v="3"/>
    <n v="13975"/>
    <x v="5"/>
    <n v="275506"/>
    <x v="254"/>
  </r>
  <r>
    <n v="20190406"/>
    <d v="2019-04-06T00:00:00"/>
    <x v="2"/>
    <x v="3"/>
    <n v="4"/>
    <x v="4"/>
    <x v="3"/>
    <n v="10233"/>
    <x v="1"/>
    <n v="275506"/>
    <x v="48"/>
  </r>
  <r>
    <n v="20190409"/>
    <d v="2019-04-09T00:00:00"/>
    <x v="2"/>
    <x v="3"/>
    <n v="4"/>
    <x v="6"/>
    <x v="0"/>
    <n v="14056"/>
    <x v="1"/>
    <n v="275506"/>
    <x v="248"/>
  </r>
  <r>
    <n v="20190414"/>
    <d v="2019-04-14T00:00:00"/>
    <x v="2"/>
    <x v="3"/>
    <n v="4"/>
    <x v="0"/>
    <x v="4"/>
    <n v="14087"/>
    <x v="0"/>
    <n v="275506"/>
    <x v="6"/>
  </r>
  <r>
    <n v="20190414"/>
    <d v="2019-04-14T00:00:00"/>
    <x v="2"/>
    <x v="3"/>
    <n v="4"/>
    <x v="0"/>
    <x v="3"/>
    <n v="10254"/>
    <x v="0"/>
    <n v="834850"/>
    <x v="143"/>
  </r>
  <r>
    <n v="20190414"/>
    <d v="2019-04-14T00:00:00"/>
    <x v="2"/>
    <x v="3"/>
    <n v="4"/>
    <x v="0"/>
    <x v="0"/>
    <n v="10254"/>
    <x v="1"/>
    <n v="367666"/>
    <x v="278"/>
  </r>
  <r>
    <n v="20190414"/>
    <d v="2019-04-14T00:00:00"/>
    <x v="2"/>
    <x v="3"/>
    <n v="4"/>
    <x v="0"/>
    <x v="0"/>
    <n v="5369"/>
    <x v="3"/>
    <n v="417887"/>
    <x v="201"/>
  </r>
  <r>
    <n v="20190414"/>
    <d v="2019-04-14T00:00:00"/>
    <x v="2"/>
    <x v="3"/>
    <n v="4"/>
    <x v="0"/>
    <x v="3"/>
    <n v="8806"/>
    <x v="3"/>
    <n v="468108"/>
    <x v="259"/>
  </r>
  <r>
    <n v="20190414"/>
    <d v="2019-04-14T00:00:00"/>
    <x v="2"/>
    <x v="3"/>
    <n v="4"/>
    <x v="0"/>
    <x v="3"/>
    <n v="8808"/>
    <x v="0"/>
    <n v="518329"/>
    <x v="53"/>
  </r>
  <r>
    <n v="20190415"/>
    <d v="2019-04-15T00:00:00"/>
    <x v="2"/>
    <x v="3"/>
    <n v="4"/>
    <x v="1"/>
    <x v="3"/>
    <n v="14092"/>
    <x v="5"/>
    <n v="568550"/>
    <x v="202"/>
  </r>
  <r>
    <n v="20190415"/>
    <d v="2019-04-15T00:00:00"/>
    <x v="2"/>
    <x v="3"/>
    <n v="4"/>
    <x v="1"/>
    <x v="3"/>
    <n v="14093"/>
    <x v="1"/>
    <n v="618771"/>
    <x v="279"/>
  </r>
  <r>
    <n v="20190415"/>
    <d v="2019-04-15T00:00:00"/>
    <x v="2"/>
    <x v="3"/>
    <n v="4"/>
    <x v="1"/>
    <x v="3"/>
    <n v="14094"/>
    <x v="2"/>
    <n v="864342"/>
    <x v="264"/>
  </r>
  <r>
    <n v="20190415"/>
    <d v="2019-04-15T00:00:00"/>
    <x v="2"/>
    <x v="3"/>
    <n v="4"/>
    <x v="1"/>
    <x v="2"/>
    <n v="14097"/>
    <x v="1"/>
    <n v="979679"/>
    <x v="280"/>
  </r>
  <r>
    <n v="20190417"/>
    <d v="2019-04-17T00:00:00"/>
    <x v="2"/>
    <x v="3"/>
    <n v="4"/>
    <x v="2"/>
    <x v="2"/>
    <n v="14113"/>
    <x v="1"/>
    <n v="275506"/>
    <x v="281"/>
  </r>
  <r>
    <n v="20190421"/>
    <d v="2019-04-21T00:00:00"/>
    <x v="2"/>
    <x v="3"/>
    <n v="4"/>
    <x v="0"/>
    <x v="0"/>
    <n v="10274"/>
    <x v="4"/>
    <n v="275506"/>
    <x v="225"/>
  </r>
  <r>
    <n v="20190429"/>
    <d v="2019-04-29T00:00:00"/>
    <x v="2"/>
    <x v="3"/>
    <n v="4"/>
    <x v="1"/>
    <x v="1"/>
    <n v="10286"/>
    <x v="5"/>
    <n v="275506"/>
    <x v="282"/>
  </r>
  <r>
    <n v="20190430"/>
    <d v="2019-04-30T00:00:00"/>
    <x v="2"/>
    <x v="3"/>
    <n v="4"/>
    <x v="6"/>
    <x v="4"/>
    <n v="14159"/>
    <x v="1"/>
    <n v="834850"/>
    <x v="267"/>
  </r>
  <r>
    <n v="20190501"/>
    <d v="2019-05-01T00:00:00"/>
    <x v="2"/>
    <x v="4"/>
    <n v="5"/>
    <x v="2"/>
    <x v="4"/>
    <n v="11538"/>
    <x v="1"/>
    <n v="367666"/>
    <x v="225"/>
  </r>
  <r>
    <n v="20190501"/>
    <d v="2019-05-01T00:00:00"/>
    <x v="2"/>
    <x v="4"/>
    <n v="5"/>
    <x v="2"/>
    <x v="4"/>
    <n v="11539"/>
    <x v="3"/>
    <n v="417887"/>
    <x v="283"/>
  </r>
  <r>
    <n v="20190501"/>
    <d v="2019-05-01T00:00:00"/>
    <x v="2"/>
    <x v="4"/>
    <n v="5"/>
    <x v="2"/>
    <x v="2"/>
    <n v="11541"/>
    <x v="2"/>
    <n v="468108"/>
    <x v="284"/>
  </r>
  <r>
    <n v="20190501"/>
    <d v="2019-05-01T00:00:00"/>
    <x v="2"/>
    <x v="4"/>
    <n v="5"/>
    <x v="2"/>
    <x v="0"/>
    <n v="10294"/>
    <x v="1"/>
    <n v="834850"/>
    <x v="226"/>
  </r>
  <r>
    <n v="20190501"/>
    <d v="2019-05-01T00:00:00"/>
    <x v="2"/>
    <x v="4"/>
    <n v="5"/>
    <x v="2"/>
    <x v="3"/>
    <n v="10297"/>
    <x v="1"/>
    <n v="367666"/>
    <x v="285"/>
  </r>
  <r>
    <n v="20190501"/>
    <d v="2019-05-01T00:00:00"/>
    <x v="2"/>
    <x v="4"/>
    <n v="5"/>
    <x v="2"/>
    <x v="0"/>
    <n v="10298"/>
    <x v="1"/>
    <n v="417887"/>
    <x v="286"/>
  </r>
  <r>
    <n v="20190501"/>
    <d v="2019-05-01T00:00:00"/>
    <x v="2"/>
    <x v="4"/>
    <n v="5"/>
    <x v="2"/>
    <x v="0"/>
    <n v="10299"/>
    <x v="3"/>
    <n v="468108"/>
    <x v="287"/>
  </r>
  <r>
    <n v="20190501"/>
    <d v="2019-05-01T00:00:00"/>
    <x v="2"/>
    <x v="4"/>
    <n v="5"/>
    <x v="2"/>
    <x v="3"/>
    <n v="10300"/>
    <x v="2"/>
    <n v="468108"/>
    <x v="288"/>
  </r>
  <r>
    <n v="20190501"/>
    <d v="2019-05-01T00:00:00"/>
    <x v="2"/>
    <x v="4"/>
    <n v="5"/>
    <x v="2"/>
    <x v="3"/>
    <n v="10301"/>
    <x v="3"/>
    <n v="468108"/>
    <x v="248"/>
  </r>
  <r>
    <n v="20190501"/>
    <d v="2019-05-01T00:00:00"/>
    <x v="2"/>
    <x v="4"/>
    <n v="5"/>
    <x v="2"/>
    <x v="3"/>
    <n v="5476"/>
    <x v="2"/>
    <n v="468108"/>
    <x v="289"/>
  </r>
  <r>
    <n v="20190501"/>
    <d v="2019-05-01T00:00:00"/>
    <x v="2"/>
    <x v="4"/>
    <n v="5"/>
    <x v="2"/>
    <x v="3"/>
    <n v="5476"/>
    <x v="4"/>
    <n v="468108"/>
    <x v="226"/>
  </r>
  <r>
    <n v="20190501"/>
    <d v="2019-05-01T00:00:00"/>
    <x v="2"/>
    <x v="4"/>
    <n v="5"/>
    <x v="2"/>
    <x v="3"/>
    <n v="5487"/>
    <x v="1"/>
    <n v="468108"/>
    <x v="226"/>
  </r>
  <r>
    <n v="20190502"/>
    <d v="2019-05-02T00:00:00"/>
    <x v="2"/>
    <x v="4"/>
    <n v="5"/>
    <x v="5"/>
    <x v="2"/>
    <n v="14170"/>
    <x v="2"/>
    <n v="834850"/>
    <x v="68"/>
  </r>
  <r>
    <n v="20190502"/>
    <d v="2019-05-02T00:00:00"/>
    <x v="2"/>
    <x v="4"/>
    <n v="5"/>
    <x v="5"/>
    <x v="2"/>
    <n v="7394"/>
    <x v="3"/>
    <n v="129760"/>
    <x v="290"/>
  </r>
  <r>
    <n v="20190502"/>
    <d v="2019-05-02T00:00:00"/>
    <x v="2"/>
    <x v="4"/>
    <n v="5"/>
    <x v="5"/>
    <x v="0"/>
    <n v="7394"/>
    <x v="3"/>
    <n v="172366"/>
    <x v="291"/>
  </r>
  <r>
    <n v="20190503"/>
    <d v="2019-05-03T00:00:00"/>
    <x v="2"/>
    <x v="4"/>
    <n v="5"/>
    <x v="3"/>
    <x v="2"/>
    <n v="10305"/>
    <x v="4"/>
    <n v="135670"/>
    <x v="292"/>
  </r>
  <r>
    <n v="20190503"/>
    <d v="2019-05-03T00:00:00"/>
    <x v="2"/>
    <x v="4"/>
    <n v="5"/>
    <x v="3"/>
    <x v="0"/>
    <n v="14171"/>
    <x v="1"/>
    <n v="205588"/>
    <x v="141"/>
  </r>
  <r>
    <n v="20190504"/>
    <d v="2019-05-04T00:00:00"/>
    <x v="2"/>
    <x v="4"/>
    <n v="5"/>
    <x v="4"/>
    <x v="2"/>
    <n v="14176"/>
    <x v="1"/>
    <n v="275506"/>
    <x v="202"/>
  </r>
  <r>
    <n v="20190512"/>
    <d v="2019-05-12T00:00:00"/>
    <x v="2"/>
    <x v="4"/>
    <n v="5"/>
    <x v="0"/>
    <x v="0"/>
    <n v="14245"/>
    <x v="2"/>
    <n v="275506"/>
    <x v="234"/>
  </r>
  <r>
    <n v="20190513"/>
    <d v="2019-05-13T00:00:00"/>
    <x v="2"/>
    <x v="4"/>
    <n v="5"/>
    <x v="1"/>
    <x v="0"/>
    <n v="10358"/>
    <x v="1"/>
    <n v="834850"/>
    <x v="250"/>
  </r>
  <r>
    <n v="20190514"/>
    <d v="2019-05-14T00:00:00"/>
    <x v="2"/>
    <x v="4"/>
    <n v="5"/>
    <x v="6"/>
    <x v="0"/>
    <n v="14258"/>
    <x v="1"/>
    <n v="367666"/>
    <x v="293"/>
  </r>
  <r>
    <n v="20190514"/>
    <d v="2019-05-14T00:00:00"/>
    <x v="2"/>
    <x v="4"/>
    <n v="5"/>
    <x v="6"/>
    <x v="3"/>
    <n v="10360"/>
    <x v="2"/>
    <n v="417887"/>
    <x v="294"/>
  </r>
  <r>
    <n v="20190514"/>
    <d v="2019-05-14T00:00:00"/>
    <x v="2"/>
    <x v="4"/>
    <n v="5"/>
    <x v="6"/>
    <x v="3"/>
    <n v="14259"/>
    <x v="5"/>
    <n v="468108"/>
    <x v="295"/>
  </r>
  <r>
    <n v="20190515"/>
    <d v="2019-05-15T00:00:00"/>
    <x v="2"/>
    <x v="4"/>
    <n v="5"/>
    <x v="2"/>
    <x v="0"/>
    <n v="14261"/>
    <x v="2"/>
    <n v="834850"/>
    <x v="264"/>
  </r>
  <r>
    <n v="20190515"/>
    <d v="2019-05-15T00:00:00"/>
    <x v="2"/>
    <x v="4"/>
    <n v="5"/>
    <x v="2"/>
    <x v="0"/>
    <n v="5682"/>
    <x v="1"/>
    <n v="367666"/>
    <x v="106"/>
  </r>
  <r>
    <n v="20190516"/>
    <d v="2019-05-16T00:00:00"/>
    <x v="2"/>
    <x v="4"/>
    <n v="5"/>
    <x v="5"/>
    <x v="1"/>
    <n v="14271"/>
    <x v="3"/>
    <n v="417887"/>
    <x v="124"/>
  </r>
  <r>
    <n v="20190516"/>
    <d v="2019-05-16T00:00:00"/>
    <x v="2"/>
    <x v="4"/>
    <n v="5"/>
    <x v="5"/>
    <x v="1"/>
    <n v="14266"/>
    <x v="2"/>
    <n v="468108"/>
    <x v="295"/>
  </r>
  <r>
    <n v="20190518"/>
    <d v="2019-05-18T00:00:00"/>
    <x v="2"/>
    <x v="4"/>
    <n v="5"/>
    <x v="4"/>
    <x v="4"/>
    <n v="14279"/>
    <x v="3"/>
    <n v="834850"/>
    <x v="68"/>
  </r>
  <r>
    <n v="20190518"/>
    <d v="2019-05-18T00:00:00"/>
    <x v="2"/>
    <x v="4"/>
    <n v="5"/>
    <x v="4"/>
    <x v="4"/>
    <n v="5736"/>
    <x v="2"/>
    <n v="367666"/>
    <x v="214"/>
  </r>
  <r>
    <n v="20190518"/>
    <d v="2019-05-18T00:00:00"/>
    <x v="2"/>
    <x v="4"/>
    <n v="5"/>
    <x v="4"/>
    <x v="4"/>
    <n v="5720"/>
    <x v="5"/>
    <n v="417887"/>
    <x v="38"/>
  </r>
  <r>
    <n v="20190519"/>
    <d v="2019-05-19T00:00:00"/>
    <x v="2"/>
    <x v="4"/>
    <n v="5"/>
    <x v="0"/>
    <x v="2"/>
    <n v="11614"/>
    <x v="5"/>
    <n v="468108"/>
    <x v="294"/>
  </r>
  <r>
    <n v="20190527"/>
    <d v="2019-05-27T00:00:00"/>
    <x v="2"/>
    <x v="4"/>
    <n v="5"/>
    <x v="1"/>
    <x v="2"/>
    <n v="14315"/>
    <x v="2"/>
    <n v="275506"/>
    <x v="264"/>
  </r>
  <r>
    <n v="20190528"/>
    <d v="2019-05-28T00:00:00"/>
    <x v="2"/>
    <x v="4"/>
    <n v="5"/>
    <x v="6"/>
    <x v="0"/>
    <n v="14319"/>
    <x v="1"/>
    <n v="834850"/>
    <x v="2"/>
  </r>
  <r>
    <n v="20190528"/>
    <d v="2019-05-28T00:00:00"/>
    <x v="2"/>
    <x v="4"/>
    <n v="5"/>
    <x v="6"/>
    <x v="0"/>
    <n v="14320"/>
    <x v="1"/>
    <n v="367666"/>
    <x v="68"/>
  </r>
  <r>
    <n v="20190528"/>
    <d v="2019-05-28T00:00:00"/>
    <x v="2"/>
    <x v="4"/>
    <n v="5"/>
    <x v="6"/>
    <x v="2"/>
    <n v="14321"/>
    <x v="1"/>
    <n v="417887"/>
    <x v="201"/>
  </r>
  <r>
    <n v="20190528"/>
    <d v="2019-05-28T00:00:00"/>
    <x v="2"/>
    <x v="4"/>
    <n v="5"/>
    <x v="6"/>
    <x v="2"/>
    <n v="14321"/>
    <x v="3"/>
    <n v="468108"/>
    <x v="202"/>
  </r>
  <r>
    <n v="20190528"/>
    <d v="2019-05-28T00:00:00"/>
    <x v="2"/>
    <x v="4"/>
    <n v="5"/>
    <x v="6"/>
    <x v="3"/>
    <n v="10404"/>
    <x v="2"/>
    <n v="834850"/>
    <x v="38"/>
  </r>
  <r>
    <n v="20190529"/>
    <d v="2019-05-29T00:00:00"/>
    <x v="2"/>
    <x v="4"/>
    <n v="5"/>
    <x v="2"/>
    <x v="0"/>
    <n v="14324"/>
    <x v="2"/>
    <n v="367666"/>
    <x v="264"/>
  </r>
  <r>
    <n v="20190529"/>
    <d v="2019-05-29T00:00:00"/>
    <x v="2"/>
    <x v="4"/>
    <n v="5"/>
    <x v="2"/>
    <x v="3"/>
    <n v="14322"/>
    <x v="2"/>
    <n v="417887"/>
    <x v="63"/>
  </r>
  <r>
    <n v="20190529"/>
    <d v="2019-05-29T00:00:00"/>
    <x v="2"/>
    <x v="4"/>
    <n v="5"/>
    <x v="2"/>
    <x v="2"/>
    <n v="14323"/>
    <x v="5"/>
    <n v="468108"/>
    <x v="0"/>
  </r>
  <r>
    <n v="20190530"/>
    <d v="2019-05-30T00:00:00"/>
    <x v="2"/>
    <x v="4"/>
    <n v="5"/>
    <x v="5"/>
    <x v="0"/>
    <n v="14329"/>
    <x v="3"/>
    <n v="834850"/>
    <x v="261"/>
  </r>
  <r>
    <n v="20190530"/>
    <d v="2019-05-30T00:00:00"/>
    <x v="2"/>
    <x v="4"/>
    <n v="5"/>
    <x v="5"/>
    <x v="3"/>
    <n v="5899"/>
    <x v="2"/>
    <n v="367666"/>
    <x v="2"/>
  </r>
  <r>
    <n v="20190530"/>
    <d v="2019-05-30T00:00:00"/>
    <x v="2"/>
    <x v="4"/>
    <n v="5"/>
    <x v="5"/>
    <x v="2"/>
    <n v="5906"/>
    <x v="3"/>
    <n v="417887"/>
    <x v="78"/>
  </r>
  <r>
    <n v="20190531"/>
    <d v="2019-05-31T00:00:00"/>
    <x v="2"/>
    <x v="4"/>
    <n v="5"/>
    <x v="3"/>
    <x v="2"/>
    <n v="14331"/>
    <x v="2"/>
    <n v="468108"/>
    <x v="207"/>
  </r>
  <r>
    <n v="20190601"/>
    <d v="2019-06-01T00:00:00"/>
    <x v="2"/>
    <x v="5"/>
    <n v="6"/>
    <x v="4"/>
    <x v="4"/>
    <n v="14341"/>
    <x v="1"/>
    <n v="367666"/>
    <x v="207"/>
  </r>
  <r>
    <n v="20190601"/>
    <d v="2019-06-01T00:00:00"/>
    <x v="2"/>
    <x v="5"/>
    <n v="6"/>
    <x v="4"/>
    <x v="2"/>
    <n v="14342"/>
    <x v="1"/>
    <n v="417887"/>
    <x v="296"/>
  </r>
  <r>
    <n v="20190601"/>
    <d v="2019-06-01T00:00:00"/>
    <x v="2"/>
    <x v="5"/>
    <n v="6"/>
    <x v="4"/>
    <x v="2"/>
    <n v="14346"/>
    <x v="3"/>
    <n v="267224"/>
    <x v="6"/>
  </r>
  <r>
    <n v="20190601"/>
    <d v="2019-06-01T00:00:00"/>
    <x v="2"/>
    <x v="5"/>
    <n v="6"/>
    <x v="4"/>
    <x v="2"/>
    <n v="14338"/>
    <x v="2"/>
    <n v="317445"/>
    <x v="207"/>
  </r>
  <r>
    <n v="20190601"/>
    <d v="2019-06-01T00:00:00"/>
    <x v="2"/>
    <x v="5"/>
    <n v="6"/>
    <x v="4"/>
    <x v="0"/>
    <n v="14339"/>
    <x v="3"/>
    <n v="729973"/>
    <x v="254"/>
  </r>
  <r>
    <n v="20190601"/>
    <d v="2019-06-01T00:00:00"/>
    <x v="2"/>
    <x v="5"/>
    <n v="6"/>
    <x v="4"/>
    <x v="0"/>
    <n v="14339"/>
    <x v="3"/>
    <n v="764932"/>
    <x v="297"/>
  </r>
  <r>
    <n v="20190601"/>
    <d v="2019-06-01T00:00:00"/>
    <x v="2"/>
    <x v="5"/>
    <n v="6"/>
    <x v="4"/>
    <x v="3"/>
    <n v="14345"/>
    <x v="2"/>
    <n v="979679"/>
    <x v="251"/>
  </r>
  <r>
    <n v="20190602"/>
    <d v="2019-06-02T00:00:00"/>
    <x v="2"/>
    <x v="5"/>
    <n v="6"/>
    <x v="0"/>
    <x v="3"/>
    <n v="14349"/>
    <x v="6"/>
    <n v="129760"/>
    <x v="169"/>
  </r>
  <r>
    <n v="20190602"/>
    <d v="2019-06-02T00:00:00"/>
    <x v="2"/>
    <x v="5"/>
    <n v="6"/>
    <x v="0"/>
    <x v="3"/>
    <n v="14352"/>
    <x v="2"/>
    <n v="834850"/>
    <x v="264"/>
  </r>
  <r>
    <n v="20190602"/>
    <d v="2019-06-02T00:00:00"/>
    <x v="2"/>
    <x v="5"/>
    <n v="6"/>
    <x v="0"/>
    <x v="3"/>
    <n v="14355"/>
    <x v="1"/>
    <n v="367666"/>
    <x v="137"/>
  </r>
  <r>
    <n v="20190602"/>
    <d v="2019-06-02T00:00:00"/>
    <x v="2"/>
    <x v="5"/>
    <n v="6"/>
    <x v="0"/>
    <x v="2"/>
    <n v="14356"/>
    <x v="2"/>
    <n v="417887"/>
    <x v="264"/>
  </r>
  <r>
    <n v="20190602"/>
    <d v="2019-06-02T00:00:00"/>
    <x v="2"/>
    <x v="5"/>
    <n v="6"/>
    <x v="0"/>
    <x v="1"/>
    <n v="10415"/>
    <x v="2"/>
    <n v="468108"/>
    <x v="298"/>
  </r>
  <r>
    <n v="20190602"/>
    <d v="2019-06-02T00:00:00"/>
    <x v="2"/>
    <x v="5"/>
    <n v="6"/>
    <x v="0"/>
    <x v="0"/>
    <n v="10419"/>
    <x v="5"/>
    <n v="518329"/>
    <x v="207"/>
  </r>
  <r>
    <n v="20190602"/>
    <d v="2019-06-02T00:00:00"/>
    <x v="2"/>
    <x v="5"/>
    <n v="6"/>
    <x v="0"/>
    <x v="3"/>
    <n v="14354"/>
    <x v="5"/>
    <n v="568550"/>
    <x v="299"/>
  </r>
  <r>
    <n v="20190602"/>
    <d v="2019-06-02T00:00:00"/>
    <x v="2"/>
    <x v="5"/>
    <n v="6"/>
    <x v="0"/>
    <x v="1"/>
    <n v="10414"/>
    <x v="6"/>
    <n v="618771"/>
    <x v="63"/>
  </r>
  <r>
    <n v="20190602"/>
    <d v="2019-06-02T00:00:00"/>
    <x v="2"/>
    <x v="5"/>
    <n v="6"/>
    <x v="0"/>
    <x v="3"/>
    <n v="10415"/>
    <x v="1"/>
    <n v="864342"/>
    <x v="6"/>
  </r>
  <r>
    <n v="20190602"/>
    <d v="2019-06-02T00:00:00"/>
    <x v="2"/>
    <x v="5"/>
    <n v="6"/>
    <x v="0"/>
    <x v="2"/>
    <n v="5969"/>
    <x v="1"/>
    <n v="979679"/>
    <x v="300"/>
  </r>
  <r>
    <n v="20190603"/>
    <d v="2019-06-03T00:00:00"/>
    <x v="2"/>
    <x v="5"/>
    <n v="6"/>
    <x v="1"/>
    <x v="3"/>
    <n v="5888"/>
    <x v="2"/>
    <n v="129760"/>
    <x v="68"/>
  </r>
  <r>
    <n v="20190604"/>
    <d v="2019-06-04T00:00:00"/>
    <x v="2"/>
    <x v="5"/>
    <n v="6"/>
    <x v="6"/>
    <x v="2"/>
    <n v="14363"/>
    <x v="3"/>
    <n v="172366"/>
    <x v="249"/>
  </r>
  <r>
    <n v="20190604"/>
    <d v="2019-06-04T00:00:00"/>
    <x v="2"/>
    <x v="5"/>
    <n v="6"/>
    <x v="6"/>
    <x v="2"/>
    <n v="14365"/>
    <x v="2"/>
    <n v="135670"/>
    <x v="251"/>
  </r>
  <r>
    <n v="20190604"/>
    <d v="2019-06-04T00:00:00"/>
    <x v="2"/>
    <x v="5"/>
    <n v="6"/>
    <x v="6"/>
    <x v="0"/>
    <n v="5989"/>
    <x v="5"/>
    <n v="205588"/>
    <x v="169"/>
  </r>
  <r>
    <n v="20190605"/>
    <d v="2019-06-05T00:00:00"/>
    <x v="2"/>
    <x v="5"/>
    <n v="6"/>
    <x v="2"/>
    <x v="1"/>
    <n v="14371"/>
    <x v="1"/>
    <n v="275506"/>
    <x v="5"/>
  </r>
  <r>
    <n v="20190607"/>
    <d v="2019-06-07T00:00:00"/>
    <x v="2"/>
    <x v="5"/>
    <n v="6"/>
    <x v="3"/>
    <x v="3"/>
    <n v="14392"/>
    <x v="5"/>
    <n v="979679"/>
    <x v="245"/>
  </r>
  <r>
    <n v="20190607"/>
    <d v="2019-06-07T00:00:00"/>
    <x v="2"/>
    <x v="5"/>
    <n v="6"/>
    <x v="3"/>
    <x v="0"/>
    <n v="14392"/>
    <x v="1"/>
    <n v="129760"/>
    <x v="258"/>
  </r>
  <r>
    <n v="20190607"/>
    <d v="2019-06-07T00:00:00"/>
    <x v="2"/>
    <x v="5"/>
    <n v="6"/>
    <x v="3"/>
    <x v="3"/>
    <n v="10428"/>
    <x v="1"/>
    <n v="834850"/>
    <x v="207"/>
  </r>
  <r>
    <n v="20190607"/>
    <d v="2019-06-07T00:00:00"/>
    <x v="2"/>
    <x v="5"/>
    <n v="6"/>
    <x v="3"/>
    <x v="1"/>
    <n v="6041"/>
    <x v="1"/>
    <n v="979679"/>
    <x v="3"/>
  </r>
  <r>
    <n v="20190608"/>
    <d v="2019-06-08T00:00:00"/>
    <x v="2"/>
    <x v="5"/>
    <n v="6"/>
    <x v="4"/>
    <x v="0"/>
    <n v="14399"/>
    <x v="1"/>
    <n v="129760"/>
    <x v="205"/>
  </r>
  <r>
    <n v="20190608"/>
    <d v="2019-06-08T00:00:00"/>
    <x v="2"/>
    <x v="5"/>
    <n v="6"/>
    <x v="4"/>
    <x v="1"/>
    <n v="14402"/>
    <x v="1"/>
    <n v="834850"/>
    <x v="299"/>
  </r>
  <r>
    <n v="20190608"/>
    <d v="2019-06-08T00:00:00"/>
    <x v="2"/>
    <x v="5"/>
    <n v="6"/>
    <x v="4"/>
    <x v="3"/>
    <n v="14403"/>
    <x v="1"/>
    <n v="834850"/>
    <x v="193"/>
  </r>
  <r>
    <n v="20190609"/>
    <d v="2019-06-09T00:00:00"/>
    <x v="2"/>
    <x v="5"/>
    <n v="6"/>
    <x v="0"/>
    <x v="0"/>
    <n v="14419"/>
    <x v="1"/>
    <n v="129760"/>
    <x v="299"/>
  </r>
  <r>
    <n v="20190609"/>
    <d v="2019-06-09T00:00:00"/>
    <x v="2"/>
    <x v="5"/>
    <n v="6"/>
    <x v="0"/>
    <x v="2"/>
    <n v="14419"/>
    <x v="1"/>
    <n v="834850"/>
    <x v="298"/>
  </r>
  <r>
    <n v="20190609"/>
    <d v="2019-06-09T00:00:00"/>
    <x v="2"/>
    <x v="5"/>
    <n v="6"/>
    <x v="0"/>
    <x v="2"/>
    <n v="14420"/>
    <x v="1"/>
    <n v="979679"/>
    <x v="2"/>
  </r>
  <r>
    <n v="20190609"/>
    <d v="2019-06-09T00:00:00"/>
    <x v="2"/>
    <x v="5"/>
    <n v="6"/>
    <x v="0"/>
    <x v="0"/>
    <n v="6087"/>
    <x v="1"/>
    <n v="129760"/>
    <x v="18"/>
  </r>
  <r>
    <n v="20190610"/>
    <d v="2019-06-10T00:00:00"/>
    <x v="2"/>
    <x v="5"/>
    <n v="6"/>
    <x v="1"/>
    <x v="3"/>
    <n v="11673"/>
    <x v="1"/>
    <n v="834850"/>
    <x v="301"/>
  </r>
  <r>
    <n v="20190610"/>
    <d v="2019-06-10T00:00:00"/>
    <x v="2"/>
    <x v="5"/>
    <n v="6"/>
    <x v="1"/>
    <x v="2"/>
    <n v="11673"/>
    <x v="0"/>
    <n v="834850"/>
    <x v="301"/>
  </r>
  <r>
    <n v="20190610"/>
    <d v="2019-06-10T00:00:00"/>
    <x v="2"/>
    <x v="5"/>
    <n v="6"/>
    <x v="1"/>
    <x v="2"/>
    <n v="14428"/>
    <x v="1"/>
    <n v="834850"/>
    <x v="302"/>
  </r>
  <r>
    <n v="20190610"/>
    <d v="2019-06-10T00:00:00"/>
    <x v="2"/>
    <x v="5"/>
    <n v="6"/>
    <x v="1"/>
    <x v="0"/>
    <n v="10443"/>
    <x v="3"/>
    <n v="834850"/>
    <x v="205"/>
  </r>
  <r>
    <n v="20190610"/>
    <d v="2019-06-10T00:00:00"/>
    <x v="2"/>
    <x v="5"/>
    <n v="6"/>
    <x v="1"/>
    <x v="0"/>
    <n v="10444"/>
    <x v="3"/>
    <n v="421333"/>
    <x v="303"/>
  </r>
  <r>
    <n v="20190610"/>
    <d v="2019-06-10T00:00:00"/>
    <x v="2"/>
    <x v="5"/>
    <n v="6"/>
    <x v="1"/>
    <x v="1"/>
    <n v="11673"/>
    <x v="0"/>
    <n v="719050"/>
    <x v="304"/>
  </r>
  <r>
    <n v="20190610"/>
    <d v="2019-06-10T00:00:00"/>
    <x v="2"/>
    <x v="5"/>
    <n v="6"/>
    <x v="1"/>
    <x v="3"/>
    <n v="11673"/>
    <x v="5"/>
    <n v="101676"/>
    <x v="243"/>
  </r>
  <r>
    <n v="20190610"/>
    <d v="2019-06-10T00:00:00"/>
    <x v="2"/>
    <x v="5"/>
    <n v="6"/>
    <x v="1"/>
    <x v="0"/>
    <n v="14424"/>
    <x v="5"/>
    <n v="131448"/>
    <x v="305"/>
  </r>
  <r>
    <n v="20190610"/>
    <d v="2019-06-10T00:00:00"/>
    <x v="2"/>
    <x v="5"/>
    <n v="6"/>
    <x v="1"/>
    <x v="3"/>
    <n v="14425"/>
    <x v="1"/>
    <n v="161220"/>
    <x v="68"/>
  </r>
  <r>
    <n v="20190610"/>
    <d v="2019-06-10T00:00:00"/>
    <x v="2"/>
    <x v="5"/>
    <n v="6"/>
    <x v="1"/>
    <x v="2"/>
    <n v="6109"/>
    <x v="1"/>
    <n v="116562"/>
    <x v="306"/>
  </r>
  <r>
    <n v="20190611"/>
    <d v="2019-06-11T00:00:00"/>
    <x v="2"/>
    <x v="5"/>
    <n v="6"/>
    <x v="6"/>
    <x v="0"/>
    <n v="14431"/>
    <x v="1"/>
    <n v="166782"/>
    <x v="307"/>
  </r>
  <r>
    <n v="20190611"/>
    <d v="2019-06-11T00:00:00"/>
    <x v="2"/>
    <x v="5"/>
    <n v="6"/>
    <x v="6"/>
    <x v="0"/>
    <n v="14432"/>
    <x v="1"/>
    <n v="217003"/>
    <x v="3"/>
  </r>
  <r>
    <n v="20190611"/>
    <d v="2019-06-11T00:00:00"/>
    <x v="2"/>
    <x v="5"/>
    <n v="6"/>
    <x v="6"/>
    <x v="2"/>
    <n v="14430"/>
    <x v="0"/>
    <n v="267224"/>
    <x v="137"/>
  </r>
  <r>
    <n v="20190611"/>
    <d v="2019-06-11T00:00:00"/>
    <x v="2"/>
    <x v="5"/>
    <n v="6"/>
    <x v="6"/>
    <x v="0"/>
    <n v="14433"/>
    <x v="1"/>
    <n v="317445"/>
    <x v="308"/>
  </r>
  <r>
    <n v="20190611"/>
    <d v="2019-06-11T00:00:00"/>
    <x v="2"/>
    <x v="5"/>
    <n v="6"/>
    <x v="6"/>
    <x v="3"/>
    <n v="14433"/>
    <x v="3"/>
    <n v="729973"/>
    <x v="205"/>
  </r>
  <r>
    <n v="20190611"/>
    <d v="2019-06-11T00:00:00"/>
    <x v="2"/>
    <x v="5"/>
    <n v="6"/>
    <x v="6"/>
    <x v="3"/>
    <n v="14434"/>
    <x v="3"/>
    <n v="764932"/>
    <x v="309"/>
  </r>
  <r>
    <n v="20190612"/>
    <d v="2019-06-12T00:00:00"/>
    <x v="2"/>
    <x v="5"/>
    <n v="6"/>
    <x v="2"/>
    <x v="2"/>
    <n v="14438"/>
    <x v="0"/>
    <n v="799891"/>
    <x v="299"/>
  </r>
  <r>
    <n v="20190612"/>
    <d v="2019-06-12T00:00:00"/>
    <x v="2"/>
    <x v="5"/>
    <n v="6"/>
    <x v="2"/>
    <x v="4"/>
    <n v="14439"/>
    <x v="5"/>
    <n v="834850"/>
    <x v="210"/>
  </r>
  <r>
    <n v="20190612"/>
    <d v="2019-06-12T00:00:00"/>
    <x v="2"/>
    <x v="5"/>
    <n v="6"/>
    <x v="2"/>
    <x v="4"/>
    <n v="14443"/>
    <x v="6"/>
    <n v="367666"/>
    <x v="167"/>
  </r>
  <r>
    <n v="20190612"/>
    <d v="2019-06-12T00:00:00"/>
    <x v="2"/>
    <x v="5"/>
    <n v="6"/>
    <x v="2"/>
    <x v="4"/>
    <n v="14445"/>
    <x v="6"/>
    <n v="417887"/>
    <x v="26"/>
  </r>
  <r>
    <n v="20190612"/>
    <d v="2019-06-12T00:00:00"/>
    <x v="2"/>
    <x v="5"/>
    <n v="6"/>
    <x v="2"/>
    <x v="2"/>
    <n v="14450"/>
    <x v="1"/>
    <n v="468108"/>
    <x v="249"/>
  </r>
  <r>
    <n v="20190612"/>
    <d v="2019-06-12T00:00:00"/>
    <x v="2"/>
    <x v="5"/>
    <n v="6"/>
    <x v="2"/>
    <x v="2"/>
    <n v="14453"/>
    <x v="1"/>
    <n v="518329"/>
    <x v="293"/>
  </r>
  <r>
    <n v="20190612"/>
    <d v="2019-06-12T00:00:00"/>
    <x v="2"/>
    <x v="5"/>
    <n v="6"/>
    <x v="2"/>
    <x v="2"/>
    <n v="14455"/>
    <x v="1"/>
    <n v="568550"/>
    <x v="205"/>
  </r>
  <r>
    <n v="20190612"/>
    <d v="2019-06-12T00:00:00"/>
    <x v="2"/>
    <x v="5"/>
    <n v="6"/>
    <x v="2"/>
    <x v="0"/>
    <n v="14455"/>
    <x v="1"/>
    <n v="618771"/>
    <x v="86"/>
  </r>
  <r>
    <n v="20190612"/>
    <d v="2019-06-12T00:00:00"/>
    <x v="2"/>
    <x v="5"/>
    <n v="6"/>
    <x v="2"/>
    <x v="0"/>
    <n v="10450"/>
    <x v="2"/>
    <n v="864342"/>
    <x v="63"/>
  </r>
  <r>
    <n v="20190612"/>
    <d v="2019-06-12T00:00:00"/>
    <x v="2"/>
    <x v="5"/>
    <n v="6"/>
    <x v="2"/>
    <x v="3"/>
    <n v="10452"/>
    <x v="5"/>
    <n v="979679"/>
    <x v="86"/>
  </r>
  <r>
    <n v="20190612"/>
    <d v="2019-06-12T00:00:00"/>
    <x v="2"/>
    <x v="5"/>
    <n v="6"/>
    <x v="2"/>
    <x v="3"/>
    <n v="14437"/>
    <x v="1"/>
    <n v="129760"/>
    <x v="310"/>
  </r>
  <r>
    <n v="20190612"/>
    <d v="2019-06-12T00:00:00"/>
    <x v="2"/>
    <x v="5"/>
    <n v="6"/>
    <x v="2"/>
    <x v="3"/>
    <n v="14440"/>
    <x v="3"/>
    <n v="172366"/>
    <x v="311"/>
  </r>
  <r>
    <n v="20190612"/>
    <d v="2019-06-12T00:00:00"/>
    <x v="2"/>
    <x v="5"/>
    <n v="6"/>
    <x v="2"/>
    <x v="3"/>
    <n v="14449"/>
    <x v="0"/>
    <n v="135670"/>
    <x v="300"/>
  </r>
  <r>
    <n v="20190612"/>
    <d v="2019-06-12T00:00:00"/>
    <x v="2"/>
    <x v="5"/>
    <n v="6"/>
    <x v="2"/>
    <x v="2"/>
    <n v="14452"/>
    <x v="3"/>
    <n v="205588"/>
    <x v="300"/>
  </r>
  <r>
    <n v="20190612"/>
    <d v="2019-06-12T00:00:00"/>
    <x v="2"/>
    <x v="5"/>
    <n v="6"/>
    <x v="2"/>
    <x v="4"/>
    <n v="10449"/>
    <x v="0"/>
    <n v="275506"/>
    <x v="252"/>
  </r>
  <r>
    <n v="20190616"/>
    <d v="2019-06-16T00:00:00"/>
    <x v="2"/>
    <x v="5"/>
    <n v="6"/>
    <x v="0"/>
    <x v="4"/>
    <n v="14485"/>
    <x v="4"/>
    <n v="834850"/>
    <x v="262"/>
  </r>
  <r>
    <n v="20190616"/>
    <d v="2019-06-16T00:00:00"/>
    <x v="2"/>
    <x v="5"/>
    <n v="6"/>
    <x v="0"/>
    <x v="2"/>
    <n v="14486"/>
    <x v="1"/>
    <n v="979679"/>
    <x v="211"/>
  </r>
  <r>
    <n v="20190616"/>
    <d v="2019-06-16T00:00:00"/>
    <x v="2"/>
    <x v="5"/>
    <n v="6"/>
    <x v="0"/>
    <x v="3"/>
    <n v="6203"/>
    <x v="1"/>
    <n v="129760"/>
    <x v="169"/>
  </r>
  <r>
    <n v="20190617"/>
    <d v="2019-06-17T00:00:00"/>
    <x v="2"/>
    <x v="5"/>
    <n v="6"/>
    <x v="1"/>
    <x v="0"/>
    <n v="14492"/>
    <x v="3"/>
    <n v="834850"/>
    <x v="217"/>
  </r>
  <r>
    <n v="20190617"/>
    <d v="2019-06-17T00:00:00"/>
    <x v="2"/>
    <x v="5"/>
    <n v="6"/>
    <x v="1"/>
    <x v="0"/>
    <n v="6229"/>
    <x v="2"/>
    <n v="834850"/>
    <x v="312"/>
  </r>
  <r>
    <n v="20190617"/>
    <d v="2019-06-17T00:00:00"/>
    <x v="2"/>
    <x v="5"/>
    <n v="6"/>
    <x v="1"/>
    <x v="3"/>
    <n v="6238"/>
    <x v="3"/>
    <n v="834850"/>
    <x v="68"/>
  </r>
  <r>
    <n v="20190618"/>
    <d v="2019-06-18T00:00:00"/>
    <x v="2"/>
    <x v="5"/>
    <n v="6"/>
    <x v="6"/>
    <x v="3"/>
    <n v="14498"/>
    <x v="3"/>
    <n v="834850"/>
    <x v="137"/>
  </r>
  <r>
    <n v="20190618"/>
    <d v="2019-06-18T00:00:00"/>
    <x v="2"/>
    <x v="5"/>
    <n v="6"/>
    <x v="6"/>
    <x v="3"/>
    <n v="14503"/>
    <x v="2"/>
    <n v="421333"/>
    <x v="189"/>
  </r>
  <r>
    <n v="20190618"/>
    <d v="2019-06-18T00:00:00"/>
    <x v="2"/>
    <x v="5"/>
    <n v="6"/>
    <x v="6"/>
    <x v="3"/>
    <n v="10480"/>
    <x v="3"/>
    <n v="719050"/>
    <x v="217"/>
  </r>
  <r>
    <n v="20190618"/>
    <d v="2019-06-18T00:00:00"/>
    <x v="2"/>
    <x v="5"/>
    <n v="6"/>
    <x v="6"/>
    <x v="3"/>
    <n v="14497"/>
    <x v="2"/>
    <n v="101676"/>
    <x v="169"/>
  </r>
  <r>
    <n v="20190618"/>
    <d v="2019-06-18T00:00:00"/>
    <x v="2"/>
    <x v="5"/>
    <n v="6"/>
    <x v="6"/>
    <x v="2"/>
    <n v="14499"/>
    <x v="4"/>
    <n v="131448"/>
    <x v="313"/>
  </r>
  <r>
    <n v="20190618"/>
    <d v="2019-06-18T00:00:00"/>
    <x v="2"/>
    <x v="5"/>
    <n v="6"/>
    <x v="6"/>
    <x v="1"/>
    <n v="14502"/>
    <x v="1"/>
    <n v="161220"/>
    <x v="193"/>
  </r>
  <r>
    <n v="20190619"/>
    <d v="2019-06-19T00:00:00"/>
    <x v="2"/>
    <x v="5"/>
    <n v="6"/>
    <x v="2"/>
    <x v="3"/>
    <n v="14509"/>
    <x v="4"/>
    <n v="116562"/>
    <x v="314"/>
  </r>
  <r>
    <n v="20190619"/>
    <d v="2019-06-19T00:00:00"/>
    <x v="2"/>
    <x v="5"/>
    <n v="6"/>
    <x v="2"/>
    <x v="1"/>
    <n v="14510"/>
    <x v="1"/>
    <n v="166782"/>
    <x v="300"/>
  </r>
  <r>
    <n v="20190619"/>
    <d v="2019-06-19T00:00:00"/>
    <x v="2"/>
    <x v="5"/>
    <n v="6"/>
    <x v="2"/>
    <x v="3"/>
    <n v="14510"/>
    <x v="2"/>
    <n v="217003"/>
    <x v="264"/>
  </r>
  <r>
    <n v="20190622"/>
    <d v="2019-06-22T00:00:00"/>
    <x v="2"/>
    <x v="5"/>
    <n v="6"/>
    <x v="4"/>
    <x v="2"/>
    <n v="14525"/>
    <x v="0"/>
    <n v="267224"/>
    <x v="0"/>
  </r>
  <r>
    <n v="20190622"/>
    <d v="2019-06-22T00:00:00"/>
    <x v="2"/>
    <x v="5"/>
    <n v="6"/>
    <x v="4"/>
    <x v="2"/>
    <n v="14528"/>
    <x v="1"/>
    <n v="317445"/>
    <x v="310"/>
  </r>
  <r>
    <n v="20190622"/>
    <d v="2019-06-22T00:00:00"/>
    <x v="2"/>
    <x v="5"/>
    <n v="6"/>
    <x v="4"/>
    <x v="0"/>
    <n v="14529"/>
    <x v="3"/>
    <n v="729973"/>
    <x v="315"/>
  </r>
  <r>
    <n v="20190622"/>
    <d v="2019-06-22T00:00:00"/>
    <x v="2"/>
    <x v="5"/>
    <n v="6"/>
    <x v="4"/>
    <x v="0"/>
    <n v="14532"/>
    <x v="2"/>
    <n v="764932"/>
    <x v="207"/>
  </r>
  <r>
    <n v="20190622"/>
    <d v="2019-06-22T00:00:00"/>
    <x v="2"/>
    <x v="5"/>
    <n v="6"/>
    <x v="4"/>
    <x v="1"/>
    <n v="14534"/>
    <x v="3"/>
    <n v="799891"/>
    <x v="316"/>
  </r>
  <r>
    <n v="20190622"/>
    <d v="2019-06-22T00:00:00"/>
    <x v="2"/>
    <x v="5"/>
    <n v="6"/>
    <x v="4"/>
    <x v="3"/>
    <n v="10488"/>
    <x v="3"/>
    <n v="834850"/>
    <x v="317"/>
  </r>
  <r>
    <n v="20190622"/>
    <d v="2019-06-22T00:00:00"/>
    <x v="2"/>
    <x v="5"/>
    <n v="6"/>
    <x v="4"/>
    <x v="2"/>
    <n v="14527"/>
    <x v="2"/>
    <n v="367666"/>
    <x v="68"/>
  </r>
  <r>
    <n v="20190622"/>
    <d v="2019-06-22T00:00:00"/>
    <x v="2"/>
    <x v="5"/>
    <n v="6"/>
    <x v="4"/>
    <x v="0"/>
    <n v="14533"/>
    <x v="3"/>
    <n v="417887"/>
    <x v="299"/>
  </r>
  <r>
    <n v="20190622"/>
    <d v="2019-06-22T00:00:00"/>
    <x v="2"/>
    <x v="5"/>
    <n v="6"/>
    <x v="4"/>
    <x v="0"/>
    <n v="14534"/>
    <x v="2"/>
    <n v="468108"/>
    <x v="264"/>
  </r>
  <r>
    <n v="20190623"/>
    <d v="2019-06-23T00:00:00"/>
    <x v="2"/>
    <x v="5"/>
    <n v="6"/>
    <x v="0"/>
    <x v="0"/>
    <n v="14541"/>
    <x v="4"/>
    <n v="518329"/>
    <x v="5"/>
  </r>
  <r>
    <n v="20190623"/>
    <d v="2019-06-23T00:00:00"/>
    <x v="2"/>
    <x v="5"/>
    <n v="6"/>
    <x v="0"/>
    <x v="2"/>
    <n v="14543"/>
    <x v="1"/>
    <n v="568550"/>
    <x v="207"/>
  </r>
  <r>
    <n v="20190623"/>
    <d v="2019-06-23T00:00:00"/>
    <x v="2"/>
    <x v="5"/>
    <n v="6"/>
    <x v="0"/>
    <x v="2"/>
    <n v="14545"/>
    <x v="1"/>
    <n v="618771"/>
    <x v="293"/>
  </r>
  <r>
    <n v="20190623"/>
    <d v="2019-06-23T00:00:00"/>
    <x v="2"/>
    <x v="5"/>
    <n v="6"/>
    <x v="0"/>
    <x v="0"/>
    <n v="14549"/>
    <x v="4"/>
    <n v="864342"/>
    <x v="252"/>
  </r>
  <r>
    <n v="20190623"/>
    <d v="2019-06-23T00:00:00"/>
    <x v="2"/>
    <x v="5"/>
    <n v="6"/>
    <x v="0"/>
    <x v="0"/>
    <n v="10493"/>
    <x v="1"/>
    <n v="387943"/>
    <x v="249"/>
  </r>
  <r>
    <n v="20190623"/>
    <d v="2019-06-23T00:00:00"/>
    <x v="2"/>
    <x v="5"/>
    <n v="6"/>
    <x v="0"/>
    <x v="1"/>
    <n v="10494"/>
    <x v="2"/>
    <n v="846118"/>
    <x v="264"/>
  </r>
  <r>
    <n v="20190623"/>
    <d v="2019-06-23T00:00:00"/>
    <x v="2"/>
    <x v="5"/>
    <n v="6"/>
    <x v="0"/>
    <x v="3"/>
    <n v="10497"/>
    <x v="1"/>
    <n v="166782"/>
    <x v="318"/>
  </r>
  <r>
    <n v="20190623"/>
    <d v="2019-06-23T00:00:00"/>
    <x v="2"/>
    <x v="5"/>
    <n v="6"/>
    <x v="0"/>
    <x v="0"/>
    <n v="10499"/>
    <x v="4"/>
    <n v="217003"/>
    <x v="293"/>
  </r>
  <r>
    <n v="20190623"/>
    <d v="2019-06-23T00:00:00"/>
    <x v="2"/>
    <x v="5"/>
    <n v="6"/>
    <x v="0"/>
    <x v="3"/>
    <n v="14535"/>
    <x v="5"/>
    <n v="267224"/>
    <x v="319"/>
  </r>
  <r>
    <n v="20190623"/>
    <d v="2019-06-23T00:00:00"/>
    <x v="2"/>
    <x v="5"/>
    <n v="6"/>
    <x v="0"/>
    <x v="2"/>
    <n v="14539"/>
    <x v="0"/>
    <n v="317445"/>
    <x v="182"/>
  </r>
  <r>
    <n v="20190623"/>
    <d v="2019-06-23T00:00:00"/>
    <x v="2"/>
    <x v="5"/>
    <n v="6"/>
    <x v="0"/>
    <x v="2"/>
    <n v="14540"/>
    <x v="0"/>
    <n v="367666"/>
    <x v="182"/>
  </r>
  <r>
    <n v="20190624"/>
    <d v="2019-06-24T00:00:00"/>
    <x v="2"/>
    <x v="5"/>
    <n v="6"/>
    <x v="1"/>
    <x v="0"/>
    <n v="14552"/>
    <x v="5"/>
    <n v="417887"/>
    <x v="320"/>
  </r>
  <r>
    <n v="20190624"/>
    <d v="2019-06-24T00:00:00"/>
    <x v="2"/>
    <x v="5"/>
    <n v="6"/>
    <x v="1"/>
    <x v="0"/>
    <n v="14553"/>
    <x v="3"/>
    <n v="267224"/>
    <x v="168"/>
  </r>
  <r>
    <n v="20190624"/>
    <d v="2019-06-24T00:00:00"/>
    <x v="2"/>
    <x v="5"/>
    <n v="6"/>
    <x v="1"/>
    <x v="0"/>
    <n v="14559"/>
    <x v="2"/>
    <n v="317445"/>
    <x v="252"/>
  </r>
  <r>
    <n v="20190625"/>
    <d v="2019-06-25T00:00:00"/>
    <x v="2"/>
    <x v="5"/>
    <n v="6"/>
    <x v="6"/>
    <x v="0"/>
    <n v="14560"/>
    <x v="3"/>
    <n v="729973"/>
    <x v="254"/>
  </r>
  <r>
    <n v="20190625"/>
    <d v="2019-06-25T00:00:00"/>
    <x v="2"/>
    <x v="5"/>
    <n v="6"/>
    <x v="6"/>
    <x v="1"/>
    <n v="14562"/>
    <x v="3"/>
    <n v="764932"/>
    <x v="137"/>
  </r>
  <r>
    <n v="20190625"/>
    <d v="2019-06-25T00:00:00"/>
    <x v="2"/>
    <x v="5"/>
    <n v="6"/>
    <x v="6"/>
    <x v="1"/>
    <n v="10501"/>
    <x v="2"/>
    <n v="979679"/>
    <x v="315"/>
  </r>
  <r>
    <n v="20190626"/>
    <d v="2019-06-26T00:00:00"/>
    <x v="2"/>
    <x v="5"/>
    <n v="6"/>
    <x v="2"/>
    <x v="2"/>
    <n v="14565"/>
    <x v="2"/>
    <n v="129760"/>
    <x v="264"/>
  </r>
  <r>
    <n v="20190626"/>
    <d v="2019-06-26T00:00:00"/>
    <x v="2"/>
    <x v="5"/>
    <n v="6"/>
    <x v="2"/>
    <x v="4"/>
    <n v="14565"/>
    <x v="1"/>
    <n v="387943"/>
    <x v="313"/>
  </r>
  <r>
    <n v="20190626"/>
    <d v="2019-06-26T00:00:00"/>
    <x v="2"/>
    <x v="5"/>
    <n v="6"/>
    <x v="2"/>
    <x v="4"/>
    <n v="14567"/>
    <x v="1"/>
    <n v="846118"/>
    <x v="10"/>
  </r>
  <r>
    <n v="20190626"/>
    <d v="2019-06-26T00:00:00"/>
    <x v="2"/>
    <x v="5"/>
    <n v="6"/>
    <x v="2"/>
    <x v="4"/>
    <n v="14568"/>
    <x v="1"/>
    <n v="166782"/>
    <x v="49"/>
  </r>
  <r>
    <n v="20190626"/>
    <d v="2019-06-26T00:00:00"/>
    <x v="2"/>
    <x v="5"/>
    <n v="6"/>
    <x v="2"/>
    <x v="2"/>
    <n v="14569"/>
    <x v="3"/>
    <n v="217003"/>
    <x v="3"/>
  </r>
  <r>
    <n v="20190626"/>
    <d v="2019-06-26T00:00:00"/>
    <x v="2"/>
    <x v="5"/>
    <n v="6"/>
    <x v="2"/>
    <x v="2"/>
    <n v="10503"/>
    <x v="2"/>
    <n v="267224"/>
    <x v="68"/>
  </r>
  <r>
    <n v="20190626"/>
    <d v="2019-06-26T00:00:00"/>
    <x v="2"/>
    <x v="5"/>
    <n v="6"/>
    <x v="2"/>
    <x v="2"/>
    <n v="10504"/>
    <x v="3"/>
    <n v="317445"/>
    <x v="321"/>
  </r>
  <r>
    <n v="20190627"/>
    <d v="2019-06-27T00:00:00"/>
    <x v="2"/>
    <x v="5"/>
    <n v="6"/>
    <x v="5"/>
    <x v="0"/>
    <n v="14571"/>
    <x v="2"/>
    <n v="367666"/>
    <x v="322"/>
  </r>
  <r>
    <n v="20190627"/>
    <d v="2019-06-27T00:00:00"/>
    <x v="2"/>
    <x v="5"/>
    <n v="6"/>
    <x v="5"/>
    <x v="0"/>
    <n v="14573"/>
    <x v="4"/>
    <n v="417887"/>
    <x v="310"/>
  </r>
  <r>
    <n v="20190628"/>
    <d v="2019-06-28T00:00:00"/>
    <x v="2"/>
    <x v="5"/>
    <n v="6"/>
    <x v="3"/>
    <x v="3"/>
    <n v="11729"/>
    <x v="0"/>
    <n v="267224"/>
    <x v="0"/>
  </r>
  <r>
    <n v="20190628"/>
    <d v="2019-06-28T00:00:00"/>
    <x v="2"/>
    <x v="5"/>
    <n v="6"/>
    <x v="3"/>
    <x v="0"/>
    <n v="11730"/>
    <x v="1"/>
    <n v="317445"/>
    <x v="5"/>
  </r>
  <r>
    <n v="20190628"/>
    <d v="2019-06-28T00:00:00"/>
    <x v="2"/>
    <x v="5"/>
    <n v="6"/>
    <x v="3"/>
    <x v="0"/>
    <n v="14576"/>
    <x v="4"/>
    <n v="729973"/>
    <x v="323"/>
  </r>
  <r>
    <n v="20190628"/>
    <d v="2019-06-28T00:00:00"/>
    <x v="2"/>
    <x v="5"/>
    <n v="6"/>
    <x v="3"/>
    <x v="3"/>
    <n v="14577"/>
    <x v="1"/>
    <n v="764932"/>
    <x v="193"/>
  </r>
  <r>
    <n v="20190629"/>
    <d v="2019-06-29T00:00:00"/>
    <x v="2"/>
    <x v="5"/>
    <n v="6"/>
    <x v="4"/>
    <x v="3"/>
    <n v="14579"/>
    <x v="1"/>
    <n v="979679"/>
    <x v="205"/>
  </r>
  <r>
    <n v="20190629"/>
    <d v="2019-06-29T00:00:00"/>
    <x v="2"/>
    <x v="5"/>
    <n v="6"/>
    <x v="4"/>
    <x v="1"/>
    <n v="6405"/>
    <x v="1"/>
    <n v="129760"/>
    <x v="302"/>
  </r>
  <r>
    <n v="20190629"/>
    <d v="2019-06-29T00:00:00"/>
    <x v="2"/>
    <x v="5"/>
    <n v="6"/>
    <x v="4"/>
    <x v="0"/>
    <n v="6404"/>
    <x v="2"/>
    <n v="834850"/>
    <x v="264"/>
  </r>
  <r>
    <n v="20190630"/>
    <d v="2019-06-30T00:00:00"/>
    <x v="2"/>
    <x v="5"/>
    <n v="6"/>
    <x v="0"/>
    <x v="3"/>
    <n v="11739"/>
    <x v="3"/>
    <n v="367666"/>
    <x v="324"/>
  </r>
  <r>
    <n v="20190630"/>
    <d v="2019-06-30T00:00:00"/>
    <x v="2"/>
    <x v="5"/>
    <n v="6"/>
    <x v="0"/>
    <x v="1"/>
    <n v="11740"/>
    <x v="2"/>
    <n v="417887"/>
    <x v="49"/>
  </r>
  <r>
    <n v="20190630"/>
    <d v="2019-06-30T00:00:00"/>
    <x v="2"/>
    <x v="5"/>
    <n v="6"/>
    <x v="0"/>
    <x v="3"/>
    <n v="11741"/>
    <x v="3"/>
    <n v="468108"/>
    <x v="0"/>
  </r>
  <r>
    <n v="20190630"/>
    <d v="2019-06-30T00:00:00"/>
    <x v="2"/>
    <x v="5"/>
    <n v="6"/>
    <x v="0"/>
    <x v="2"/>
    <n v="14589"/>
    <x v="3"/>
    <n v="518329"/>
    <x v="325"/>
  </r>
  <r>
    <n v="20190630"/>
    <d v="2019-06-30T00:00:00"/>
    <x v="2"/>
    <x v="5"/>
    <n v="6"/>
    <x v="0"/>
    <x v="2"/>
    <n v="14589"/>
    <x v="2"/>
    <n v="568550"/>
    <x v="169"/>
  </r>
  <r>
    <n v="20190630"/>
    <d v="2019-06-30T00:00:00"/>
    <x v="2"/>
    <x v="5"/>
    <n v="6"/>
    <x v="0"/>
    <x v="0"/>
    <n v="14590"/>
    <x v="3"/>
    <n v="618771"/>
    <x v="182"/>
  </r>
  <r>
    <n v="20190630"/>
    <d v="2019-06-30T00:00:00"/>
    <x v="2"/>
    <x v="5"/>
    <n v="6"/>
    <x v="0"/>
    <x v="0"/>
    <n v="14590"/>
    <x v="2"/>
    <n v="864342"/>
    <x v="326"/>
  </r>
  <r>
    <n v="20190701"/>
    <d v="2019-07-01T00:00:00"/>
    <x v="2"/>
    <x v="6"/>
    <n v="7"/>
    <x v="1"/>
    <x v="1"/>
    <n v="10533"/>
    <x v="5"/>
    <n v="979679"/>
    <x v="6"/>
  </r>
  <r>
    <n v="20190702"/>
    <d v="2019-07-02T00:00:00"/>
    <x v="2"/>
    <x v="6"/>
    <n v="7"/>
    <x v="6"/>
    <x v="0"/>
    <n v="6446"/>
    <x v="1"/>
    <n v="129760"/>
    <x v="201"/>
  </r>
  <r>
    <n v="20190702"/>
    <d v="2019-07-02T00:00:00"/>
    <x v="2"/>
    <x v="6"/>
    <n v="7"/>
    <x v="6"/>
    <x v="2"/>
    <n v="6448"/>
    <x v="2"/>
    <n v="172366"/>
    <x v="293"/>
  </r>
  <r>
    <n v="20190703"/>
    <d v="2019-07-03T00:00:00"/>
    <x v="2"/>
    <x v="6"/>
    <n v="7"/>
    <x v="2"/>
    <x v="1"/>
    <n v="10537"/>
    <x v="1"/>
    <n v="135670"/>
    <x v="312"/>
  </r>
  <r>
    <n v="20190703"/>
    <d v="2019-07-03T00:00:00"/>
    <x v="2"/>
    <x v="6"/>
    <n v="7"/>
    <x v="2"/>
    <x v="0"/>
    <n v="7607"/>
    <x v="1"/>
    <n v="205588"/>
    <x v="201"/>
  </r>
  <r>
    <n v="20190703"/>
    <d v="2019-07-03T00:00:00"/>
    <x v="2"/>
    <x v="6"/>
    <n v="7"/>
    <x v="2"/>
    <x v="2"/>
    <n v="11744"/>
    <x v="2"/>
    <n v="275506"/>
    <x v="189"/>
  </r>
  <r>
    <n v="20190709"/>
    <d v="2019-07-09T00:00:00"/>
    <x v="2"/>
    <x v="6"/>
    <n v="7"/>
    <x v="6"/>
    <x v="3"/>
    <n v="11773"/>
    <x v="3"/>
    <n v="979679"/>
    <x v="327"/>
  </r>
  <r>
    <n v="20190710"/>
    <d v="2019-07-10T00:00:00"/>
    <x v="2"/>
    <x v="6"/>
    <n v="7"/>
    <x v="2"/>
    <x v="1"/>
    <n v="11776"/>
    <x v="3"/>
    <n v="129760"/>
    <x v="328"/>
  </r>
  <r>
    <n v="20190710"/>
    <d v="2019-07-10T00:00:00"/>
    <x v="2"/>
    <x v="6"/>
    <n v="7"/>
    <x v="2"/>
    <x v="0"/>
    <n v="14688"/>
    <x v="2"/>
    <n v="834850"/>
    <x v="329"/>
  </r>
  <r>
    <n v="20190710"/>
    <d v="2019-07-10T00:00:00"/>
    <x v="2"/>
    <x v="6"/>
    <n v="7"/>
    <x v="2"/>
    <x v="3"/>
    <n v="14689"/>
    <x v="1"/>
    <n v="979679"/>
    <x v="53"/>
  </r>
  <r>
    <n v="20190711"/>
    <d v="2019-07-11T00:00:00"/>
    <x v="2"/>
    <x v="6"/>
    <n v="7"/>
    <x v="5"/>
    <x v="0"/>
    <n v="6587"/>
    <x v="2"/>
    <n v="129760"/>
    <x v="330"/>
  </r>
  <r>
    <n v="20190712"/>
    <d v="2019-07-12T00:00:00"/>
    <x v="2"/>
    <x v="6"/>
    <n v="7"/>
    <x v="3"/>
    <x v="0"/>
    <n v="11787"/>
    <x v="4"/>
    <n v="834850"/>
    <x v="331"/>
  </r>
  <r>
    <n v="20190712"/>
    <d v="2019-07-12T00:00:00"/>
    <x v="2"/>
    <x v="6"/>
    <n v="7"/>
    <x v="3"/>
    <x v="1"/>
    <n v="11788"/>
    <x v="3"/>
    <n v="834850"/>
    <x v="332"/>
  </r>
  <r>
    <n v="20190712"/>
    <d v="2019-07-12T00:00:00"/>
    <x v="2"/>
    <x v="6"/>
    <n v="7"/>
    <x v="3"/>
    <x v="0"/>
    <n v="14701"/>
    <x v="2"/>
    <n v="129760"/>
    <x v="327"/>
  </r>
  <r>
    <n v="20190712"/>
    <d v="2019-07-12T00:00:00"/>
    <x v="2"/>
    <x v="6"/>
    <n v="7"/>
    <x v="3"/>
    <x v="0"/>
    <n v="14703"/>
    <x v="3"/>
    <n v="834850"/>
    <x v="201"/>
  </r>
  <r>
    <n v="20190712"/>
    <d v="2019-07-12T00:00:00"/>
    <x v="2"/>
    <x v="6"/>
    <n v="7"/>
    <x v="3"/>
    <x v="2"/>
    <n v="10584"/>
    <x v="2"/>
    <n v="979679"/>
    <x v="264"/>
  </r>
  <r>
    <n v="20190714"/>
    <d v="2019-07-14T00:00:00"/>
    <x v="2"/>
    <x v="6"/>
    <n v="7"/>
    <x v="0"/>
    <x v="3"/>
    <n v="14730"/>
    <x v="1"/>
    <n v="129760"/>
    <x v="333"/>
  </r>
  <r>
    <n v="20190714"/>
    <d v="2019-07-14T00:00:00"/>
    <x v="2"/>
    <x v="6"/>
    <n v="7"/>
    <x v="0"/>
    <x v="0"/>
    <n v="14731"/>
    <x v="3"/>
    <n v="834850"/>
    <x v="334"/>
  </r>
  <r>
    <n v="20190714"/>
    <d v="2019-07-14T00:00:00"/>
    <x v="2"/>
    <x v="6"/>
    <n v="7"/>
    <x v="0"/>
    <x v="3"/>
    <n v="14733"/>
    <x v="1"/>
    <n v="834850"/>
    <x v="86"/>
  </r>
  <r>
    <n v="20190714"/>
    <d v="2019-07-14T00:00:00"/>
    <x v="2"/>
    <x v="6"/>
    <n v="7"/>
    <x v="0"/>
    <x v="2"/>
    <n v="14735"/>
    <x v="3"/>
    <n v="834850"/>
    <x v="335"/>
  </r>
  <r>
    <n v="20190714"/>
    <d v="2019-07-14T00:00:00"/>
    <x v="2"/>
    <x v="6"/>
    <n v="7"/>
    <x v="0"/>
    <x v="2"/>
    <n v="14737"/>
    <x v="2"/>
    <n v="834850"/>
    <x v="26"/>
  </r>
  <r>
    <n v="20190715"/>
    <d v="2019-07-15T00:00:00"/>
    <x v="2"/>
    <x v="6"/>
    <n v="7"/>
    <x v="1"/>
    <x v="0"/>
    <n v="14745"/>
    <x v="3"/>
    <n v="421333"/>
    <x v="2"/>
  </r>
  <r>
    <n v="20190715"/>
    <d v="2019-07-15T00:00:00"/>
    <x v="2"/>
    <x v="6"/>
    <n v="7"/>
    <x v="1"/>
    <x v="0"/>
    <n v="14744"/>
    <x v="3"/>
    <n v="719050"/>
    <x v="312"/>
  </r>
  <r>
    <n v="20190716"/>
    <d v="2019-07-16T00:00:00"/>
    <x v="2"/>
    <x v="6"/>
    <n v="7"/>
    <x v="6"/>
    <x v="0"/>
    <n v="11795"/>
    <x v="2"/>
    <n v="101676"/>
    <x v="333"/>
  </r>
  <r>
    <n v="20190716"/>
    <d v="2019-07-16T00:00:00"/>
    <x v="2"/>
    <x v="6"/>
    <n v="7"/>
    <x v="6"/>
    <x v="0"/>
    <n v="10607"/>
    <x v="3"/>
    <n v="131448"/>
    <x v="336"/>
  </r>
  <r>
    <n v="20190716"/>
    <d v="2019-07-16T00:00:00"/>
    <x v="2"/>
    <x v="6"/>
    <n v="7"/>
    <x v="6"/>
    <x v="1"/>
    <n v="11795"/>
    <x v="2"/>
    <n v="161220"/>
    <x v="337"/>
  </r>
  <r>
    <n v="20190716"/>
    <d v="2019-07-16T00:00:00"/>
    <x v="2"/>
    <x v="6"/>
    <n v="7"/>
    <x v="6"/>
    <x v="2"/>
    <n v="6658"/>
    <x v="1"/>
    <n v="116562"/>
    <x v="328"/>
  </r>
  <r>
    <n v="20190716"/>
    <d v="2019-07-16T00:00:00"/>
    <x v="2"/>
    <x v="6"/>
    <n v="7"/>
    <x v="6"/>
    <x v="0"/>
    <n v="6665"/>
    <x v="1"/>
    <n v="166782"/>
    <x v="3"/>
  </r>
  <r>
    <n v="20190717"/>
    <d v="2019-07-17T00:00:00"/>
    <x v="2"/>
    <x v="6"/>
    <n v="7"/>
    <x v="2"/>
    <x v="3"/>
    <n v="11797"/>
    <x v="4"/>
    <n v="217003"/>
    <x v="333"/>
  </r>
  <r>
    <n v="20190717"/>
    <d v="2019-07-17T00:00:00"/>
    <x v="2"/>
    <x v="6"/>
    <n v="7"/>
    <x v="2"/>
    <x v="3"/>
    <n v="11798"/>
    <x v="1"/>
    <n v="267224"/>
    <x v="86"/>
  </r>
  <r>
    <n v="20190717"/>
    <d v="2019-07-17T00:00:00"/>
    <x v="2"/>
    <x v="6"/>
    <n v="7"/>
    <x v="2"/>
    <x v="2"/>
    <n v="14756"/>
    <x v="0"/>
    <n v="317445"/>
    <x v="0"/>
  </r>
  <r>
    <n v="20190717"/>
    <d v="2019-07-17T00:00:00"/>
    <x v="2"/>
    <x v="6"/>
    <n v="7"/>
    <x v="2"/>
    <x v="4"/>
    <n v="14758"/>
    <x v="1"/>
    <n v="729973"/>
    <x v="333"/>
  </r>
  <r>
    <n v="20190717"/>
    <d v="2019-07-17T00:00:00"/>
    <x v="2"/>
    <x v="6"/>
    <n v="7"/>
    <x v="2"/>
    <x v="4"/>
    <n v="14761"/>
    <x v="1"/>
    <n v="764932"/>
    <x v="86"/>
  </r>
  <r>
    <n v="20190717"/>
    <d v="2019-07-17T00:00:00"/>
    <x v="2"/>
    <x v="6"/>
    <n v="7"/>
    <x v="2"/>
    <x v="4"/>
    <n v="14762"/>
    <x v="3"/>
    <n v="799891"/>
    <x v="329"/>
  </r>
  <r>
    <n v="20190717"/>
    <d v="2019-07-17T00:00:00"/>
    <x v="2"/>
    <x v="6"/>
    <n v="7"/>
    <x v="2"/>
    <x v="2"/>
    <n v="14763"/>
    <x v="2"/>
    <n v="834850"/>
    <x v="338"/>
  </r>
  <r>
    <n v="20190717"/>
    <d v="2019-07-17T00:00:00"/>
    <x v="2"/>
    <x v="6"/>
    <n v="7"/>
    <x v="2"/>
    <x v="2"/>
    <n v="7659"/>
    <x v="3"/>
    <n v="367666"/>
    <x v="339"/>
  </r>
  <r>
    <n v="20190718"/>
    <d v="2019-07-18T00:00:00"/>
    <x v="2"/>
    <x v="6"/>
    <n v="7"/>
    <x v="5"/>
    <x v="2"/>
    <n v="6680"/>
    <x v="3"/>
    <n v="417887"/>
    <x v="293"/>
  </r>
  <r>
    <n v="20190719"/>
    <d v="2019-07-19T00:00:00"/>
    <x v="2"/>
    <x v="6"/>
    <n v="7"/>
    <x v="3"/>
    <x v="0"/>
    <n v="14771"/>
    <x v="2"/>
    <n v="468108"/>
    <x v="293"/>
  </r>
  <r>
    <n v="20190719"/>
    <d v="2019-07-19T00:00:00"/>
    <x v="2"/>
    <x v="6"/>
    <n v="7"/>
    <x v="3"/>
    <x v="0"/>
    <n v="14773"/>
    <x v="2"/>
    <n v="518329"/>
    <x v="340"/>
  </r>
  <r>
    <n v="20190719"/>
    <d v="2019-07-19T00:00:00"/>
    <x v="2"/>
    <x v="6"/>
    <n v="7"/>
    <x v="3"/>
    <x v="3"/>
    <n v="14775"/>
    <x v="2"/>
    <n v="568550"/>
    <x v="341"/>
  </r>
  <r>
    <n v="20190719"/>
    <d v="2019-07-19T00:00:00"/>
    <x v="2"/>
    <x v="6"/>
    <n v="7"/>
    <x v="3"/>
    <x v="0"/>
    <n v="14777"/>
    <x v="4"/>
    <n v="618771"/>
    <x v="341"/>
  </r>
  <r>
    <n v="20190719"/>
    <d v="2019-07-19T00:00:00"/>
    <x v="2"/>
    <x v="6"/>
    <n v="7"/>
    <x v="3"/>
    <x v="0"/>
    <n v="11804"/>
    <x v="1"/>
    <n v="864342"/>
    <x v="327"/>
  </r>
  <r>
    <n v="20190719"/>
    <d v="2019-07-19T00:00:00"/>
    <x v="2"/>
    <x v="6"/>
    <n v="7"/>
    <x v="3"/>
    <x v="3"/>
    <n v="11806"/>
    <x v="2"/>
    <n v="979679"/>
    <x v="264"/>
  </r>
  <r>
    <n v="20190719"/>
    <d v="2019-07-19T00:00:00"/>
    <x v="2"/>
    <x v="6"/>
    <n v="7"/>
    <x v="3"/>
    <x v="2"/>
    <n v="10615"/>
    <x v="4"/>
    <n v="129760"/>
    <x v="342"/>
  </r>
  <r>
    <n v="20190719"/>
    <d v="2019-07-19T00:00:00"/>
    <x v="2"/>
    <x v="6"/>
    <n v="7"/>
    <x v="3"/>
    <x v="1"/>
    <n v="10616"/>
    <x v="1"/>
    <n v="172366"/>
    <x v="338"/>
  </r>
  <r>
    <n v="20190720"/>
    <d v="2019-07-20T00:00:00"/>
    <x v="2"/>
    <x v="6"/>
    <n v="7"/>
    <x v="4"/>
    <x v="3"/>
    <n v="7667"/>
    <x v="3"/>
    <n v="135670"/>
    <x v="0"/>
  </r>
  <r>
    <n v="20190720"/>
    <d v="2019-07-20T00:00:00"/>
    <x v="2"/>
    <x v="6"/>
    <n v="7"/>
    <x v="4"/>
    <x v="2"/>
    <n v="7671"/>
    <x v="3"/>
    <n v="205588"/>
    <x v="191"/>
  </r>
  <r>
    <n v="20190720"/>
    <d v="2019-07-20T00:00:00"/>
    <x v="2"/>
    <x v="6"/>
    <n v="7"/>
    <x v="4"/>
    <x v="0"/>
    <n v="11808"/>
    <x v="2"/>
    <n v="275506"/>
    <x v="6"/>
  </r>
  <r>
    <n v="20190727"/>
    <d v="2019-07-27T00:00:00"/>
    <x v="2"/>
    <x v="6"/>
    <n v="7"/>
    <x v="4"/>
    <x v="2"/>
    <n v="11843"/>
    <x v="5"/>
    <n v="834850"/>
    <x v="330"/>
  </r>
  <r>
    <n v="20190727"/>
    <d v="2019-07-27T00:00:00"/>
    <x v="2"/>
    <x v="6"/>
    <n v="7"/>
    <x v="4"/>
    <x v="4"/>
    <n v="14845"/>
    <x v="5"/>
    <n v="979679"/>
    <x v="338"/>
  </r>
  <r>
    <n v="20190727"/>
    <d v="2019-07-27T00:00:00"/>
    <x v="2"/>
    <x v="6"/>
    <n v="7"/>
    <x v="4"/>
    <x v="2"/>
    <n v="10644"/>
    <x v="2"/>
    <n v="129760"/>
    <x v="218"/>
  </r>
  <r>
    <n v="20190727"/>
    <d v="2019-07-27T00:00:00"/>
    <x v="2"/>
    <x v="6"/>
    <n v="7"/>
    <x v="4"/>
    <x v="0"/>
    <n v="6814"/>
    <x v="5"/>
    <n v="834850"/>
    <x v="201"/>
  </r>
  <r>
    <n v="20190728"/>
    <d v="2019-07-28T00:00:00"/>
    <x v="2"/>
    <x v="6"/>
    <n v="7"/>
    <x v="0"/>
    <x v="0"/>
    <n v="11847"/>
    <x v="5"/>
    <n v="834850"/>
    <x v="333"/>
  </r>
  <r>
    <n v="20190728"/>
    <d v="2019-07-28T00:00:00"/>
    <x v="2"/>
    <x v="6"/>
    <n v="7"/>
    <x v="0"/>
    <x v="3"/>
    <n v="11848"/>
    <x v="3"/>
    <n v="834850"/>
    <x v="343"/>
  </r>
  <r>
    <n v="20190728"/>
    <d v="2019-07-28T00:00:00"/>
    <x v="2"/>
    <x v="6"/>
    <n v="7"/>
    <x v="0"/>
    <x v="0"/>
    <n v="14855"/>
    <x v="1"/>
    <n v="834850"/>
    <x v="201"/>
  </r>
  <r>
    <n v="20190728"/>
    <d v="2019-07-28T00:00:00"/>
    <x v="2"/>
    <x v="6"/>
    <n v="7"/>
    <x v="0"/>
    <x v="0"/>
    <n v="14857"/>
    <x v="1"/>
    <n v="421333"/>
    <x v="344"/>
  </r>
  <r>
    <n v="20190728"/>
    <d v="2019-07-28T00:00:00"/>
    <x v="2"/>
    <x v="6"/>
    <n v="7"/>
    <x v="0"/>
    <x v="3"/>
    <n v="14857"/>
    <x v="1"/>
    <n v="719050"/>
    <x v="344"/>
  </r>
  <r>
    <n v="20190728"/>
    <d v="2019-07-28T00:00:00"/>
    <x v="2"/>
    <x v="6"/>
    <n v="7"/>
    <x v="0"/>
    <x v="3"/>
    <n v="14858"/>
    <x v="3"/>
    <n v="101676"/>
    <x v="333"/>
  </r>
  <r>
    <n v="20190728"/>
    <d v="2019-07-28T00:00:00"/>
    <x v="2"/>
    <x v="6"/>
    <n v="7"/>
    <x v="0"/>
    <x v="3"/>
    <n v="14858"/>
    <x v="2"/>
    <n v="131448"/>
    <x v="205"/>
  </r>
  <r>
    <n v="20190728"/>
    <d v="2019-07-28T00:00:00"/>
    <x v="2"/>
    <x v="6"/>
    <n v="7"/>
    <x v="0"/>
    <x v="3"/>
    <n v="6833"/>
    <x v="3"/>
    <n v="161220"/>
    <x v="49"/>
  </r>
  <r>
    <n v="20190729"/>
    <d v="2019-07-29T00:00:00"/>
    <x v="2"/>
    <x v="6"/>
    <n v="7"/>
    <x v="1"/>
    <x v="1"/>
    <n v="11852"/>
    <x v="3"/>
    <n v="116562"/>
    <x v="345"/>
  </r>
  <r>
    <n v="20190729"/>
    <d v="2019-07-29T00:00:00"/>
    <x v="2"/>
    <x v="6"/>
    <n v="7"/>
    <x v="1"/>
    <x v="2"/>
    <n v="14861"/>
    <x v="3"/>
    <n v="166782"/>
    <x v="333"/>
  </r>
  <r>
    <n v="20190729"/>
    <d v="2019-07-29T00:00:00"/>
    <x v="2"/>
    <x v="6"/>
    <n v="7"/>
    <x v="1"/>
    <x v="0"/>
    <n v="14862"/>
    <x v="2"/>
    <n v="217003"/>
    <x v="61"/>
  </r>
  <r>
    <n v="20190729"/>
    <d v="2019-07-29T00:00:00"/>
    <x v="2"/>
    <x v="6"/>
    <n v="7"/>
    <x v="1"/>
    <x v="3"/>
    <n v="14863"/>
    <x v="3"/>
    <n v="267224"/>
    <x v="2"/>
  </r>
  <r>
    <n v="20190729"/>
    <d v="2019-07-29T00:00:00"/>
    <x v="2"/>
    <x v="6"/>
    <n v="7"/>
    <x v="1"/>
    <x v="3"/>
    <n v="10659"/>
    <x v="2"/>
    <n v="317445"/>
    <x v="63"/>
  </r>
  <r>
    <n v="20190729"/>
    <d v="2019-07-29T00:00:00"/>
    <x v="2"/>
    <x v="6"/>
    <n v="7"/>
    <x v="1"/>
    <x v="2"/>
    <n v="10659"/>
    <x v="5"/>
    <n v="729973"/>
    <x v="63"/>
  </r>
  <r>
    <n v="20190730"/>
    <d v="2019-07-30T00:00:00"/>
    <x v="2"/>
    <x v="6"/>
    <n v="7"/>
    <x v="6"/>
    <x v="4"/>
    <n v="14868"/>
    <x v="5"/>
    <n v="764932"/>
    <x v="52"/>
  </r>
  <r>
    <n v="20190730"/>
    <d v="2019-07-30T00:00:00"/>
    <x v="2"/>
    <x v="6"/>
    <n v="7"/>
    <x v="6"/>
    <x v="4"/>
    <n v="14869"/>
    <x v="6"/>
    <n v="799891"/>
    <x v="250"/>
  </r>
  <r>
    <n v="20190730"/>
    <d v="2019-07-30T00:00:00"/>
    <x v="2"/>
    <x v="6"/>
    <n v="7"/>
    <x v="6"/>
    <x v="4"/>
    <n v="10664"/>
    <x v="1"/>
    <n v="834850"/>
    <x v="189"/>
  </r>
  <r>
    <n v="20190730"/>
    <d v="2019-07-30T00:00:00"/>
    <x v="2"/>
    <x v="6"/>
    <n v="7"/>
    <x v="6"/>
    <x v="2"/>
    <n v="14865"/>
    <x v="0"/>
    <n v="367666"/>
    <x v="0"/>
  </r>
  <r>
    <n v="20190730"/>
    <d v="2019-07-30T00:00:00"/>
    <x v="2"/>
    <x v="6"/>
    <n v="7"/>
    <x v="6"/>
    <x v="2"/>
    <n v="14866"/>
    <x v="1"/>
    <n v="417887"/>
    <x v="205"/>
  </r>
  <r>
    <n v="20190730"/>
    <d v="2019-07-30T00:00:00"/>
    <x v="2"/>
    <x v="6"/>
    <n v="7"/>
    <x v="6"/>
    <x v="2"/>
    <n v="14866"/>
    <x v="3"/>
    <n v="468108"/>
    <x v="343"/>
  </r>
  <r>
    <n v="20190730"/>
    <d v="2019-07-30T00:00:00"/>
    <x v="2"/>
    <x v="6"/>
    <n v="7"/>
    <x v="6"/>
    <x v="0"/>
    <n v="14867"/>
    <x v="5"/>
    <n v="518329"/>
    <x v="346"/>
  </r>
  <r>
    <n v="20190730"/>
    <d v="2019-07-30T00:00:00"/>
    <x v="2"/>
    <x v="6"/>
    <n v="7"/>
    <x v="6"/>
    <x v="4"/>
    <n v="14868"/>
    <x v="2"/>
    <n v="568550"/>
    <x v="347"/>
  </r>
  <r>
    <n v="20190731"/>
    <d v="2019-07-31T00:00:00"/>
    <x v="2"/>
    <x v="6"/>
    <n v="7"/>
    <x v="2"/>
    <x v="0"/>
    <n v="11857"/>
    <x v="5"/>
    <n v="618771"/>
    <x v="63"/>
  </r>
  <r>
    <n v="20190731"/>
    <d v="2019-07-31T00:00:00"/>
    <x v="2"/>
    <x v="6"/>
    <n v="7"/>
    <x v="2"/>
    <x v="1"/>
    <n v="11857"/>
    <x v="5"/>
    <n v="864342"/>
    <x v="297"/>
  </r>
  <r>
    <n v="20190806"/>
    <d v="2019-08-06T00:00:00"/>
    <x v="2"/>
    <x v="7"/>
    <n v="8"/>
    <x v="6"/>
    <x v="0"/>
    <n v="11868"/>
    <x v="1"/>
    <n v="135670"/>
    <x v="66"/>
  </r>
  <r>
    <n v="20190806"/>
    <d v="2019-08-06T00:00:00"/>
    <x v="2"/>
    <x v="7"/>
    <n v="8"/>
    <x v="6"/>
    <x v="3"/>
    <n v="14922"/>
    <x v="0"/>
    <n v="205588"/>
    <x v="0"/>
  </r>
  <r>
    <n v="20190807"/>
    <d v="2019-08-07T00:00:00"/>
    <x v="2"/>
    <x v="7"/>
    <n v="8"/>
    <x v="2"/>
    <x v="3"/>
    <n v="14928"/>
    <x v="0"/>
    <n v="275506"/>
    <x v="189"/>
  </r>
  <r>
    <n v="20190807"/>
    <d v="2019-08-07T00:00:00"/>
    <x v="2"/>
    <x v="7"/>
    <n v="8"/>
    <x v="2"/>
    <x v="2"/>
    <n v="10686"/>
    <x v="1"/>
    <n v="568550"/>
    <x v="207"/>
  </r>
  <r>
    <n v="20190807"/>
    <d v="2019-08-07T00:00:00"/>
    <x v="2"/>
    <x v="7"/>
    <n v="8"/>
    <x v="2"/>
    <x v="0"/>
    <n v="6940"/>
    <x v="1"/>
    <n v="618771"/>
    <x v="189"/>
  </r>
  <r>
    <n v="20190807"/>
    <d v="2019-08-07T00:00:00"/>
    <x v="2"/>
    <x v="7"/>
    <n v="8"/>
    <x v="2"/>
    <x v="0"/>
    <n v="19690"/>
    <x v="0"/>
    <n v="864342"/>
    <x v="37"/>
  </r>
  <r>
    <n v="20190812"/>
    <d v="2019-08-12T00:00:00"/>
    <x v="2"/>
    <x v="7"/>
    <n v="8"/>
    <x v="1"/>
    <x v="3"/>
    <n v="14983"/>
    <x v="1"/>
    <n v="387943"/>
    <x v="283"/>
  </r>
  <r>
    <n v="20190812"/>
    <d v="2019-08-12T00:00:00"/>
    <x v="2"/>
    <x v="7"/>
    <n v="8"/>
    <x v="1"/>
    <x v="3"/>
    <n v="14989"/>
    <x v="1"/>
    <n v="846118"/>
    <x v="348"/>
  </r>
  <r>
    <n v="20190812"/>
    <d v="2019-08-12T00:00:00"/>
    <x v="2"/>
    <x v="7"/>
    <n v="8"/>
    <x v="1"/>
    <x v="3"/>
    <n v="10707"/>
    <x v="1"/>
    <n v="166782"/>
    <x v="234"/>
  </r>
  <r>
    <n v="20190812"/>
    <d v="2019-08-12T00:00:00"/>
    <x v="2"/>
    <x v="7"/>
    <n v="8"/>
    <x v="1"/>
    <x v="3"/>
    <n v="11881"/>
    <x v="2"/>
    <n v="217003"/>
    <x v="284"/>
  </r>
  <r>
    <n v="20190812"/>
    <d v="2019-08-12T00:00:00"/>
    <x v="2"/>
    <x v="7"/>
    <n v="8"/>
    <x v="1"/>
    <x v="3"/>
    <n v="11882"/>
    <x v="5"/>
    <n v="267224"/>
    <x v="349"/>
  </r>
  <r>
    <n v="20190812"/>
    <d v="2019-08-12T00:00:00"/>
    <x v="2"/>
    <x v="7"/>
    <n v="8"/>
    <x v="1"/>
    <x v="2"/>
    <n v="11883"/>
    <x v="5"/>
    <n v="317445"/>
    <x v="350"/>
  </r>
  <r>
    <n v="20190812"/>
    <d v="2019-08-12T00:00:00"/>
    <x v="2"/>
    <x v="7"/>
    <n v="8"/>
    <x v="1"/>
    <x v="1"/>
    <n v="14975"/>
    <x v="6"/>
    <n v="367666"/>
    <x v="351"/>
  </r>
  <r>
    <n v="20190814"/>
    <d v="2019-08-14T00:00:00"/>
    <x v="2"/>
    <x v="7"/>
    <n v="8"/>
    <x v="2"/>
    <x v="0"/>
    <n v="7743"/>
    <x v="6"/>
    <n v="417887"/>
    <x v="352"/>
  </r>
  <r>
    <n v="20190815"/>
    <d v="2019-08-15T00:00:00"/>
    <x v="2"/>
    <x v="7"/>
    <n v="8"/>
    <x v="5"/>
    <x v="3"/>
    <n v="11885"/>
    <x v="1"/>
    <n v="267224"/>
    <x v="3"/>
  </r>
  <r>
    <n v="20190815"/>
    <d v="2019-08-15T00:00:00"/>
    <x v="2"/>
    <x v="7"/>
    <n v="8"/>
    <x v="5"/>
    <x v="1"/>
    <n v="14999"/>
    <x v="1"/>
    <n v="317445"/>
    <x v="353"/>
  </r>
  <r>
    <n v="20190815"/>
    <d v="2019-08-15T00:00:00"/>
    <x v="2"/>
    <x v="7"/>
    <n v="8"/>
    <x v="5"/>
    <x v="3"/>
    <n v="15000"/>
    <x v="3"/>
    <n v="729973"/>
    <x v="354"/>
  </r>
  <r>
    <n v="20190815"/>
    <d v="2019-08-15T00:00:00"/>
    <x v="2"/>
    <x v="7"/>
    <n v="8"/>
    <x v="5"/>
    <x v="2"/>
    <n v="15001"/>
    <x v="1"/>
    <n v="764932"/>
    <x v="207"/>
  </r>
  <r>
    <n v="20190815"/>
    <d v="2019-08-15T00:00:00"/>
    <x v="2"/>
    <x v="7"/>
    <n v="8"/>
    <x v="5"/>
    <x v="2"/>
    <n v="15003"/>
    <x v="1"/>
    <n v="979679"/>
    <x v="312"/>
  </r>
  <r>
    <n v="20190815"/>
    <d v="2019-08-15T00:00:00"/>
    <x v="2"/>
    <x v="7"/>
    <n v="8"/>
    <x v="5"/>
    <x v="2"/>
    <n v="10714"/>
    <x v="3"/>
    <n v="129760"/>
    <x v="329"/>
  </r>
  <r>
    <n v="20190815"/>
    <d v="2019-08-15T00:00:00"/>
    <x v="2"/>
    <x v="7"/>
    <n v="8"/>
    <x v="5"/>
    <x v="0"/>
    <n v="10715"/>
    <x v="0"/>
    <n v="387943"/>
    <x v="297"/>
  </r>
  <r>
    <n v="20190816"/>
    <d v="2019-08-16T00:00:00"/>
    <x v="2"/>
    <x v="7"/>
    <n v="8"/>
    <x v="3"/>
    <x v="0"/>
    <n v="10717"/>
    <x v="5"/>
    <n v="846118"/>
    <x v="355"/>
  </r>
  <r>
    <n v="20190816"/>
    <d v="2019-08-16T00:00:00"/>
    <x v="2"/>
    <x v="7"/>
    <n v="8"/>
    <x v="3"/>
    <x v="0"/>
    <n v="10718"/>
    <x v="1"/>
    <n v="166782"/>
    <x v="167"/>
  </r>
  <r>
    <n v="20190816"/>
    <d v="2019-08-16T00:00:00"/>
    <x v="2"/>
    <x v="7"/>
    <n v="8"/>
    <x v="3"/>
    <x v="2"/>
    <n v="11887"/>
    <x v="0"/>
    <n v="217003"/>
    <x v="38"/>
  </r>
  <r>
    <n v="20190816"/>
    <d v="2019-08-16T00:00:00"/>
    <x v="2"/>
    <x v="7"/>
    <n v="8"/>
    <x v="3"/>
    <x v="2"/>
    <n v="11889"/>
    <x v="0"/>
    <n v="267224"/>
    <x v="125"/>
  </r>
  <r>
    <n v="20190817"/>
    <d v="2019-08-17T00:00:00"/>
    <x v="2"/>
    <x v="7"/>
    <n v="8"/>
    <x v="4"/>
    <x v="0"/>
    <n v="10721"/>
    <x v="1"/>
    <n v="317445"/>
    <x v="63"/>
  </r>
  <r>
    <n v="20190817"/>
    <d v="2019-08-17T00:00:00"/>
    <x v="2"/>
    <x v="7"/>
    <n v="8"/>
    <x v="4"/>
    <x v="0"/>
    <n v="10722"/>
    <x v="1"/>
    <n v="367666"/>
    <x v="5"/>
  </r>
  <r>
    <n v="20190817"/>
    <d v="2019-08-17T00:00:00"/>
    <x v="2"/>
    <x v="7"/>
    <n v="8"/>
    <x v="4"/>
    <x v="1"/>
    <n v="7756"/>
    <x v="0"/>
    <n v="417887"/>
    <x v="62"/>
  </r>
  <r>
    <n v="20190817"/>
    <d v="2019-08-17T00:00:00"/>
    <x v="2"/>
    <x v="7"/>
    <n v="8"/>
    <x v="4"/>
    <x v="3"/>
    <n v="7757"/>
    <x v="1"/>
    <n v="267224"/>
    <x v="37"/>
  </r>
  <r>
    <n v="20190818"/>
    <d v="2019-08-18T00:00:00"/>
    <x v="2"/>
    <x v="7"/>
    <n v="8"/>
    <x v="0"/>
    <x v="0"/>
    <n v="7073"/>
    <x v="3"/>
    <n v="317445"/>
    <x v="167"/>
  </r>
  <r>
    <n v="20190818"/>
    <d v="2019-08-18T00:00:00"/>
    <x v="2"/>
    <x v="7"/>
    <n v="8"/>
    <x v="0"/>
    <x v="3"/>
    <n v="7081"/>
    <x v="3"/>
    <n v="729973"/>
    <x v="197"/>
  </r>
  <r>
    <n v="20190819"/>
    <d v="2019-08-19T00:00:00"/>
    <x v="2"/>
    <x v="7"/>
    <n v="8"/>
    <x v="1"/>
    <x v="2"/>
    <n v="10729"/>
    <x v="0"/>
    <n v="764932"/>
    <x v="167"/>
  </r>
  <r>
    <n v="20190819"/>
    <d v="2019-08-19T00:00:00"/>
    <x v="2"/>
    <x v="7"/>
    <n v="8"/>
    <x v="1"/>
    <x v="2"/>
    <n v="7759"/>
    <x v="5"/>
    <n v="979679"/>
    <x v="52"/>
  </r>
  <r>
    <n v="20190820"/>
    <d v="2019-08-20T00:00:00"/>
    <x v="2"/>
    <x v="7"/>
    <n v="8"/>
    <x v="6"/>
    <x v="0"/>
    <n v="7763"/>
    <x v="1"/>
    <n v="129760"/>
    <x v="207"/>
  </r>
  <r>
    <n v="20190820"/>
    <d v="2019-08-20T00:00:00"/>
    <x v="2"/>
    <x v="7"/>
    <n v="8"/>
    <x v="6"/>
    <x v="3"/>
    <n v="7764"/>
    <x v="3"/>
    <n v="834850"/>
    <x v="53"/>
  </r>
  <r>
    <n v="20190821"/>
    <d v="2019-08-21T00:00:00"/>
    <x v="2"/>
    <x v="7"/>
    <n v="8"/>
    <x v="2"/>
    <x v="2"/>
    <n v="15037"/>
    <x v="2"/>
    <n v="367666"/>
    <x v="352"/>
  </r>
  <r>
    <n v="20190821"/>
    <d v="2019-08-21T00:00:00"/>
    <x v="2"/>
    <x v="7"/>
    <n v="8"/>
    <x v="2"/>
    <x v="2"/>
    <n v="15038"/>
    <x v="3"/>
    <n v="417887"/>
    <x v="352"/>
  </r>
  <r>
    <n v="20190821"/>
    <d v="2019-08-21T00:00:00"/>
    <x v="2"/>
    <x v="7"/>
    <n v="8"/>
    <x v="2"/>
    <x v="0"/>
    <n v="15039"/>
    <x v="2"/>
    <n v="468108"/>
    <x v="26"/>
  </r>
  <r>
    <n v="20190821"/>
    <d v="2019-08-21T00:00:00"/>
    <x v="2"/>
    <x v="7"/>
    <n v="8"/>
    <x v="2"/>
    <x v="0"/>
    <n v="15040"/>
    <x v="4"/>
    <n v="518329"/>
    <x v="201"/>
  </r>
  <r>
    <n v="20190821"/>
    <d v="2019-08-21T00:00:00"/>
    <x v="2"/>
    <x v="7"/>
    <n v="8"/>
    <x v="2"/>
    <x v="1"/>
    <n v="10731"/>
    <x v="1"/>
    <n v="568550"/>
    <x v="356"/>
  </r>
  <r>
    <n v="20190821"/>
    <d v="2019-08-21T00:00:00"/>
    <x v="2"/>
    <x v="7"/>
    <n v="8"/>
    <x v="2"/>
    <x v="2"/>
    <n v="7765"/>
    <x v="1"/>
    <n v="618771"/>
    <x v="86"/>
  </r>
  <r>
    <n v="20190821"/>
    <d v="2019-08-21T00:00:00"/>
    <x v="2"/>
    <x v="7"/>
    <n v="8"/>
    <x v="2"/>
    <x v="0"/>
    <n v="11896"/>
    <x v="1"/>
    <n v="864342"/>
    <x v="167"/>
  </r>
  <r>
    <n v="20190821"/>
    <d v="2019-08-21T00:00:00"/>
    <x v="2"/>
    <x v="7"/>
    <n v="8"/>
    <x v="2"/>
    <x v="3"/>
    <n v="11897"/>
    <x v="2"/>
    <n v="979679"/>
    <x v="264"/>
  </r>
  <r>
    <n v="20190823"/>
    <d v="2019-08-23T00:00:00"/>
    <x v="2"/>
    <x v="7"/>
    <n v="8"/>
    <x v="3"/>
    <x v="4"/>
    <n v="10738"/>
    <x v="1"/>
    <n v="129760"/>
    <x v="37"/>
  </r>
  <r>
    <n v="20190824"/>
    <d v="2019-08-24T00:00:00"/>
    <x v="2"/>
    <x v="7"/>
    <n v="8"/>
    <x v="4"/>
    <x v="2"/>
    <n v="10744"/>
    <x v="1"/>
    <n v="172366"/>
    <x v="232"/>
  </r>
  <r>
    <n v="20190825"/>
    <d v="2019-08-25T00:00:00"/>
    <x v="2"/>
    <x v="7"/>
    <n v="8"/>
    <x v="0"/>
    <x v="0"/>
    <n v="11911"/>
    <x v="2"/>
    <n v="135670"/>
    <x v="349"/>
  </r>
  <r>
    <n v="20190825"/>
    <d v="2019-08-25T00:00:00"/>
    <x v="2"/>
    <x v="7"/>
    <n v="8"/>
    <x v="0"/>
    <x v="0"/>
    <n v="15070"/>
    <x v="2"/>
    <n v="205588"/>
    <x v="240"/>
  </r>
  <r>
    <n v="20190825"/>
    <d v="2019-08-25T00:00:00"/>
    <x v="2"/>
    <x v="7"/>
    <n v="8"/>
    <x v="0"/>
    <x v="3"/>
    <n v="15078"/>
    <x v="1"/>
    <n v="275506"/>
    <x v="235"/>
  </r>
  <r>
    <n v="20190904"/>
    <d v="2019-09-04T00:00:00"/>
    <x v="2"/>
    <x v="8"/>
    <n v="9"/>
    <x v="2"/>
    <x v="2"/>
    <n v="11932"/>
    <x v="2"/>
    <n v="979679"/>
    <x v="207"/>
  </r>
  <r>
    <n v="20190907"/>
    <d v="2019-09-07T00:00:00"/>
    <x v="2"/>
    <x v="8"/>
    <n v="9"/>
    <x v="4"/>
    <x v="1"/>
    <n v="11940"/>
    <x v="1"/>
    <n v="129760"/>
    <x v="141"/>
  </r>
  <r>
    <n v="20190907"/>
    <d v="2019-09-07T00:00:00"/>
    <x v="2"/>
    <x v="8"/>
    <n v="9"/>
    <x v="4"/>
    <x v="1"/>
    <n v="15172"/>
    <x v="3"/>
    <n v="834850"/>
    <x v="2"/>
  </r>
  <r>
    <n v="20190907"/>
    <d v="2019-09-07T00:00:00"/>
    <x v="2"/>
    <x v="8"/>
    <n v="9"/>
    <x v="4"/>
    <x v="2"/>
    <n v="10784"/>
    <x v="2"/>
    <n v="979679"/>
    <x v="189"/>
  </r>
  <r>
    <n v="20190914"/>
    <d v="2019-09-14T00:00:00"/>
    <x v="2"/>
    <x v="8"/>
    <n v="9"/>
    <x v="4"/>
    <x v="4"/>
    <n v="10790"/>
    <x v="1"/>
    <n v="129760"/>
    <x v="18"/>
  </r>
  <r>
    <n v="20190914"/>
    <d v="2019-09-14T00:00:00"/>
    <x v="2"/>
    <x v="8"/>
    <n v="9"/>
    <x v="4"/>
    <x v="4"/>
    <n v="7831"/>
    <x v="1"/>
    <n v="834850"/>
    <x v="125"/>
  </r>
  <r>
    <n v="20190914"/>
    <d v="2019-09-14T00:00:00"/>
    <x v="2"/>
    <x v="8"/>
    <n v="9"/>
    <x v="4"/>
    <x v="4"/>
    <n v="7500"/>
    <x v="3"/>
    <n v="834850"/>
    <x v="357"/>
  </r>
  <r>
    <n v="20190915"/>
    <d v="2019-09-15T00:00:00"/>
    <x v="2"/>
    <x v="8"/>
    <n v="9"/>
    <x v="0"/>
    <x v="0"/>
    <n v="7834"/>
    <x v="1"/>
    <n v="129760"/>
    <x v="38"/>
  </r>
  <r>
    <n v="20190915"/>
    <d v="2019-09-15T00:00:00"/>
    <x v="2"/>
    <x v="8"/>
    <n v="9"/>
    <x v="0"/>
    <x v="0"/>
    <n v="11953"/>
    <x v="6"/>
    <n v="834850"/>
    <x v="293"/>
  </r>
  <r>
    <n v="20190915"/>
    <d v="2019-09-15T00:00:00"/>
    <x v="2"/>
    <x v="8"/>
    <n v="9"/>
    <x v="0"/>
    <x v="3"/>
    <n v="15213"/>
    <x v="3"/>
    <n v="979679"/>
    <x v="68"/>
  </r>
  <r>
    <n v="20190915"/>
    <d v="2019-09-15T00:00:00"/>
    <x v="2"/>
    <x v="8"/>
    <n v="9"/>
    <x v="0"/>
    <x v="3"/>
    <n v="7533"/>
    <x v="1"/>
    <n v="129760"/>
    <x v="38"/>
  </r>
  <r>
    <n v="20190916"/>
    <d v="2019-09-16T00:00:00"/>
    <x v="2"/>
    <x v="8"/>
    <n v="9"/>
    <x v="1"/>
    <x v="3"/>
    <n v="15220"/>
    <x v="1"/>
    <n v="834850"/>
    <x v="2"/>
  </r>
  <r>
    <n v="20190916"/>
    <d v="2019-09-16T00:00:00"/>
    <x v="2"/>
    <x v="8"/>
    <n v="9"/>
    <x v="1"/>
    <x v="3"/>
    <n v="7835"/>
    <x v="3"/>
    <n v="834850"/>
    <x v="61"/>
  </r>
  <r>
    <n v="20190916"/>
    <d v="2019-09-16T00:00:00"/>
    <x v="2"/>
    <x v="8"/>
    <n v="9"/>
    <x v="1"/>
    <x v="2"/>
    <n v="7835"/>
    <x v="2"/>
    <n v="834850"/>
    <x v="353"/>
  </r>
  <r>
    <n v="20190916"/>
    <d v="2019-09-16T00:00:00"/>
    <x v="2"/>
    <x v="8"/>
    <n v="9"/>
    <x v="1"/>
    <x v="1"/>
    <n v="7552"/>
    <x v="2"/>
    <n v="834850"/>
    <x v="243"/>
  </r>
  <r>
    <n v="20190916"/>
    <d v="2019-09-16T00:00:00"/>
    <x v="2"/>
    <x v="8"/>
    <n v="9"/>
    <x v="1"/>
    <x v="0"/>
    <n v="7554"/>
    <x v="6"/>
    <n v="421333"/>
    <x v="358"/>
  </r>
  <r>
    <n v="20190916"/>
    <d v="2019-09-16T00:00:00"/>
    <x v="2"/>
    <x v="8"/>
    <n v="9"/>
    <x v="1"/>
    <x v="3"/>
    <n v="7552"/>
    <x v="3"/>
    <n v="719050"/>
    <x v="323"/>
  </r>
  <r>
    <n v="20190916"/>
    <d v="2019-09-16T00:00:00"/>
    <x v="2"/>
    <x v="8"/>
    <n v="9"/>
    <x v="1"/>
    <x v="1"/>
    <n v="7554"/>
    <x v="2"/>
    <n v="101676"/>
    <x v="359"/>
  </r>
  <r>
    <n v="20190917"/>
    <d v="2019-09-17T00:00:00"/>
    <x v="2"/>
    <x v="8"/>
    <n v="9"/>
    <x v="6"/>
    <x v="3"/>
    <n v="15226"/>
    <x v="5"/>
    <n v="131448"/>
    <x v="0"/>
  </r>
  <r>
    <n v="20190917"/>
    <d v="2019-09-17T00:00:00"/>
    <x v="2"/>
    <x v="8"/>
    <n v="9"/>
    <x v="6"/>
    <x v="2"/>
    <n v="10794"/>
    <x v="1"/>
    <n v="161220"/>
    <x v="125"/>
  </r>
  <r>
    <n v="20190917"/>
    <d v="2019-09-17T00:00:00"/>
    <x v="2"/>
    <x v="8"/>
    <n v="9"/>
    <x v="6"/>
    <x v="0"/>
    <n v="10796"/>
    <x v="1"/>
    <n v="116562"/>
    <x v="207"/>
  </r>
  <r>
    <n v="20190917"/>
    <d v="2019-09-17T00:00:00"/>
    <x v="2"/>
    <x v="8"/>
    <n v="9"/>
    <x v="6"/>
    <x v="0"/>
    <n v="11955"/>
    <x v="1"/>
    <n v="166782"/>
    <x v="116"/>
  </r>
  <r>
    <n v="20190917"/>
    <d v="2019-09-17T00:00:00"/>
    <x v="2"/>
    <x v="8"/>
    <n v="9"/>
    <x v="6"/>
    <x v="1"/>
    <n v="15223"/>
    <x v="3"/>
    <n v="217003"/>
    <x v="352"/>
  </r>
  <r>
    <n v="20190917"/>
    <d v="2019-09-17T00:00:00"/>
    <x v="2"/>
    <x v="8"/>
    <n v="9"/>
    <x v="6"/>
    <x v="3"/>
    <n v="15226"/>
    <x v="2"/>
    <n v="267224"/>
    <x v="87"/>
  </r>
  <r>
    <n v="20190917"/>
    <d v="2019-09-17T00:00:00"/>
    <x v="2"/>
    <x v="8"/>
    <n v="9"/>
    <x v="6"/>
    <x v="2"/>
    <n v="10796"/>
    <x v="1"/>
    <n v="317445"/>
    <x v="61"/>
  </r>
  <r>
    <n v="20190917"/>
    <d v="2019-09-17T00:00:00"/>
    <x v="2"/>
    <x v="8"/>
    <n v="9"/>
    <x v="6"/>
    <x v="0"/>
    <n v="10796"/>
    <x v="6"/>
    <n v="729973"/>
    <x v="352"/>
  </r>
  <r>
    <n v="20190918"/>
    <d v="2019-09-18T00:00:00"/>
    <x v="2"/>
    <x v="8"/>
    <n v="9"/>
    <x v="2"/>
    <x v="0"/>
    <n v="11956"/>
    <x v="3"/>
    <n v="764932"/>
    <x v="356"/>
  </r>
  <r>
    <n v="20190918"/>
    <d v="2019-09-18T00:00:00"/>
    <x v="2"/>
    <x v="8"/>
    <n v="9"/>
    <x v="2"/>
    <x v="0"/>
    <n v="15228"/>
    <x v="2"/>
    <n v="799891"/>
    <x v="189"/>
  </r>
  <r>
    <n v="20190919"/>
    <d v="2019-09-19T00:00:00"/>
    <x v="2"/>
    <x v="8"/>
    <n v="9"/>
    <x v="5"/>
    <x v="2"/>
    <n v="11957"/>
    <x v="3"/>
    <n v="834850"/>
    <x v="5"/>
  </r>
  <r>
    <n v="20190919"/>
    <d v="2019-09-19T00:00:00"/>
    <x v="2"/>
    <x v="8"/>
    <n v="9"/>
    <x v="5"/>
    <x v="2"/>
    <n v="11958"/>
    <x v="2"/>
    <n v="367666"/>
    <x v="68"/>
  </r>
  <r>
    <n v="20190919"/>
    <d v="2019-09-19T00:00:00"/>
    <x v="2"/>
    <x v="8"/>
    <n v="9"/>
    <x v="5"/>
    <x v="0"/>
    <n v="15232"/>
    <x v="4"/>
    <n v="417887"/>
    <x v="360"/>
  </r>
  <r>
    <n v="20190919"/>
    <d v="2019-09-19T00:00:00"/>
    <x v="2"/>
    <x v="8"/>
    <n v="9"/>
    <x v="5"/>
    <x v="0"/>
    <n v="15233"/>
    <x v="1"/>
    <n v="468108"/>
    <x v="193"/>
  </r>
  <r>
    <n v="20190919"/>
    <d v="2019-09-19T00:00:00"/>
    <x v="2"/>
    <x v="8"/>
    <n v="9"/>
    <x v="5"/>
    <x v="1"/>
    <n v="10797"/>
    <x v="1"/>
    <n v="518329"/>
    <x v="293"/>
  </r>
  <r>
    <n v="20190919"/>
    <d v="2019-09-19T00:00:00"/>
    <x v="2"/>
    <x v="8"/>
    <n v="9"/>
    <x v="5"/>
    <x v="3"/>
    <n v="7601"/>
    <x v="1"/>
    <n v="568550"/>
    <x v="189"/>
  </r>
  <r>
    <n v="20190920"/>
    <d v="2019-09-20T00:00:00"/>
    <x v="2"/>
    <x v="8"/>
    <n v="9"/>
    <x v="3"/>
    <x v="0"/>
    <n v="15237"/>
    <x v="3"/>
    <n v="618771"/>
    <x v="52"/>
  </r>
  <r>
    <n v="20190920"/>
    <d v="2019-09-20T00:00:00"/>
    <x v="2"/>
    <x v="8"/>
    <n v="9"/>
    <x v="3"/>
    <x v="3"/>
    <n v="15241"/>
    <x v="2"/>
    <n v="864342"/>
    <x v="53"/>
  </r>
  <r>
    <n v="20190920"/>
    <d v="2019-09-20T00:00:00"/>
    <x v="2"/>
    <x v="8"/>
    <n v="9"/>
    <x v="3"/>
    <x v="2"/>
    <n v="15241"/>
    <x v="3"/>
    <n v="979679"/>
    <x v="53"/>
  </r>
  <r>
    <n v="20190921"/>
    <d v="2019-09-21T00:00:00"/>
    <x v="2"/>
    <x v="8"/>
    <n v="9"/>
    <x v="4"/>
    <x v="3"/>
    <n v="11959"/>
    <x v="4"/>
    <n v="129760"/>
    <x v="201"/>
  </r>
  <r>
    <n v="20190921"/>
    <d v="2019-09-21T00:00:00"/>
    <x v="2"/>
    <x v="8"/>
    <n v="9"/>
    <x v="4"/>
    <x v="0"/>
    <n v="15242"/>
    <x v="1"/>
    <n v="172366"/>
    <x v="312"/>
  </r>
  <r>
    <n v="20190921"/>
    <d v="2019-09-21T00:00:00"/>
    <x v="2"/>
    <x v="8"/>
    <n v="9"/>
    <x v="4"/>
    <x v="0"/>
    <n v="7840"/>
    <x v="2"/>
    <n v="135670"/>
    <x v="201"/>
  </r>
  <r>
    <n v="20190921"/>
    <d v="2019-09-21T00:00:00"/>
    <x v="2"/>
    <x v="8"/>
    <n v="9"/>
    <x v="4"/>
    <x v="2"/>
    <n v="11960"/>
    <x v="3"/>
    <n v="205588"/>
    <x v="356"/>
  </r>
  <r>
    <n v="20190921"/>
    <d v="2019-09-21T00:00:00"/>
    <x v="2"/>
    <x v="8"/>
    <n v="9"/>
    <x v="4"/>
    <x v="3"/>
    <n v="15247"/>
    <x v="3"/>
    <n v="275506"/>
    <x v="361"/>
  </r>
  <r>
    <n v="20190928"/>
    <d v="2019-09-28T00:00:00"/>
    <x v="2"/>
    <x v="8"/>
    <n v="9"/>
    <x v="4"/>
    <x v="3"/>
    <n v="15275"/>
    <x v="3"/>
    <n v="834850"/>
    <x v="66"/>
  </r>
  <r>
    <n v="20190928"/>
    <d v="2019-09-28T00:00:00"/>
    <x v="2"/>
    <x v="8"/>
    <n v="9"/>
    <x v="4"/>
    <x v="0"/>
    <n v="15278"/>
    <x v="2"/>
    <n v="979679"/>
    <x v="312"/>
  </r>
  <r>
    <n v="20190929"/>
    <d v="2019-09-29T00:00:00"/>
    <x v="2"/>
    <x v="8"/>
    <n v="9"/>
    <x v="0"/>
    <x v="3"/>
    <n v="10827"/>
    <x v="6"/>
    <n v="129760"/>
    <x v="0"/>
  </r>
  <r>
    <n v="20190929"/>
    <d v="2019-09-29T00:00:00"/>
    <x v="2"/>
    <x v="8"/>
    <n v="9"/>
    <x v="0"/>
    <x v="3"/>
    <n v="7782"/>
    <x v="2"/>
    <n v="834850"/>
    <x v="362"/>
  </r>
  <r>
    <n v="20190930"/>
    <d v="2019-09-30T00:00:00"/>
    <x v="2"/>
    <x v="8"/>
    <n v="9"/>
    <x v="1"/>
    <x v="3"/>
    <n v="15295"/>
    <x v="1"/>
    <n v="834850"/>
    <x v="72"/>
  </r>
  <r>
    <n v="20190930"/>
    <d v="2019-09-30T00:00:00"/>
    <x v="2"/>
    <x v="8"/>
    <n v="9"/>
    <x v="1"/>
    <x v="0"/>
    <n v="10829"/>
    <x v="6"/>
    <n v="834850"/>
    <x v="352"/>
  </r>
  <r>
    <n v="20190930"/>
    <d v="2019-09-30T00:00:00"/>
    <x v="2"/>
    <x v="8"/>
    <n v="9"/>
    <x v="1"/>
    <x v="0"/>
    <n v="10829"/>
    <x v="3"/>
    <n v="834850"/>
    <x v="18"/>
  </r>
  <r>
    <n v="20190930"/>
    <d v="2019-09-30T00:00:00"/>
    <x v="2"/>
    <x v="8"/>
    <n v="9"/>
    <x v="1"/>
    <x v="3"/>
    <n v="10830"/>
    <x v="2"/>
    <n v="421333"/>
    <x v="352"/>
  </r>
  <r>
    <n v="20190930"/>
    <d v="2019-09-30T00:00:00"/>
    <x v="2"/>
    <x v="8"/>
    <n v="9"/>
    <x v="1"/>
    <x v="3"/>
    <n v="7822"/>
    <x v="3"/>
    <n v="719050"/>
    <x v="293"/>
  </r>
  <r>
    <n v="20190930"/>
    <d v="2019-09-30T00:00:00"/>
    <x v="2"/>
    <x v="8"/>
    <n v="9"/>
    <x v="1"/>
    <x v="3"/>
    <n v="7826"/>
    <x v="2"/>
    <n v="101676"/>
    <x v="264"/>
  </r>
  <r>
    <n v="20191001"/>
    <d v="2019-10-01T00:00:00"/>
    <x v="2"/>
    <x v="9"/>
    <n v="10"/>
    <x v="6"/>
    <x v="3"/>
    <n v="15299"/>
    <x v="4"/>
    <n v="131448"/>
    <x v="116"/>
  </r>
  <r>
    <n v="20191001"/>
    <d v="2019-10-01T00:00:00"/>
    <x v="2"/>
    <x v="9"/>
    <n v="10"/>
    <x v="6"/>
    <x v="3"/>
    <n v="15303"/>
    <x v="2"/>
    <n v="161220"/>
    <x v="264"/>
  </r>
  <r>
    <n v="20191001"/>
    <d v="2019-10-01T00:00:00"/>
    <x v="2"/>
    <x v="9"/>
    <n v="10"/>
    <x v="6"/>
    <x v="0"/>
    <n v="15298"/>
    <x v="4"/>
    <n v="116562"/>
    <x v="313"/>
  </r>
  <r>
    <n v="20191001"/>
    <d v="2019-10-01T00:00:00"/>
    <x v="2"/>
    <x v="9"/>
    <n v="10"/>
    <x v="6"/>
    <x v="1"/>
    <n v="10831"/>
    <x v="1"/>
    <n v="166782"/>
    <x v="278"/>
  </r>
  <r>
    <n v="20191001"/>
    <d v="2019-10-01T00:00:00"/>
    <x v="2"/>
    <x v="9"/>
    <n v="10"/>
    <x v="6"/>
    <x v="1"/>
    <n v="10832"/>
    <x v="1"/>
    <n v="217003"/>
    <x v="293"/>
  </r>
  <r>
    <n v="20191002"/>
    <d v="2019-10-02T00:00:00"/>
    <x v="2"/>
    <x v="9"/>
    <n v="10"/>
    <x v="2"/>
    <x v="2"/>
    <n v="15306"/>
    <x v="1"/>
    <n v="267224"/>
    <x v="116"/>
  </r>
  <r>
    <n v="20191002"/>
    <d v="2019-10-02T00:00:00"/>
    <x v="2"/>
    <x v="9"/>
    <n v="10"/>
    <x v="2"/>
    <x v="0"/>
    <n v="15306"/>
    <x v="4"/>
    <n v="317445"/>
    <x v="116"/>
  </r>
  <r>
    <n v="20191002"/>
    <d v="2019-10-02T00:00:00"/>
    <x v="2"/>
    <x v="9"/>
    <n v="10"/>
    <x v="2"/>
    <x v="3"/>
    <n v="10833"/>
    <x v="1"/>
    <n v="729973"/>
    <x v="86"/>
  </r>
  <r>
    <n v="20191002"/>
    <d v="2019-10-02T00:00:00"/>
    <x v="2"/>
    <x v="9"/>
    <n v="10"/>
    <x v="2"/>
    <x v="3"/>
    <n v="7875"/>
    <x v="1"/>
    <n v="764932"/>
    <x v="363"/>
  </r>
  <r>
    <n v="20191002"/>
    <d v="2019-10-02T00:00:00"/>
    <x v="2"/>
    <x v="9"/>
    <n v="10"/>
    <x v="2"/>
    <x v="2"/>
    <n v="7876"/>
    <x v="3"/>
    <n v="799891"/>
    <x v="343"/>
  </r>
  <r>
    <n v="20191002"/>
    <d v="2019-10-02T00:00:00"/>
    <x v="2"/>
    <x v="9"/>
    <n v="10"/>
    <x v="2"/>
    <x v="4"/>
    <n v="15307"/>
    <x v="1"/>
    <n v="834850"/>
    <x v="323"/>
  </r>
  <r>
    <n v="20191002"/>
    <d v="2019-10-02T00:00:00"/>
    <x v="2"/>
    <x v="9"/>
    <n v="10"/>
    <x v="2"/>
    <x v="4"/>
    <n v="15309"/>
    <x v="3"/>
    <n v="367666"/>
    <x v="167"/>
  </r>
  <r>
    <n v="20191002"/>
    <d v="2019-10-02T00:00:00"/>
    <x v="2"/>
    <x v="9"/>
    <n v="10"/>
    <x v="2"/>
    <x v="4"/>
    <n v="7873"/>
    <x v="2"/>
    <n v="417887"/>
    <x v="167"/>
  </r>
  <r>
    <n v="20191002"/>
    <d v="2019-10-02T00:00:00"/>
    <x v="2"/>
    <x v="9"/>
    <n v="10"/>
    <x v="2"/>
    <x v="2"/>
    <n v="7874"/>
    <x v="3"/>
    <n v="468108"/>
    <x v="68"/>
  </r>
  <r>
    <n v="20191002"/>
    <d v="2019-10-02T00:00:00"/>
    <x v="2"/>
    <x v="9"/>
    <n v="10"/>
    <x v="2"/>
    <x v="2"/>
    <n v="7859"/>
    <x v="3"/>
    <n v="518329"/>
    <x v="68"/>
  </r>
  <r>
    <n v="20191003"/>
    <d v="2019-10-03T00:00:00"/>
    <x v="2"/>
    <x v="9"/>
    <n v="10"/>
    <x v="5"/>
    <x v="2"/>
    <n v="15311"/>
    <x v="2"/>
    <n v="568550"/>
    <x v="356"/>
  </r>
  <r>
    <n v="20191003"/>
    <d v="2019-10-03T00:00:00"/>
    <x v="2"/>
    <x v="9"/>
    <n v="10"/>
    <x v="5"/>
    <x v="0"/>
    <n v="15312"/>
    <x v="3"/>
    <n v="618771"/>
    <x v="353"/>
  </r>
  <r>
    <n v="20191003"/>
    <d v="2019-10-03T00:00:00"/>
    <x v="2"/>
    <x v="9"/>
    <n v="10"/>
    <x v="5"/>
    <x v="0"/>
    <n v="15317"/>
    <x v="2"/>
    <n v="864342"/>
    <x v="61"/>
  </r>
  <r>
    <n v="20191003"/>
    <d v="2019-10-03T00:00:00"/>
    <x v="2"/>
    <x v="9"/>
    <n v="10"/>
    <x v="5"/>
    <x v="3"/>
    <n v="10835"/>
    <x v="5"/>
    <n v="387943"/>
    <x v="189"/>
  </r>
  <r>
    <n v="20191003"/>
    <d v="2019-10-03T00:00:00"/>
    <x v="2"/>
    <x v="9"/>
    <n v="10"/>
    <x v="5"/>
    <x v="0"/>
    <n v="10837"/>
    <x v="5"/>
    <n v="846118"/>
    <x v="297"/>
  </r>
  <r>
    <n v="20191003"/>
    <d v="2019-10-03T00:00:00"/>
    <x v="2"/>
    <x v="9"/>
    <n v="10"/>
    <x v="5"/>
    <x v="0"/>
    <n v="7877"/>
    <x v="6"/>
    <n v="166782"/>
    <x v="37"/>
  </r>
  <r>
    <n v="20191003"/>
    <d v="2019-10-03T00:00:00"/>
    <x v="2"/>
    <x v="9"/>
    <n v="10"/>
    <x v="5"/>
    <x v="3"/>
    <n v="7878"/>
    <x v="1"/>
    <n v="217003"/>
    <x v="18"/>
  </r>
  <r>
    <n v="20191003"/>
    <d v="2019-10-03T00:00:00"/>
    <x v="2"/>
    <x v="9"/>
    <n v="10"/>
    <x v="5"/>
    <x v="3"/>
    <n v="15312"/>
    <x v="1"/>
    <n v="267224"/>
    <x v="23"/>
  </r>
  <r>
    <n v="20191003"/>
    <d v="2019-10-03T00:00:00"/>
    <x v="2"/>
    <x v="9"/>
    <n v="10"/>
    <x v="5"/>
    <x v="3"/>
    <n v="15314"/>
    <x v="1"/>
    <n v="317445"/>
    <x v="201"/>
  </r>
  <r>
    <n v="20191003"/>
    <d v="2019-10-03T00:00:00"/>
    <x v="2"/>
    <x v="9"/>
    <n v="10"/>
    <x v="5"/>
    <x v="3"/>
    <n v="15317"/>
    <x v="2"/>
    <n v="367666"/>
    <x v="2"/>
  </r>
  <r>
    <n v="20191003"/>
    <d v="2019-10-03T00:00:00"/>
    <x v="2"/>
    <x v="9"/>
    <n v="10"/>
    <x v="5"/>
    <x v="3"/>
    <n v="10834"/>
    <x v="5"/>
    <n v="417887"/>
    <x v="352"/>
  </r>
  <r>
    <n v="20191003"/>
    <d v="2019-10-03T00:00:00"/>
    <x v="2"/>
    <x v="9"/>
    <n v="10"/>
    <x v="5"/>
    <x v="2"/>
    <n v="10835"/>
    <x v="5"/>
    <n v="267224"/>
    <x v="293"/>
  </r>
  <r>
    <n v="20191003"/>
    <d v="2019-10-03T00:00:00"/>
    <x v="2"/>
    <x v="9"/>
    <n v="10"/>
    <x v="5"/>
    <x v="1"/>
    <n v="10835"/>
    <x v="6"/>
    <n v="317445"/>
    <x v="7"/>
  </r>
  <r>
    <n v="20191004"/>
    <d v="2019-10-04T00:00:00"/>
    <x v="2"/>
    <x v="9"/>
    <n v="10"/>
    <x v="3"/>
    <x v="0"/>
    <n v="15323"/>
    <x v="2"/>
    <n v="729973"/>
    <x v="264"/>
  </r>
  <r>
    <n v="20191004"/>
    <d v="2019-10-04T00:00:00"/>
    <x v="2"/>
    <x v="9"/>
    <n v="10"/>
    <x v="3"/>
    <x v="3"/>
    <n v="10838"/>
    <x v="1"/>
    <n v="764932"/>
    <x v="3"/>
  </r>
  <r>
    <n v="20191004"/>
    <d v="2019-10-04T00:00:00"/>
    <x v="2"/>
    <x v="9"/>
    <n v="10"/>
    <x v="3"/>
    <x v="1"/>
    <n v="14184"/>
    <x v="2"/>
    <n v="979679"/>
    <x v="264"/>
  </r>
  <r>
    <n v="20191005"/>
    <d v="2019-10-05T00:00:00"/>
    <x v="2"/>
    <x v="9"/>
    <n v="10"/>
    <x v="4"/>
    <x v="0"/>
    <n v="7882"/>
    <x v="3"/>
    <n v="129760"/>
    <x v="63"/>
  </r>
  <r>
    <n v="20191005"/>
    <d v="2019-10-05T00:00:00"/>
    <x v="2"/>
    <x v="9"/>
    <n v="10"/>
    <x v="4"/>
    <x v="1"/>
    <n v="15325"/>
    <x v="3"/>
    <n v="387943"/>
    <x v="313"/>
  </r>
  <r>
    <n v="20191005"/>
    <d v="2019-10-05T00:00:00"/>
    <x v="2"/>
    <x v="9"/>
    <n v="10"/>
    <x v="4"/>
    <x v="3"/>
    <n v="15327"/>
    <x v="2"/>
    <n v="846118"/>
    <x v="189"/>
  </r>
  <r>
    <n v="20191005"/>
    <d v="2019-10-05T00:00:00"/>
    <x v="2"/>
    <x v="9"/>
    <n v="10"/>
    <x v="4"/>
    <x v="2"/>
    <n v="15328"/>
    <x v="2"/>
    <n v="166782"/>
    <x v="264"/>
  </r>
  <r>
    <n v="20191005"/>
    <d v="2019-10-05T00:00:00"/>
    <x v="2"/>
    <x v="9"/>
    <n v="10"/>
    <x v="4"/>
    <x v="0"/>
    <n v="15329"/>
    <x v="2"/>
    <n v="217003"/>
    <x v="323"/>
  </r>
  <r>
    <n v="20191005"/>
    <d v="2019-10-05T00:00:00"/>
    <x v="2"/>
    <x v="9"/>
    <n v="10"/>
    <x v="4"/>
    <x v="0"/>
    <n v="15332"/>
    <x v="5"/>
    <n v="267224"/>
    <x v="357"/>
  </r>
  <r>
    <n v="20191005"/>
    <d v="2019-10-05T00:00:00"/>
    <x v="2"/>
    <x v="9"/>
    <n v="10"/>
    <x v="4"/>
    <x v="0"/>
    <n v="15336"/>
    <x v="5"/>
    <n v="317445"/>
    <x v="297"/>
  </r>
  <r>
    <n v="20191006"/>
    <d v="2019-10-06T00:00:00"/>
    <x v="2"/>
    <x v="9"/>
    <n v="10"/>
    <x v="0"/>
    <x v="2"/>
    <n v="15338"/>
    <x v="6"/>
    <n v="367666"/>
    <x v="91"/>
  </r>
  <r>
    <n v="20191006"/>
    <d v="2019-10-06T00:00:00"/>
    <x v="2"/>
    <x v="9"/>
    <n v="10"/>
    <x v="0"/>
    <x v="2"/>
    <n v="15339"/>
    <x v="1"/>
    <n v="417887"/>
    <x v="364"/>
  </r>
  <r>
    <n v="20191006"/>
    <d v="2019-10-06T00:00:00"/>
    <x v="2"/>
    <x v="9"/>
    <n v="10"/>
    <x v="0"/>
    <x v="0"/>
    <n v="15342"/>
    <x v="1"/>
    <n v="267224"/>
    <x v="280"/>
  </r>
  <r>
    <n v="20191006"/>
    <d v="2019-10-06T00:00:00"/>
    <x v="2"/>
    <x v="9"/>
    <n v="10"/>
    <x v="0"/>
    <x v="0"/>
    <n v="15349"/>
    <x v="1"/>
    <n v="317445"/>
    <x v="365"/>
  </r>
  <r>
    <n v="20191006"/>
    <d v="2019-10-06T00:00:00"/>
    <x v="2"/>
    <x v="9"/>
    <n v="10"/>
    <x v="0"/>
    <x v="1"/>
    <n v="10842"/>
    <x v="3"/>
    <n v="729973"/>
    <x v="63"/>
  </r>
  <r>
    <n v="20191006"/>
    <d v="2019-10-06T00:00:00"/>
    <x v="2"/>
    <x v="9"/>
    <n v="10"/>
    <x v="0"/>
    <x v="3"/>
    <n v="10844"/>
    <x v="2"/>
    <n v="764932"/>
    <x v="297"/>
  </r>
  <r>
    <n v="20191006"/>
    <d v="2019-10-06T00:00:00"/>
    <x v="2"/>
    <x v="9"/>
    <n v="10"/>
    <x v="0"/>
    <x v="0"/>
    <n v="7884"/>
    <x v="3"/>
    <n v="979679"/>
    <x v="38"/>
  </r>
  <r>
    <n v="20191007"/>
    <d v="2019-10-07T00:00:00"/>
    <x v="2"/>
    <x v="9"/>
    <n v="10"/>
    <x v="1"/>
    <x v="0"/>
    <n v="15358"/>
    <x v="4"/>
    <n v="129760"/>
    <x v="5"/>
  </r>
  <r>
    <n v="20191007"/>
    <d v="2019-10-07T00:00:00"/>
    <x v="2"/>
    <x v="9"/>
    <n v="10"/>
    <x v="1"/>
    <x v="0"/>
    <n v="15359"/>
    <x v="5"/>
    <n v="834850"/>
    <x v="366"/>
  </r>
  <r>
    <n v="20191007"/>
    <d v="2019-10-07T00:00:00"/>
    <x v="2"/>
    <x v="9"/>
    <n v="10"/>
    <x v="1"/>
    <x v="0"/>
    <n v="7887"/>
    <x v="1"/>
    <n v="367666"/>
    <x v="116"/>
  </r>
  <r>
    <n v="20191007"/>
    <d v="2019-10-07T00:00:00"/>
    <x v="2"/>
    <x v="9"/>
    <n v="10"/>
    <x v="1"/>
    <x v="1"/>
    <n v="7888"/>
    <x v="1"/>
    <n v="417887"/>
    <x v="356"/>
  </r>
  <r>
    <n v="20191007"/>
    <d v="2019-10-07T00:00:00"/>
    <x v="2"/>
    <x v="9"/>
    <n v="10"/>
    <x v="1"/>
    <x v="1"/>
    <n v="15351"/>
    <x v="4"/>
    <n v="468108"/>
    <x v="293"/>
  </r>
  <r>
    <n v="20191007"/>
    <d v="2019-10-07T00:00:00"/>
    <x v="2"/>
    <x v="9"/>
    <n v="10"/>
    <x v="1"/>
    <x v="2"/>
    <n v="15352"/>
    <x v="0"/>
    <n v="518329"/>
    <x v="0"/>
  </r>
  <r>
    <n v="20191007"/>
    <d v="2019-10-07T00:00:00"/>
    <x v="2"/>
    <x v="9"/>
    <n v="10"/>
    <x v="1"/>
    <x v="0"/>
    <n v="15353"/>
    <x v="1"/>
    <n v="568550"/>
    <x v="363"/>
  </r>
  <r>
    <n v="20191007"/>
    <d v="2019-10-07T00:00:00"/>
    <x v="2"/>
    <x v="9"/>
    <n v="10"/>
    <x v="1"/>
    <x v="3"/>
    <n v="15355"/>
    <x v="1"/>
    <n v="618771"/>
    <x v="125"/>
  </r>
  <r>
    <n v="20191007"/>
    <d v="2019-10-07T00:00:00"/>
    <x v="2"/>
    <x v="9"/>
    <n v="10"/>
    <x v="1"/>
    <x v="3"/>
    <n v="15359"/>
    <x v="5"/>
    <n v="864342"/>
    <x v="366"/>
  </r>
  <r>
    <n v="20191007"/>
    <d v="2019-10-07T00:00:00"/>
    <x v="2"/>
    <x v="9"/>
    <n v="10"/>
    <x v="1"/>
    <x v="2"/>
    <n v="10845"/>
    <x v="3"/>
    <n v="979679"/>
    <x v="48"/>
  </r>
  <r>
    <n v="20191008"/>
    <d v="2019-10-08T00:00:00"/>
    <x v="2"/>
    <x v="9"/>
    <n v="10"/>
    <x v="6"/>
    <x v="2"/>
    <n v="15364"/>
    <x v="3"/>
    <n v="129760"/>
    <x v="125"/>
  </r>
  <r>
    <n v="20191009"/>
    <d v="2019-10-09T00:00:00"/>
    <x v="2"/>
    <x v="9"/>
    <n v="10"/>
    <x v="2"/>
    <x v="2"/>
    <n v="15369"/>
    <x v="2"/>
    <n v="172366"/>
    <x v="207"/>
  </r>
  <r>
    <n v="20191009"/>
    <d v="2019-10-09T00:00:00"/>
    <x v="2"/>
    <x v="9"/>
    <n v="10"/>
    <x v="2"/>
    <x v="0"/>
    <n v="15367"/>
    <x v="2"/>
    <n v="135670"/>
    <x v="301"/>
  </r>
  <r>
    <n v="20191009"/>
    <d v="2019-10-09T00:00:00"/>
    <x v="2"/>
    <x v="9"/>
    <n v="10"/>
    <x v="2"/>
    <x v="3"/>
    <n v="10849"/>
    <x v="2"/>
    <n v="205588"/>
    <x v="63"/>
  </r>
  <r>
    <n v="20191010"/>
    <d v="2019-10-10T00:00:00"/>
    <x v="2"/>
    <x v="9"/>
    <n v="10"/>
    <x v="5"/>
    <x v="3"/>
    <n v="15374"/>
    <x v="1"/>
    <n v="275506"/>
    <x v="5"/>
  </r>
  <r>
    <n v="20191014"/>
    <d v="2019-10-14T00:00:00"/>
    <x v="2"/>
    <x v="9"/>
    <n v="10"/>
    <x v="1"/>
    <x v="0"/>
    <n v="10866"/>
    <x v="2"/>
    <n v="979679"/>
    <x v="312"/>
  </r>
  <r>
    <n v="20191015"/>
    <d v="2019-10-15T00:00:00"/>
    <x v="2"/>
    <x v="9"/>
    <n v="10"/>
    <x v="6"/>
    <x v="2"/>
    <n v="15425"/>
    <x v="2"/>
    <n v="129760"/>
    <x v="68"/>
  </r>
  <r>
    <n v="20191015"/>
    <d v="2019-10-15T00:00:00"/>
    <x v="2"/>
    <x v="9"/>
    <n v="10"/>
    <x v="6"/>
    <x v="2"/>
    <n v="15426"/>
    <x v="4"/>
    <n v="834850"/>
    <x v="211"/>
  </r>
  <r>
    <n v="20191015"/>
    <d v="2019-10-15T00:00:00"/>
    <x v="2"/>
    <x v="9"/>
    <n v="10"/>
    <x v="6"/>
    <x v="0"/>
    <n v="15426"/>
    <x v="1"/>
    <n v="979679"/>
    <x v="367"/>
  </r>
  <r>
    <n v="20191016"/>
    <d v="2019-10-16T00:00:00"/>
    <x v="2"/>
    <x v="9"/>
    <n v="10"/>
    <x v="2"/>
    <x v="3"/>
    <n v="7907"/>
    <x v="1"/>
    <n v="129760"/>
    <x v="3"/>
  </r>
  <r>
    <n v="20191016"/>
    <d v="2019-10-16T00:00:00"/>
    <x v="2"/>
    <x v="9"/>
    <n v="10"/>
    <x v="2"/>
    <x v="3"/>
    <n v="8130"/>
    <x v="4"/>
    <n v="834850"/>
    <x v="61"/>
  </r>
  <r>
    <n v="20191017"/>
    <d v="2019-10-17T00:00:00"/>
    <x v="2"/>
    <x v="9"/>
    <n v="10"/>
    <x v="5"/>
    <x v="2"/>
    <n v="15430"/>
    <x v="1"/>
    <n v="834850"/>
    <x v="207"/>
  </r>
  <r>
    <n v="20191017"/>
    <d v="2019-10-17T00:00:00"/>
    <x v="2"/>
    <x v="9"/>
    <n v="10"/>
    <x v="5"/>
    <x v="2"/>
    <n v="15431"/>
    <x v="3"/>
    <n v="129760"/>
    <x v="207"/>
  </r>
  <r>
    <n v="20191017"/>
    <d v="2019-10-17T00:00:00"/>
    <x v="2"/>
    <x v="9"/>
    <n v="10"/>
    <x v="5"/>
    <x v="2"/>
    <n v="10870"/>
    <x v="2"/>
    <n v="834850"/>
    <x v="125"/>
  </r>
  <r>
    <n v="20191018"/>
    <d v="2019-10-18T00:00:00"/>
    <x v="2"/>
    <x v="9"/>
    <n v="10"/>
    <x v="3"/>
    <x v="2"/>
    <n v="15438"/>
    <x v="3"/>
    <n v="979679"/>
    <x v="243"/>
  </r>
  <r>
    <n v="20191018"/>
    <d v="2019-10-18T00:00:00"/>
    <x v="2"/>
    <x v="9"/>
    <n v="10"/>
    <x v="3"/>
    <x v="0"/>
    <n v="7912"/>
    <x v="5"/>
    <n v="129760"/>
    <x v="5"/>
  </r>
  <r>
    <n v="20191018"/>
    <d v="2019-10-18T00:00:00"/>
    <x v="2"/>
    <x v="9"/>
    <n v="10"/>
    <x v="3"/>
    <x v="3"/>
    <n v="7913"/>
    <x v="5"/>
    <n v="834850"/>
    <x v="72"/>
  </r>
  <r>
    <n v="20191018"/>
    <d v="2019-10-18T00:00:00"/>
    <x v="2"/>
    <x v="9"/>
    <n v="10"/>
    <x v="3"/>
    <x v="3"/>
    <n v="7914"/>
    <x v="6"/>
    <n v="834850"/>
    <x v="201"/>
  </r>
  <r>
    <n v="20191018"/>
    <d v="2019-10-18T00:00:00"/>
    <x v="2"/>
    <x v="9"/>
    <n v="10"/>
    <x v="3"/>
    <x v="3"/>
    <n v="15438"/>
    <x v="1"/>
    <n v="834850"/>
    <x v="247"/>
  </r>
  <r>
    <n v="20191018"/>
    <d v="2019-10-18T00:00:00"/>
    <x v="2"/>
    <x v="9"/>
    <n v="10"/>
    <x v="3"/>
    <x v="3"/>
    <n v="15439"/>
    <x v="1"/>
    <n v="834850"/>
    <x v="53"/>
  </r>
  <r>
    <n v="20191018"/>
    <d v="2019-10-18T00:00:00"/>
    <x v="2"/>
    <x v="9"/>
    <n v="10"/>
    <x v="3"/>
    <x v="3"/>
    <n v="15442"/>
    <x v="6"/>
    <n v="421333"/>
    <x v="352"/>
  </r>
  <r>
    <n v="20191018"/>
    <d v="2019-10-18T00:00:00"/>
    <x v="2"/>
    <x v="9"/>
    <n v="10"/>
    <x v="3"/>
    <x v="2"/>
    <n v="7909"/>
    <x v="3"/>
    <n v="719050"/>
    <x v="364"/>
  </r>
  <r>
    <n v="20191018"/>
    <d v="2019-10-18T00:00:00"/>
    <x v="2"/>
    <x v="9"/>
    <n v="10"/>
    <x v="3"/>
    <x v="1"/>
    <n v="7910"/>
    <x v="2"/>
    <n v="101676"/>
    <x v="37"/>
  </r>
  <r>
    <n v="20191018"/>
    <d v="2019-10-18T00:00:00"/>
    <x v="2"/>
    <x v="9"/>
    <n v="10"/>
    <x v="3"/>
    <x v="0"/>
    <n v="5873"/>
    <x v="3"/>
    <n v="131448"/>
    <x v="63"/>
  </r>
  <r>
    <n v="20191019"/>
    <d v="2019-10-19T00:00:00"/>
    <x v="2"/>
    <x v="9"/>
    <n v="10"/>
    <x v="4"/>
    <x v="3"/>
    <n v="15447"/>
    <x v="2"/>
    <n v="161220"/>
    <x v="368"/>
  </r>
  <r>
    <n v="20191019"/>
    <d v="2019-10-19T00:00:00"/>
    <x v="2"/>
    <x v="9"/>
    <n v="10"/>
    <x v="4"/>
    <x v="3"/>
    <n v="15452"/>
    <x v="1"/>
    <n v="116562"/>
    <x v="226"/>
  </r>
  <r>
    <n v="20191019"/>
    <d v="2019-10-19T00:00:00"/>
    <x v="2"/>
    <x v="9"/>
    <n v="10"/>
    <x v="4"/>
    <x v="2"/>
    <n v="10874"/>
    <x v="1"/>
    <n v="166782"/>
    <x v="283"/>
  </r>
  <r>
    <n v="20191019"/>
    <d v="2019-10-19T00:00:00"/>
    <x v="2"/>
    <x v="9"/>
    <n v="10"/>
    <x v="4"/>
    <x v="2"/>
    <n v="10875"/>
    <x v="4"/>
    <n v="217003"/>
    <x v="283"/>
  </r>
  <r>
    <n v="20191019"/>
    <d v="2019-10-19T00:00:00"/>
    <x v="2"/>
    <x v="9"/>
    <n v="10"/>
    <x v="4"/>
    <x v="0"/>
    <n v="10876"/>
    <x v="1"/>
    <n v="267224"/>
    <x v="234"/>
  </r>
  <r>
    <n v="20191019"/>
    <d v="2019-10-19T00:00:00"/>
    <x v="2"/>
    <x v="9"/>
    <n v="10"/>
    <x v="4"/>
    <x v="0"/>
    <n v="10877"/>
    <x v="1"/>
    <n v="317445"/>
    <x v="283"/>
  </r>
  <r>
    <n v="20191019"/>
    <d v="2019-10-19T00:00:00"/>
    <x v="2"/>
    <x v="9"/>
    <n v="10"/>
    <x v="4"/>
    <x v="1"/>
    <n v="7915"/>
    <x v="1"/>
    <n v="729973"/>
    <x v="283"/>
  </r>
  <r>
    <n v="20191019"/>
    <d v="2019-10-19T00:00:00"/>
    <x v="2"/>
    <x v="9"/>
    <n v="10"/>
    <x v="4"/>
    <x v="3"/>
    <n v="7916"/>
    <x v="4"/>
    <n v="764932"/>
    <x v="223"/>
  </r>
  <r>
    <n v="20191019"/>
    <d v="2019-10-19T00:00:00"/>
    <x v="2"/>
    <x v="9"/>
    <n v="10"/>
    <x v="4"/>
    <x v="2"/>
    <n v="15444"/>
    <x v="1"/>
    <n v="799891"/>
    <x v="369"/>
  </r>
  <r>
    <n v="20191019"/>
    <d v="2019-10-19T00:00:00"/>
    <x v="2"/>
    <x v="9"/>
    <n v="10"/>
    <x v="4"/>
    <x v="0"/>
    <n v="15445"/>
    <x v="1"/>
    <n v="834850"/>
    <x v="370"/>
  </r>
  <r>
    <n v="20191019"/>
    <d v="2019-10-19T00:00:00"/>
    <x v="2"/>
    <x v="9"/>
    <n v="10"/>
    <x v="4"/>
    <x v="0"/>
    <n v="15449"/>
    <x v="1"/>
    <n v="367666"/>
    <x v="248"/>
  </r>
  <r>
    <n v="20191020"/>
    <d v="2019-10-20T00:00:00"/>
    <x v="2"/>
    <x v="9"/>
    <n v="10"/>
    <x v="0"/>
    <x v="0"/>
    <n v="15461"/>
    <x v="1"/>
    <n v="417887"/>
    <x v="371"/>
  </r>
  <r>
    <n v="20191020"/>
    <d v="2019-10-20T00:00:00"/>
    <x v="2"/>
    <x v="9"/>
    <n v="10"/>
    <x v="0"/>
    <x v="2"/>
    <n v="15463"/>
    <x v="3"/>
    <n v="468108"/>
    <x v="226"/>
  </r>
  <r>
    <n v="20191020"/>
    <d v="2019-10-20T00:00:00"/>
    <x v="2"/>
    <x v="9"/>
    <n v="10"/>
    <x v="0"/>
    <x v="2"/>
    <n v="10886"/>
    <x v="2"/>
    <n v="518329"/>
    <x v="226"/>
  </r>
  <r>
    <n v="20191020"/>
    <d v="2019-10-20T00:00:00"/>
    <x v="2"/>
    <x v="9"/>
    <n v="10"/>
    <x v="0"/>
    <x v="0"/>
    <n v="10886"/>
    <x v="3"/>
    <n v="568550"/>
    <x v="349"/>
  </r>
  <r>
    <n v="20191020"/>
    <d v="2019-10-20T00:00:00"/>
    <x v="2"/>
    <x v="9"/>
    <n v="10"/>
    <x v="0"/>
    <x v="0"/>
    <n v="10887"/>
    <x v="3"/>
    <n v="618771"/>
    <x v="372"/>
  </r>
  <r>
    <n v="20191020"/>
    <d v="2019-10-20T00:00:00"/>
    <x v="2"/>
    <x v="9"/>
    <n v="10"/>
    <x v="0"/>
    <x v="1"/>
    <n v="10888"/>
    <x v="2"/>
    <n v="864342"/>
    <x v="373"/>
  </r>
  <r>
    <n v="20191020"/>
    <d v="2019-10-20T00:00:00"/>
    <x v="2"/>
    <x v="9"/>
    <n v="10"/>
    <x v="0"/>
    <x v="3"/>
    <n v="8214"/>
    <x v="3"/>
    <n v="979679"/>
    <x v="283"/>
  </r>
  <r>
    <n v="20191021"/>
    <d v="2019-10-21T00:00:00"/>
    <x v="2"/>
    <x v="9"/>
    <n v="10"/>
    <x v="1"/>
    <x v="0"/>
    <n v="10893"/>
    <x v="1"/>
    <n v="129760"/>
    <x v="3"/>
  </r>
  <r>
    <n v="20191021"/>
    <d v="2019-10-21T00:00:00"/>
    <x v="2"/>
    <x v="9"/>
    <n v="10"/>
    <x v="1"/>
    <x v="0"/>
    <n v="10895"/>
    <x v="1"/>
    <n v="172366"/>
    <x v="356"/>
  </r>
  <r>
    <n v="20191022"/>
    <d v="2019-10-22T00:00:00"/>
    <x v="2"/>
    <x v="9"/>
    <n v="10"/>
    <x v="6"/>
    <x v="1"/>
    <n v="15475"/>
    <x v="5"/>
    <n v="135670"/>
    <x v="211"/>
  </r>
  <r>
    <n v="20191023"/>
    <d v="2019-10-23T00:00:00"/>
    <x v="2"/>
    <x v="9"/>
    <n v="10"/>
    <x v="2"/>
    <x v="0"/>
    <n v="15477"/>
    <x v="1"/>
    <n v="205588"/>
    <x v="49"/>
  </r>
  <r>
    <n v="20191023"/>
    <d v="2019-10-23T00:00:00"/>
    <x v="2"/>
    <x v="9"/>
    <n v="10"/>
    <x v="2"/>
    <x v="3"/>
    <n v="10898"/>
    <x v="1"/>
    <n v="275506"/>
    <x v="297"/>
  </r>
  <r>
    <n v="20191027"/>
    <d v="2019-10-27T00:00:00"/>
    <x v="2"/>
    <x v="9"/>
    <n v="10"/>
    <x v="0"/>
    <x v="0"/>
    <n v="10919"/>
    <x v="3"/>
    <n v="834850"/>
    <x v="234"/>
  </r>
  <r>
    <n v="20191027"/>
    <d v="2019-10-27T00:00:00"/>
    <x v="2"/>
    <x v="9"/>
    <n v="10"/>
    <x v="0"/>
    <x v="0"/>
    <n v="10920"/>
    <x v="2"/>
    <n v="979679"/>
    <x v="248"/>
  </r>
  <r>
    <n v="20191030"/>
    <d v="2019-10-30T00:00:00"/>
    <x v="2"/>
    <x v="9"/>
    <n v="10"/>
    <x v="2"/>
    <x v="1"/>
    <n v="15530"/>
    <x v="1"/>
    <n v="129760"/>
    <x v="374"/>
  </r>
  <r>
    <n v="20191030"/>
    <d v="2019-10-30T00:00:00"/>
    <x v="2"/>
    <x v="9"/>
    <n v="10"/>
    <x v="2"/>
    <x v="3"/>
    <n v="15532"/>
    <x v="3"/>
    <n v="834850"/>
    <x v="95"/>
  </r>
  <r>
    <n v="20191030"/>
    <d v="2019-10-30T00:00:00"/>
    <x v="2"/>
    <x v="9"/>
    <n v="10"/>
    <x v="2"/>
    <x v="0"/>
    <n v="10925"/>
    <x v="2"/>
    <n v="834850"/>
    <x v="63"/>
  </r>
  <r>
    <n v="20191030"/>
    <d v="2019-10-30T00:00:00"/>
    <x v="2"/>
    <x v="9"/>
    <n v="10"/>
    <x v="2"/>
    <x v="3"/>
    <n v="7939"/>
    <x v="3"/>
    <n v="834850"/>
    <x v="293"/>
  </r>
  <r>
    <n v="20191030"/>
    <d v="2019-10-30T00:00:00"/>
    <x v="2"/>
    <x v="9"/>
    <n v="10"/>
    <x v="2"/>
    <x v="2"/>
    <n v="7940"/>
    <x v="2"/>
    <n v="834850"/>
    <x v="38"/>
  </r>
  <r>
    <n v="20191031"/>
    <d v="2019-10-31T00:00:00"/>
    <x v="2"/>
    <x v="9"/>
    <n v="10"/>
    <x v="5"/>
    <x v="2"/>
    <n v="15534"/>
    <x v="5"/>
    <n v="421333"/>
    <x v="141"/>
  </r>
  <r>
    <n v="20191031"/>
    <d v="2019-10-31T00:00:00"/>
    <x v="2"/>
    <x v="9"/>
    <n v="10"/>
    <x v="5"/>
    <x v="0"/>
    <n v="15536"/>
    <x v="5"/>
    <n v="719050"/>
    <x v="349"/>
  </r>
  <r>
    <n v="20191031"/>
    <d v="2019-10-31T00:00:00"/>
    <x v="2"/>
    <x v="9"/>
    <n v="10"/>
    <x v="5"/>
    <x v="0"/>
    <n v="15537"/>
    <x v="6"/>
    <n v="101676"/>
    <x v="375"/>
  </r>
  <r>
    <n v="20191031"/>
    <d v="2019-10-31T00:00:00"/>
    <x v="2"/>
    <x v="9"/>
    <n v="10"/>
    <x v="5"/>
    <x v="1"/>
    <n v="15538"/>
    <x v="1"/>
    <n v="131448"/>
    <x v="226"/>
  </r>
  <r>
    <n v="20191031"/>
    <d v="2019-10-31T00:00:00"/>
    <x v="2"/>
    <x v="9"/>
    <n v="10"/>
    <x v="5"/>
    <x v="3"/>
    <n v="10927"/>
    <x v="1"/>
    <n v="161220"/>
    <x v="349"/>
  </r>
  <r>
    <n v="20191031"/>
    <d v="2019-10-31T00:00:00"/>
    <x v="2"/>
    <x v="9"/>
    <n v="10"/>
    <x v="5"/>
    <x v="3"/>
    <n v="15534"/>
    <x v="0"/>
    <n v="116562"/>
    <x v="0"/>
  </r>
  <r>
    <n v="20191031"/>
    <d v="2019-10-31T00:00:00"/>
    <x v="2"/>
    <x v="9"/>
    <n v="10"/>
    <x v="5"/>
    <x v="2"/>
    <n v="15535"/>
    <x v="1"/>
    <n v="166782"/>
    <x v="167"/>
  </r>
  <r>
    <n v="20191101"/>
    <d v="2019-11-01T00:00:00"/>
    <x v="2"/>
    <x v="10"/>
    <n v="11"/>
    <x v="3"/>
    <x v="2"/>
    <n v="10934"/>
    <x v="1"/>
    <n v="217003"/>
    <x v="233"/>
  </r>
  <r>
    <n v="20191101"/>
    <d v="2019-11-01T00:00:00"/>
    <x v="2"/>
    <x v="10"/>
    <n v="11"/>
    <x v="3"/>
    <x v="0"/>
    <n v="15539"/>
    <x v="1"/>
    <n v="267224"/>
    <x v="376"/>
  </r>
  <r>
    <n v="20191101"/>
    <d v="2019-11-01T00:00:00"/>
    <x v="2"/>
    <x v="10"/>
    <n v="11"/>
    <x v="3"/>
    <x v="0"/>
    <n v="15542"/>
    <x v="1"/>
    <n v="317445"/>
    <x v="283"/>
  </r>
  <r>
    <n v="20191101"/>
    <d v="2019-11-01T00:00:00"/>
    <x v="2"/>
    <x v="10"/>
    <n v="11"/>
    <x v="3"/>
    <x v="2"/>
    <n v="15544"/>
    <x v="1"/>
    <n v="729973"/>
    <x v="284"/>
  </r>
  <r>
    <n v="20191101"/>
    <d v="2019-11-01T00:00:00"/>
    <x v="2"/>
    <x v="10"/>
    <n v="11"/>
    <x v="3"/>
    <x v="0"/>
    <n v="10929"/>
    <x v="1"/>
    <n v="764932"/>
    <x v="248"/>
  </r>
  <r>
    <n v="20191101"/>
    <d v="2019-11-01T00:00:00"/>
    <x v="2"/>
    <x v="10"/>
    <n v="11"/>
    <x v="3"/>
    <x v="3"/>
    <n v="10933"/>
    <x v="2"/>
    <n v="799891"/>
    <x v="264"/>
  </r>
  <r>
    <n v="20191102"/>
    <d v="2019-11-02T00:00:00"/>
    <x v="2"/>
    <x v="10"/>
    <n v="11"/>
    <x v="4"/>
    <x v="3"/>
    <n v="15545"/>
    <x v="1"/>
    <n v="834850"/>
    <x v="223"/>
  </r>
  <r>
    <n v="20191102"/>
    <d v="2019-11-02T00:00:00"/>
    <x v="2"/>
    <x v="10"/>
    <n v="11"/>
    <x v="4"/>
    <x v="2"/>
    <n v="15549"/>
    <x v="1"/>
    <n v="367666"/>
    <x v="229"/>
  </r>
  <r>
    <n v="20191102"/>
    <d v="2019-11-02T00:00:00"/>
    <x v="2"/>
    <x v="10"/>
    <n v="11"/>
    <x v="4"/>
    <x v="4"/>
    <n v="15558"/>
    <x v="1"/>
    <n v="417887"/>
    <x v="223"/>
  </r>
  <r>
    <n v="20191102"/>
    <d v="2019-11-02T00:00:00"/>
    <x v="2"/>
    <x v="10"/>
    <n v="11"/>
    <x v="4"/>
    <x v="4"/>
    <n v="15559"/>
    <x v="1"/>
    <n v="468108"/>
    <x v="248"/>
  </r>
  <r>
    <n v="20191102"/>
    <d v="2019-11-02T00:00:00"/>
    <x v="2"/>
    <x v="10"/>
    <n v="11"/>
    <x v="4"/>
    <x v="4"/>
    <n v="10937"/>
    <x v="1"/>
    <n v="518329"/>
    <x v="377"/>
  </r>
  <r>
    <n v="20191102"/>
    <d v="2019-11-02T00:00:00"/>
    <x v="2"/>
    <x v="10"/>
    <n v="11"/>
    <x v="4"/>
    <x v="2"/>
    <n v="7948"/>
    <x v="1"/>
    <n v="568550"/>
    <x v="378"/>
  </r>
  <r>
    <n v="20191102"/>
    <d v="2019-11-02T00:00:00"/>
    <x v="2"/>
    <x v="10"/>
    <n v="11"/>
    <x v="4"/>
    <x v="2"/>
    <n v="7949"/>
    <x v="5"/>
    <n v="618771"/>
    <x v="287"/>
  </r>
  <r>
    <n v="20191102"/>
    <d v="2019-11-02T00:00:00"/>
    <x v="2"/>
    <x v="10"/>
    <n v="11"/>
    <x v="4"/>
    <x v="2"/>
    <n v="15546"/>
    <x v="2"/>
    <n v="864342"/>
    <x v="264"/>
  </r>
  <r>
    <n v="20191110"/>
    <d v="2019-11-10T00:00:00"/>
    <x v="2"/>
    <x v="10"/>
    <n v="11"/>
    <x v="0"/>
    <x v="2"/>
    <n v="15610"/>
    <x v="1"/>
    <n v="135670"/>
    <x v="297"/>
  </r>
  <r>
    <n v="20191113"/>
    <d v="2019-11-13T00:00:00"/>
    <x v="2"/>
    <x v="10"/>
    <n v="11"/>
    <x v="2"/>
    <x v="3"/>
    <n v="15628"/>
    <x v="3"/>
    <n v="205588"/>
    <x v="95"/>
  </r>
  <r>
    <n v="20191113"/>
    <d v="2019-11-13T00:00:00"/>
    <x v="2"/>
    <x v="10"/>
    <n v="11"/>
    <x v="2"/>
    <x v="2"/>
    <n v="15630"/>
    <x v="5"/>
    <n v="275506"/>
    <x v="49"/>
  </r>
  <r>
    <n v="20191113"/>
    <d v="2019-11-13T00:00:00"/>
    <x v="2"/>
    <x v="10"/>
    <n v="11"/>
    <x v="2"/>
    <x v="4"/>
    <n v="15632"/>
    <x v="0"/>
    <n v="568550"/>
    <x v="23"/>
  </r>
  <r>
    <n v="20191114"/>
    <d v="2019-11-14T00:00:00"/>
    <x v="2"/>
    <x v="10"/>
    <n v="11"/>
    <x v="5"/>
    <x v="4"/>
    <n v="7974"/>
    <x v="0"/>
    <n v="618771"/>
    <x v="364"/>
  </r>
  <r>
    <n v="20191114"/>
    <d v="2019-11-14T00:00:00"/>
    <x v="2"/>
    <x v="10"/>
    <n v="11"/>
    <x v="5"/>
    <x v="2"/>
    <n v="8707"/>
    <x v="1"/>
    <n v="618771"/>
    <x v="2"/>
  </r>
  <r>
    <n v="20191115"/>
    <d v="2019-11-15T00:00:00"/>
    <x v="2"/>
    <x v="10"/>
    <n v="11"/>
    <x v="3"/>
    <x v="2"/>
    <n v="15636"/>
    <x v="1"/>
    <n v="864342"/>
    <x v="7"/>
  </r>
  <r>
    <n v="20191117"/>
    <d v="2019-11-17T00:00:00"/>
    <x v="2"/>
    <x v="10"/>
    <n v="11"/>
    <x v="0"/>
    <x v="0"/>
    <n v="15661"/>
    <x v="2"/>
    <n v="387943"/>
    <x v="264"/>
  </r>
  <r>
    <n v="20191117"/>
    <d v="2019-11-17T00:00:00"/>
    <x v="2"/>
    <x v="10"/>
    <n v="11"/>
    <x v="0"/>
    <x v="1"/>
    <n v="10967"/>
    <x v="3"/>
    <n v="846118"/>
    <x v="6"/>
  </r>
  <r>
    <n v="20191117"/>
    <d v="2019-11-17T00:00:00"/>
    <x v="2"/>
    <x v="10"/>
    <n v="11"/>
    <x v="0"/>
    <x v="3"/>
    <n v="10968"/>
    <x v="2"/>
    <n v="166782"/>
    <x v="68"/>
  </r>
  <r>
    <n v="20191118"/>
    <d v="2019-11-18T00:00:00"/>
    <x v="2"/>
    <x v="10"/>
    <n v="11"/>
    <x v="1"/>
    <x v="2"/>
    <n v="10969"/>
    <x v="2"/>
    <n v="217003"/>
    <x v="264"/>
  </r>
  <r>
    <n v="20191118"/>
    <d v="2019-11-18T00:00:00"/>
    <x v="2"/>
    <x v="10"/>
    <n v="11"/>
    <x v="1"/>
    <x v="0"/>
    <n v="10970"/>
    <x v="2"/>
    <n v="267224"/>
    <x v="0"/>
  </r>
  <r>
    <n v="20191119"/>
    <d v="2019-11-19T00:00:00"/>
    <x v="2"/>
    <x v="10"/>
    <n v="11"/>
    <x v="6"/>
    <x v="0"/>
    <n v="7986"/>
    <x v="4"/>
    <n v="317445"/>
    <x v="379"/>
  </r>
  <r>
    <n v="20191119"/>
    <d v="2019-11-19T00:00:00"/>
    <x v="2"/>
    <x v="10"/>
    <n v="11"/>
    <x v="6"/>
    <x v="0"/>
    <n v="7988"/>
    <x v="1"/>
    <n v="367666"/>
    <x v="125"/>
  </r>
  <r>
    <n v="20191119"/>
    <d v="2019-11-19T00:00:00"/>
    <x v="2"/>
    <x v="10"/>
    <n v="11"/>
    <x v="6"/>
    <x v="2"/>
    <n v="7989"/>
    <x v="1"/>
    <n v="417887"/>
    <x v="68"/>
  </r>
  <r>
    <n v="20191119"/>
    <d v="2019-11-19T00:00:00"/>
    <x v="2"/>
    <x v="10"/>
    <n v="11"/>
    <x v="6"/>
    <x v="2"/>
    <n v="10971"/>
    <x v="4"/>
    <n v="267224"/>
    <x v="18"/>
  </r>
  <r>
    <n v="20191119"/>
    <d v="2019-11-19T00:00:00"/>
    <x v="2"/>
    <x v="10"/>
    <n v="11"/>
    <x v="6"/>
    <x v="0"/>
    <n v="7987"/>
    <x v="1"/>
    <n v="317445"/>
    <x v="54"/>
  </r>
  <r>
    <n v="20191120"/>
    <d v="2019-11-20T00:00:00"/>
    <x v="2"/>
    <x v="10"/>
    <n v="11"/>
    <x v="2"/>
    <x v="0"/>
    <n v="10972"/>
    <x v="1"/>
    <n v="729973"/>
    <x v="125"/>
  </r>
  <r>
    <n v="20191120"/>
    <d v="2019-11-20T00:00:00"/>
    <x v="2"/>
    <x v="10"/>
    <n v="11"/>
    <x v="2"/>
    <x v="1"/>
    <n v="10973"/>
    <x v="1"/>
    <n v="764932"/>
    <x v="341"/>
  </r>
  <r>
    <n v="20191120"/>
    <d v="2019-11-20T00:00:00"/>
    <x v="2"/>
    <x v="10"/>
    <n v="11"/>
    <x v="2"/>
    <x v="3"/>
    <n v="8860"/>
    <x v="3"/>
    <n v="979679"/>
    <x v="167"/>
  </r>
  <r>
    <n v="20191121"/>
    <d v="2019-11-21T00:00:00"/>
    <x v="2"/>
    <x v="10"/>
    <n v="11"/>
    <x v="5"/>
    <x v="0"/>
    <n v="8893"/>
    <x v="3"/>
    <n v="129760"/>
    <x v="207"/>
  </r>
  <r>
    <n v="20191122"/>
    <d v="2019-11-22T00:00:00"/>
    <x v="2"/>
    <x v="10"/>
    <n v="11"/>
    <x v="3"/>
    <x v="0"/>
    <n v="10977"/>
    <x v="2"/>
    <n v="387943"/>
    <x v="293"/>
  </r>
  <r>
    <n v="20191122"/>
    <d v="2019-11-22T00:00:00"/>
    <x v="2"/>
    <x v="10"/>
    <n v="11"/>
    <x v="3"/>
    <x v="0"/>
    <n v="10978"/>
    <x v="4"/>
    <n v="846118"/>
    <x v="293"/>
  </r>
  <r>
    <n v="20191122"/>
    <d v="2019-11-22T00:00:00"/>
    <x v="2"/>
    <x v="10"/>
    <n v="11"/>
    <x v="3"/>
    <x v="0"/>
    <n v="10978"/>
    <x v="1"/>
    <n v="166782"/>
    <x v="22"/>
  </r>
  <r>
    <n v="20191123"/>
    <d v="2019-11-23T00:00:00"/>
    <x v="2"/>
    <x v="10"/>
    <n v="11"/>
    <x v="4"/>
    <x v="1"/>
    <n v="10986"/>
    <x v="6"/>
    <n v="217003"/>
    <x v="352"/>
  </r>
  <r>
    <n v="20191123"/>
    <d v="2019-11-23T00:00:00"/>
    <x v="2"/>
    <x v="10"/>
    <n v="11"/>
    <x v="4"/>
    <x v="1"/>
    <n v="10984"/>
    <x v="4"/>
    <n v="267224"/>
    <x v="61"/>
  </r>
  <r>
    <n v="20191123"/>
    <d v="2019-11-23T00:00:00"/>
    <x v="2"/>
    <x v="10"/>
    <n v="11"/>
    <x v="4"/>
    <x v="2"/>
    <n v="10987"/>
    <x v="1"/>
    <n v="317445"/>
    <x v="18"/>
  </r>
  <r>
    <n v="20191123"/>
    <d v="2019-11-23T00:00:00"/>
    <x v="2"/>
    <x v="10"/>
    <n v="11"/>
    <x v="4"/>
    <x v="0"/>
    <n v="10988"/>
    <x v="1"/>
    <n v="367666"/>
    <x v="2"/>
  </r>
  <r>
    <n v="20191123"/>
    <d v="2019-11-23T00:00:00"/>
    <x v="2"/>
    <x v="10"/>
    <n v="11"/>
    <x v="4"/>
    <x v="3"/>
    <n v="8980"/>
    <x v="1"/>
    <n v="417887"/>
    <x v="6"/>
  </r>
  <r>
    <n v="20191124"/>
    <d v="2019-11-24T00:00:00"/>
    <x v="2"/>
    <x v="10"/>
    <n v="11"/>
    <x v="0"/>
    <x v="3"/>
    <n v="10989"/>
    <x v="1"/>
    <n v="267224"/>
    <x v="18"/>
  </r>
  <r>
    <n v="20191124"/>
    <d v="2019-11-24T00:00:00"/>
    <x v="2"/>
    <x v="10"/>
    <n v="11"/>
    <x v="0"/>
    <x v="2"/>
    <n v="7996"/>
    <x v="3"/>
    <n v="317445"/>
    <x v="297"/>
  </r>
  <r>
    <n v="20191124"/>
    <d v="2019-11-24T00:00:00"/>
    <x v="2"/>
    <x v="10"/>
    <n v="11"/>
    <x v="0"/>
    <x v="4"/>
    <n v="10990"/>
    <x v="2"/>
    <n v="729973"/>
    <x v="293"/>
  </r>
  <r>
    <n v="20191124"/>
    <d v="2019-11-24T00:00:00"/>
    <x v="2"/>
    <x v="10"/>
    <n v="11"/>
    <x v="0"/>
    <x v="4"/>
    <n v="7995"/>
    <x v="3"/>
    <n v="764932"/>
    <x v="353"/>
  </r>
  <r>
    <n v="20191124"/>
    <d v="2019-11-24T00:00:00"/>
    <x v="2"/>
    <x v="10"/>
    <n v="11"/>
    <x v="0"/>
    <x v="4"/>
    <n v="7997"/>
    <x v="3"/>
    <n v="979679"/>
    <x v="61"/>
  </r>
  <r>
    <n v="20191125"/>
    <d v="2019-11-25T00:00:00"/>
    <x v="2"/>
    <x v="10"/>
    <n v="11"/>
    <x v="1"/>
    <x v="0"/>
    <n v="9034"/>
    <x v="1"/>
    <n v="129760"/>
    <x v="3"/>
  </r>
  <r>
    <n v="20191126"/>
    <d v="2019-11-26T00:00:00"/>
    <x v="2"/>
    <x v="10"/>
    <n v="11"/>
    <x v="6"/>
    <x v="3"/>
    <n v="10992"/>
    <x v="1"/>
    <n v="834850"/>
    <x v="2"/>
  </r>
  <r>
    <n v="20191126"/>
    <d v="2019-11-26T00:00:00"/>
    <x v="2"/>
    <x v="10"/>
    <n v="11"/>
    <x v="6"/>
    <x v="0"/>
    <n v="7999"/>
    <x v="4"/>
    <n v="367666"/>
    <x v="264"/>
  </r>
  <r>
    <n v="20191127"/>
    <d v="2019-11-27T00:00:00"/>
    <x v="2"/>
    <x v="10"/>
    <n v="11"/>
    <x v="2"/>
    <x v="0"/>
    <n v="10993"/>
    <x v="1"/>
    <n v="417887"/>
    <x v="297"/>
  </r>
  <r>
    <n v="20191127"/>
    <d v="2019-11-27T00:00:00"/>
    <x v="2"/>
    <x v="10"/>
    <n v="11"/>
    <x v="2"/>
    <x v="3"/>
    <n v="10993"/>
    <x v="1"/>
    <n v="468108"/>
    <x v="38"/>
  </r>
  <r>
    <n v="20191127"/>
    <d v="2019-11-27T00:00:00"/>
    <x v="2"/>
    <x v="10"/>
    <n v="11"/>
    <x v="2"/>
    <x v="3"/>
    <n v="8001"/>
    <x v="1"/>
    <n v="518329"/>
    <x v="293"/>
  </r>
  <r>
    <n v="20191128"/>
    <d v="2019-11-28T00:00:00"/>
    <x v="2"/>
    <x v="10"/>
    <n v="11"/>
    <x v="5"/>
    <x v="3"/>
    <n v="10994"/>
    <x v="4"/>
    <n v="568550"/>
    <x v="232"/>
  </r>
  <r>
    <n v="20191128"/>
    <d v="2019-11-28T00:00:00"/>
    <x v="2"/>
    <x v="10"/>
    <n v="11"/>
    <x v="5"/>
    <x v="3"/>
    <n v="10995"/>
    <x v="1"/>
    <n v="618771"/>
    <x v="349"/>
  </r>
  <r>
    <n v="20191128"/>
    <d v="2019-11-28T00:00:00"/>
    <x v="2"/>
    <x v="10"/>
    <n v="11"/>
    <x v="5"/>
    <x v="3"/>
    <n v="10997"/>
    <x v="1"/>
    <n v="864342"/>
    <x v="380"/>
  </r>
  <r>
    <n v="20191128"/>
    <d v="2019-11-28T00:00:00"/>
    <x v="2"/>
    <x v="10"/>
    <n v="11"/>
    <x v="5"/>
    <x v="2"/>
    <n v="8003"/>
    <x v="1"/>
    <n v="979679"/>
    <x v="236"/>
  </r>
  <r>
    <n v="20191128"/>
    <d v="2019-11-28T00:00:00"/>
    <x v="2"/>
    <x v="10"/>
    <n v="11"/>
    <x v="5"/>
    <x v="3"/>
    <n v="9085"/>
    <x v="3"/>
    <n v="129760"/>
    <x v="234"/>
  </r>
  <r>
    <n v="20191128"/>
    <d v="2019-11-28T00:00:00"/>
    <x v="2"/>
    <x v="10"/>
    <n v="11"/>
    <x v="5"/>
    <x v="2"/>
    <n v="9085"/>
    <x v="2"/>
    <n v="172366"/>
    <x v="223"/>
  </r>
  <r>
    <n v="20191129"/>
    <d v="2019-11-29T00:00:00"/>
    <x v="2"/>
    <x v="10"/>
    <n v="11"/>
    <x v="3"/>
    <x v="1"/>
    <n v="11001"/>
    <x v="5"/>
    <n v="135670"/>
    <x v="373"/>
  </r>
  <r>
    <n v="20191129"/>
    <d v="2019-11-29T00:00:00"/>
    <x v="2"/>
    <x v="10"/>
    <n v="11"/>
    <x v="3"/>
    <x v="2"/>
    <n v="11003"/>
    <x v="1"/>
    <n v="205588"/>
    <x v="248"/>
  </r>
  <r>
    <n v="20191129"/>
    <d v="2019-11-29T00:00:00"/>
    <x v="2"/>
    <x v="10"/>
    <n v="11"/>
    <x v="3"/>
    <x v="0"/>
    <n v="11006"/>
    <x v="1"/>
    <n v="275506"/>
    <x v="223"/>
  </r>
  <r>
    <n v="20191202"/>
    <d v="2019-12-02T00:00:00"/>
    <x v="2"/>
    <x v="11"/>
    <n v="12"/>
    <x v="1"/>
    <x v="4"/>
    <n v="11048"/>
    <x v="2"/>
    <n v="979679"/>
    <x v="264"/>
  </r>
  <r>
    <n v="20191203"/>
    <d v="2019-12-03T00:00:00"/>
    <x v="2"/>
    <x v="11"/>
    <n v="12"/>
    <x v="6"/>
    <x v="0"/>
    <n v="15832"/>
    <x v="1"/>
    <n v="129760"/>
    <x v="297"/>
  </r>
  <r>
    <n v="20191203"/>
    <d v="2019-12-03T00:00:00"/>
    <x v="2"/>
    <x v="11"/>
    <n v="12"/>
    <x v="6"/>
    <x v="3"/>
    <n v="15832"/>
    <x v="1"/>
    <n v="834850"/>
    <x v="205"/>
  </r>
  <r>
    <n v="20191203"/>
    <d v="2019-12-03T00:00:00"/>
    <x v="2"/>
    <x v="11"/>
    <n v="12"/>
    <x v="6"/>
    <x v="0"/>
    <n v="15833"/>
    <x v="3"/>
    <n v="979679"/>
    <x v="3"/>
  </r>
  <r>
    <n v="20191203"/>
    <d v="2019-12-03T00:00:00"/>
    <x v="2"/>
    <x v="11"/>
    <n v="12"/>
    <x v="6"/>
    <x v="3"/>
    <n v="15830"/>
    <x v="3"/>
    <n v="129760"/>
    <x v="66"/>
  </r>
  <r>
    <n v="20191204"/>
    <d v="2019-12-04T00:00:00"/>
    <x v="2"/>
    <x v="11"/>
    <n v="12"/>
    <x v="2"/>
    <x v="3"/>
    <n v="8041"/>
    <x v="2"/>
    <n v="834850"/>
    <x v="125"/>
  </r>
  <r>
    <n v="20191204"/>
    <d v="2019-12-04T00:00:00"/>
    <x v="2"/>
    <x v="11"/>
    <n v="12"/>
    <x v="2"/>
    <x v="2"/>
    <n v="9344"/>
    <x v="3"/>
    <n v="834850"/>
    <x v="3"/>
  </r>
  <r>
    <n v="20191205"/>
    <d v="2019-12-05T00:00:00"/>
    <x v="2"/>
    <x v="11"/>
    <n v="12"/>
    <x v="5"/>
    <x v="1"/>
    <n v="11065"/>
    <x v="6"/>
    <n v="129760"/>
    <x v="381"/>
  </r>
  <r>
    <n v="20191205"/>
    <d v="2019-12-05T00:00:00"/>
    <x v="2"/>
    <x v="11"/>
    <n v="12"/>
    <x v="5"/>
    <x v="3"/>
    <n v="15841"/>
    <x v="1"/>
    <n v="834850"/>
    <x v="204"/>
  </r>
  <r>
    <n v="20191205"/>
    <d v="2019-12-05T00:00:00"/>
    <x v="2"/>
    <x v="11"/>
    <n v="12"/>
    <x v="5"/>
    <x v="2"/>
    <n v="15843"/>
    <x v="1"/>
    <n v="979679"/>
    <x v="61"/>
  </r>
  <r>
    <n v="20191206"/>
    <d v="2019-12-06T00:00:00"/>
    <x v="2"/>
    <x v="11"/>
    <n v="12"/>
    <x v="3"/>
    <x v="3"/>
    <n v="15853"/>
    <x v="2"/>
    <n v="129760"/>
    <x v="202"/>
  </r>
  <r>
    <n v="20191206"/>
    <d v="2019-12-06T00:00:00"/>
    <x v="2"/>
    <x v="11"/>
    <n v="12"/>
    <x v="3"/>
    <x v="2"/>
    <n v="9391"/>
    <x v="4"/>
    <n v="834850"/>
    <x v="2"/>
  </r>
  <r>
    <n v="20191207"/>
    <d v="2019-12-07T00:00:00"/>
    <x v="2"/>
    <x v="11"/>
    <n v="12"/>
    <x v="4"/>
    <x v="0"/>
    <n v="15860"/>
    <x v="1"/>
    <n v="834850"/>
    <x v="382"/>
  </r>
  <r>
    <n v="20191207"/>
    <d v="2019-12-07T00:00:00"/>
    <x v="2"/>
    <x v="11"/>
    <n v="12"/>
    <x v="4"/>
    <x v="0"/>
    <n v="15862"/>
    <x v="2"/>
    <n v="834850"/>
    <x v="264"/>
  </r>
  <r>
    <n v="20191207"/>
    <d v="2019-12-07T00:00:00"/>
    <x v="2"/>
    <x v="11"/>
    <n v="12"/>
    <x v="4"/>
    <x v="0"/>
    <n v="11074"/>
    <x v="4"/>
    <n v="834850"/>
    <x v="264"/>
  </r>
  <r>
    <n v="20191207"/>
    <d v="2019-12-07T00:00:00"/>
    <x v="2"/>
    <x v="11"/>
    <n v="12"/>
    <x v="4"/>
    <x v="2"/>
    <n v="11075"/>
    <x v="1"/>
    <n v="421333"/>
    <x v="85"/>
  </r>
  <r>
    <n v="20191207"/>
    <d v="2019-12-07T00:00:00"/>
    <x v="2"/>
    <x v="11"/>
    <n v="12"/>
    <x v="4"/>
    <x v="2"/>
    <n v="8051"/>
    <x v="1"/>
    <n v="719050"/>
    <x v="66"/>
  </r>
  <r>
    <n v="20191207"/>
    <d v="2019-12-07T00:00:00"/>
    <x v="2"/>
    <x v="11"/>
    <n v="12"/>
    <x v="4"/>
    <x v="0"/>
    <n v="8052"/>
    <x v="1"/>
    <n v="101676"/>
    <x v="38"/>
  </r>
  <r>
    <n v="20191207"/>
    <d v="2019-12-07T00:00:00"/>
    <x v="2"/>
    <x v="11"/>
    <n v="12"/>
    <x v="4"/>
    <x v="0"/>
    <n v="11073"/>
    <x v="4"/>
    <n v="131448"/>
    <x v="297"/>
  </r>
  <r>
    <n v="20191208"/>
    <d v="2019-12-08T00:00:00"/>
    <x v="2"/>
    <x v="11"/>
    <n v="12"/>
    <x v="0"/>
    <x v="1"/>
    <n v="11083"/>
    <x v="1"/>
    <n v="161220"/>
    <x v="48"/>
  </r>
  <r>
    <n v="20191208"/>
    <d v="2019-12-08T00:00:00"/>
    <x v="2"/>
    <x v="11"/>
    <n v="12"/>
    <x v="0"/>
    <x v="0"/>
    <n v="11089"/>
    <x v="1"/>
    <n v="116562"/>
    <x v="68"/>
  </r>
  <r>
    <n v="20191209"/>
    <d v="2019-12-09T00:00:00"/>
    <x v="2"/>
    <x v="11"/>
    <n v="12"/>
    <x v="1"/>
    <x v="3"/>
    <n v="15879"/>
    <x v="2"/>
    <n v="166782"/>
    <x v="264"/>
  </r>
  <r>
    <n v="20191209"/>
    <d v="2019-12-09T00:00:00"/>
    <x v="2"/>
    <x v="11"/>
    <n v="12"/>
    <x v="1"/>
    <x v="2"/>
    <n v="11091"/>
    <x v="3"/>
    <n v="217003"/>
    <x v="63"/>
  </r>
  <r>
    <n v="20191209"/>
    <d v="2019-12-09T00:00:00"/>
    <x v="2"/>
    <x v="11"/>
    <n v="12"/>
    <x v="1"/>
    <x v="2"/>
    <n v="11093"/>
    <x v="2"/>
    <n v="267224"/>
    <x v="0"/>
  </r>
  <r>
    <n v="20191209"/>
    <d v="2019-12-09T00:00:00"/>
    <x v="2"/>
    <x v="11"/>
    <n v="12"/>
    <x v="1"/>
    <x v="0"/>
    <n v="8057"/>
    <x v="3"/>
    <n v="317445"/>
    <x v="125"/>
  </r>
  <r>
    <n v="20191209"/>
    <d v="2019-12-09T00:00:00"/>
    <x v="2"/>
    <x v="11"/>
    <n v="12"/>
    <x v="1"/>
    <x v="0"/>
    <n v="15880"/>
    <x v="3"/>
    <n v="729973"/>
    <x v="66"/>
  </r>
  <r>
    <n v="20191209"/>
    <d v="2019-12-09T00:00:00"/>
    <x v="2"/>
    <x v="11"/>
    <n v="12"/>
    <x v="1"/>
    <x v="0"/>
    <n v="15881"/>
    <x v="2"/>
    <n v="764932"/>
    <x v="48"/>
  </r>
  <r>
    <n v="20191210"/>
    <d v="2019-12-10T00:00:00"/>
    <x v="2"/>
    <x v="11"/>
    <n v="12"/>
    <x v="6"/>
    <x v="0"/>
    <n v="15888"/>
    <x v="3"/>
    <n v="799891"/>
    <x v="116"/>
  </r>
  <r>
    <n v="20191210"/>
    <d v="2019-12-10T00:00:00"/>
    <x v="2"/>
    <x v="11"/>
    <n v="12"/>
    <x v="6"/>
    <x v="1"/>
    <n v="15892"/>
    <x v="2"/>
    <n v="834850"/>
    <x v="167"/>
  </r>
  <r>
    <n v="20191210"/>
    <d v="2019-12-10T00:00:00"/>
    <x v="2"/>
    <x v="11"/>
    <n v="12"/>
    <x v="6"/>
    <x v="1"/>
    <n v="11098"/>
    <x v="1"/>
    <n v="367666"/>
    <x v="341"/>
  </r>
  <r>
    <n v="20191210"/>
    <d v="2019-12-10T00:00:00"/>
    <x v="2"/>
    <x v="11"/>
    <n v="12"/>
    <x v="6"/>
    <x v="2"/>
    <n v="11099"/>
    <x v="1"/>
    <n v="417887"/>
    <x v="193"/>
  </r>
  <r>
    <n v="20191210"/>
    <d v="2019-12-10T00:00:00"/>
    <x v="2"/>
    <x v="11"/>
    <n v="12"/>
    <x v="6"/>
    <x v="0"/>
    <n v="11101"/>
    <x v="3"/>
    <n v="468108"/>
    <x v="66"/>
  </r>
  <r>
    <n v="20191210"/>
    <d v="2019-12-10T00:00:00"/>
    <x v="2"/>
    <x v="11"/>
    <n v="12"/>
    <x v="6"/>
    <x v="3"/>
    <n v="9546"/>
    <x v="2"/>
    <n v="518329"/>
    <x v="297"/>
  </r>
  <r>
    <n v="20191210"/>
    <d v="2019-12-10T00:00:00"/>
    <x v="2"/>
    <x v="11"/>
    <n v="12"/>
    <x v="6"/>
    <x v="3"/>
    <n v="9544"/>
    <x v="3"/>
    <n v="568550"/>
    <x v="68"/>
  </r>
  <r>
    <n v="20191211"/>
    <d v="2019-12-11T00:00:00"/>
    <x v="2"/>
    <x v="11"/>
    <n v="12"/>
    <x v="2"/>
    <x v="2"/>
    <n v="15902"/>
    <x v="2"/>
    <n v="618771"/>
    <x v="37"/>
  </r>
  <r>
    <n v="20191211"/>
    <d v="2019-12-11T00:00:00"/>
    <x v="2"/>
    <x v="11"/>
    <n v="12"/>
    <x v="2"/>
    <x v="4"/>
    <n v="15906"/>
    <x v="4"/>
    <n v="864342"/>
    <x v="205"/>
  </r>
  <r>
    <n v="20191211"/>
    <d v="2019-12-11T00:00:00"/>
    <x v="2"/>
    <x v="11"/>
    <n v="12"/>
    <x v="2"/>
    <x v="4"/>
    <n v="15908"/>
    <x v="1"/>
    <n v="979679"/>
    <x v="53"/>
  </r>
  <r>
    <n v="20191211"/>
    <d v="2019-12-11T00:00:00"/>
    <x v="2"/>
    <x v="11"/>
    <n v="12"/>
    <x v="2"/>
    <x v="0"/>
    <n v="11104"/>
    <x v="3"/>
    <n v="129760"/>
    <x v="68"/>
  </r>
  <r>
    <n v="20191211"/>
    <d v="2019-12-11T00:00:00"/>
    <x v="2"/>
    <x v="11"/>
    <n v="12"/>
    <x v="2"/>
    <x v="0"/>
    <n v="8061"/>
    <x v="2"/>
    <n v="172366"/>
    <x v="53"/>
  </r>
  <r>
    <n v="20191211"/>
    <d v="2019-12-11T00:00:00"/>
    <x v="2"/>
    <x v="11"/>
    <n v="12"/>
    <x v="2"/>
    <x v="3"/>
    <n v="15906"/>
    <x v="4"/>
    <n v="135670"/>
    <x v="383"/>
  </r>
  <r>
    <n v="20191212"/>
    <d v="2019-12-12T00:00:00"/>
    <x v="2"/>
    <x v="11"/>
    <n v="12"/>
    <x v="5"/>
    <x v="3"/>
    <n v="15915"/>
    <x v="1"/>
    <n v="205588"/>
    <x v="384"/>
  </r>
  <r>
    <n v="20191212"/>
    <d v="2019-12-12T00:00:00"/>
    <x v="2"/>
    <x v="11"/>
    <n v="12"/>
    <x v="5"/>
    <x v="3"/>
    <n v="15919"/>
    <x v="3"/>
    <n v="275506"/>
    <x v="385"/>
  </r>
  <r>
    <n v="20191214"/>
    <d v="2019-12-14T00:00:00"/>
    <x v="2"/>
    <x v="11"/>
    <n v="12"/>
    <x v="4"/>
    <x v="4"/>
    <n v="15962"/>
    <x v="1"/>
    <n v="834850"/>
    <x v="386"/>
  </r>
  <r>
    <n v="20191215"/>
    <d v="2019-12-15T00:00:00"/>
    <x v="2"/>
    <x v="11"/>
    <n v="12"/>
    <x v="0"/>
    <x v="2"/>
    <n v="15978"/>
    <x v="1"/>
    <n v="979679"/>
    <x v="387"/>
  </r>
  <r>
    <n v="20191215"/>
    <d v="2019-12-15T00:00:00"/>
    <x v="2"/>
    <x v="11"/>
    <n v="12"/>
    <x v="0"/>
    <x v="3"/>
    <n v="11144"/>
    <x v="2"/>
    <n v="129760"/>
    <x v="95"/>
  </r>
  <r>
    <n v="20191215"/>
    <d v="2019-12-15T00:00:00"/>
    <x v="2"/>
    <x v="11"/>
    <n v="12"/>
    <x v="0"/>
    <x v="0"/>
    <n v="11145"/>
    <x v="3"/>
    <n v="834850"/>
    <x v="310"/>
  </r>
  <r>
    <n v="20191215"/>
    <d v="2019-12-15T00:00:00"/>
    <x v="2"/>
    <x v="11"/>
    <n v="12"/>
    <x v="0"/>
    <x v="0"/>
    <n v="11146"/>
    <x v="2"/>
    <n v="834850"/>
    <x v="167"/>
  </r>
  <r>
    <n v="20191215"/>
    <d v="2019-12-15T00:00:00"/>
    <x v="2"/>
    <x v="11"/>
    <n v="12"/>
    <x v="0"/>
    <x v="3"/>
    <n v="11147"/>
    <x v="5"/>
    <n v="834850"/>
    <x v="56"/>
  </r>
  <r>
    <n v="20191215"/>
    <d v="2019-12-15T00:00:00"/>
    <x v="2"/>
    <x v="11"/>
    <n v="12"/>
    <x v="0"/>
    <x v="3"/>
    <n v="11148"/>
    <x v="5"/>
    <n v="834850"/>
    <x v="35"/>
  </r>
  <r>
    <n v="20191215"/>
    <d v="2019-12-15T00:00:00"/>
    <x v="2"/>
    <x v="11"/>
    <n v="12"/>
    <x v="0"/>
    <x v="3"/>
    <n v="11149"/>
    <x v="6"/>
    <n v="421333"/>
    <x v="66"/>
  </r>
  <r>
    <n v="20191216"/>
    <d v="2019-12-16T00:00:00"/>
    <x v="2"/>
    <x v="11"/>
    <n v="12"/>
    <x v="1"/>
    <x v="3"/>
    <n v="11164"/>
    <x v="1"/>
    <n v="719050"/>
    <x v="56"/>
  </r>
  <r>
    <n v="20191216"/>
    <d v="2019-12-16T00:00:00"/>
    <x v="2"/>
    <x v="11"/>
    <n v="12"/>
    <x v="1"/>
    <x v="3"/>
    <n v="11166"/>
    <x v="1"/>
    <n v="101676"/>
    <x v="61"/>
  </r>
  <r>
    <n v="20191216"/>
    <d v="2019-12-16T00:00:00"/>
    <x v="2"/>
    <x v="11"/>
    <n v="12"/>
    <x v="1"/>
    <x v="2"/>
    <n v="8095"/>
    <x v="1"/>
    <n v="131448"/>
    <x v="133"/>
  </r>
  <r>
    <n v="20191216"/>
    <d v="2019-12-16T00:00:00"/>
    <x v="2"/>
    <x v="11"/>
    <n v="12"/>
    <x v="1"/>
    <x v="1"/>
    <n v="8098"/>
    <x v="3"/>
    <n v="161220"/>
    <x v="5"/>
  </r>
  <r>
    <n v="20191216"/>
    <d v="2019-12-16T00:00:00"/>
    <x v="2"/>
    <x v="11"/>
    <n v="12"/>
    <x v="1"/>
    <x v="3"/>
    <n v="8100"/>
    <x v="3"/>
    <n v="116562"/>
    <x v="388"/>
  </r>
  <r>
    <n v="20191216"/>
    <d v="2019-12-16T00:00:00"/>
    <x v="2"/>
    <x v="11"/>
    <n v="12"/>
    <x v="1"/>
    <x v="1"/>
    <n v="15988"/>
    <x v="2"/>
    <n v="166782"/>
    <x v="167"/>
  </r>
  <r>
    <n v="20191216"/>
    <d v="2019-12-16T00:00:00"/>
    <x v="2"/>
    <x v="11"/>
    <n v="12"/>
    <x v="1"/>
    <x v="3"/>
    <n v="15993"/>
    <x v="4"/>
    <n v="217003"/>
    <x v="5"/>
  </r>
  <r>
    <n v="20191216"/>
    <d v="2019-12-16T00:00:00"/>
    <x v="2"/>
    <x v="11"/>
    <n v="12"/>
    <x v="1"/>
    <x v="2"/>
    <n v="11157"/>
    <x v="1"/>
    <n v="267224"/>
    <x v="389"/>
  </r>
  <r>
    <n v="20191216"/>
    <d v="2019-12-16T00:00:00"/>
    <x v="2"/>
    <x v="11"/>
    <n v="12"/>
    <x v="1"/>
    <x v="2"/>
    <n v="11158"/>
    <x v="1"/>
    <n v="317445"/>
    <x v="56"/>
  </r>
  <r>
    <n v="20191217"/>
    <d v="2019-12-17T00:00:00"/>
    <x v="2"/>
    <x v="11"/>
    <n v="12"/>
    <x v="6"/>
    <x v="0"/>
    <n v="11170"/>
    <x v="4"/>
    <n v="729973"/>
    <x v="390"/>
  </r>
  <r>
    <n v="20191217"/>
    <d v="2019-12-17T00:00:00"/>
    <x v="2"/>
    <x v="11"/>
    <n v="12"/>
    <x v="6"/>
    <x v="0"/>
    <n v="11171"/>
    <x v="1"/>
    <n v="764932"/>
    <x v="201"/>
  </r>
  <r>
    <n v="20191217"/>
    <d v="2019-12-17T00:00:00"/>
    <x v="2"/>
    <x v="11"/>
    <n v="12"/>
    <x v="6"/>
    <x v="1"/>
    <n v="11174"/>
    <x v="1"/>
    <n v="799891"/>
    <x v="391"/>
  </r>
  <r>
    <n v="20191217"/>
    <d v="2019-12-17T00:00:00"/>
    <x v="2"/>
    <x v="11"/>
    <n v="12"/>
    <x v="6"/>
    <x v="3"/>
    <n v="15999"/>
    <x v="1"/>
    <n v="834850"/>
    <x v="341"/>
  </r>
  <r>
    <n v="20191217"/>
    <d v="2019-12-17T00:00:00"/>
    <x v="2"/>
    <x v="11"/>
    <n v="12"/>
    <x v="6"/>
    <x v="2"/>
    <n v="16000"/>
    <x v="4"/>
    <n v="367666"/>
    <x v="124"/>
  </r>
  <r>
    <n v="20191217"/>
    <d v="2019-12-17T00:00:00"/>
    <x v="2"/>
    <x v="11"/>
    <n v="12"/>
    <x v="6"/>
    <x v="0"/>
    <n v="16001"/>
    <x v="1"/>
    <n v="417887"/>
    <x v="124"/>
  </r>
  <r>
    <n v="20191217"/>
    <d v="2019-12-17T00:00:00"/>
    <x v="2"/>
    <x v="11"/>
    <n v="12"/>
    <x v="6"/>
    <x v="0"/>
    <n v="16009"/>
    <x v="1"/>
    <n v="468108"/>
    <x v="52"/>
  </r>
  <r>
    <n v="20191217"/>
    <d v="2019-12-17T00:00:00"/>
    <x v="2"/>
    <x v="11"/>
    <n v="12"/>
    <x v="6"/>
    <x v="0"/>
    <n v="16011"/>
    <x v="1"/>
    <n v="518329"/>
    <x v="149"/>
  </r>
  <r>
    <n v="20191217"/>
    <d v="2019-12-17T00:00:00"/>
    <x v="2"/>
    <x v="11"/>
    <n v="12"/>
    <x v="6"/>
    <x v="2"/>
    <n v="16013"/>
    <x v="1"/>
    <n v="568550"/>
    <x v="258"/>
  </r>
  <r>
    <n v="20191217"/>
    <d v="2019-12-17T00:00:00"/>
    <x v="2"/>
    <x v="11"/>
    <n v="12"/>
    <x v="6"/>
    <x v="2"/>
    <n v="11168"/>
    <x v="3"/>
    <n v="618771"/>
    <x v="389"/>
  </r>
  <r>
    <n v="20191217"/>
    <d v="2019-12-17T00:00:00"/>
    <x v="2"/>
    <x v="11"/>
    <n v="12"/>
    <x v="6"/>
    <x v="0"/>
    <n v="11169"/>
    <x v="2"/>
    <n v="864342"/>
    <x v="249"/>
  </r>
  <r>
    <n v="20191217"/>
    <d v="2019-12-17T00:00:00"/>
    <x v="2"/>
    <x v="11"/>
    <n v="12"/>
    <x v="6"/>
    <x v="0"/>
    <n v="11172"/>
    <x v="3"/>
    <n v="387943"/>
    <x v="246"/>
  </r>
  <r>
    <n v="20191218"/>
    <d v="2019-12-18T00:00:00"/>
    <x v="2"/>
    <x v="11"/>
    <n v="12"/>
    <x v="2"/>
    <x v="1"/>
    <n v="11175"/>
    <x v="3"/>
    <n v="846118"/>
    <x v="193"/>
  </r>
  <r>
    <n v="20191218"/>
    <d v="2019-12-18T00:00:00"/>
    <x v="2"/>
    <x v="11"/>
    <n v="12"/>
    <x v="2"/>
    <x v="3"/>
    <n v="11176"/>
    <x v="2"/>
    <n v="166782"/>
    <x v="85"/>
  </r>
  <r>
    <n v="20191218"/>
    <d v="2019-12-18T00:00:00"/>
    <x v="2"/>
    <x v="11"/>
    <n v="12"/>
    <x v="2"/>
    <x v="0"/>
    <n v="11180"/>
    <x v="3"/>
    <n v="217003"/>
    <x v="310"/>
  </r>
  <r>
    <n v="20191218"/>
    <d v="2019-12-18T00:00:00"/>
    <x v="2"/>
    <x v="11"/>
    <n v="12"/>
    <x v="2"/>
    <x v="3"/>
    <n v="11180"/>
    <x v="2"/>
    <n v="267224"/>
    <x v="134"/>
  </r>
  <r>
    <n v="20191218"/>
    <d v="2019-12-18T00:00:00"/>
    <x v="2"/>
    <x v="11"/>
    <n v="12"/>
    <x v="2"/>
    <x v="2"/>
    <n v="11182"/>
    <x v="5"/>
    <n v="317445"/>
    <x v="35"/>
  </r>
  <r>
    <n v="20191218"/>
    <d v="2019-12-18T00:00:00"/>
    <x v="2"/>
    <x v="11"/>
    <n v="12"/>
    <x v="2"/>
    <x v="2"/>
    <n v="11185"/>
    <x v="5"/>
    <n v="367666"/>
    <x v="251"/>
  </r>
  <r>
    <n v="20191218"/>
    <d v="2019-12-18T00:00:00"/>
    <x v="2"/>
    <x v="11"/>
    <n v="12"/>
    <x v="2"/>
    <x v="0"/>
    <n v="11185"/>
    <x v="6"/>
    <n v="417887"/>
    <x v="38"/>
  </r>
  <r>
    <n v="20191218"/>
    <d v="2019-12-18T00:00:00"/>
    <x v="2"/>
    <x v="11"/>
    <n v="12"/>
    <x v="2"/>
    <x v="0"/>
    <n v="8111"/>
    <x v="5"/>
    <n v="267224"/>
    <x v="379"/>
  </r>
  <r>
    <n v="20191218"/>
    <d v="2019-12-18T00:00:00"/>
    <x v="2"/>
    <x v="11"/>
    <n v="12"/>
    <x v="2"/>
    <x v="0"/>
    <n v="8113"/>
    <x v="1"/>
    <n v="317445"/>
    <x v="392"/>
  </r>
  <r>
    <n v="20191218"/>
    <d v="2019-12-18T00:00:00"/>
    <x v="2"/>
    <x v="11"/>
    <n v="12"/>
    <x v="2"/>
    <x v="0"/>
    <n v="8114"/>
    <x v="5"/>
    <n v="729973"/>
    <x v="366"/>
  </r>
  <r>
    <n v="20191218"/>
    <d v="2019-12-18T00:00:00"/>
    <x v="2"/>
    <x v="11"/>
    <n v="12"/>
    <x v="2"/>
    <x v="1"/>
    <n v="10468"/>
    <x v="2"/>
    <n v="764932"/>
    <x v="258"/>
  </r>
  <r>
    <n v="20191218"/>
    <d v="2019-12-18T00:00:00"/>
    <x v="2"/>
    <x v="11"/>
    <n v="12"/>
    <x v="2"/>
    <x v="1"/>
    <n v="9917"/>
    <x v="5"/>
    <n v="979679"/>
    <x v="24"/>
  </r>
  <r>
    <n v="20191219"/>
    <d v="2019-12-19T00:00:00"/>
    <x v="2"/>
    <x v="11"/>
    <n v="12"/>
    <x v="5"/>
    <x v="2"/>
    <n v="16047"/>
    <x v="1"/>
    <n v="129760"/>
    <x v="387"/>
  </r>
  <r>
    <n v="20191219"/>
    <d v="2019-12-19T00:00:00"/>
    <x v="2"/>
    <x v="11"/>
    <n v="12"/>
    <x v="5"/>
    <x v="4"/>
    <n v="16048"/>
    <x v="3"/>
    <n v="387943"/>
    <x v="22"/>
  </r>
  <r>
    <n v="20191219"/>
    <d v="2019-12-19T00:00:00"/>
    <x v="2"/>
    <x v="11"/>
    <n v="12"/>
    <x v="5"/>
    <x v="4"/>
    <n v="11189"/>
    <x v="2"/>
    <n v="846118"/>
    <x v="137"/>
  </r>
  <r>
    <n v="20191221"/>
    <d v="2019-12-21T00:00:00"/>
    <x v="2"/>
    <x v="11"/>
    <n v="12"/>
    <x v="4"/>
    <x v="4"/>
    <n v="16082"/>
    <x v="3"/>
    <n v="166782"/>
    <x v="222"/>
  </r>
  <r>
    <n v="20191221"/>
    <d v="2019-12-21T00:00:00"/>
    <x v="2"/>
    <x v="11"/>
    <n v="12"/>
    <x v="4"/>
    <x v="2"/>
    <n v="16084"/>
    <x v="2"/>
    <n v="217003"/>
    <x v="393"/>
  </r>
  <r>
    <n v="20191221"/>
    <d v="2019-12-21T00:00:00"/>
    <x v="2"/>
    <x v="11"/>
    <n v="12"/>
    <x v="4"/>
    <x v="2"/>
    <n v="16087"/>
    <x v="3"/>
    <n v="267224"/>
    <x v="223"/>
  </r>
  <r>
    <n v="20191221"/>
    <d v="2019-12-21T00:00:00"/>
    <x v="2"/>
    <x v="11"/>
    <n v="12"/>
    <x v="4"/>
    <x v="0"/>
    <n v="16088"/>
    <x v="2"/>
    <n v="317445"/>
    <x v="394"/>
  </r>
  <r>
    <n v="20191221"/>
    <d v="2019-12-21T00:00:00"/>
    <x v="2"/>
    <x v="11"/>
    <n v="12"/>
    <x v="4"/>
    <x v="0"/>
    <n v="16089"/>
    <x v="3"/>
    <n v="367666"/>
    <x v="395"/>
  </r>
  <r>
    <n v="20191221"/>
    <d v="2019-12-21T00:00:00"/>
    <x v="2"/>
    <x v="11"/>
    <n v="12"/>
    <x v="4"/>
    <x v="3"/>
    <n v="16091"/>
    <x v="2"/>
    <n v="417887"/>
    <x v="396"/>
  </r>
  <r>
    <n v="20191221"/>
    <d v="2019-12-21T00:00:00"/>
    <x v="2"/>
    <x v="11"/>
    <n v="12"/>
    <x v="4"/>
    <x v="0"/>
    <n v="16095"/>
    <x v="5"/>
    <n v="267224"/>
    <x v="397"/>
  </r>
  <r>
    <n v="20191221"/>
    <d v="2019-12-21T00:00:00"/>
    <x v="2"/>
    <x v="11"/>
    <n v="12"/>
    <x v="4"/>
    <x v="0"/>
    <n v="16101"/>
    <x v="5"/>
    <n v="317445"/>
    <x v="398"/>
  </r>
  <r>
    <n v="20191221"/>
    <d v="2019-12-21T00:00:00"/>
    <x v="2"/>
    <x v="11"/>
    <n v="12"/>
    <x v="4"/>
    <x v="3"/>
    <n v="16102"/>
    <x v="6"/>
    <n v="729973"/>
    <x v="399"/>
  </r>
  <r>
    <n v="20191221"/>
    <d v="2019-12-21T00:00:00"/>
    <x v="2"/>
    <x v="11"/>
    <n v="12"/>
    <x v="4"/>
    <x v="3"/>
    <n v="16103"/>
    <x v="1"/>
    <n v="764932"/>
    <x v="400"/>
  </r>
  <r>
    <n v="20191221"/>
    <d v="2019-12-21T00:00:00"/>
    <x v="2"/>
    <x v="11"/>
    <n v="12"/>
    <x v="4"/>
    <x v="3"/>
    <n v="16105"/>
    <x v="1"/>
    <n v="979679"/>
    <x v="401"/>
  </r>
  <r>
    <n v="20191222"/>
    <d v="2019-12-22T00:00:00"/>
    <x v="2"/>
    <x v="11"/>
    <n v="12"/>
    <x v="0"/>
    <x v="0"/>
    <n v="11234"/>
    <x v="5"/>
    <n v="129760"/>
    <x v="402"/>
  </r>
  <r>
    <n v="20191222"/>
    <d v="2019-12-22T00:00:00"/>
    <x v="2"/>
    <x v="11"/>
    <n v="12"/>
    <x v="0"/>
    <x v="3"/>
    <n v="11235"/>
    <x v="5"/>
    <n v="834850"/>
    <x v="372"/>
  </r>
  <r>
    <n v="20191222"/>
    <d v="2019-12-22T00:00:00"/>
    <x v="2"/>
    <x v="11"/>
    <n v="12"/>
    <x v="0"/>
    <x v="1"/>
    <n v="11236"/>
    <x v="6"/>
    <n v="367666"/>
    <x v="403"/>
  </r>
  <r>
    <n v="20191222"/>
    <d v="2019-12-22T00:00:00"/>
    <x v="2"/>
    <x v="11"/>
    <n v="12"/>
    <x v="0"/>
    <x v="3"/>
    <n v="11238"/>
    <x v="6"/>
    <n v="417887"/>
    <x v="404"/>
  </r>
  <r>
    <n v="20191222"/>
    <d v="2019-12-22T00:00:00"/>
    <x v="2"/>
    <x v="11"/>
    <n v="12"/>
    <x v="0"/>
    <x v="2"/>
    <n v="11239"/>
    <x v="1"/>
    <n v="468108"/>
    <x v="349"/>
  </r>
  <r>
    <n v="20191222"/>
    <d v="2019-12-22T00:00:00"/>
    <x v="2"/>
    <x v="11"/>
    <n v="12"/>
    <x v="0"/>
    <x v="2"/>
    <n v="11239"/>
    <x v="1"/>
    <n v="518329"/>
    <x v="349"/>
  </r>
  <r>
    <n v="20191222"/>
    <d v="2019-12-22T00:00:00"/>
    <x v="2"/>
    <x v="11"/>
    <n v="12"/>
    <x v="0"/>
    <x v="0"/>
    <n v="11241"/>
    <x v="3"/>
    <n v="568550"/>
    <x v="405"/>
  </r>
  <r>
    <n v="20191222"/>
    <d v="2019-12-22T00:00:00"/>
    <x v="2"/>
    <x v="11"/>
    <n v="12"/>
    <x v="0"/>
    <x v="0"/>
    <n v="11242"/>
    <x v="2"/>
    <n v="618771"/>
    <x v="227"/>
  </r>
  <r>
    <n v="20191222"/>
    <d v="2019-12-22T00:00:00"/>
    <x v="2"/>
    <x v="11"/>
    <n v="12"/>
    <x v="0"/>
    <x v="1"/>
    <n v="11244"/>
    <x v="3"/>
    <n v="864342"/>
    <x v="283"/>
  </r>
  <r>
    <n v="20191222"/>
    <d v="2019-12-22T00:00:00"/>
    <x v="2"/>
    <x v="11"/>
    <n v="12"/>
    <x v="0"/>
    <x v="3"/>
    <n v="11246"/>
    <x v="2"/>
    <n v="979679"/>
    <x v="406"/>
  </r>
  <r>
    <n v="20191223"/>
    <d v="2019-12-23T00:00:00"/>
    <x v="2"/>
    <x v="11"/>
    <n v="12"/>
    <x v="1"/>
    <x v="2"/>
    <n v="16166"/>
    <x v="2"/>
    <n v="129760"/>
    <x v="407"/>
  </r>
  <r>
    <n v="20191223"/>
    <d v="2019-12-23T00:00:00"/>
    <x v="2"/>
    <x v="11"/>
    <n v="12"/>
    <x v="1"/>
    <x v="2"/>
    <n v="11250"/>
    <x v="5"/>
    <n v="172366"/>
    <x v="249"/>
  </r>
  <r>
    <n v="20191223"/>
    <d v="2019-12-23T00:00:00"/>
    <x v="2"/>
    <x v="11"/>
    <n v="12"/>
    <x v="1"/>
    <x v="3"/>
    <n v="11254"/>
    <x v="1"/>
    <n v="135670"/>
    <x v="408"/>
  </r>
  <r>
    <n v="20191223"/>
    <d v="2019-12-23T00:00:00"/>
    <x v="2"/>
    <x v="11"/>
    <n v="12"/>
    <x v="1"/>
    <x v="3"/>
    <n v="11256"/>
    <x v="2"/>
    <n v="205588"/>
    <x v="61"/>
  </r>
  <r>
    <n v="20191223"/>
    <d v="2019-12-23T00:00:00"/>
    <x v="2"/>
    <x v="11"/>
    <n v="12"/>
    <x v="1"/>
    <x v="2"/>
    <n v="11264"/>
    <x v="2"/>
    <n v="275506"/>
    <x v="134"/>
  </r>
  <r>
    <n v="20191225"/>
    <d v="2019-12-25T00:00:00"/>
    <x v="2"/>
    <x v="11"/>
    <n v="12"/>
    <x v="2"/>
    <x v="3"/>
    <n v="16208"/>
    <x v="3"/>
    <n v="979679"/>
    <x v="392"/>
  </r>
  <r>
    <n v="20191225"/>
    <d v="2019-12-25T00:00:00"/>
    <x v="2"/>
    <x v="11"/>
    <n v="12"/>
    <x v="2"/>
    <x v="0"/>
    <n v="16214"/>
    <x v="1"/>
    <n v="129760"/>
    <x v="409"/>
  </r>
  <r>
    <n v="20191226"/>
    <d v="2019-12-26T00:00:00"/>
    <x v="2"/>
    <x v="11"/>
    <n v="12"/>
    <x v="5"/>
    <x v="3"/>
    <n v="8206"/>
    <x v="1"/>
    <n v="834850"/>
    <x v="363"/>
  </r>
  <r>
    <n v="20191226"/>
    <d v="2019-12-26T00:00:00"/>
    <x v="2"/>
    <x v="11"/>
    <n v="12"/>
    <x v="5"/>
    <x v="1"/>
    <n v="16222"/>
    <x v="1"/>
    <n v="979679"/>
    <x v="315"/>
  </r>
  <r>
    <n v="20191226"/>
    <d v="2019-12-26T00:00:00"/>
    <x v="2"/>
    <x v="11"/>
    <n v="12"/>
    <x v="5"/>
    <x v="0"/>
    <n v="16233"/>
    <x v="3"/>
    <n v="129760"/>
    <x v="217"/>
  </r>
  <r>
    <n v="20191226"/>
    <d v="2019-12-26T00:00:00"/>
    <x v="2"/>
    <x v="11"/>
    <n v="12"/>
    <x v="5"/>
    <x v="1"/>
    <n v="11290"/>
    <x v="3"/>
    <n v="834850"/>
    <x v="35"/>
  </r>
  <r>
    <n v="20191226"/>
    <d v="2019-12-26T00:00:00"/>
    <x v="2"/>
    <x v="11"/>
    <n v="12"/>
    <x v="5"/>
    <x v="3"/>
    <n v="11292"/>
    <x v="0"/>
    <n v="834850"/>
    <x v="3"/>
  </r>
  <r>
    <n v="20191226"/>
    <d v="2019-12-26T00:00:00"/>
    <x v="2"/>
    <x v="11"/>
    <n v="12"/>
    <x v="5"/>
    <x v="0"/>
    <n v="10452"/>
    <x v="2"/>
    <n v="129760"/>
    <x v="264"/>
  </r>
  <r>
    <n v="20191227"/>
    <d v="2019-12-27T00:00:00"/>
    <x v="2"/>
    <x v="11"/>
    <n v="12"/>
    <x v="3"/>
    <x v="2"/>
    <n v="16237"/>
    <x v="1"/>
    <n v="834850"/>
    <x v="64"/>
  </r>
  <r>
    <n v="20191227"/>
    <d v="2019-12-27T00:00:00"/>
    <x v="2"/>
    <x v="11"/>
    <n v="12"/>
    <x v="3"/>
    <x v="2"/>
    <n v="16238"/>
    <x v="1"/>
    <n v="979679"/>
    <x v="280"/>
  </r>
  <r>
    <n v="20191227"/>
    <d v="2019-12-27T00:00:00"/>
    <x v="2"/>
    <x v="11"/>
    <n v="12"/>
    <x v="3"/>
    <x v="0"/>
    <n v="8212"/>
    <x v="6"/>
    <n v="129760"/>
    <x v="389"/>
  </r>
  <r>
    <n v="20191227"/>
    <d v="2019-12-27T00:00:00"/>
    <x v="2"/>
    <x v="11"/>
    <n v="12"/>
    <x v="3"/>
    <x v="3"/>
    <n v="8213"/>
    <x v="2"/>
    <n v="834850"/>
    <x v="264"/>
  </r>
  <r>
    <n v="20191228"/>
    <d v="2019-12-28T00:00:00"/>
    <x v="2"/>
    <x v="11"/>
    <n v="12"/>
    <x v="4"/>
    <x v="2"/>
    <n v="10533"/>
    <x v="1"/>
    <n v="834850"/>
    <x v="389"/>
  </r>
  <r>
    <n v="20191228"/>
    <d v="2019-12-28T00:00:00"/>
    <x v="2"/>
    <x v="11"/>
    <n v="12"/>
    <x v="4"/>
    <x v="2"/>
    <n v="10533"/>
    <x v="1"/>
    <n v="834850"/>
    <x v="407"/>
  </r>
  <r>
    <n v="20191228"/>
    <d v="2019-12-28T00:00:00"/>
    <x v="2"/>
    <x v="11"/>
    <n v="12"/>
    <x v="4"/>
    <x v="0"/>
    <n v="10544"/>
    <x v="3"/>
    <n v="834850"/>
    <x v="310"/>
  </r>
  <r>
    <n v="20191229"/>
    <d v="2019-12-29T00:00:00"/>
    <x v="2"/>
    <x v="11"/>
    <n v="12"/>
    <x v="0"/>
    <x v="0"/>
    <n v="16262"/>
    <x v="1"/>
    <n v="421333"/>
    <x v="56"/>
  </r>
  <r>
    <n v="20191229"/>
    <d v="2019-12-29T00:00:00"/>
    <x v="2"/>
    <x v="11"/>
    <n v="12"/>
    <x v="0"/>
    <x v="0"/>
    <n v="16263"/>
    <x v="1"/>
    <n v="719050"/>
    <x v="302"/>
  </r>
  <r>
    <n v="20191229"/>
    <d v="2019-12-29T00:00:00"/>
    <x v="2"/>
    <x v="11"/>
    <n v="12"/>
    <x v="0"/>
    <x v="0"/>
    <n v="16266"/>
    <x v="1"/>
    <n v="101676"/>
    <x v="326"/>
  </r>
  <r>
    <n v="20191229"/>
    <d v="2019-12-29T00:00:00"/>
    <x v="2"/>
    <x v="11"/>
    <n v="12"/>
    <x v="0"/>
    <x v="1"/>
    <n v="16269"/>
    <x v="0"/>
    <n v="131448"/>
    <x v="132"/>
  </r>
  <r>
    <n v="20191229"/>
    <d v="2019-12-29T00:00:00"/>
    <x v="2"/>
    <x v="11"/>
    <n v="12"/>
    <x v="0"/>
    <x v="1"/>
    <n v="16270"/>
    <x v="1"/>
    <n v="161220"/>
    <x v="137"/>
  </r>
  <r>
    <n v="20191229"/>
    <d v="2019-12-29T00:00:00"/>
    <x v="2"/>
    <x v="11"/>
    <n v="12"/>
    <x v="0"/>
    <x v="0"/>
    <n v="16274"/>
    <x v="3"/>
    <n v="116562"/>
    <x v="297"/>
  </r>
  <r>
    <n v="20191229"/>
    <d v="2019-12-29T00:00:00"/>
    <x v="2"/>
    <x v="11"/>
    <n v="12"/>
    <x v="0"/>
    <x v="3"/>
    <n v="11316"/>
    <x v="0"/>
    <n v="166782"/>
    <x v="285"/>
  </r>
  <r>
    <n v="20191229"/>
    <d v="2019-12-29T00:00:00"/>
    <x v="2"/>
    <x v="11"/>
    <n v="12"/>
    <x v="0"/>
    <x v="3"/>
    <n v="11317"/>
    <x v="5"/>
    <n v="217003"/>
    <x v="410"/>
  </r>
  <r>
    <n v="20191229"/>
    <d v="2019-12-29T00:00:00"/>
    <x v="2"/>
    <x v="11"/>
    <n v="12"/>
    <x v="0"/>
    <x v="2"/>
    <n v="11318"/>
    <x v="1"/>
    <n v="267224"/>
    <x v="283"/>
  </r>
  <r>
    <n v="20191229"/>
    <d v="2019-12-29T00:00:00"/>
    <x v="2"/>
    <x v="11"/>
    <n v="12"/>
    <x v="0"/>
    <x v="4"/>
    <n v="11320"/>
    <x v="3"/>
    <n v="317445"/>
    <x v="411"/>
  </r>
  <r>
    <n v="20191229"/>
    <d v="2019-12-29T00:00:00"/>
    <x v="2"/>
    <x v="11"/>
    <n v="12"/>
    <x v="0"/>
    <x v="4"/>
    <n v="11322"/>
    <x v="0"/>
    <n v="729973"/>
    <x v="285"/>
  </r>
  <r>
    <n v="20191229"/>
    <d v="2019-12-29T00:00:00"/>
    <x v="2"/>
    <x v="11"/>
    <n v="12"/>
    <x v="0"/>
    <x v="4"/>
    <n v="11323"/>
    <x v="1"/>
    <n v="764932"/>
    <x v="412"/>
  </r>
  <r>
    <n v="20191230"/>
    <d v="2019-12-30T00:00:00"/>
    <x v="2"/>
    <x v="11"/>
    <n v="12"/>
    <x v="1"/>
    <x v="2"/>
    <n v="16284"/>
    <x v="1"/>
    <n v="799891"/>
    <x v="364"/>
  </r>
  <r>
    <n v="20191230"/>
    <d v="2019-12-30T00:00:00"/>
    <x v="2"/>
    <x v="11"/>
    <n v="12"/>
    <x v="1"/>
    <x v="2"/>
    <n v="11336"/>
    <x v="0"/>
    <n v="834850"/>
    <x v="207"/>
  </r>
  <r>
    <n v="20191230"/>
    <d v="2019-12-30T00:00:00"/>
    <x v="2"/>
    <x v="11"/>
    <n v="12"/>
    <x v="1"/>
    <x v="2"/>
    <n v="11338"/>
    <x v="1"/>
    <n v="367666"/>
    <x v="56"/>
  </r>
  <r>
    <n v="20191230"/>
    <d v="2019-12-30T00:00:00"/>
    <x v="2"/>
    <x v="11"/>
    <n v="12"/>
    <x v="1"/>
    <x v="0"/>
    <n v="11340"/>
    <x v="3"/>
    <n v="417887"/>
    <x v="258"/>
  </r>
  <r>
    <n v="20191230"/>
    <d v="2019-12-30T00:00:00"/>
    <x v="2"/>
    <x v="11"/>
    <n v="12"/>
    <x v="1"/>
    <x v="0"/>
    <n v="8225"/>
    <x v="3"/>
    <n v="468108"/>
    <x v="167"/>
  </r>
  <r>
    <n v="20191230"/>
    <d v="2019-12-30T00:00:00"/>
    <x v="2"/>
    <x v="11"/>
    <n v="12"/>
    <x v="1"/>
    <x v="3"/>
    <n v="10694"/>
    <x v="2"/>
    <n v="518329"/>
    <x v="264"/>
  </r>
  <r>
    <n v="20191230"/>
    <d v="2019-12-30T00:00:00"/>
    <x v="2"/>
    <x v="11"/>
    <n v="12"/>
    <x v="1"/>
    <x v="0"/>
    <n v="10701"/>
    <x v="5"/>
    <n v="568550"/>
    <x v="56"/>
  </r>
  <r>
    <n v="20191231"/>
    <d v="2019-12-31T00:00:00"/>
    <x v="2"/>
    <x v="11"/>
    <n v="12"/>
    <x v="6"/>
    <x v="0"/>
    <n v="16287"/>
    <x v="1"/>
    <n v="618771"/>
    <x v="56"/>
  </r>
  <r>
    <n v="20191231"/>
    <d v="2019-12-31T00:00:00"/>
    <x v="2"/>
    <x v="11"/>
    <n v="12"/>
    <x v="6"/>
    <x v="3"/>
    <n v="16291"/>
    <x v="1"/>
    <n v="864342"/>
    <x v="118"/>
  </r>
  <r>
    <n v="20191231"/>
    <d v="2019-12-31T00:00:00"/>
    <x v="2"/>
    <x v="11"/>
    <n v="12"/>
    <x v="6"/>
    <x v="3"/>
    <n v="8226"/>
    <x v="1"/>
    <n v="979679"/>
    <x v="56"/>
  </r>
  <r>
    <n v="20191231"/>
    <d v="2019-12-31T00:00:00"/>
    <x v="2"/>
    <x v="11"/>
    <n v="12"/>
    <x v="6"/>
    <x v="1"/>
    <n v="11344"/>
    <x v="2"/>
    <n v="129760"/>
    <x v="264"/>
  </r>
  <r>
    <n v="20200102"/>
    <d v="2020-01-02T00:00:00"/>
    <x v="3"/>
    <x v="0"/>
    <n v="1"/>
    <x v="5"/>
    <x v="0"/>
    <n v="16308"/>
    <x v="2"/>
    <n v="172366"/>
    <x v="390"/>
  </r>
  <r>
    <n v="20200102"/>
    <d v="2020-01-02T00:00:00"/>
    <x v="3"/>
    <x v="0"/>
    <n v="1"/>
    <x v="5"/>
    <x v="3"/>
    <n v="11352"/>
    <x v="2"/>
    <n v="100712"/>
    <x v="264"/>
  </r>
  <r>
    <n v="20200102"/>
    <d v="2020-01-02T00:00:00"/>
    <x v="3"/>
    <x v="0"/>
    <n v="1"/>
    <x v="5"/>
    <x v="2"/>
    <n v="16303"/>
    <x v="1"/>
    <n v="135670"/>
    <x v="252"/>
  </r>
  <r>
    <n v="20200102"/>
    <d v="2020-01-02T00:00:00"/>
    <x v="3"/>
    <x v="0"/>
    <n v="1"/>
    <x v="5"/>
    <x v="0"/>
    <n v="16309"/>
    <x v="2"/>
    <n v="205588"/>
    <x v="413"/>
  </r>
  <r>
    <n v="20200102"/>
    <d v="2020-01-02T00:00:00"/>
    <x v="3"/>
    <x v="0"/>
    <n v="1"/>
    <x v="5"/>
    <x v="1"/>
    <n v="16312"/>
    <x v="2"/>
    <n v="275506"/>
    <x v="356"/>
  </r>
  <r>
    <n v="20200105"/>
    <d v="2020-01-05T00:00:00"/>
    <x v="3"/>
    <x v="0"/>
    <n v="1"/>
    <x v="0"/>
    <x v="0"/>
    <n v="16334"/>
    <x v="2"/>
    <n v="166213"/>
    <x v="56"/>
  </r>
  <r>
    <n v="20200105"/>
    <d v="2020-01-05T00:00:00"/>
    <x v="3"/>
    <x v="0"/>
    <n v="1"/>
    <x v="0"/>
    <x v="0"/>
    <n v="8244"/>
    <x v="6"/>
    <n v="857476"/>
    <x v="137"/>
  </r>
  <r>
    <n v="20200106"/>
    <d v="2020-01-06T00:00:00"/>
    <x v="3"/>
    <x v="0"/>
    <n v="1"/>
    <x v="1"/>
    <x v="4"/>
    <n v="16342"/>
    <x v="1"/>
    <n v="834850"/>
    <x v="180"/>
  </r>
  <r>
    <n v="20200107"/>
    <d v="2020-01-07T00:00:00"/>
    <x v="3"/>
    <x v="0"/>
    <n v="1"/>
    <x v="6"/>
    <x v="4"/>
    <n v="16346"/>
    <x v="4"/>
    <n v="979679"/>
    <x v="310"/>
  </r>
  <r>
    <n v="20200108"/>
    <d v="2020-01-08T00:00:00"/>
    <x v="3"/>
    <x v="0"/>
    <n v="1"/>
    <x v="2"/>
    <x v="0"/>
    <n v="16352"/>
    <x v="1"/>
    <n v="129760"/>
    <x v="252"/>
  </r>
  <r>
    <n v="20200108"/>
    <d v="2020-01-08T00:00:00"/>
    <x v="3"/>
    <x v="0"/>
    <n v="1"/>
    <x v="2"/>
    <x v="3"/>
    <n v="10886"/>
    <x v="6"/>
    <n v="834850"/>
    <x v="205"/>
  </r>
  <r>
    <n v="20200108"/>
    <d v="2020-01-08T00:00:00"/>
    <x v="3"/>
    <x v="0"/>
    <n v="1"/>
    <x v="2"/>
    <x v="0"/>
    <n v="10891"/>
    <x v="3"/>
    <n v="834850"/>
    <x v="61"/>
  </r>
  <r>
    <n v="20200109"/>
    <d v="2020-01-09T00:00:00"/>
    <x v="3"/>
    <x v="0"/>
    <n v="1"/>
    <x v="5"/>
    <x v="0"/>
    <n v="11378"/>
    <x v="2"/>
    <n v="834850"/>
    <x v="0"/>
  </r>
  <r>
    <n v="20200109"/>
    <d v="2020-01-09T00:00:00"/>
    <x v="3"/>
    <x v="0"/>
    <n v="1"/>
    <x v="5"/>
    <x v="3"/>
    <n v="16355"/>
    <x v="4"/>
    <n v="834850"/>
    <x v="387"/>
  </r>
  <r>
    <n v="20200109"/>
    <d v="2020-01-09T00:00:00"/>
    <x v="3"/>
    <x v="0"/>
    <n v="1"/>
    <x v="5"/>
    <x v="3"/>
    <n v="11379"/>
    <x v="1"/>
    <n v="421333"/>
    <x v="180"/>
  </r>
  <r>
    <n v="20200109"/>
    <d v="2020-01-09T00:00:00"/>
    <x v="3"/>
    <x v="0"/>
    <n v="1"/>
    <x v="5"/>
    <x v="3"/>
    <n v="11379"/>
    <x v="1"/>
    <n v="719050"/>
    <x v="132"/>
  </r>
  <r>
    <n v="20200110"/>
    <d v="2020-01-10T00:00:00"/>
    <x v="3"/>
    <x v="0"/>
    <n v="1"/>
    <x v="3"/>
    <x v="3"/>
    <n v="11380"/>
    <x v="4"/>
    <n v="101676"/>
    <x v="395"/>
  </r>
  <r>
    <n v="20200110"/>
    <d v="2020-01-10T00:00:00"/>
    <x v="3"/>
    <x v="0"/>
    <n v="1"/>
    <x v="3"/>
    <x v="3"/>
    <n v="10925"/>
    <x v="1"/>
    <n v="131448"/>
    <x v="132"/>
  </r>
  <r>
    <n v="20200111"/>
    <d v="2020-01-11T00:00:00"/>
    <x v="3"/>
    <x v="0"/>
    <n v="1"/>
    <x v="4"/>
    <x v="2"/>
    <n v="16365"/>
    <x v="3"/>
    <n v="161220"/>
    <x v="414"/>
  </r>
  <r>
    <n v="20200111"/>
    <d v="2020-01-11T00:00:00"/>
    <x v="3"/>
    <x v="0"/>
    <n v="1"/>
    <x v="4"/>
    <x v="3"/>
    <n v="16368"/>
    <x v="3"/>
    <n v="116562"/>
    <x v="280"/>
  </r>
  <r>
    <n v="20200111"/>
    <d v="2020-01-11T00:00:00"/>
    <x v="3"/>
    <x v="0"/>
    <n v="1"/>
    <x v="4"/>
    <x v="3"/>
    <n v="16369"/>
    <x v="2"/>
    <n v="166782"/>
    <x v="357"/>
  </r>
  <r>
    <n v="20200111"/>
    <d v="2020-01-11T00:00:00"/>
    <x v="3"/>
    <x v="0"/>
    <n v="1"/>
    <x v="4"/>
    <x v="2"/>
    <n v="16370"/>
    <x v="4"/>
    <n v="217003"/>
    <x v="258"/>
  </r>
  <r>
    <n v="20200111"/>
    <d v="2020-01-11T00:00:00"/>
    <x v="3"/>
    <x v="0"/>
    <n v="1"/>
    <x v="4"/>
    <x v="4"/>
    <n v="16372"/>
    <x v="1"/>
    <n v="267224"/>
    <x v="364"/>
  </r>
  <r>
    <n v="20200111"/>
    <d v="2020-01-11T00:00:00"/>
    <x v="3"/>
    <x v="0"/>
    <n v="1"/>
    <x v="4"/>
    <x v="4"/>
    <n v="16373"/>
    <x v="0"/>
    <n v="317445"/>
    <x v="0"/>
  </r>
  <r>
    <n v="20200111"/>
    <d v="2020-01-11T00:00:00"/>
    <x v="3"/>
    <x v="0"/>
    <n v="1"/>
    <x v="4"/>
    <x v="4"/>
    <n v="16375"/>
    <x v="2"/>
    <n v="729973"/>
    <x v="264"/>
  </r>
  <r>
    <n v="20200111"/>
    <d v="2020-01-11T00:00:00"/>
    <x v="3"/>
    <x v="0"/>
    <n v="1"/>
    <x v="4"/>
    <x v="2"/>
    <n v="10957"/>
    <x v="3"/>
    <n v="764932"/>
    <x v="280"/>
  </r>
  <r>
    <n v="20200111"/>
    <d v="2020-01-11T00:00:00"/>
    <x v="3"/>
    <x v="0"/>
    <n v="1"/>
    <x v="4"/>
    <x v="2"/>
    <n v="10968"/>
    <x v="2"/>
    <n v="799891"/>
    <x v="56"/>
  </r>
  <r>
    <n v="20200112"/>
    <d v="2020-01-12T00:00:00"/>
    <x v="3"/>
    <x v="0"/>
    <n v="1"/>
    <x v="0"/>
    <x v="2"/>
    <n v="16378"/>
    <x v="5"/>
    <n v="834850"/>
    <x v="415"/>
  </r>
  <r>
    <n v="20200112"/>
    <d v="2020-01-12T00:00:00"/>
    <x v="3"/>
    <x v="0"/>
    <n v="1"/>
    <x v="0"/>
    <x v="0"/>
    <n v="16380"/>
    <x v="5"/>
    <n v="367666"/>
    <x v="202"/>
  </r>
  <r>
    <n v="20200112"/>
    <d v="2020-01-12T00:00:00"/>
    <x v="3"/>
    <x v="0"/>
    <n v="1"/>
    <x v="0"/>
    <x v="0"/>
    <n v="16383"/>
    <x v="1"/>
    <n v="417887"/>
    <x v="297"/>
  </r>
  <r>
    <n v="20200112"/>
    <d v="2020-01-12T00:00:00"/>
    <x v="3"/>
    <x v="0"/>
    <n v="1"/>
    <x v="0"/>
    <x v="3"/>
    <n v="16384"/>
    <x v="6"/>
    <n v="468108"/>
    <x v="416"/>
  </r>
  <r>
    <n v="20200112"/>
    <d v="2020-01-12T00:00:00"/>
    <x v="3"/>
    <x v="0"/>
    <n v="1"/>
    <x v="0"/>
    <x v="0"/>
    <n v="16387"/>
    <x v="3"/>
    <n v="518329"/>
    <x v="53"/>
  </r>
  <r>
    <n v="20200112"/>
    <d v="2020-01-12T00:00:00"/>
    <x v="3"/>
    <x v="0"/>
    <n v="1"/>
    <x v="0"/>
    <x v="0"/>
    <n v="11388"/>
    <x v="2"/>
    <n v="568550"/>
    <x v="417"/>
  </r>
  <r>
    <n v="20200112"/>
    <d v="2020-01-12T00:00:00"/>
    <x v="3"/>
    <x v="0"/>
    <n v="1"/>
    <x v="0"/>
    <x v="3"/>
    <n v="16380"/>
    <x v="5"/>
    <n v="618771"/>
    <x v="53"/>
  </r>
  <r>
    <n v="20200112"/>
    <d v="2020-01-12T00:00:00"/>
    <x v="3"/>
    <x v="0"/>
    <n v="1"/>
    <x v="0"/>
    <x v="3"/>
    <n v="16382"/>
    <x v="1"/>
    <n v="864342"/>
    <x v="293"/>
  </r>
  <r>
    <n v="20200116"/>
    <d v="2020-01-16T00:00:00"/>
    <x v="3"/>
    <x v="0"/>
    <n v="1"/>
    <x v="5"/>
    <x v="0"/>
    <n v="16398"/>
    <x v="1"/>
    <n v="166213"/>
    <x v="56"/>
  </r>
  <r>
    <n v="20200118"/>
    <d v="2020-01-18T00:00:00"/>
    <x v="3"/>
    <x v="0"/>
    <n v="1"/>
    <x v="4"/>
    <x v="0"/>
    <n v="11083"/>
    <x v="3"/>
    <n v="857476"/>
    <x v="53"/>
  </r>
  <r>
    <n v="20200120"/>
    <d v="2020-01-20T00:00:00"/>
    <x v="3"/>
    <x v="0"/>
    <n v="1"/>
    <x v="1"/>
    <x v="1"/>
    <n v="8264"/>
    <x v="3"/>
    <n v="100712"/>
    <x v="68"/>
  </r>
  <r>
    <n v="20200121"/>
    <d v="2020-01-21T00:00:00"/>
    <x v="3"/>
    <x v="0"/>
    <n v="1"/>
    <x v="6"/>
    <x v="3"/>
    <n v="16419"/>
    <x v="2"/>
    <n v="135670"/>
    <x v="95"/>
  </r>
  <r>
    <n v="20200121"/>
    <d v="2020-01-21T00:00:00"/>
    <x v="3"/>
    <x v="0"/>
    <n v="1"/>
    <x v="6"/>
    <x v="2"/>
    <n v="16421"/>
    <x v="2"/>
    <n v="205588"/>
    <x v="418"/>
  </r>
  <r>
    <n v="20200121"/>
    <d v="2020-01-21T00:00:00"/>
    <x v="3"/>
    <x v="0"/>
    <n v="1"/>
    <x v="6"/>
    <x v="0"/>
    <n v="16423"/>
    <x v="1"/>
    <n v="275506"/>
    <x v="277"/>
  </r>
  <r>
    <n v="20200121"/>
    <d v="2020-01-21T00:00:00"/>
    <x v="3"/>
    <x v="0"/>
    <n v="1"/>
    <x v="6"/>
    <x v="3"/>
    <n v="8266"/>
    <x v="4"/>
    <n v="568550"/>
    <x v="293"/>
  </r>
  <r>
    <n v="20200121"/>
    <d v="2020-01-21T00:00:00"/>
    <x v="3"/>
    <x v="0"/>
    <n v="1"/>
    <x v="6"/>
    <x v="2"/>
    <n v="8267"/>
    <x v="1"/>
    <n v="618771"/>
    <x v="310"/>
  </r>
  <r>
    <n v="20200121"/>
    <d v="2020-01-21T00:00:00"/>
    <x v="3"/>
    <x v="0"/>
    <n v="1"/>
    <x v="6"/>
    <x v="0"/>
    <n v="8267"/>
    <x v="1"/>
    <n v="864342"/>
    <x v="297"/>
  </r>
  <r>
    <n v="20200125"/>
    <d v="2020-01-25T00:00:00"/>
    <x v="3"/>
    <x v="0"/>
    <n v="1"/>
    <x v="4"/>
    <x v="1"/>
    <n v="16443"/>
    <x v="4"/>
    <n v="166213"/>
    <x v="419"/>
  </r>
  <r>
    <n v="20200125"/>
    <d v="2020-01-25T00:00:00"/>
    <x v="3"/>
    <x v="0"/>
    <n v="1"/>
    <x v="4"/>
    <x v="3"/>
    <n v="8275"/>
    <x v="1"/>
    <n v="387943"/>
    <x v="364"/>
  </r>
  <r>
    <n v="20200125"/>
    <d v="2020-01-25T00:00:00"/>
    <x v="3"/>
    <x v="0"/>
    <n v="1"/>
    <x v="4"/>
    <x v="3"/>
    <n v="16440"/>
    <x v="3"/>
    <n v="846118"/>
    <x v="240"/>
  </r>
  <r>
    <n v="20200125"/>
    <d v="2020-01-25T00:00:00"/>
    <x v="3"/>
    <x v="0"/>
    <n v="1"/>
    <x v="4"/>
    <x v="2"/>
    <n v="16441"/>
    <x v="2"/>
    <n v="166782"/>
    <x v="420"/>
  </r>
  <r>
    <n v="20200125"/>
    <d v="2020-01-25T00:00:00"/>
    <x v="3"/>
    <x v="0"/>
    <n v="1"/>
    <x v="4"/>
    <x v="4"/>
    <n v="11424"/>
    <x v="3"/>
    <n v="217003"/>
    <x v="421"/>
  </r>
  <r>
    <n v="20200125"/>
    <d v="2020-01-25T00:00:00"/>
    <x v="3"/>
    <x v="0"/>
    <n v="1"/>
    <x v="4"/>
    <x v="4"/>
    <n v="11427"/>
    <x v="3"/>
    <n v="267224"/>
    <x v="422"/>
  </r>
  <r>
    <n v="20200126"/>
    <d v="2020-01-26T00:00:00"/>
    <x v="3"/>
    <x v="0"/>
    <n v="1"/>
    <x v="0"/>
    <x v="4"/>
    <n v="11430"/>
    <x v="2"/>
    <n v="317445"/>
    <x v="378"/>
  </r>
  <r>
    <n v="20200126"/>
    <d v="2020-01-26T00:00:00"/>
    <x v="3"/>
    <x v="0"/>
    <n v="1"/>
    <x v="0"/>
    <x v="2"/>
    <n v="11432"/>
    <x v="3"/>
    <n v="367666"/>
    <x v="423"/>
  </r>
  <r>
    <n v="20200126"/>
    <d v="2020-01-26T00:00:00"/>
    <x v="3"/>
    <x v="0"/>
    <n v="1"/>
    <x v="0"/>
    <x v="2"/>
    <n v="11433"/>
    <x v="2"/>
    <n v="417887"/>
    <x v="422"/>
  </r>
  <r>
    <n v="20200126"/>
    <d v="2020-01-26T00:00:00"/>
    <x v="3"/>
    <x v="0"/>
    <n v="1"/>
    <x v="0"/>
    <x v="2"/>
    <n v="16452"/>
    <x v="5"/>
    <n v="267224"/>
    <x v="424"/>
  </r>
  <r>
    <n v="20200126"/>
    <d v="2020-01-26T00:00:00"/>
    <x v="3"/>
    <x v="0"/>
    <n v="1"/>
    <x v="0"/>
    <x v="0"/>
    <n v="16453"/>
    <x v="5"/>
    <n v="317445"/>
    <x v="425"/>
  </r>
  <r>
    <n v="20200126"/>
    <d v="2020-01-26T00:00:00"/>
    <x v="3"/>
    <x v="0"/>
    <n v="1"/>
    <x v="0"/>
    <x v="0"/>
    <n v="16457"/>
    <x v="6"/>
    <n v="729973"/>
    <x v="234"/>
  </r>
  <r>
    <n v="20200126"/>
    <d v="2020-01-26T00:00:00"/>
    <x v="3"/>
    <x v="0"/>
    <n v="1"/>
    <x v="0"/>
    <x v="3"/>
    <n v="11429"/>
    <x v="1"/>
    <n v="764932"/>
    <x v="426"/>
  </r>
  <r>
    <n v="20200128"/>
    <d v="2020-01-28T00:00:00"/>
    <x v="3"/>
    <x v="0"/>
    <n v="1"/>
    <x v="6"/>
    <x v="0"/>
    <n v="11436"/>
    <x v="1"/>
    <n v="979679"/>
    <x v="321"/>
  </r>
  <r>
    <n v="20200129"/>
    <d v="2020-01-29T00:00:00"/>
    <x v="3"/>
    <x v="0"/>
    <n v="1"/>
    <x v="2"/>
    <x v="3"/>
    <n v="8282"/>
    <x v="2"/>
    <n v="129760"/>
    <x v="35"/>
  </r>
  <r>
    <n v="20200129"/>
    <d v="2020-01-29T00:00:00"/>
    <x v="3"/>
    <x v="0"/>
    <n v="1"/>
    <x v="2"/>
    <x v="3"/>
    <n v="16466"/>
    <x v="4"/>
    <n v="387943"/>
    <x v="427"/>
  </r>
  <r>
    <n v="20200129"/>
    <d v="2020-01-29T00:00:00"/>
    <x v="3"/>
    <x v="0"/>
    <n v="1"/>
    <x v="2"/>
    <x v="2"/>
    <n v="16471"/>
    <x v="1"/>
    <n v="846118"/>
    <x v="428"/>
  </r>
  <r>
    <n v="20200129"/>
    <d v="2020-01-29T00:00:00"/>
    <x v="3"/>
    <x v="0"/>
    <n v="1"/>
    <x v="2"/>
    <x v="1"/>
    <n v="11438"/>
    <x v="5"/>
    <n v="166782"/>
    <x v="74"/>
  </r>
  <r>
    <n v="20200130"/>
    <d v="2020-01-30T00:00:00"/>
    <x v="3"/>
    <x v="0"/>
    <n v="1"/>
    <x v="5"/>
    <x v="0"/>
    <n v="8284"/>
    <x v="4"/>
    <n v="217003"/>
    <x v="310"/>
  </r>
  <r>
    <n v="20200130"/>
    <d v="2020-01-30T00:00:00"/>
    <x v="3"/>
    <x v="0"/>
    <n v="1"/>
    <x v="5"/>
    <x v="3"/>
    <n v="16475"/>
    <x v="1"/>
    <n v="267224"/>
    <x v="429"/>
  </r>
  <r>
    <n v="20200130"/>
    <d v="2020-01-30T00:00:00"/>
    <x v="3"/>
    <x v="0"/>
    <n v="1"/>
    <x v="5"/>
    <x v="1"/>
    <n v="8284"/>
    <x v="1"/>
    <n v="317445"/>
    <x v="430"/>
  </r>
  <r>
    <n v="20200130"/>
    <d v="2020-01-30T00:00:00"/>
    <x v="3"/>
    <x v="0"/>
    <n v="1"/>
    <x v="5"/>
    <x v="3"/>
    <n v="8284"/>
    <x v="1"/>
    <n v="367666"/>
    <x v="430"/>
  </r>
  <r>
    <n v="20200130"/>
    <d v="2020-01-30T00:00:00"/>
    <x v="3"/>
    <x v="0"/>
    <n v="1"/>
    <x v="5"/>
    <x v="2"/>
    <n v="8284"/>
    <x v="4"/>
    <n v="417887"/>
    <x v="431"/>
  </r>
  <r>
    <n v="20200131"/>
    <d v="2020-01-31T00:00:00"/>
    <x v="3"/>
    <x v="0"/>
    <n v="1"/>
    <x v="3"/>
    <x v="2"/>
    <n v="16479"/>
    <x v="1"/>
    <n v="267224"/>
    <x v="432"/>
  </r>
  <r>
    <n v="20200131"/>
    <d v="2020-01-31T00:00:00"/>
    <x v="3"/>
    <x v="0"/>
    <n v="1"/>
    <x v="3"/>
    <x v="0"/>
    <n v="16479"/>
    <x v="1"/>
    <n v="317445"/>
    <x v="433"/>
  </r>
  <r>
    <n v="20200131"/>
    <d v="2020-01-31T00:00:00"/>
    <x v="3"/>
    <x v="0"/>
    <n v="1"/>
    <x v="3"/>
    <x v="0"/>
    <n v="11441"/>
    <x v="1"/>
    <n v="729973"/>
    <x v="434"/>
  </r>
  <r>
    <n v="20200131"/>
    <d v="2020-01-31T00:00:00"/>
    <x v="3"/>
    <x v="0"/>
    <n v="1"/>
    <x v="3"/>
    <x v="1"/>
    <n v="8286"/>
    <x v="1"/>
    <n v="764932"/>
    <x v="435"/>
  </r>
  <r>
    <n v="20200131"/>
    <d v="2020-01-31T00:00:00"/>
    <x v="3"/>
    <x v="0"/>
    <n v="1"/>
    <x v="3"/>
    <x v="3"/>
    <n v="8291"/>
    <x v="3"/>
    <n v="979679"/>
    <x v="435"/>
  </r>
  <r>
    <n v="20200201"/>
    <d v="2020-02-01T00:00:00"/>
    <x v="3"/>
    <x v="1"/>
    <n v="2"/>
    <x v="4"/>
    <x v="2"/>
    <n v="11450"/>
    <x v="3"/>
    <n v="129760"/>
    <x v="61"/>
  </r>
  <r>
    <n v="20200201"/>
    <d v="2020-02-01T00:00:00"/>
    <x v="3"/>
    <x v="1"/>
    <n v="2"/>
    <x v="4"/>
    <x v="2"/>
    <n v="11451"/>
    <x v="2"/>
    <n v="834850"/>
    <x v="264"/>
  </r>
  <r>
    <n v="20200201"/>
    <d v="2020-02-01T00:00:00"/>
    <x v="3"/>
    <x v="1"/>
    <n v="2"/>
    <x v="4"/>
    <x v="0"/>
    <n v="11453"/>
    <x v="5"/>
    <n v="367666"/>
    <x v="435"/>
  </r>
  <r>
    <n v="20200201"/>
    <d v="2020-02-01T00:00:00"/>
    <x v="3"/>
    <x v="1"/>
    <n v="2"/>
    <x v="4"/>
    <x v="0"/>
    <n v="16481"/>
    <x v="5"/>
    <n v="417887"/>
    <x v="56"/>
  </r>
  <r>
    <n v="20200201"/>
    <d v="2020-02-01T00:00:00"/>
    <x v="3"/>
    <x v="1"/>
    <n v="2"/>
    <x v="4"/>
    <x v="1"/>
    <n v="16483"/>
    <x v="6"/>
    <n v="468108"/>
    <x v="434"/>
  </r>
  <r>
    <n v="20200201"/>
    <d v="2020-02-01T00:00:00"/>
    <x v="3"/>
    <x v="1"/>
    <n v="2"/>
    <x v="4"/>
    <x v="3"/>
    <n v="11444"/>
    <x v="0"/>
    <n v="518329"/>
    <x v="182"/>
  </r>
  <r>
    <n v="20200201"/>
    <d v="2020-02-01T00:00:00"/>
    <x v="3"/>
    <x v="1"/>
    <n v="2"/>
    <x v="4"/>
    <x v="0"/>
    <n v="11445"/>
    <x v="1"/>
    <n v="568550"/>
    <x v="317"/>
  </r>
  <r>
    <n v="20200201"/>
    <d v="2020-02-01T00:00:00"/>
    <x v="3"/>
    <x v="1"/>
    <n v="2"/>
    <x v="4"/>
    <x v="3"/>
    <n v="11445"/>
    <x v="1"/>
    <n v="618771"/>
    <x v="436"/>
  </r>
  <r>
    <n v="20200201"/>
    <d v="2020-02-01T00:00:00"/>
    <x v="3"/>
    <x v="1"/>
    <n v="2"/>
    <x v="4"/>
    <x v="2"/>
    <n v="11446"/>
    <x v="2"/>
    <n v="864342"/>
    <x v="437"/>
  </r>
  <r>
    <n v="20200201"/>
    <d v="2020-02-01T00:00:00"/>
    <x v="3"/>
    <x v="1"/>
    <n v="2"/>
    <x v="4"/>
    <x v="2"/>
    <n v="11447"/>
    <x v="5"/>
    <n v="979679"/>
    <x v="307"/>
  </r>
  <r>
    <n v="20200202"/>
    <d v="2020-02-02T00:00:00"/>
    <x v="3"/>
    <x v="1"/>
    <n v="2"/>
    <x v="0"/>
    <x v="0"/>
    <n v="11455"/>
    <x v="1"/>
    <n v="129760"/>
    <x v="309"/>
  </r>
  <r>
    <n v="20200202"/>
    <d v="2020-02-02T00:00:00"/>
    <x v="3"/>
    <x v="1"/>
    <n v="2"/>
    <x v="0"/>
    <x v="3"/>
    <n v="11458"/>
    <x v="3"/>
    <n v="172366"/>
    <x v="438"/>
  </r>
  <r>
    <n v="20200202"/>
    <d v="2020-02-02T00:00:00"/>
    <x v="3"/>
    <x v="1"/>
    <n v="2"/>
    <x v="0"/>
    <x v="0"/>
    <n v="8299"/>
    <x v="2"/>
    <n v="100712"/>
    <x v="439"/>
  </r>
  <r>
    <n v="20200202"/>
    <d v="2020-02-02T00:00:00"/>
    <x v="3"/>
    <x v="1"/>
    <n v="2"/>
    <x v="0"/>
    <x v="0"/>
    <n v="16487"/>
    <x v="3"/>
    <n v="135670"/>
    <x v="435"/>
  </r>
  <r>
    <n v="20200202"/>
    <d v="2020-02-02T00:00:00"/>
    <x v="3"/>
    <x v="1"/>
    <n v="2"/>
    <x v="0"/>
    <x v="2"/>
    <n v="16489"/>
    <x v="2"/>
    <n v="205588"/>
    <x v="300"/>
  </r>
  <r>
    <n v="20200202"/>
    <d v="2020-02-02T00:00:00"/>
    <x v="3"/>
    <x v="1"/>
    <n v="2"/>
    <x v="0"/>
    <x v="3"/>
    <n v="16492"/>
    <x v="2"/>
    <n v="275506"/>
    <x v="440"/>
  </r>
  <r>
    <n v="20200207"/>
    <d v="2020-02-07T00:00:00"/>
    <x v="3"/>
    <x v="1"/>
    <n v="2"/>
    <x v="3"/>
    <x v="3"/>
    <n v="16516"/>
    <x v="1"/>
    <n v="166213"/>
    <x v="100"/>
  </r>
  <r>
    <n v="20200207"/>
    <d v="2020-02-07T00:00:00"/>
    <x v="3"/>
    <x v="1"/>
    <n v="2"/>
    <x v="3"/>
    <x v="0"/>
    <n v="16526"/>
    <x v="2"/>
    <n v="857476"/>
    <x v="441"/>
  </r>
  <r>
    <n v="20200208"/>
    <d v="2020-02-08T00:00:00"/>
    <x v="3"/>
    <x v="1"/>
    <n v="2"/>
    <x v="4"/>
    <x v="3"/>
    <n v="16533"/>
    <x v="1"/>
    <n v="979679"/>
    <x v="5"/>
  </r>
  <r>
    <n v="20200208"/>
    <d v="2020-02-08T00:00:00"/>
    <x v="3"/>
    <x v="1"/>
    <n v="2"/>
    <x v="4"/>
    <x v="2"/>
    <n v="11480"/>
    <x v="2"/>
    <n v="129760"/>
    <x v="442"/>
  </r>
  <r>
    <n v="20200208"/>
    <d v="2020-02-08T00:00:00"/>
    <x v="3"/>
    <x v="1"/>
    <n v="2"/>
    <x v="4"/>
    <x v="2"/>
    <n v="16534"/>
    <x v="4"/>
    <n v="834850"/>
    <x v="307"/>
  </r>
  <r>
    <n v="20200208"/>
    <d v="2020-02-08T00:00:00"/>
    <x v="3"/>
    <x v="1"/>
    <n v="2"/>
    <x v="4"/>
    <x v="0"/>
    <n v="11478"/>
    <x v="1"/>
    <n v="979679"/>
    <x v="443"/>
  </r>
  <r>
    <n v="20200212"/>
    <d v="2020-02-12T00:00:00"/>
    <x v="3"/>
    <x v="1"/>
    <n v="2"/>
    <x v="2"/>
    <x v="3"/>
    <n v="2370"/>
    <x v="3"/>
    <n v="129760"/>
    <x v="435"/>
  </r>
  <r>
    <n v="20200212"/>
    <d v="2020-02-12T00:00:00"/>
    <x v="3"/>
    <x v="1"/>
    <n v="2"/>
    <x v="2"/>
    <x v="2"/>
    <n v="2371"/>
    <x v="2"/>
    <n v="834850"/>
    <x v="278"/>
  </r>
  <r>
    <n v="20200213"/>
    <d v="2020-02-13T00:00:00"/>
    <x v="3"/>
    <x v="1"/>
    <n v="2"/>
    <x v="5"/>
    <x v="2"/>
    <n v="16581"/>
    <x v="4"/>
    <n v="834850"/>
    <x v="444"/>
  </r>
  <r>
    <n v="20200213"/>
    <d v="2020-02-13T00:00:00"/>
    <x v="3"/>
    <x v="1"/>
    <n v="2"/>
    <x v="5"/>
    <x v="0"/>
    <n v="16588"/>
    <x v="1"/>
    <n v="129760"/>
    <x v="445"/>
  </r>
  <r>
    <n v="20200213"/>
    <d v="2020-02-13T00:00:00"/>
    <x v="3"/>
    <x v="1"/>
    <n v="2"/>
    <x v="5"/>
    <x v="1"/>
    <n v="16590"/>
    <x v="1"/>
    <n v="834850"/>
    <x v="446"/>
  </r>
  <r>
    <n v="20200213"/>
    <d v="2020-02-13T00:00:00"/>
    <x v="3"/>
    <x v="1"/>
    <n v="2"/>
    <x v="5"/>
    <x v="1"/>
    <n v="16591"/>
    <x v="1"/>
    <n v="979679"/>
    <x v="285"/>
  </r>
  <r>
    <n v="20200213"/>
    <d v="2020-02-13T00:00:00"/>
    <x v="3"/>
    <x v="1"/>
    <n v="2"/>
    <x v="5"/>
    <x v="2"/>
    <n v="11501"/>
    <x v="2"/>
    <n v="129760"/>
    <x v="447"/>
  </r>
  <r>
    <n v="20200214"/>
    <d v="2020-02-14T00:00:00"/>
    <x v="3"/>
    <x v="1"/>
    <n v="2"/>
    <x v="3"/>
    <x v="4"/>
    <n v="16607"/>
    <x v="3"/>
    <n v="834850"/>
    <x v="448"/>
  </r>
  <r>
    <n v="20200214"/>
    <d v="2020-02-14T00:00:00"/>
    <x v="3"/>
    <x v="1"/>
    <n v="2"/>
    <x v="3"/>
    <x v="4"/>
    <n v="11507"/>
    <x v="2"/>
    <n v="834850"/>
    <x v="449"/>
  </r>
  <r>
    <n v="20200214"/>
    <d v="2020-02-14T00:00:00"/>
    <x v="3"/>
    <x v="1"/>
    <n v="2"/>
    <x v="3"/>
    <x v="4"/>
    <n v="11508"/>
    <x v="4"/>
    <n v="834850"/>
    <x v="450"/>
  </r>
  <r>
    <n v="20200214"/>
    <d v="2020-02-14T00:00:00"/>
    <x v="3"/>
    <x v="1"/>
    <n v="2"/>
    <x v="3"/>
    <x v="2"/>
    <n v="11510"/>
    <x v="1"/>
    <n v="834850"/>
    <x v="448"/>
  </r>
  <r>
    <n v="20200214"/>
    <d v="2020-02-14T00:00:00"/>
    <x v="3"/>
    <x v="1"/>
    <n v="2"/>
    <x v="3"/>
    <x v="2"/>
    <n v="11511"/>
    <x v="1"/>
    <n v="421333"/>
    <x v="451"/>
  </r>
  <r>
    <n v="20200214"/>
    <d v="2020-02-14T00:00:00"/>
    <x v="3"/>
    <x v="1"/>
    <n v="2"/>
    <x v="3"/>
    <x v="2"/>
    <n v="16597"/>
    <x v="4"/>
    <n v="719050"/>
    <x v="452"/>
  </r>
  <r>
    <n v="20200214"/>
    <d v="2020-02-14T00:00:00"/>
    <x v="3"/>
    <x v="1"/>
    <n v="2"/>
    <x v="3"/>
    <x v="0"/>
    <n v="16599"/>
    <x v="1"/>
    <n v="101676"/>
    <x v="229"/>
  </r>
  <r>
    <n v="20200214"/>
    <d v="2020-02-14T00:00:00"/>
    <x v="3"/>
    <x v="1"/>
    <n v="2"/>
    <x v="3"/>
    <x v="0"/>
    <n v="16604"/>
    <x v="1"/>
    <n v="131448"/>
    <x v="453"/>
  </r>
  <r>
    <n v="20200214"/>
    <d v="2020-02-14T00:00:00"/>
    <x v="3"/>
    <x v="1"/>
    <n v="2"/>
    <x v="3"/>
    <x v="3"/>
    <n v="16605"/>
    <x v="1"/>
    <n v="161220"/>
    <x v="454"/>
  </r>
  <r>
    <n v="20200214"/>
    <d v="2020-02-14T00:00:00"/>
    <x v="3"/>
    <x v="1"/>
    <n v="2"/>
    <x v="3"/>
    <x v="0"/>
    <n v="16608"/>
    <x v="2"/>
    <n v="116562"/>
    <x v="455"/>
  </r>
  <r>
    <n v="20200214"/>
    <d v="2020-02-14T00:00:00"/>
    <x v="3"/>
    <x v="1"/>
    <n v="2"/>
    <x v="3"/>
    <x v="3"/>
    <n v="16609"/>
    <x v="2"/>
    <n v="166782"/>
    <x v="456"/>
  </r>
  <r>
    <n v="20200214"/>
    <d v="2020-02-14T00:00:00"/>
    <x v="3"/>
    <x v="1"/>
    <n v="2"/>
    <x v="3"/>
    <x v="3"/>
    <n v="11509"/>
    <x v="3"/>
    <n v="217003"/>
    <x v="457"/>
  </r>
  <r>
    <n v="20200214"/>
    <d v="2020-02-14T00:00:00"/>
    <x v="3"/>
    <x v="1"/>
    <n v="2"/>
    <x v="3"/>
    <x v="3"/>
    <n v="8336"/>
    <x v="3"/>
    <n v="267224"/>
    <x v="283"/>
  </r>
  <r>
    <n v="20200215"/>
    <d v="2020-02-15T00:00:00"/>
    <x v="3"/>
    <x v="1"/>
    <n v="2"/>
    <x v="4"/>
    <x v="3"/>
    <n v="16612"/>
    <x v="2"/>
    <n v="317445"/>
    <x v="393"/>
  </r>
  <r>
    <n v="20200215"/>
    <d v="2020-02-15T00:00:00"/>
    <x v="3"/>
    <x v="1"/>
    <n v="2"/>
    <x v="4"/>
    <x v="3"/>
    <n v="16617"/>
    <x v="3"/>
    <n v="729973"/>
    <x v="225"/>
  </r>
  <r>
    <n v="20200215"/>
    <d v="2020-02-15T00:00:00"/>
    <x v="3"/>
    <x v="1"/>
    <n v="2"/>
    <x v="4"/>
    <x v="2"/>
    <n v="16619"/>
    <x v="2"/>
    <n v="764932"/>
    <x v="458"/>
  </r>
  <r>
    <n v="20200215"/>
    <d v="2020-02-15T00:00:00"/>
    <x v="3"/>
    <x v="1"/>
    <n v="2"/>
    <x v="4"/>
    <x v="1"/>
    <n v="16620"/>
    <x v="4"/>
    <n v="799891"/>
    <x v="404"/>
  </r>
  <r>
    <n v="20200215"/>
    <d v="2020-02-15T00:00:00"/>
    <x v="3"/>
    <x v="1"/>
    <n v="2"/>
    <x v="4"/>
    <x v="0"/>
    <n v="16621"/>
    <x v="0"/>
    <n v="834850"/>
    <x v="459"/>
  </r>
  <r>
    <n v="20200215"/>
    <d v="2020-02-15T00:00:00"/>
    <x v="3"/>
    <x v="1"/>
    <n v="2"/>
    <x v="4"/>
    <x v="3"/>
    <n v="16623"/>
    <x v="0"/>
    <n v="367666"/>
    <x v="360"/>
  </r>
  <r>
    <n v="20200215"/>
    <d v="2020-02-15T00:00:00"/>
    <x v="3"/>
    <x v="1"/>
    <n v="2"/>
    <x v="4"/>
    <x v="1"/>
    <n v="16624"/>
    <x v="4"/>
    <n v="417887"/>
    <x v="460"/>
  </r>
  <r>
    <n v="20200215"/>
    <d v="2020-02-15T00:00:00"/>
    <x v="3"/>
    <x v="1"/>
    <n v="2"/>
    <x v="4"/>
    <x v="3"/>
    <n v="11513"/>
    <x v="1"/>
    <n v="468108"/>
    <x v="229"/>
  </r>
  <r>
    <n v="20200215"/>
    <d v="2020-02-15T00:00:00"/>
    <x v="3"/>
    <x v="1"/>
    <n v="2"/>
    <x v="4"/>
    <x v="2"/>
    <n v="11514"/>
    <x v="1"/>
    <n v="518329"/>
    <x v="461"/>
  </r>
  <r>
    <n v="20200215"/>
    <d v="2020-02-15T00:00:00"/>
    <x v="3"/>
    <x v="1"/>
    <n v="2"/>
    <x v="4"/>
    <x v="2"/>
    <n v="11517"/>
    <x v="0"/>
    <n v="568550"/>
    <x v="462"/>
  </r>
  <r>
    <n v="20200215"/>
    <d v="2020-02-15T00:00:00"/>
    <x v="3"/>
    <x v="1"/>
    <n v="2"/>
    <x v="4"/>
    <x v="0"/>
    <n v="11518"/>
    <x v="4"/>
    <n v="618771"/>
    <x v="349"/>
  </r>
  <r>
    <n v="20200215"/>
    <d v="2020-02-15T00:00:00"/>
    <x v="3"/>
    <x v="1"/>
    <n v="2"/>
    <x v="4"/>
    <x v="0"/>
    <n v="11518"/>
    <x v="1"/>
    <n v="864342"/>
    <x v="349"/>
  </r>
  <r>
    <n v="20200216"/>
    <d v="2020-02-16T00:00:00"/>
    <x v="3"/>
    <x v="1"/>
    <n v="2"/>
    <x v="0"/>
    <x v="1"/>
    <n v="16631"/>
    <x v="1"/>
    <n v="979679"/>
    <x v="463"/>
  </r>
  <r>
    <n v="20200216"/>
    <d v="2020-02-16T00:00:00"/>
    <x v="3"/>
    <x v="1"/>
    <n v="2"/>
    <x v="0"/>
    <x v="0"/>
    <n v="16636"/>
    <x v="3"/>
    <n v="129760"/>
    <x v="464"/>
  </r>
  <r>
    <n v="20200216"/>
    <d v="2020-02-16T00:00:00"/>
    <x v="3"/>
    <x v="1"/>
    <n v="2"/>
    <x v="0"/>
    <x v="2"/>
    <n v="16638"/>
    <x v="3"/>
    <n v="172366"/>
    <x v="463"/>
  </r>
  <r>
    <n v="20200216"/>
    <d v="2020-02-16T00:00:00"/>
    <x v="3"/>
    <x v="1"/>
    <n v="2"/>
    <x v="0"/>
    <x v="0"/>
    <n v="16641"/>
    <x v="2"/>
    <n v="100712"/>
    <x v="465"/>
  </r>
  <r>
    <n v="20200216"/>
    <d v="2020-02-16T00:00:00"/>
    <x v="3"/>
    <x v="1"/>
    <n v="2"/>
    <x v="0"/>
    <x v="1"/>
    <n v="11522"/>
    <x v="5"/>
    <n v="135670"/>
    <x v="240"/>
  </r>
  <r>
    <n v="20200217"/>
    <d v="2020-02-17T00:00:00"/>
    <x v="3"/>
    <x v="1"/>
    <n v="2"/>
    <x v="1"/>
    <x v="0"/>
    <n v="2516"/>
    <x v="6"/>
    <n v="205588"/>
    <x v="437"/>
  </r>
  <r>
    <n v="20200218"/>
    <d v="2020-02-18T00:00:00"/>
    <x v="3"/>
    <x v="1"/>
    <n v="2"/>
    <x v="6"/>
    <x v="2"/>
    <n v="16653"/>
    <x v="2"/>
    <n v="275506"/>
    <x v="466"/>
  </r>
  <r>
    <n v="20200220"/>
    <d v="2020-02-20T00:00:00"/>
    <x v="3"/>
    <x v="1"/>
    <n v="2"/>
    <x v="5"/>
    <x v="4"/>
    <n v="16657"/>
    <x v="1"/>
    <n v="166213"/>
    <x v="263"/>
  </r>
  <r>
    <n v="20200222"/>
    <d v="2020-02-22T00:00:00"/>
    <x v="3"/>
    <x v="1"/>
    <n v="2"/>
    <x v="4"/>
    <x v="0"/>
    <n v="16678"/>
    <x v="6"/>
    <n v="857476"/>
    <x v="4"/>
  </r>
  <r>
    <n v="20200223"/>
    <d v="2020-02-23T00:00:00"/>
    <x v="3"/>
    <x v="1"/>
    <n v="2"/>
    <x v="0"/>
    <x v="3"/>
    <n v="16683"/>
    <x v="5"/>
    <n v="834850"/>
    <x v="467"/>
  </r>
  <r>
    <n v="20200223"/>
    <d v="2020-02-23T00:00:00"/>
    <x v="3"/>
    <x v="1"/>
    <n v="2"/>
    <x v="0"/>
    <x v="2"/>
    <n v="16687"/>
    <x v="5"/>
    <n v="979679"/>
    <x v="56"/>
  </r>
  <r>
    <n v="20200223"/>
    <d v="2020-02-23T00:00:00"/>
    <x v="3"/>
    <x v="1"/>
    <n v="2"/>
    <x v="0"/>
    <x v="4"/>
    <n v="11552"/>
    <x v="3"/>
    <n v="129760"/>
    <x v="133"/>
  </r>
  <r>
    <n v="20200223"/>
    <d v="2020-02-23T00:00:00"/>
    <x v="3"/>
    <x v="1"/>
    <n v="2"/>
    <x v="0"/>
    <x v="4"/>
    <n v="11554"/>
    <x v="2"/>
    <n v="834850"/>
    <x v="264"/>
  </r>
  <r>
    <n v="20200223"/>
    <d v="2020-02-23T00:00:00"/>
    <x v="3"/>
    <x v="1"/>
    <n v="2"/>
    <x v="0"/>
    <x v="4"/>
    <n v="11555"/>
    <x v="3"/>
    <n v="834850"/>
    <x v="468"/>
  </r>
  <r>
    <n v="20200223"/>
    <d v="2020-02-23T00:00:00"/>
    <x v="3"/>
    <x v="1"/>
    <n v="2"/>
    <x v="0"/>
    <x v="2"/>
    <n v="8364"/>
    <x v="2"/>
    <n v="834850"/>
    <x v="469"/>
  </r>
  <r>
    <n v="20200301"/>
    <d v="2020-03-01T00:00:00"/>
    <x v="3"/>
    <x v="2"/>
    <n v="3"/>
    <x v="0"/>
    <x v="2"/>
    <n v="11567"/>
    <x v="3"/>
    <n v="834850"/>
    <x v="30"/>
  </r>
  <r>
    <n v="20200301"/>
    <d v="2020-03-01T00:00:00"/>
    <x v="3"/>
    <x v="2"/>
    <n v="3"/>
    <x v="0"/>
    <x v="2"/>
    <n v="11568"/>
    <x v="3"/>
    <n v="421333"/>
    <x v="470"/>
  </r>
  <r>
    <n v="20200301"/>
    <d v="2020-03-01T00:00:00"/>
    <x v="3"/>
    <x v="2"/>
    <n v="3"/>
    <x v="0"/>
    <x v="0"/>
    <n v="8374"/>
    <x v="2"/>
    <n v="719050"/>
    <x v="435"/>
  </r>
  <r>
    <n v="20200301"/>
    <d v="2020-03-01T00:00:00"/>
    <x v="3"/>
    <x v="2"/>
    <n v="3"/>
    <x v="0"/>
    <x v="0"/>
    <n v="8375"/>
    <x v="3"/>
    <n v="101676"/>
    <x v="471"/>
  </r>
  <r>
    <n v="20200301"/>
    <d v="2020-03-01T00:00:00"/>
    <x v="3"/>
    <x v="2"/>
    <n v="3"/>
    <x v="0"/>
    <x v="3"/>
    <n v="8377"/>
    <x v="2"/>
    <n v="131448"/>
    <x v="309"/>
  </r>
  <r>
    <n v="20200301"/>
    <d v="2020-03-01T00:00:00"/>
    <x v="3"/>
    <x v="2"/>
    <n v="3"/>
    <x v="0"/>
    <x v="0"/>
    <n v="8378"/>
    <x v="5"/>
    <n v="161220"/>
    <x v="86"/>
  </r>
  <r>
    <n v="20200301"/>
    <d v="2020-03-01T00:00:00"/>
    <x v="3"/>
    <x v="2"/>
    <n v="3"/>
    <x v="0"/>
    <x v="3"/>
    <n v="16735"/>
    <x v="6"/>
    <n v="116562"/>
    <x v="293"/>
  </r>
  <r>
    <n v="20200301"/>
    <d v="2020-03-01T00:00:00"/>
    <x v="3"/>
    <x v="2"/>
    <n v="3"/>
    <x v="0"/>
    <x v="3"/>
    <n v="11566"/>
    <x v="1"/>
    <n v="166782"/>
    <x v="242"/>
  </r>
  <r>
    <n v="20200301"/>
    <d v="2020-03-01T00:00:00"/>
    <x v="3"/>
    <x v="2"/>
    <n v="3"/>
    <x v="0"/>
    <x v="3"/>
    <n v="11569"/>
    <x v="1"/>
    <n v="217003"/>
    <x v="472"/>
  </r>
  <r>
    <n v="20200301"/>
    <d v="2020-03-01T00:00:00"/>
    <x v="3"/>
    <x v="2"/>
    <n v="3"/>
    <x v="0"/>
    <x v="3"/>
    <n v="11570"/>
    <x v="1"/>
    <n v="267224"/>
    <x v="435"/>
  </r>
  <r>
    <n v="20200301"/>
    <d v="2020-03-01T00:00:00"/>
    <x v="3"/>
    <x v="2"/>
    <n v="3"/>
    <x v="0"/>
    <x v="3"/>
    <n v="8374"/>
    <x v="1"/>
    <n v="317445"/>
    <x v="435"/>
  </r>
  <r>
    <n v="20200301"/>
    <d v="2020-03-01T00:00:00"/>
    <x v="3"/>
    <x v="2"/>
    <n v="3"/>
    <x v="0"/>
    <x v="3"/>
    <n v="8376"/>
    <x v="1"/>
    <n v="729973"/>
    <x v="186"/>
  </r>
  <r>
    <n v="20200302"/>
    <d v="2020-03-02T00:00:00"/>
    <x v="3"/>
    <x v="2"/>
    <n v="3"/>
    <x v="1"/>
    <x v="0"/>
    <n v="16739"/>
    <x v="2"/>
    <n v="764932"/>
    <x v="473"/>
  </r>
  <r>
    <n v="20200302"/>
    <d v="2020-03-02T00:00:00"/>
    <x v="3"/>
    <x v="2"/>
    <n v="3"/>
    <x v="1"/>
    <x v="0"/>
    <n v="11571"/>
    <x v="5"/>
    <n v="799891"/>
    <x v="53"/>
  </r>
  <r>
    <n v="20200302"/>
    <d v="2020-03-02T00:00:00"/>
    <x v="3"/>
    <x v="2"/>
    <n v="3"/>
    <x v="1"/>
    <x v="3"/>
    <n v="11572"/>
    <x v="5"/>
    <n v="834850"/>
    <x v="443"/>
  </r>
  <r>
    <n v="20200302"/>
    <d v="2020-03-02T00:00:00"/>
    <x v="3"/>
    <x v="2"/>
    <n v="3"/>
    <x v="1"/>
    <x v="3"/>
    <n v="11573"/>
    <x v="6"/>
    <n v="367666"/>
    <x v="210"/>
  </r>
  <r>
    <n v="20200302"/>
    <d v="2020-03-02T00:00:00"/>
    <x v="3"/>
    <x v="2"/>
    <n v="3"/>
    <x v="1"/>
    <x v="3"/>
    <n v="8384"/>
    <x v="1"/>
    <n v="417887"/>
    <x v="18"/>
  </r>
  <r>
    <n v="20200302"/>
    <d v="2020-03-02T00:00:00"/>
    <x v="3"/>
    <x v="2"/>
    <n v="3"/>
    <x v="1"/>
    <x v="3"/>
    <n v="8385"/>
    <x v="5"/>
    <n v="468108"/>
    <x v="320"/>
  </r>
  <r>
    <n v="20200303"/>
    <d v="2020-03-03T00:00:00"/>
    <x v="3"/>
    <x v="2"/>
    <n v="3"/>
    <x v="6"/>
    <x v="3"/>
    <n v="11575"/>
    <x v="1"/>
    <n v="518329"/>
    <x v="69"/>
  </r>
  <r>
    <n v="20200303"/>
    <d v="2020-03-03T00:00:00"/>
    <x v="3"/>
    <x v="2"/>
    <n v="3"/>
    <x v="6"/>
    <x v="1"/>
    <n v="16742"/>
    <x v="3"/>
    <n v="568550"/>
    <x v="437"/>
  </r>
  <r>
    <n v="20200303"/>
    <d v="2020-03-03T00:00:00"/>
    <x v="3"/>
    <x v="2"/>
    <n v="3"/>
    <x v="6"/>
    <x v="1"/>
    <n v="8386"/>
    <x v="2"/>
    <n v="618771"/>
    <x v="388"/>
  </r>
  <r>
    <n v="20200304"/>
    <d v="2020-03-04T00:00:00"/>
    <x v="3"/>
    <x v="2"/>
    <n v="3"/>
    <x v="2"/>
    <x v="2"/>
    <n v="11576"/>
    <x v="3"/>
    <n v="864342"/>
    <x v="434"/>
  </r>
  <r>
    <n v="20200304"/>
    <d v="2020-03-04T00:00:00"/>
    <x v="3"/>
    <x v="2"/>
    <n v="3"/>
    <x v="2"/>
    <x v="0"/>
    <n v="16743"/>
    <x v="2"/>
    <n v="387943"/>
    <x v="5"/>
  </r>
  <r>
    <n v="20200304"/>
    <d v="2020-03-04T00:00:00"/>
    <x v="3"/>
    <x v="2"/>
    <n v="3"/>
    <x v="2"/>
    <x v="3"/>
    <n v="11577"/>
    <x v="3"/>
    <n v="846118"/>
    <x v="61"/>
  </r>
  <r>
    <n v="20200305"/>
    <d v="2020-03-05T00:00:00"/>
    <x v="3"/>
    <x v="2"/>
    <n v="3"/>
    <x v="5"/>
    <x v="3"/>
    <n v="16747"/>
    <x v="3"/>
    <n v="166782"/>
    <x v="95"/>
  </r>
  <r>
    <n v="20200305"/>
    <d v="2020-03-05T00:00:00"/>
    <x v="3"/>
    <x v="2"/>
    <n v="3"/>
    <x v="5"/>
    <x v="2"/>
    <n v="16748"/>
    <x v="2"/>
    <n v="217003"/>
    <x v="53"/>
  </r>
  <r>
    <n v="20200306"/>
    <d v="2020-03-06T00:00:00"/>
    <x v="3"/>
    <x v="2"/>
    <n v="3"/>
    <x v="3"/>
    <x v="4"/>
    <n v="16751"/>
    <x v="3"/>
    <n v="267224"/>
    <x v="25"/>
  </r>
  <r>
    <n v="20200306"/>
    <d v="2020-03-06T00:00:00"/>
    <x v="3"/>
    <x v="2"/>
    <n v="3"/>
    <x v="3"/>
    <x v="4"/>
    <n v="16752"/>
    <x v="2"/>
    <n v="317445"/>
    <x v="131"/>
  </r>
  <r>
    <n v="20200306"/>
    <d v="2020-03-06T00:00:00"/>
    <x v="3"/>
    <x v="2"/>
    <n v="3"/>
    <x v="3"/>
    <x v="4"/>
    <n v="16753"/>
    <x v="5"/>
    <n v="367666"/>
    <x v="474"/>
  </r>
  <r>
    <n v="20200306"/>
    <d v="2020-03-06T00:00:00"/>
    <x v="3"/>
    <x v="2"/>
    <n v="3"/>
    <x v="3"/>
    <x v="2"/>
    <n v="16754"/>
    <x v="3"/>
    <n v="417887"/>
    <x v="475"/>
  </r>
  <r>
    <n v="20200307"/>
    <d v="2020-03-07T00:00:00"/>
    <x v="3"/>
    <x v="2"/>
    <n v="3"/>
    <x v="4"/>
    <x v="2"/>
    <n v="16755"/>
    <x v="6"/>
    <n v="267224"/>
    <x v="476"/>
  </r>
  <r>
    <n v="20200307"/>
    <d v="2020-03-07T00:00:00"/>
    <x v="3"/>
    <x v="2"/>
    <n v="3"/>
    <x v="4"/>
    <x v="2"/>
    <n v="11583"/>
    <x v="1"/>
    <n v="317445"/>
    <x v="477"/>
  </r>
  <r>
    <n v="20200307"/>
    <d v="2020-03-07T00:00:00"/>
    <x v="3"/>
    <x v="2"/>
    <n v="3"/>
    <x v="4"/>
    <x v="0"/>
    <n v="11585"/>
    <x v="2"/>
    <n v="729973"/>
    <x v="264"/>
  </r>
  <r>
    <n v="20200307"/>
    <d v="2020-03-07T00:00:00"/>
    <x v="3"/>
    <x v="2"/>
    <n v="3"/>
    <x v="4"/>
    <x v="0"/>
    <n v="11586"/>
    <x v="3"/>
    <n v="764932"/>
    <x v="478"/>
  </r>
  <r>
    <n v="20200307"/>
    <d v="2020-03-07T00:00:00"/>
    <x v="3"/>
    <x v="2"/>
    <n v="3"/>
    <x v="4"/>
    <x v="3"/>
    <n v="8399"/>
    <x v="2"/>
    <n v="979679"/>
    <x v="349"/>
  </r>
  <r>
    <n v="20200307"/>
    <d v="2020-03-07T00:00:00"/>
    <x v="3"/>
    <x v="2"/>
    <n v="3"/>
    <x v="4"/>
    <x v="3"/>
    <n v="11584"/>
    <x v="6"/>
    <n v="129760"/>
    <x v="283"/>
  </r>
  <r>
    <n v="20200307"/>
    <d v="2020-03-07T00:00:00"/>
    <x v="3"/>
    <x v="2"/>
    <n v="3"/>
    <x v="4"/>
    <x v="3"/>
    <n v="11585"/>
    <x v="1"/>
    <n v="387943"/>
    <x v="460"/>
  </r>
  <r>
    <n v="20200307"/>
    <d v="2020-03-07T00:00:00"/>
    <x v="3"/>
    <x v="2"/>
    <n v="3"/>
    <x v="4"/>
    <x v="3"/>
    <n v="11322"/>
    <x v="1"/>
    <n v="846118"/>
    <x v="465"/>
  </r>
  <r>
    <n v="20200308"/>
    <d v="2020-03-08T00:00:00"/>
    <x v="3"/>
    <x v="2"/>
    <n v="3"/>
    <x v="0"/>
    <x v="2"/>
    <n v="16760"/>
    <x v="1"/>
    <n v="166782"/>
    <x v="419"/>
  </r>
  <r>
    <n v="20200308"/>
    <d v="2020-03-08T00:00:00"/>
    <x v="3"/>
    <x v="2"/>
    <n v="3"/>
    <x v="0"/>
    <x v="1"/>
    <n v="16761"/>
    <x v="1"/>
    <n v="217003"/>
    <x v="225"/>
  </r>
  <r>
    <n v="20200308"/>
    <d v="2020-03-08T00:00:00"/>
    <x v="3"/>
    <x v="2"/>
    <n v="3"/>
    <x v="0"/>
    <x v="0"/>
    <n v="16763"/>
    <x v="1"/>
    <n v="267224"/>
    <x v="479"/>
  </r>
  <r>
    <n v="20200308"/>
    <d v="2020-03-08T00:00:00"/>
    <x v="3"/>
    <x v="2"/>
    <n v="3"/>
    <x v="0"/>
    <x v="3"/>
    <n v="16764"/>
    <x v="1"/>
    <n v="317445"/>
    <x v="480"/>
  </r>
  <r>
    <n v="20200308"/>
    <d v="2020-03-08T00:00:00"/>
    <x v="3"/>
    <x v="2"/>
    <n v="3"/>
    <x v="0"/>
    <x v="1"/>
    <n v="16765"/>
    <x v="1"/>
    <n v="367666"/>
    <x v="481"/>
  </r>
  <r>
    <n v="20200308"/>
    <d v="2020-03-08T00:00:00"/>
    <x v="3"/>
    <x v="2"/>
    <n v="3"/>
    <x v="0"/>
    <x v="3"/>
    <n v="16764"/>
    <x v="1"/>
    <n v="417887"/>
    <x v="482"/>
  </r>
  <r>
    <n v="20200308"/>
    <d v="2020-03-08T00:00:00"/>
    <x v="3"/>
    <x v="2"/>
    <n v="3"/>
    <x v="0"/>
    <x v="2"/>
    <n v="11589"/>
    <x v="1"/>
    <n v="267224"/>
    <x v="481"/>
  </r>
  <r>
    <n v="20200309"/>
    <d v="2020-03-09T00:00:00"/>
    <x v="3"/>
    <x v="2"/>
    <n v="3"/>
    <x v="1"/>
    <x v="2"/>
    <n v="11591"/>
    <x v="1"/>
    <n v="317445"/>
    <x v="483"/>
  </r>
  <r>
    <n v="20200309"/>
    <d v="2020-03-09T00:00:00"/>
    <x v="3"/>
    <x v="2"/>
    <n v="3"/>
    <x v="1"/>
    <x v="0"/>
    <n v="16767"/>
    <x v="1"/>
    <n v="729973"/>
    <x v="484"/>
  </r>
  <r>
    <n v="20200309"/>
    <d v="2020-03-09T00:00:00"/>
    <x v="3"/>
    <x v="2"/>
    <n v="3"/>
    <x v="1"/>
    <x v="0"/>
    <n v="16767"/>
    <x v="1"/>
    <n v="764932"/>
    <x v="437"/>
  </r>
  <r>
    <n v="20200309"/>
    <d v="2020-03-09T00:00:00"/>
    <x v="3"/>
    <x v="2"/>
    <n v="3"/>
    <x v="1"/>
    <x v="1"/>
    <n v="16767"/>
    <x v="1"/>
    <n v="979679"/>
    <x v="48"/>
  </r>
  <r>
    <n v="20200310"/>
    <d v="2020-03-10T00:00:00"/>
    <x v="3"/>
    <x v="2"/>
    <n v="3"/>
    <x v="6"/>
    <x v="0"/>
    <n v="16768"/>
    <x v="1"/>
    <n v="129760"/>
    <x v="61"/>
  </r>
  <r>
    <n v="20200310"/>
    <d v="2020-03-10T00:00:00"/>
    <x v="3"/>
    <x v="2"/>
    <n v="3"/>
    <x v="6"/>
    <x v="2"/>
    <n v="11592"/>
    <x v="1"/>
    <n v="834850"/>
    <x v="263"/>
  </r>
  <r>
    <n v="20200310"/>
    <d v="2020-03-10T00:00:00"/>
    <x v="3"/>
    <x v="2"/>
    <n v="3"/>
    <x v="6"/>
    <x v="2"/>
    <n v="8405"/>
    <x v="1"/>
    <n v="367666"/>
    <x v="53"/>
  </r>
  <r>
    <n v="20200311"/>
    <d v="2020-03-11T00:00:00"/>
    <x v="3"/>
    <x v="2"/>
    <n v="3"/>
    <x v="2"/>
    <x v="0"/>
    <n v="16773"/>
    <x v="0"/>
    <n v="417887"/>
    <x v="167"/>
  </r>
  <r>
    <n v="20200311"/>
    <d v="2020-03-11T00:00:00"/>
    <x v="3"/>
    <x v="2"/>
    <n v="3"/>
    <x v="2"/>
    <x v="0"/>
    <n v="11594"/>
    <x v="0"/>
    <n v="468108"/>
    <x v="8"/>
  </r>
  <r>
    <n v="20200311"/>
    <d v="2020-03-11T00:00:00"/>
    <x v="3"/>
    <x v="2"/>
    <n v="3"/>
    <x v="2"/>
    <x v="1"/>
    <n v="16771"/>
    <x v="1"/>
    <n v="518329"/>
    <x v="201"/>
  </r>
  <r>
    <n v="20200311"/>
    <d v="2020-03-11T00:00:00"/>
    <x v="3"/>
    <x v="2"/>
    <n v="3"/>
    <x v="2"/>
    <x v="3"/>
    <n v="16774"/>
    <x v="1"/>
    <n v="568550"/>
    <x v="442"/>
  </r>
  <r>
    <n v="20200311"/>
    <d v="2020-03-11T00:00:00"/>
    <x v="3"/>
    <x v="2"/>
    <n v="3"/>
    <x v="2"/>
    <x v="0"/>
    <n v="11593"/>
    <x v="0"/>
    <n v="618771"/>
    <x v="141"/>
  </r>
  <r>
    <n v="20200312"/>
    <d v="2020-03-12T00:00:00"/>
    <x v="3"/>
    <x v="2"/>
    <n v="3"/>
    <x v="5"/>
    <x v="3"/>
    <n v="16775"/>
    <x v="1"/>
    <n v="864342"/>
    <x v="435"/>
  </r>
  <r>
    <n v="20200312"/>
    <d v="2020-03-12T00:00:00"/>
    <x v="3"/>
    <x v="2"/>
    <n v="3"/>
    <x v="5"/>
    <x v="2"/>
    <n v="16775"/>
    <x v="3"/>
    <n v="979679"/>
    <x v="435"/>
  </r>
  <r>
    <n v="20200312"/>
    <d v="2020-03-12T00:00:00"/>
    <x v="3"/>
    <x v="2"/>
    <n v="3"/>
    <x v="5"/>
    <x v="0"/>
    <n v="16777"/>
    <x v="1"/>
    <n v="129760"/>
    <x v="65"/>
  </r>
  <r>
    <n v="20200312"/>
    <d v="2020-03-12T00:00:00"/>
    <x v="3"/>
    <x v="2"/>
    <n v="3"/>
    <x v="5"/>
    <x v="1"/>
    <n v="11596"/>
    <x v="1"/>
    <n v="172366"/>
    <x v="323"/>
  </r>
  <r>
    <n v="20200313"/>
    <d v="2020-03-13T00:00:00"/>
    <x v="3"/>
    <x v="2"/>
    <n v="3"/>
    <x v="3"/>
    <x v="0"/>
    <n v="16783"/>
    <x v="1"/>
    <n v="100712"/>
    <x v="434"/>
  </r>
  <r>
    <n v="20200314"/>
    <d v="2020-03-14T00:00:00"/>
    <x v="3"/>
    <x v="2"/>
    <n v="3"/>
    <x v="4"/>
    <x v="3"/>
    <n v="16784"/>
    <x v="0"/>
    <n v="135670"/>
    <x v="280"/>
  </r>
  <r>
    <n v="20200315"/>
    <d v="2020-03-15T00:00:00"/>
    <x v="3"/>
    <x v="2"/>
    <n v="3"/>
    <x v="0"/>
    <x v="2"/>
    <n v="16786"/>
    <x v="3"/>
    <n v="205588"/>
    <x v="3"/>
  </r>
  <r>
    <n v="20200603"/>
    <d v="2020-06-03T00:00:00"/>
    <x v="3"/>
    <x v="5"/>
    <n v="6"/>
    <x v="2"/>
    <x v="4"/>
    <n v="11600"/>
    <x v="0"/>
    <n v="275506"/>
    <x v="435"/>
  </r>
  <r>
    <n v="20200612"/>
    <d v="2020-06-12T00:00:00"/>
    <x v="3"/>
    <x v="5"/>
    <n v="6"/>
    <x v="3"/>
    <x v="0"/>
    <n v="11609"/>
    <x v="1"/>
    <n v="166213"/>
    <x v="230"/>
  </r>
  <r>
    <n v="20200621"/>
    <d v="2020-06-21T00:00:00"/>
    <x v="3"/>
    <x v="5"/>
    <n v="6"/>
    <x v="0"/>
    <x v="2"/>
    <n v="16824"/>
    <x v="0"/>
    <n v="857476"/>
    <x v="485"/>
  </r>
  <r>
    <n v="20200625"/>
    <d v="2020-06-25T00:00:00"/>
    <x v="3"/>
    <x v="5"/>
    <n v="6"/>
    <x v="5"/>
    <x v="0"/>
    <n v="11646"/>
    <x v="0"/>
    <n v="979679"/>
    <x v="176"/>
  </r>
  <r>
    <n v="20200626"/>
    <d v="2020-06-26T00:00:00"/>
    <x v="3"/>
    <x v="5"/>
    <n v="6"/>
    <x v="3"/>
    <x v="1"/>
    <n v="3076"/>
    <x v="3"/>
    <n v="129760"/>
    <x v="486"/>
  </r>
  <r>
    <n v="20200626"/>
    <d v="2020-06-26T00:00:00"/>
    <x v="3"/>
    <x v="5"/>
    <n v="6"/>
    <x v="3"/>
    <x v="3"/>
    <n v="3076"/>
    <x v="1"/>
    <n v="834850"/>
    <x v="487"/>
  </r>
  <r>
    <n v="20200628"/>
    <d v="2020-06-28T00:00:00"/>
    <x v="3"/>
    <x v="5"/>
    <n v="6"/>
    <x v="0"/>
    <x v="0"/>
    <n v="16844"/>
    <x v="1"/>
    <n v="979679"/>
    <x v="45"/>
  </r>
  <r>
    <n v="20200702"/>
    <d v="2020-07-02T00:00:00"/>
    <x v="3"/>
    <x v="6"/>
    <n v="7"/>
    <x v="5"/>
    <x v="0"/>
    <n v="16858"/>
    <x v="1"/>
    <n v="129760"/>
    <x v="297"/>
  </r>
  <r>
    <n v="20200702"/>
    <d v="2020-07-02T00:00:00"/>
    <x v="3"/>
    <x v="6"/>
    <n v="7"/>
    <x v="5"/>
    <x v="1"/>
    <n v="16859"/>
    <x v="3"/>
    <n v="834850"/>
    <x v="5"/>
  </r>
  <r>
    <n v="20200702"/>
    <d v="2020-07-02T00:00:00"/>
    <x v="3"/>
    <x v="6"/>
    <n v="7"/>
    <x v="5"/>
    <x v="3"/>
    <n v="16860"/>
    <x v="2"/>
    <n v="834850"/>
    <x v="69"/>
  </r>
  <r>
    <n v="20200705"/>
    <d v="2020-07-05T00:00:00"/>
    <x v="3"/>
    <x v="6"/>
    <n v="7"/>
    <x v="0"/>
    <x v="2"/>
    <n v="16871"/>
    <x v="1"/>
    <n v="129760"/>
    <x v="488"/>
  </r>
  <r>
    <n v="20200705"/>
    <d v="2020-07-05T00:00:00"/>
    <x v="3"/>
    <x v="6"/>
    <n v="7"/>
    <x v="0"/>
    <x v="0"/>
    <n v="16873"/>
    <x v="0"/>
    <n v="834850"/>
    <x v="474"/>
  </r>
  <r>
    <n v="20200705"/>
    <d v="2020-07-05T00:00:00"/>
    <x v="3"/>
    <x v="6"/>
    <n v="7"/>
    <x v="0"/>
    <x v="0"/>
    <n v="11665"/>
    <x v="1"/>
    <n v="979679"/>
    <x v="489"/>
  </r>
  <r>
    <n v="20200707"/>
    <d v="2020-07-07T00:00:00"/>
    <x v="3"/>
    <x v="6"/>
    <n v="7"/>
    <x v="6"/>
    <x v="3"/>
    <n v="16878"/>
    <x v="4"/>
    <n v="129760"/>
    <x v="490"/>
  </r>
  <r>
    <n v="20200707"/>
    <d v="2020-07-07T00:00:00"/>
    <x v="3"/>
    <x v="6"/>
    <n v="7"/>
    <x v="6"/>
    <x v="2"/>
    <n v="11670"/>
    <x v="1"/>
    <n v="834850"/>
    <x v="489"/>
  </r>
  <r>
    <n v="20200707"/>
    <d v="2020-07-07T00:00:00"/>
    <x v="3"/>
    <x v="6"/>
    <n v="7"/>
    <x v="6"/>
    <x v="4"/>
    <n v="11671"/>
    <x v="1"/>
    <n v="834850"/>
    <x v="491"/>
  </r>
  <r>
    <n v="20200707"/>
    <d v="2020-07-07T00:00:00"/>
    <x v="3"/>
    <x v="6"/>
    <n v="7"/>
    <x v="6"/>
    <x v="4"/>
    <n v="11672"/>
    <x v="4"/>
    <n v="834850"/>
    <x v="492"/>
  </r>
  <r>
    <n v="20200707"/>
    <d v="2020-07-07T00:00:00"/>
    <x v="3"/>
    <x v="6"/>
    <n v="7"/>
    <x v="6"/>
    <x v="4"/>
    <n v="11672"/>
    <x v="1"/>
    <n v="834850"/>
    <x v="437"/>
  </r>
  <r>
    <n v="20200708"/>
    <d v="2020-07-08T00:00:00"/>
    <x v="3"/>
    <x v="6"/>
    <n v="7"/>
    <x v="2"/>
    <x v="2"/>
    <n v="16880"/>
    <x v="1"/>
    <n v="421333"/>
    <x v="155"/>
  </r>
  <r>
    <n v="20200709"/>
    <d v="2020-07-09T00:00:00"/>
    <x v="3"/>
    <x v="6"/>
    <n v="7"/>
    <x v="5"/>
    <x v="2"/>
    <n v="16882"/>
    <x v="1"/>
    <n v="719050"/>
    <x v="493"/>
  </r>
  <r>
    <n v="20200709"/>
    <d v="2020-07-09T00:00:00"/>
    <x v="3"/>
    <x v="6"/>
    <n v="7"/>
    <x v="5"/>
    <x v="2"/>
    <n v="16881"/>
    <x v="2"/>
    <n v="101676"/>
    <x v="264"/>
  </r>
  <r>
    <n v="20200709"/>
    <d v="2020-07-09T00:00:00"/>
    <x v="3"/>
    <x v="6"/>
    <n v="7"/>
    <x v="5"/>
    <x v="0"/>
    <n v="16882"/>
    <x v="2"/>
    <n v="131448"/>
    <x v="202"/>
  </r>
  <r>
    <n v="20200709"/>
    <d v="2020-07-09T00:00:00"/>
    <x v="3"/>
    <x v="6"/>
    <n v="7"/>
    <x v="5"/>
    <x v="0"/>
    <n v="16883"/>
    <x v="3"/>
    <n v="161220"/>
    <x v="494"/>
  </r>
  <r>
    <n v="20200709"/>
    <d v="2020-07-09T00:00:00"/>
    <x v="3"/>
    <x v="6"/>
    <n v="7"/>
    <x v="5"/>
    <x v="0"/>
    <n v="3170"/>
    <x v="2"/>
    <n v="116562"/>
    <x v="495"/>
  </r>
  <r>
    <n v="20200711"/>
    <d v="2020-07-11T00:00:00"/>
    <x v="3"/>
    <x v="6"/>
    <n v="7"/>
    <x v="4"/>
    <x v="0"/>
    <n v="16890"/>
    <x v="3"/>
    <n v="166782"/>
    <x v="496"/>
  </r>
  <r>
    <n v="20200711"/>
    <d v="2020-07-11T00:00:00"/>
    <x v="3"/>
    <x v="6"/>
    <n v="7"/>
    <x v="4"/>
    <x v="3"/>
    <n v="11679"/>
    <x v="2"/>
    <n v="217003"/>
    <x v="497"/>
  </r>
  <r>
    <n v="20200711"/>
    <d v="2020-07-11T00:00:00"/>
    <x v="3"/>
    <x v="6"/>
    <n v="7"/>
    <x v="4"/>
    <x v="3"/>
    <n v="16889"/>
    <x v="4"/>
    <n v="267224"/>
    <x v="309"/>
  </r>
  <r>
    <n v="20200711"/>
    <d v="2020-07-11T00:00:00"/>
    <x v="3"/>
    <x v="6"/>
    <n v="7"/>
    <x v="4"/>
    <x v="3"/>
    <n v="16889"/>
    <x v="1"/>
    <n v="317445"/>
    <x v="85"/>
  </r>
  <r>
    <n v="20200711"/>
    <d v="2020-07-11T00:00:00"/>
    <x v="3"/>
    <x v="6"/>
    <n v="7"/>
    <x v="4"/>
    <x v="3"/>
    <n v="16889"/>
    <x v="1"/>
    <n v="729973"/>
    <x v="85"/>
  </r>
  <r>
    <n v="20200717"/>
    <d v="2020-07-17T00:00:00"/>
    <x v="3"/>
    <x v="6"/>
    <n v="7"/>
    <x v="3"/>
    <x v="3"/>
    <n v="11684"/>
    <x v="4"/>
    <n v="764932"/>
    <x v="213"/>
  </r>
  <r>
    <n v="20200717"/>
    <d v="2020-07-17T00:00:00"/>
    <x v="3"/>
    <x v="6"/>
    <n v="7"/>
    <x v="3"/>
    <x v="2"/>
    <n v="11684"/>
    <x v="1"/>
    <n v="799891"/>
    <x v="193"/>
  </r>
  <r>
    <n v="20200718"/>
    <d v="2020-07-18T00:00:00"/>
    <x v="3"/>
    <x v="6"/>
    <n v="7"/>
    <x v="4"/>
    <x v="1"/>
    <n v="7196"/>
    <x v="1"/>
    <n v="834850"/>
    <x v="315"/>
  </r>
  <r>
    <n v="20200718"/>
    <d v="2020-07-18T00:00:00"/>
    <x v="3"/>
    <x v="6"/>
    <n v="7"/>
    <x v="4"/>
    <x v="0"/>
    <n v="16914"/>
    <x v="1"/>
    <n v="367666"/>
    <x v="439"/>
  </r>
  <r>
    <n v="20200719"/>
    <d v="2020-07-19T00:00:00"/>
    <x v="3"/>
    <x v="6"/>
    <n v="7"/>
    <x v="0"/>
    <x v="3"/>
    <n v="16922"/>
    <x v="1"/>
    <n v="417887"/>
    <x v="498"/>
  </r>
  <r>
    <n v="20200719"/>
    <d v="2020-07-19T00:00:00"/>
    <x v="3"/>
    <x v="6"/>
    <n v="7"/>
    <x v="0"/>
    <x v="1"/>
    <n v="16923"/>
    <x v="3"/>
    <n v="468108"/>
    <x v="474"/>
  </r>
  <r>
    <n v="20200719"/>
    <d v="2020-07-19T00:00:00"/>
    <x v="3"/>
    <x v="6"/>
    <n v="7"/>
    <x v="0"/>
    <x v="3"/>
    <n v="11690"/>
    <x v="2"/>
    <n v="518329"/>
    <x v="239"/>
  </r>
  <r>
    <n v="20200719"/>
    <d v="2020-07-19T00:00:00"/>
    <x v="3"/>
    <x v="6"/>
    <n v="7"/>
    <x v="0"/>
    <x v="2"/>
    <n v="16917"/>
    <x v="3"/>
    <n v="568550"/>
    <x v="65"/>
  </r>
  <r>
    <n v="20200727"/>
    <d v="2020-07-27T00:00:00"/>
    <x v="3"/>
    <x v="6"/>
    <n v="7"/>
    <x v="1"/>
    <x v="2"/>
    <n v="3415"/>
    <x v="3"/>
    <n v="618771"/>
    <x v="494"/>
  </r>
  <r>
    <n v="20200728"/>
    <d v="2020-07-28T00:00:00"/>
    <x v="3"/>
    <x v="6"/>
    <n v="7"/>
    <x v="6"/>
    <x v="0"/>
    <n v="3429"/>
    <x v="2"/>
    <n v="864342"/>
    <x v="494"/>
  </r>
  <r>
    <n v="20200728"/>
    <d v="2020-07-28T00:00:00"/>
    <x v="3"/>
    <x v="6"/>
    <n v="7"/>
    <x v="6"/>
    <x v="0"/>
    <n v="3429"/>
    <x v="3"/>
    <n v="979679"/>
    <x v="250"/>
  </r>
  <r>
    <n v="20200730"/>
    <d v="2020-07-30T00:00:00"/>
    <x v="3"/>
    <x v="6"/>
    <n v="7"/>
    <x v="5"/>
    <x v="0"/>
    <n v="3445"/>
    <x v="4"/>
    <n v="129760"/>
    <x v="499"/>
  </r>
  <r>
    <n v="20200803"/>
    <d v="2020-08-03T00:00:00"/>
    <x v="3"/>
    <x v="7"/>
    <n v="8"/>
    <x v="1"/>
    <x v="0"/>
    <n v="16971"/>
    <x v="1"/>
    <n v="172366"/>
    <x v="308"/>
  </r>
  <r>
    <n v="20200806"/>
    <d v="2020-08-06T00:00:00"/>
    <x v="3"/>
    <x v="7"/>
    <n v="8"/>
    <x v="5"/>
    <x v="0"/>
    <n v="16975"/>
    <x v="4"/>
    <n v="100712"/>
    <x v="309"/>
  </r>
  <r>
    <n v="20200808"/>
    <d v="2020-08-08T00:00:00"/>
    <x v="3"/>
    <x v="7"/>
    <n v="8"/>
    <x v="4"/>
    <x v="0"/>
    <n v="11719"/>
    <x v="1"/>
    <n v="135670"/>
    <x v="500"/>
  </r>
  <r>
    <n v="20200809"/>
    <d v="2020-08-09T00:00:00"/>
    <x v="3"/>
    <x v="7"/>
    <n v="8"/>
    <x v="0"/>
    <x v="3"/>
    <n v="16976"/>
    <x v="2"/>
    <n v="205588"/>
    <x v="173"/>
  </r>
  <r>
    <n v="20200810"/>
    <d v="2020-08-10T00:00:00"/>
    <x v="3"/>
    <x v="7"/>
    <n v="8"/>
    <x v="1"/>
    <x v="3"/>
    <n v="16977"/>
    <x v="3"/>
    <n v="275506"/>
    <x v="501"/>
  </r>
  <r>
    <n v="20200823"/>
    <d v="2020-08-23T00:00:00"/>
    <x v="3"/>
    <x v="7"/>
    <n v="8"/>
    <x v="0"/>
    <x v="2"/>
    <n v="8516"/>
    <x v="4"/>
    <n v="166213"/>
    <x v="502"/>
  </r>
  <r>
    <n v="20200827"/>
    <d v="2020-08-27T00:00:00"/>
    <x v="3"/>
    <x v="7"/>
    <n v="8"/>
    <x v="5"/>
    <x v="3"/>
    <n v="11751"/>
    <x v="1"/>
    <n v="857476"/>
    <x v="240"/>
  </r>
  <r>
    <n v="20200828"/>
    <d v="2020-08-28T00:00:00"/>
    <x v="3"/>
    <x v="7"/>
    <n v="8"/>
    <x v="3"/>
    <x v="0"/>
    <n v="11752"/>
    <x v="3"/>
    <n v="834850"/>
    <x v="231"/>
  </r>
  <r>
    <n v="20200828"/>
    <d v="2020-08-28T00:00:00"/>
    <x v="3"/>
    <x v="7"/>
    <n v="8"/>
    <x v="3"/>
    <x v="1"/>
    <n v="17012"/>
    <x v="3"/>
    <n v="979679"/>
    <x v="503"/>
  </r>
  <r>
    <n v="20200830"/>
    <d v="2020-08-30T00:00:00"/>
    <x v="3"/>
    <x v="7"/>
    <n v="8"/>
    <x v="0"/>
    <x v="0"/>
    <n v="17024"/>
    <x v="1"/>
    <n v="129760"/>
    <x v="504"/>
  </r>
  <r>
    <n v="20200830"/>
    <d v="2020-08-30T00:00:00"/>
    <x v="3"/>
    <x v="7"/>
    <n v="8"/>
    <x v="0"/>
    <x v="0"/>
    <n v="11754"/>
    <x v="1"/>
    <n v="834850"/>
    <x v="505"/>
  </r>
  <r>
    <n v="20200830"/>
    <d v="2020-08-30T00:00:00"/>
    <x v="3"/>
    <x v="7"/>
    <n v="8"/>
    <x v="0"/>
    <x v="0"/>
    <n v="11755"/>
    <x v="1"/>
    <n v="834850"/>
    <x v="227"/>
  </r>
  <r>
    <n v="20200830"/>
    <d v="2020-08-30T00:00:00"/>
    <x v="3"/>
    <x v="7"/>
    <n v="8"/>
    <x v="0"/>
    <x v="1"/>
    <n v="11756"/>
    <x v="2"/>
    <n v="834850"/>
    <x v="236"/>
  </r>
  <r>
    <n v="20200831"/>
    <d v="2020-08-31T00:00:00"/>
    <x v="3"/>
    <x v="7"/>
    <n v="8"/>
    <x v="1"/>
    <x v="2"/>
    <n v="11757"/>
    <x v="5"/>
    <n v="834850"/>
    <x v="223"/>
  </r>
  <r>
    <n v="20200831"/>
    <d v="2020-08-31T00:00:00"/>
    <x v="3"/>
    <x v="7"/>
    <n v="8"/>
    <x v="1"/>
    <x v="0"/>
    <n v="11758"/>
    <x v="5"/>
    <n v="421333"/>
    <x v="506"/>
  </r>
  <r>
    <n v="20200831"/>
    <d v="2020-08-31T00:00:00"/>
    <x v="3"/>
    <x v="7"/>
    <n v="8"/>
    <x v="1"/>
    <x v="0"/>
    <n v="17027"/>
    <x v="6"/>
    <n v="719050"/>
    <x v="404"/>
  </r>
  <r>
    <n v="20200831"/>
    <d v="2020-08-31T00:00:00"/>
    <x v="3"/>
    <x v="7"/>
    <n v="8"/>
    <x v="1"/>
    <x v="0"/>
    <n v="17028"/>
    <x v="1"/>
    <n v="101676"/>
    <x v="507"/>
  </r>
  <r>
    <n v="20200831"/>
    <d v="2020-08-31T00:00:00"/>
    <x v="3"/>
    <x v="7"/>
    <n v="8"/>
    <x v="1"/>
    <x v="1"/>
    <n v="17028"/>
    <x v="1"/>
    <n v="131448"/>
    <x v="508"/>
  </r>
  <r>
    <n v="20200901"/>
    <d v="2020-09-01T00:00:00"/>
    <x v="3"/>
    <x v="8"/>
    <n v="9"/>
    <x v="6"/>
    <x v="2"/>
    <n v="17030"/>
    <x v="1"/>
    <n v="161220"/>
    <x v="509"/>
  </r>
  <r>
    <n v="20200901"/>
    <d v="2020-09-01T00:00:00"/>
    <x v="3"/>
    <x v="8"/>
    <n v="9"/>
    <x v="6"/>
    <x v="3"/>
    <n v="17030"/>
    <x v="2"/>
    <n v="116562"/>
    <x v="510"/>
  </r>
  <r>
    <n v="20200901"/>
    <d v="2020-09-01T00:00:00"/>
    <x v="3"/>
    <x v="8"/>
    <n v="9"/>
    <x v="6"/>
    <x v="0"/>
    <n v="17031"/>
    <x v="3"/>
    <n v="166782"/>
    <x v="511"/>
  </r>
  <r>
    <n v="20200901"/>
    <d v="2020-09-01T00:00:00"/>
    <x v="3"/>
    <x v="8"/>
    <n v="9"/>
    <x v="6"/>
    <x v="0"/>
    <n v="17032"/>
    <x v="2"/>
    <n v="217003"/>
    <x v="225"/>
  </r>
  <r>
    <n v="20200902"/>
    <d v="2020-09-02T00:00:00"/>
    <x v="3"/>
    <x v="8"/>
    <n v="9"/>
    <x v="2"/>
    <x v="0"/>
    <n v="17033"/>
    <x v="3"/>
    <n v="267224"/>
    <x v="512"/>
  </r>
  <r>
    <n v="20200902"/>
    <d v="2020-09-02T00:00:00"/>
    <x v="3"/>
    <x v="8"/>
    <n v="9"/>
    <x v="2"/>
    <x v="1"/>
    <n v="11762"/>
    <x v="3"/>
    <n v="317445"/>
    <x v="225"/>
  </r>
  <r>
    <n v="20200904"/>
    <d v="2020-09-04T00:00:00"/>
    <x v="3"/>
    <x v="8"/>
    <n v="9"/>
    <x v="3"/>
    <x v="2"/>
    <n v="11767"/>
    <x v="2"/>
    <n v="729973"/>
    <x v="231"/>
  </r>
  <r>
    <n v="20200904"/>
    <d v="2020-09-04T00:00:00"/>
    <x v="3"/>
    <x v="8"/>
    <n v="9"/>
    <x v="3"/>
    <x v="0"/>
    <n v="8528"/>
    <x v="3"/>
    <n v="764932"/>
    <x v="491"/>
  </r>
  <r>
    <n v="20200905"/>
    <d v="2020-09-05T00:00:00"/>
    <x v="3"/>
    <x v="8"/>
    <n v="9"/>
    <x v="4"/>
    <x v="0"/>
    <n v="17047"/>
    <x v="2"/>
    <n v="799891"/>
    <x v="512"/>
  </r>
  <r>
    <n v="20200905"/>
    <d v="2020-09-05T00:00:00"/>
    <x v="3"/>
    <x v="8"/>
    <n v="9"/>
    <x v="4"/>
    <x v="3"/>
    <n v="17051"/>
    <x v="5"/>
    <n v="834850"/>
    <x v="230"/>
  </r>
  <r>
    <n v="20200905"/>
    <d v="2020-09-05T00:00:00"/>
    <x v="3"/>
    <x v="8"/>
    <n v="9"/>
    <x v="4"/>
    <x v="0"/>
    <n v="11768"/>
    <x v="5"/>
    <n v="367666"/>
    <x v="222"/>
  </r>
  <r>
    <n v="20200905"/>
    <d v="2020-09-05T00:00:00"/>
    <x v="3"/>
    <x v="8"/>
    <n v="9"/>
    <x v="4"/>
    <x v="3"/>
    <n v="11768"/>
    <x v="6"/>
    <n v="417887"/>
    <x v="222"/>
  </r>
  <r>
    <n v="20200905"/>
    <d v="2020-09-05T00:00:00"/>
    <x v="3"/>
    <x v="8"/>
    <n v="9"/>
    <x v="4"/>
    <x v="0"/>
    <n v="11770"/>
    <x v="1"/>
    <n v="468108"/>
    <x v="513"/>
  </r>
  <r>
    <n v="20200905"/>
    <d v="2020-09-05T00:00:00"/>
    <x v="3"/>
    <x v="8"/>
    <n v="9"/>
    <x v="4"/>
    <x v="0"/>
    <n v="17049"/>
    <x v="6"/>
    <n v="518329"/>
    <x v="404"/>
  </r>
  <r>
    <n v="20200905"/>
    <d v="2020-09-05T00:00:00"/>
    <x v="3"/>
    <x v="8"/>
    <n v="9"/>
    <x v="4"/>
    <x v="3"/>
    <n v="17052"/>
    <x v="1"/>
    <n v="568550"/>
    <x v="225"/>
  </r>
  <r>
    <n v="20200907"/>
    <d v="2020-09-07T00:00:00"/>
    <x v="3"/>
    <x v="8"/>
    <n v="9"/>
    <x v="1"/>
    <x v="0"/>
    <n v="17062"/>
    <x v="3"/>
    <n v="618771"/>
    <x v="2"/>
  </r>
  <r>
    <n v="20200907"/>
    <d v="2020-09-07T00:00:00"/>
    <x v="3"/>
    <x v="8"/>
    <n v="9"/>
    <x v="1"/>
    <x v="1"/>
    <n v="11776"/>
    <x v="4"/>
    <n v="864342"/>
    <x v="13"/>
  </r>
  <r>
    <n v="20200914"/>
    <d v="2020-09-14T00:00:00"/>
    <x v="3"/>
    <x v="8"/>
    <n v="9"/>
    <x v="1"/>
    <x v="0"/>
    <n v="17101"/>
    <x v="3"/>
    <n v="166213"/>
    <x v="213"/>
  </r>
  <r>
    <n v="20200926"/>
    <d v="2020-09-26T00:00:00"/>
    <x v="3"/>
    <x v="8"/>
    <n v="9"/>
    <x v="4"/>
    <x v="3"/>
    <n v="17139"/>
    <x v="2"/>
    <n v="857476"/>
    <x v="514"/>
  </r>
  <r>
    <n v="20201007"/>
    <d v="2020-10-07T00:00:00"/>
    <x v="3"/>
    <x v="9"/>
    <n v="10"/>
    <x v="2"/>
    <x v="0"/>
    <n v="11810"/>
    <x v="0"/>
    <n v="100712"/>
    <x v="0"/>
  </r>
  <r>
    <n v="20201007"/>
    <d v="2020-10-07T00:00:00"/>
    <x v="3"/>
    <x v="9"/>
    <n v="10"/>
    <x v="2"/>
    <x v="3"/>
    <n v="11810"/>
    <x v="1"/>
    <n v="135670"/>
    <x v="353"/>
  </r>
  <r>
    <n v="20201007"/>
    <d v="2020-10-07T00:00:00"/>
    <x v="3"/>
    <x v="9"/>
    <n v="10"/>
    <x v="2"/>
    <x v="0"/>
    <n v="11810"/>
    <x v="2"/>
    <n v="205588"/>
    <x v="250"/>
  </r>
  <r>
    <n v="20201008"/>
    <d v="2020-10-08T00:00:00"/>
    <x v="3"/>
    <x v="9"/>
    <n v="10"/>
    <x v="5"/>
    <x v="3"/>
    <n v="11811"/>
    <x v="3"/>
    <n v="275506"/>
    <x v="6"/>
  </r>
  <r>
    <n v="20201010"/>
    <d v="2020-10-10T00:00:00"/>
    <x v="3"/>
    <x v="9"/>
    <n v="10"/>
    <x v="4"/>
    <x v="3"/>
    <n v="17176"/>
    <x v="3"/>
    <n v="568550"/>
    <x v="515"/>
  </r>
  <r>
    <n v="20201010"/>
    <d v="2020-10-10T00:00:00"/>
    <x v="3"/>
    <x v="9"/>
    <n v="10"/>
    <x v="4"/>
    <x v="1"/>
    <n v="17178"/>
    <x v="2"/>
    <n v="618771"/>
    <x v="5"/>
  </r>
  <r>
    <n v="20201010"/>
    <d v="2020-10-10T00:00:00"/>
    <x v="3"/>
    <x v="9"/>
    <n v="10"/>
    <x v="4"/>
    <x v="1"/>
    <n v="17180"/>
    <x v="4"/>
    <n v="618771"/>
    <x v="516"/>
  </r>
  <r>
    <n v="20201010"/>
    <d v="2020-10-10T00:00:00"/>
    <x v="3"/>
    <x v="9"/>
    <n v="10"/>
    <x v="4"/>
    <x v="1"/>
    <n v="11814"/>
    <x v="2"/>
    <n v="864342"/>
    <x v="264"/>
  </r>
  <r>
    <n v="20201010"/>
    <d v="2020-10-10T00:00:00"/>
    <x v="3"/>
    <x v="9"/>
    <n v="10"/>
    <x v="4"/>
    <x v="1"/>
    <n v="11820"/>
    <x v="1"/>
    <n v="100712"/>
    <x v="3"/>
  </r>
  <r>
    <n v="20201011"/>
    <d v="2020-10-11T00:00:00"/>
    <x v="3"/>
    <x v="9"/>
    <n v="10"/>
    <x v="0"/>
    <x v="1"/>
    <n v="17185"/>
    <x v="1"/>
    <n v="135670"/>
    <x v="225"/>
  </r>
  <r>
    <n v="20201011"/>
    <d v="2020-10-11T00:00:00"/>
    <x v="3"/>
    <x v="9"/>
    <n v="10"/>
    <x v="0"/>
    <x v="1"/>
    <n v="17182"/>
    <x v="3"/>
    <n v="205588"/>
    <x v="236"/>
  </r>
  <r>
    <n v="20201011"/>
    <d v="2020-10-11T00:00:00"/>
    <x v="3"/>
    <x v="9"/>
    <n v="10"/>
    <x v="0"/>
    <x v="1"/>
    <n v="17186"/>
    <x v="3"/>
    <n v="275506"/>
    <x v="517"/>
  </r>
  <r>
    <n v="20201016"/>
    <d v="2020-10-16T00:00:00"/>
    <x v="3"/>
    <x v="9"/>
    <n v="10"/>
    <x v="3"/>
    <x v="4"/>
    <n v="11829"/>
    <x v="2"/>
    <n v="568550"/>
    <x v="267"/>
  </r>
  <r>
    <n v="20201016"/>
    <d v="2020-10-16T00:00:00"/>
    <x v="3"/>
    <x v="9"/>
    <n v="10"/>
    <x v="3"/>
    <x v="4"/>
    <n v="17196"/>
    <x v="3"/>
    <n v="618771"/>
    <x v="518"/>
  </r>
  <r>
    <n v="20201016"/>
    <d v="2020-10-16T00:00:00"/>
    <x v="3"/>
    <x v="9"/>
    <n v="10"/>
    <x v="3"/>
    <x v="4"/>
    <n v="17196"/>
    <x v="2"/>
    <n v="618771"/>
    <x v="261"/>
  </r>
  <r>
    <n v="20201016"/>
    <d v="2020-10-16T00:00:00"/>
    <x v="3"/>
    <x v="9"/>
    <n v="10"/>
    <x v="3"/>
    <x v="2"/>
    <n v="17197"/>
    <x v="4"/>
    <n v="864342"/>
    <x v="519"/>
  </r>
  <r>
    <n v="20201017"/>
    <d v="2020-10-17T00:00:00"/>
    <x v="3"/>
    <x v="9"/>
    <n v="10"/>
    <x v="4"/>
    <x v="4"/>
    <n v="17206"/>
    <x v="1"/>
    <n v="100712"/>
    <x v="3"/>
  </r>
  <r>
    <n v="20201017"/>
    <d v="2020-10-17T00:00:00"/>
    <x v="3"/>
    <x v="9"/>
    <n v="10"/>
    <x v="4"/>
    <x v="2"/>
    <n v="17208"/>
    <x v="2"/>
    <n v="135670"/>
    <x v="173"/>
  </r>
  <r>
    <n v="20201017"/>
    <d v="2020-10-17T00:00:00"/>
    <x v="3"/>
    <x v="9"/>
    <n v="10"/>
    <x v="4"/>
    <x v="2"/>
    <n v="11831"/>
    <x v="4"/>
    <n v="205588"/>
    <x v="246"/>
  </r>
  <r>
    <n v="20201017"/>
    <d v="2020-10-17T00:00:00"/>
    <x v="3"/>
    <x v="9"/>
    <n v="10"/>
    <x v="4"/>
    <x v="0"/>
    <n v="11835"/>
    <x v="1"/>
    <n v="275506"/>
    <x v="137"/>
  </r>
  <r>
    <n v="20201025"/>
    <d v="2020-10-25T00:00:00"/>
    <x v="3"/>
    <x v="9"/>
    <n v="10"/>
    <x v="0"/>
    <x v="4"/>
    <n v="17240"/>
    <x v="4"/>
    <n v="166213"/>
    <x v="498"/>
  </r>
  <r>
    <n v="20201029"/>
    <d v="2020-10-29T00:00:00"/>
    <x v="3"/>
    <x v="9"/>
    <n v="10"/>
    <x v="5"/>
    <x v="0"/>
    <n v="17256"/>
    <x v="1"/>
    <n v="857476"/>
    <x v="263"/>
  </r>
  <r>
    <n v="20201102"/>
    <d v="2020-11-02T00:00:00"/>
    <x v="3"/>
    <x v="10"/>
    <n v="11"/>
    <x v="1"/>
    <x v="0"/>
    <n v="17279"/>
    <x v="1"/>
    <n v="100712"/>
    <x v="226"/>
  </r>
  <r>
    <n v="20201102"/>
    <d v="2020-11-02T00:00:00"/>
    <x v="3"/>
    <x v="10"/>
    <n v="11"/>
    <x v="1"/>
    <x v="3"/>
    <n v="17280"/>
    <x v="2"/>
    <n v="135670"/>
    <x v="520"/>
  </r>
  <r>
    <n v="20201105"/>
    <d v="2020-11-05T00:00:00"/>
    <x v="3"/>
    <x v="10"/>
    <n v="11"/>
    <x v="5"/>
    <x v="0"/>
    <n v="17306"/>
    <x v="5"/>
    <n v="205588"/>
    <x v="205"/>
  </r>
  <r>
    <n v="20201105"/>
    <d v="2020-11-05T00:00:00"/>
    <x v="3"/>
    <x v="10"/>
    <n v="11"/>
    <x v="5"/>
    <x v="2"/>
    <n v="17305"/>
    <x v="1"/>
    <n v="275506"/>
    <x v="521"/>
  </r>
  <r>
    <n v="20201105"/>
    <d v="2020-11-05T00:00:00"/>
    <x v="3"/>
    <x v="10"/>
    <n v="11"/>
    <x v="5"/>
    <x v="2"/>
    <n v="11876"/>
    <x v="1"/>
    <n v="568550"/>
    <x v="201"/>
  </r>
  <r>
    <n v="20201105"/>
    <d v="2020-11-05T00:00:00"/>
    <x v="3"/>
    <x v="10"/>
    <n v="11"/>
    <x v="5"/>
    <x v="0"/>
    <n v="11877"/>
    <x v="3"/>
    <n v="618771"/>
    <x v="522"/>
  </r>
  <r>
    <n v="20201106"/>
    <d v="2020-11-06T00:00:00"/>
    <x v="3"/>
    <x v="10"/>
    <n v="11"/>
    <x v="3"/>
    <x v="0"/>
    <n v="7397"/>
    <x v="2"/>
    <n v="618771"/>
    <x v="489"/>
  </r>
  <r>
    <n v="20201107"/>
    <d v="2020-11-07T00:00:00"/>
    <x v="3"/>
    <x v="10"/>
    <n v="11"/>
    <x v="4"/>
    <x v="3"/>
    <n v="4551"/>
    <x v="3"/>
    <n v="864342"/>
    <x v="134"/>
  </r>
  <r>
    <n v="20201108"/>
    <d v="2020-11-08T00:00:00"/>
    <x v="3"/>
    <x v="10"/>
    <n v="11"/>
    <x v="0"/>
    <x v="3"/>
    <n v="17325"/>
    <x v="2"/>
    <n v="100712"/>
    <x v="48"/>
  </r>
  <r>
    <n v="20201108"/>
    <d v="2020-11-08T00:00:00"/>
    <x v="3"/>
    <x v="10"/>
    <n v="11"/>
    <x v="0"/>
    <x v="0"/>
    <n v="17326"/>
    <x v="3"/>
    <n v="135670"/>
    <x v="314"/>
  </r>
  <r>
    <n v="20201110"/>
    <d v="2020-11-10T00:00:00"/>
    <x v="3"/>
    <x v="10"/>
    <n v="11"/>
    <x v="6"/>
    <x v="3"/>
    <n v="17338"/>
    <x v="5"/>
    <n v="205588"/>
    <x v="306"/>
  </r>
  <r>
    <n v="20201111"/>
    <d v="2020-11-11T00:00:00"/>
    <x v="3"/>
    <x v="10"/>
    <n v="11"/>
    <x v="2"/>
    <x v="0"/>
    <n v="7415"/>
    <x v="6"/>
    <n v="275506"/>
    <x v="523"/>
  </r>
  <r>
    <n v="20201111"/>
    <d v="2020-11-11T00:00:00"/>
    <x v="3"/>
    <x v="10"/>
    <n v="11"/>
    <x v="2"/>
    <x v="2"/>
    <n v="7415"/>
    <x v="1"/>
    <n v="568550"/>
    <x v="524"/>
  </r>
  <r>
    <n v="20201111"/>
    <d v="2020-11-11T00:00:00"/>
    <x v="3"/>
    <x v="10"/>
    <n v="11"/>
    <x v="2"/>
    <x v="2"/>
    <n v="17341"/>
    <x v="5"/>
    <n v="618771"/>
    <x v="525"/>
  </r>
  <r>
    <n v="20201111"/>
    <d v="2020-11-11T00:00:00"/>
    <x v="3"/>
    <x v="10"/>
    <n v="11"/>
    <x v="2"/>
    <x v="2"/>
    <n v="7415"/>
    <x v="1"/>
    <n v="618771"/>
    <x v="526"/>
  </r>
  <r>
    <n v="20201111"/>
    <d v="2020-11-11T00:00:00"/>
    <x v="3"/>
    <x v="10"/>
    <n v="11"/>
    <x v="2"/>
    <x v="0"/>
    <n v="7415"/>
    <x v="2"/>
    <n v="864342"/>
    <x v="523"/>
  </r>
  <r>
    <n v="20201113"/>
    <d v="2020-11-13T00:00:00"/>
    <x v="3"/>
    <x v="10"/>
    <n v="11"/>
    <x v="3"/>
    <x v="3"/>
    <n v="17349"/>
    <x v="1"/>
    <n v="100712"/>
    <x v="205"/>
  </r>
  <r>
    <n v="20201113"/>
    <d v="2020-11-13T00:00:00"/>
    <x v="3"/>
    <x v="10"/>
    <n v="11"/>
    <x v="3"/>
    <x v="2"/>
    <n v="17350"/>
    <x v="1"/>
    <n v="135670"/>
    <x v="527"/>
  </r>
  <r>
    <n v="20201113"/>
    <d v="2020-11-13T00:00:00"/>
    <x v="3"/>
    <x v="10"/>
    <n v="11"/>
    <x v="3"/>
    <x v="0"/>
    <n v="8675"/>
    <x v="3"/>
    <n v="205588"/>
    <x v="528"/>
  </r>
  <r>
    <n v="20201113"/>
    <d v="2020-11-13T00:00:00"/>
    <x v="3"/>
    <x v="10"/>
    <n v="11"/>
    <x v="3"/>
    <x v="0"/>
    <n v="4653"/>
    <x v="3"/>
    <n v="275506"/>
    <x v="529"/>
  </r>
  <r>
    <n v="20201117"/>
    <d v="2020-11-17T00:00:00"/>
    <x v="3"/>
    <x v="10"/>
    <n v="11"/>
    <x v="6"/>
    <x v="0"/>
    <n v="17381"/>
    <x v="1"/>
    <n v="166213"/>
    <x v="321"/>
  </r>
  <r>
    <n v="20201122"/>
    <d v="2020-11-22T00:00:00"/>
    <x v="3"/>
    <x v="10"/>
    <n v="11"/>
    <x v="0"/>
    <x v="2"/>
    <n v="7444"/>
    <x v="1"/>
    <n v="166213"/>
    <x v="155"/>
  </r>
  <r>
    <n v="20201123"/>
    <d v="2020-11-23T00:00:00"/>
    <x v="3"/>
    <x v="10"/>
    <n v="11"/>
    <x v="1"/>
    <x v="0"/>
    <n v="7447"/>
    <x v="0"/>
    <n v="275506"/>
    <x v="201"/>
  </r>
  <r>
    <n v="20201130"/>
    <d v="2020-11-30T00:00:00"/>
    <x v="3"/>
    <x v="10"/>
    <n v="11"/>
    <x v="1"/>
    <x v="2"/>
    <n v="11941"/>
    <x v="3"/>
    <n v="275506"/>
    <x v="530"/>
  </r>
  <r>
    <n v="20201208"/>
    <d v="2020-12-08T00:00:00"/>
    <x v="3"/>
    <x v="11"/>
    <n v="12"/>
    <x v="6"/>
    <x v="2"/>
    <n v="17555"/>
    <x v="1"/>
    <n v="166213"/>
    <x v="245"/>
  </r>
  <r>
    <n v="20201209"/>
    <d v="2020-12-09T00:00:00"/>
    <x v="3"/>
    <x v="11"/>
    <n v="12"/>
    <x v="2"/>
    <x v="1"/>
    <n v="11989"/>
    <x v="2"/>
    <n v="275506"/>
    <x v="467"/>
  </r>
  <r>
    <n v="20201210"/>
    <d v="2020-12-10T00:00:00"/>
    <x v="3"/>
    <x v="11"/>
    <n v="12"/>
    <x v="5"/>
    <x v="0"/>
    <n v="17567"/>
    <x v="3"/>
    <n v="834850"/>
    <x v="531"/>
  </r>
  <r>
    <n v="20201211"/>
    <d v="2020-12-11T00:00:00"/>
    <x v="3"/>
    <x v="11"/>
    <n v="12"/>
    <x v="3"/>
    <x v="0"/>
    <n v="7499"/>
    <x v="2"/>
    <n v="367666"/>
    <x v="532"/>
  </r>
  <r>
    <n v="20201211"/>
    <d v="2020-12-11T00:00:00"/>
    <x v="3"/>
    <x v="11"/>
    <n v="12"/>
    <x v="3"/>
    <x v="0"/>
    <n v="17581"/>
    <x v="4"/>
    <n v="417887"/>
    <x v="225"/>
  </r>
  <r>
    <n v="20201211"/>
    <d v="2020-12-11T00:00:00"/>
    <x v="3"/>
    <x v="11"/>
    <n v="12"/>
    <x v="3"/>
    <x v="1"/>
    <n v="17583"/>
    <x v="1"/>
    <n v="468108"/>
    <x v="222"/>
  </r>
  <r>
    <n v="20201211"/>
    <d v="2020-12-11T00:00:00"/>
    <x v="3"/>
    <x v="11"/>
    <n v="12"/>
    <x v="3"/>
    <x v="1"/>
    <n v="17583"/>
    <x v="1"/>
    <n v="518329"/>
    <x v="284"/>
  </r>
  <r>
    <n v="20201211"/>
    <d v="2020-12-11T00:00:00"/>
    <x v="3"/>
    <x v="11"/>
    <n v="12"/>
    <x v="3"/>
    <x v="2"/>
    <n v="17584"/>
    <x v="4"/>
    <n v="568550"/>
    <x v="236"/>
  </r>
  <r>
    <n v="20201211"/>
    <d v="2020-12-11T00:00:00"/>
    <x v="3"/>
    <x v="11"/>
    <n v="12"/>
    <x v="3"/>
    <x v="0"/>
    <n v="17584"/>
    <x v="1"/>
    <n v="618771"/>
    <x v="225"/>
  </r>
  <r>
    <n v="20201212"/>
    <d v="2020-12-12T00:00:00"/>
    <x v="3"/>
    <x v="11"/>
    <n v="12"/>
    <x v="4"/>
    <x v="3"/>
    <n v="17588"/>
    <x v="3"/>
    <n v="864342"/>
    <x v="533"/>
  </r>
  <r>
    <n v="20201212"/>
    <d v="2020-12-12T00:00:00"/>
    <x v="3"/>
    <x v="11"/>
    <n v="12"/>
    <x v="4"/>
    <x v="2"/>
    <n v="17589"/>
    <x v="3"/>
    <n v="979679"/>
    <x v="534"/>
  </r>
  <r>
    <n v="20201212"/>
    <d v="2020-12-12T00:00:00"/>
    <x v="3"/>
    <x v="11"/>
    <n v="12"/>
    <x v="4"/>
    <x v="3"/>
    <n v="12016"/>
    <x v="2"/>
    <n v="166213"/>
    <x v="202"/>
  </r>
  <r>
    <n v="20201213"/>
    <d v="2020-12-13T00:00:00"/>
    <x v="3"/>
    <x v="11"/>
    <n v="12"/>
    <x v="0"/>
    <x v="0"/>
    <n v="17627"/>
    <x v="6"/>
    <n v="275506"/>
    <x v="535"/>
  </r>
  <r>
    <n v="20201217"/>
    <d v="2020-12-17T00:00:00"/>
    <x v="3"/>
    <x v="11"/>
    <n v="12"/>
    <x v="5"/>
    <x v="3"/>
    <n v="7557"/>
    <x v="1"/>
    <n v="275506"/>
    <x v="434"/>
  </r>
  <r>
    <n v="20201220"/>
    <d v="2020-12-20T00:00:00"/>
    <x v="3"/>
    <x v="11"/>
    <n v="12"/>
    <x v="0"/>
    <x v="4"/>
    <n v="7585"/>
    <x v="1"/>
    <n v="166213"/>
    <x v="202"/>
  </r>
  <r>
    <n v="20201222"/>
    <d v="2020-12-22T00:00:00"/>
    <x v="3"/>
    <x v="11"/>
    <n v="12"/>
    <x v="6"/>
    <x v="0"/>
    <n v="17804"/>
    <x v="1"/>
    <n v="275506"/>
    <x v="443"/>
  </r>
  <r>
    <n v="20201224"/>
    <d v="2020-12-24T00:00:00"/>
    <x v="3"/>
    <x v="11"/>
    <n v="12"/>
    <x v="5"/>
    <x v="1"/>
    <n v="12132"/>
    <x v="1"/>
    <n v="275506"/>
    <x v="536"/>
  </r>
  <r>
    <n v="20201229"/>
    <d v="2020-12-29T00:00:00"/>
    <x v="3"/>
    <x v="11"/>
    <n v="12"/>
    <x v="6"/>
    <x v="0"/>
    <n v="7655"/>
    <x v="3"/>
    <n v="166213"/>
    <x v="317"/>
  </r>
  <r>
    <n v="20201230"/>
    <d v="2020-12-30T00:00:00"/>
    <x v="3"/>
    <x v="11"/>
    <n v="12"/>
    <x v="2"/>
    <x v="3"/>
    <n v="17929"/>
    <x v="1"/>
    <n v="275506"/>
    <x v="201"/>
  </r>
  <r>
    <n v="20201230"/>
    <d v="2020-12-30T00:00:00"/>
    <x v="3"/>
    <x v="11"/>
    <n v="12"/>
    <x v="2"/>
    <x v="1"/>
    <n v="12164"/>
    <x v="2"/>
    <n v="834850"/>
    <x v="205"/>
  </r>
  <r>
    <n v="20201230"/>
    <d v="2020-12-30T00:00:00"/>
    <x v="3"/>
    <x v="11"/>
    <n v="12"/>
    <x v="2"/>
    <x v="1"/>
    <n v="12165"/>
    <x v="3"/>
    <n v="367666"/>
    <x v="53"/>
  </r>
  <r>
    <n v="20201231"/>
    <d v="2020-12-31T00:00:00"/>
    <x v="3"/>
    <x v="11"/>
    <n v="12"/>
    <x v="5"/>
    <x v="2"/>
    <n v="12171"/>
    <x v="3"/>
    <n v="417887"/>
    <x v="379"/>
  </r>
  <r>
    <n v="20201231"/>
    <d v="2020-12-31T00:00:00"/>
    <x v="3"/>
    <x v="11"/>
    <n v="12"/>
    <x v="5"/>
    <x v="0"/>
    <n v="12173"/>
    <x v="2"/>
    <n v="468108"/>
    <x v="537"/>
  </r>
  <r>
    <n v="20201231"/>
    <d v="2020-12-31T00:00:00"/>
    <x v="3"/>
    <x v="11"/>
    <n v="12"/>
    <x v="5"/>
    <x v="3"/>
    <n v="12174"/>
    <x v="3"/>
    <n v="518329"/>
    <x v="434"/>
  </r>
  <r>
    <n v="20210101"/>
    <d v="2021-01-01T00:00:00"/>
    <x v="4"/>
    <x v="0"/>
    <n v="1"/>
    <x v="3"/>
    <x v="3"/>
    <n v="12180"/>
    <x v="2"/>
    <n v="568550"/>
    <x v="241"/>
  </r>
  <r>
    <n v="20210101"/>
    <d v="2021-01-01T00:00:00"/>
    <x v="4"/>
    <x v="0"/>
    <n v="1"/>
    <x v="3"/>
    <x v="2"/>
    <n v="12181"/>
    <x v="5"/>
    <n v="618771"/>
    <x v="5"/>
  </r>
  <r>
    <n v="20210101"/>
    <d v="2021-01-01T00:00:00"/>
    <x v="4"/>
    <x v="0"/>
    <n v="1"/>
    <x v="3"/>
    <x v="4"/>
    <n v="12176"/>
    <x v="5"/>
    <n v="864342"/>
    <x v="300"/>
  </r>
  <r>
    <n v="20210101"/>
    <d v="2021-01-01T00:00:00"/>
    <x v="4"/>
    <x v="0"/>
    <n v="1"/>
    <x v="3"/>
    <x v="4"/>
    <n v="12177"/>
    <x v="6"/>
    <n v="979679"/>
    <x v="311"/>
  </r>
  <r>
    <n v="20210102"/>
    <d v="2021-01-02T00:00:00"/>
    <x v="4"/>
    <x v="0"/>
    <n v="1"/>
    <x v="4"/>
    <x v="0"/>
    <n v="17960"/>
    <x v="1"/>
    <n v="166213"/>
    <x v="201"/>
  </r>
  <r>
    <n v="20210102"/>
    <d v="2021-01-02T00:00:00"/>
    <x v="4"/>
    <x v="0"/>
    <n v="1"/>
    <x v="4"/>
    <x v="3"/>
    <n v="12183"/>
    <x v="2"/>
    <n v="168844"/>
    <x v="434"/>
  </r>
  <r>
    <n v="20210106"/>
    <d v="2021-01-06T00:00:00"/>
    <x v="4"/>
    <x v="0"/>
    <n v="1"/>
    <x v="2"/>
    <x v="0"/>
    <n v="7677"/>
    <x v="2"/>
    <n v="275506"/>
    <x v="167"/>
  </r>
  <r>
    <n v="20210106"/>
    <d v="2021-01-06T00:00:00"/>
    <x v="4"/>
    <x v="0"/>
    <n v="1"/>
    <x v="2"/>
    <x v="0"/>
    <n v="12196"/>
    <x v="1"/>
    <n v="660055"/>
    <x v="207"/>
  </r>
  <r>
    <n v="20210110"/>
    <d v="2021-01-10T00:00:00"/>
    <x v="4"/>
    <x v="0"/>
    <n v="1"/>
    <x v="0"/>
    <x v="1"/>
    <n v="12205"/>
    <x v="2"/>
    <n v="275506"/>
    <x v="264"/>
  </r>
  <r>
    <n v="20210112"/>
    <d v="2021-01-12T00:00:00"/>
    <x v="4"/>
    <x v="0"/>
    <n v="1"/>
    <x v="6"/>
    <x v="0"/>
    <n v="12209"/>
    <x v="3"/>
    <n v="660055"/>
    <x v="207"/>
  </r>
  <r>
    <n v="20210123"/>
    <d v="2021-01-23T00:00:00"/>
    <x v="4"/>
    <x v="0"/>
    <n v="1"/>
    <x v="4"/>
    <x v="2"/>
    <n v="12261"/>
    <x v="4"/>
    <n v="166213"/>
    <x v="538"/>
  </r>
  <r>
    <n v="20210123"/>
    <d v="2021-01-23T00:00:00"/>
    <x v="4"/>
    <x v="0"/>
    <n v="1"/>
    <x v="4"/>
    <x v="1"/>
    <n v="8909"/>
    <x v="2"/>
    <n v="168844"/>
    <x v="539"/>
  </r>
  <r>
    <n v="20210124"/>
    <d v="2021-01-24T00:00:00"/>
    <x v="4"/>
    <x v="0"/>
    <n v="1"/>
    <x v="0"/>
    <x v="0"/>
    <n v="18137"/>
    <x v="3"/>
    <n v="275506"/>
    <x v="39"/>
  </r>
  <r>
    <n v="20210126"/>
    <d v="2021-01-26T00:00:00"/>
    <x v="4"/>
    <x v="0"/>
    <n v="1"/>
    <x v="6"/>
    <x v="0"/>
    <n v="18148"/>
    <x v="4"/>
    <n v="834850"/>
    <x v="538"/>
  </r>
  <r>
    <n v="20210126"/>
    <d v="2021-01-26T00:00:00"/>
    <x v="4"/>
    <x v="0"/>
    <n v="1"/>
    <x v="6"/>
    <x v="3"/>
    <n v="18148"/>
    <x v="1"/>
    <n v="367666"/>
    <x v="306"/>
  </r>
  <r>
    <n v="20210126"/>
    <d v="2021-01-26T00:00:00"/>
    <x v="4"/>
    <x v="0"/>
    <n v="1"/>
    <x v="6"/>
    <x v="2"/>
    <n v="18149"/>
    <x v="1"/>
    <n v="417887"/>
    <x v="258"/>
  </r>
  <r>
    <n v="20210126"/>
    <d v="2021-01-26T00:00:00"/>
    <x v="4"/>
    <x v="0"/>
    <n v="1"/>
    <x v="6"/>
    <x v="2"/>
    <n v="18151"/>
    <x v="1"/>
    <n v="468108"/>
    <x v="321"/>
  </r>
  <r>
    <n v="20210127"/>
    <d v="2021-01-27T00:00:00"/>
    <x v="4"/>
    <x v="0"/>
    <n v="1"/>
    <x v="2"/>
    <x v="0"/>
    <n v="6923"/>
    <x v="1"/>
    <n v="834850"/>
    <x v="167"/>
  </r>
  <r>
    <n v="20210128"/>
    <d v="2021-01-28T00:00:00"/>
    <x v="4"/>
    <x v="0"/>
    <n v="1"/>
    <x v="5"/>
    <x v="1"/>
    <n v="12276"/>
    <x v="5"/>
    <n v="367666"/>
    <x v="319"/>
  </r>
  <r>
    <n v="20210129"/>
    <d v="2021-01-29T00:00:00"/>
    <x v="4"/>
    <x v="0"/>
    <n v="1"/>
    <x v="3"/>
    <x v="1"/>
    <n v="18158"/>
    <x v="3"/>
    <n v="417887"/>
    <x v="201"/>
  </r>
  <r>
    <n v="20210129"/>
    <d v="2021-01-29T00:00:00"/>
    <x v="4"/>
    <x v="0"/>
    <n v="1"/>
    <x v="3"/>
    <x v="2"/>
    <n v="18160"/>
    <x v="2"/>
    <n v="468108"/>
    <x v="540"/>
  </r>
  <r>
    <n v="20210129"/>
    <d v="2021-01-29T00:00:00"/>
    <x v="4"/>
    <x v="0"/>
    <n v="1"/>
    <x v="3"/>
    <x v="0"/>
    <n v="8935"/>
    <x v="3"/>
    <n v="468108"/>
    <x v="541"/>
  </r>
  <r>
    <n v="20210129"/>
    <d v="2021-01-29T00:00:00"/>
    <x v="4"/>
    <x v="0"/>
    <n v="1"/>
    <x v="3"/>
    <x v="3"/>
    <n v="12277"/>
    <x v="3"/>
    <n v="468108"/>
    <x v="542"/>
  </r>
  <r>
    <n v="20210129"/>
    <d v="2021-01-29T00:00:00"/>
    <x v="4"/>
    <x v="0"/>
    <n v="1"/>
    <x v="3"/>
    <x v="3"/>
    <n v="8935"/>
    <x v="2"/>
    <n v="468108"/>
    <x v="509"/>
  </r>
  <r>
    <n v="20210129"/>
    <d v="2021-01-29T00:00:00"/>
    <x v="4"/>
    <x v="0"/>
    <n v="1"/>
    <x v="3"/>
    <x v="2"/>
    <n v="8935"/>
    <x v="3"/>
    <n v="468108"/>
    <x v="538"/>
  </r>
  <r>
    <n v="20210129"/>
    <d v="2021-01-29T00:00:00"/>
    <x v="4"/>
    <x v="0"/>
    <n v="1"/>
    <x v="3"/>
    <x v="4"/>
    <n v="8935"/>
    <x v="2"/>
    <n v="468108"/>
    <x v="32"/>
  </r>
  <r>
    <n v="20210130"/>
    <d v="2021-01-30T00:00:00"/>
    <x v="4"/>
    <x v="0"/>
    <n v="1"/>
    <x v="4"/>
    <x v="0"/>
    <n v="12282"/>
    <x v="3"/>
    <n v="834850"/>
    <x v="542"/>
  </r>
  <r>
    <n v="20210130"/>
    <d v="2021-01-30T00:00:00"/>
    <x v="4"/>
    <x v="0"/>
    <n v="1"/>
    <x v="4"/>
    <x v="3"/>
    <n v="12283"/>
    <x v="2"/>
    <n v="129760"/>
    <x v="64"/>
  </r>
  <r>
    <n v="20210130"/>
    <d v="2021-01-30T00:00:00"/>
    <x v="4"/>
    <x v="0"/>
    <n v="1"/>
    <x v="4"/>
    <x v="0"/>
    <n v="12284"/>
    <x v="3"/>
    <n v="172366"/>
    <x v="124"/>
  </r>
  <r>
    <n v="20210131"/>
    <d v="2021-01-31T00:00:00"/>
    <x v="4"/>
    <x v="0"/>
    <n v="1"/>
    <x v="0"/>
    <x v="3"/>
    <n v="50"/>
    <x v="1"/>
    <n v="100712"/>
    <x v="202"/>
  </r>
  <r>
    <n v="20210131"/>
    <d v="2021-01-31T00:00:00"/>
    <x v="4"/>
    <x v="0"/>
    <n v="1"/>
    <x v="0"/>
    <x v="3"/>
    <n v="18178"/>
    <x v="1"/>
    <n v="135670"/>
    <x v="72"/>
  </r>
  <r>
    <n v="20210131"/>
    <d v="2021-01-31T00:00:00"/>
    <x v="4"/>
    <x v="0"/>
    <n v="1"/>
    <x v="0"/>
    <x v="3"/>
    <n v="18183"/>
    <x v="5"/>
    <n v="205588"/>
    <x v="540"/>
  </r>
  <r>
    <n v="20210131"/>
    <d v="2021-01-31T00:00:00"/>
    <x v="4"/>
    <x v="0"/>
    <n v="1"/>
    <x v="0"/>
    <x v="1"/>
    <n v="18190"/>
    <x v="5"/>
    <n v="275506"/>
    <x v="543"/>
  </r>
  <r>
    <n v="20210202"/>
    <d v="2021-02-02T00:00:00"/>
    <x v="4"/>
    <x v="1"/>
    <n v="2"/>
    <x v="6"/>
    <x v="0"/>
    <n v="12294"/>
    <x v="2"/>
    <n v="660055"/>
    <x v="299"/>
  </r>
  <r>
    <n v="20210204"/>
    <d v="2021-02-04T00:00:00"/>
    <x v="4"/>
    <x v="1"/>
    <n v="2"/>
    <x v="5"/>
    <x v="0"/>
    <n v="12299"/>
    <x v="2"/>
    <n v="166213"/>
    <x v="544"/>
  </r>
  <r>
    <n v="20210205"/>
    <d v="2021-02-05T00:00:00"/>
    <x v="4"/>
    <x v="1"/>
    <n v="2"/>
    <x v="3"/>
    <x v="2"/>
    <n v="18219"/>
    <x v="1"/>
    <n v="166213"/>
    <x v="545"/>
  </r>
  <r>
    <n v="20210205"/>
    <d v="2021-02-05T00:00:00"/>
    <x v="4"/>
    <x v="1"/>
    <n v="2"/>
    <x v="3"/>
    <x v="1"/>
    <n v="8966"/>
    <x v="2"/>
    <n v="166213"/>
    <x v="546"/>
  </r>
  <r>
    <n v="20210209"/>
    <d v="2021-02-09T00:00:00"/>
    <x v="4"/>
    <x v="1"/>
    <n v="2"/>
    <x v="6"/>
    <x v="3"/>
    <n v="12309"/>
    <x v="1"/>
    <n v="166213"/>
    <x v="204"/>
  </r>
  <r>
    <n v="20210209"/>
    <d v="2021-02-09T00:00:00"/>
    <x v="4"/>
    <x v="1"/>
    <n v="2"/>
    <x v="6"/>
    <x v="3"/>
    <n v="74"/>
    <x v="2"/>
    <n v="168844"/>
    <x v="538"/>
  </r>
  <r>
    <n v="20210210"/>
    <d v="2021-02-10T00:00:00"/>
    <x v="4"/>
    <x v="1"/>
    <n v="2"/>
    <x v="2"/>
    <x v="2"/>
    <n v="8995"/>
    <x v="2"/>
    <n v="275506"/>
    <x v="487"/>
  </r>
  <r>
    <n v="20210211"/>
    <d v="2021-02-11T00:00:00"/>
    <x v="4"/>
    <x v="1"/>
    <n v="2"/>
    <x v="5"/>
    <x v="4"/>
    <n v="18260"/>
    <x v="1"/>
    <n v="834850"/>
    <x v="401"/>
  </r>
  <r>
    <n v="20210212"/>
    <d v="2021-02-12T00:00:00"/>
    <x v="4"/>
    <x v="1"/>
    <n v="2"/>
    <x v="3"/>
    <x v="2"/>
    <n v="18270"/>
    <x v="3"/>
    <n v="367666"/>
    <x v="401"/>
  </r>
  <r>
    <n v="20210212"/>
    <d v="2021-02-12T00:00:00"/>
    <x v="4"/>
    <x v="1"/>
    <n v="2"/>
    <x v="3"/>
    <x v="2"/>
    <n v="18273"/>
    <x v="2"/>
    <n v="417887"/>
    <x v="547"/>
  </r>
  <r>
    <n v="20210212"/>
    <d v="2021-02-12T00:00:00"/>
    <x v="4"/>
    <x v="1"/>
    <n v="2"/>
    <x v="3"/>
    <x v="2"/>
    <n v="18280"/>
    <x v="3"/>
    <n v="468108"/>
    <x v="235"/>
  </r>
  <r>
    <n v="20210212"/>
    <d v="2021-02-12T00:00:00"/>
    <x v="4"/>
    <x v="1"/>
    <n v="2"/>
    <x v="3"/>
    <x v="0"/>
    <n v="9006"/>
    <x v="6"/>
    <n v="834850"/>
    <x v="500"/>
  </r>
  <r>
    <n v="20210212"/>
    <d v="2021-02-12T00:00:00"/>
    <x v="4"/>
    <x v="1"/>
    <n v="2"/>
    <x v="3"/>
    <x v="0"/>
    <n v="9007"/>
    <x v="1"/>
    <n v="367666"/>
    <x v="548"/>
  </r>
  <r>
    <n v="20210212"/>
    <d v="2021-02-12T00:00:00"/>
    <x v="4"/>
    <x v="1"/>
    <n v="2"/>
    <x v="3"/>
    <x v="3"/>
    <n v="85"/>
    <x v="1"/>
    <n v="417887"/>
    <x v="492"/>
  </r>
  <r>
    <n v="20210212"/>
    <d v="2021-02-12T00:00:00"/>
    <x v="4"/>
    <x v="1"/>
    <n v="2"/>
    <x v="3"/>
    <x v="3"/>
    <n v="85"/>
    <x v="1"/>
    <n v="468108"/>
    <x v="487"/>
  </r>
  <r>
    <n v="20210213"/>
    <d v="2021-02-13T00:00:00"/>
    <x v="4"/>
    <x v="1"/>
    <n v="2"/>
    <x v="4"/>
    <x v="0"/>
    <n v="12320"/>
    <x v="1"/>
    <n v="834850"/>
    <x v="253"/>
  </r>
  <r>
    <n v="20210213"/>
    <d v="2021-02-13T00:00:00"/>
    <x v="4"/>
    <x v="1"/>
    <n v="2"/>
    <x v="4"/>
    <x v="3"/>
    <n v="12320"/>
    <x v="1"/>
    <n v="367666"/>
    <x v="549"/>
  </r>
  <r>
    <n v="20210213"/>
    <d v="2021-02-13T00:00:00"/>
    <x v="4"/>
    <x v="1"/>
    <n v="2"/>
    <x v="4"/>
    <x v="3"/>
    <n v="12323"/>
    <x v="1"/>
    <n v="417887"/>
    <x v="550"/>
  </r>
  <r>
    <n v="20210213"/>
    <d v="2021-02-13T00:00:00"/>
    <x v="4"/>
    <x v="1"/>
    <n v="2"/>
    <x v="4"/>
    <x v="3"/>
    <n v="88"/>
    <x v="1"/>
    <n v="468108"/>
    <x v="551"/>
  </r>
  <r>
    <n v="20210215"/>
    <d v="2021-02-15T00:00:00"/>
    <x v="4"/>
    <x v="1"/>
    <n v="2"/>
    <x v="1"/>
    <x v="3"/>
    <n v="12331"/>
    <x v="1"/>
    <n v="660055"/>
    <x v="538"/>
  </r>
  <r>
    <n v="20210217"/>
    <d v="2021-02-17T00:00:00"/>
    <x v="4"/>
    <x v="1"/>
    <n v="2"/>
    <x v="2"/>
    <x v="0"/>
    <n v="18315"/>
    <x v="0"/>
    <n v="166213"/>
    <x v="217"/>
  </r>
  <r>
    <n v="20210218"/>
    <d v="2021-02-18T00:00:00"/>
    <x v="4"/>
    <x v="1"/>
    <n v="2"/>
    <x v="5"/>
    <x v="0"/>
    <n v="18322"/>
    <x v="6"/>
    <n v="166213"/>
    <x v="552"/>
  </r>
  <r>
    <n v="20210218"/>
    <d v="2021-02-18T00:00:00"/>
    <x v="4"/>
    <x v="1"/>
    <n v="2"/>
    <x v="5"/>
    <x v="0"/>
    <n v="18318"/>
    <x v="3"/>
    <n v="166213"/>
    <x v="249"/>
  </r>
  <r>
    <n v="20210224"/>
    <d v="2021-02-24T00:00:00"/>
    <x v="4"/>
    <x v="1"/>
    <n v="2"/>
    <x v="2"/>
    <x v="4"/>
    <n v="18346"/>
    <x v="1"/>
    <n v="166213"/>
    <x v="85"/>
  </r>
  <r>
    <n v="20210225"/>
    <d v="2021-02-25T00:00:00"/>
    <x v="4"/>
    <x v="1"/>
    <n v="2"/>
    <x v="5"/>
    <x v="0"/>
    <n v="12351"/>
    <x v="1"/>
    <n v="168844"/>
    <x v="229"/>
  </r>
  <r>
    <n v="20210225"/>
    <d v="2021-02-25T00:00:00"/>
    <x v="4"/>
    <x v="1"/>
    <n v="2"/>
    <x v="5"/>
    <x v="0"/>
    <n v="9045"/>
    <x v="1"/>
    <n v="116562"/>
    <x v="269"/>
  </r>
  <r>
    <n v="20210225"/>
    <d v="2021-02-25T00:00:00"/>
    <x v="4"/>
    <x v="1"/>
    <n v="2"/>
    <x v="5"/>
    <x v="3"/>
    <n v="9045"/>
    <x v="1"/>
    <n v="166782"/>
    <x v="240"/>
  </r>
  <r>
    <n v="20210225"/>
    <d v="2021-02-25T00:00:00"/>
    <x v="4"/>
    <x v="1"/>
    <n v="2"/>
    <x v="5"/>
    <x v="0"/>
    <n v="9046"/>
    <x v="3"/>
    <n v="217003"/>
    <x v="553"/>
  </r>
  <r>
    <n v="20210226"/>
    <d v="2021-02-26T00:00:00"/>
    <x v="4"/>
    <x v="1"/>
    <n v="2"/>
    <x v="3"/>
    <x v="0"/>
    <n v="18361"/>
    <x v="2"/>
    <n v="267224"/>
    <x v="12"/>
  </r>
  <r>
    <n v="20210226"/>
    <d v="2021-02-26T00:00:00"/>
    <x v="4"/>
    <x v="1"/>
    <n v="2"/>
    <x v="3"/>
    <x v="3"/>
    <n v="18362"/>
    <x v="3"/>
    <n v="317445"/>
    <x v="554"/>
  </r>
  <r>
    <n v="20210226"/>
    <d v="2021-02-26T00:00:00"/>
    <x v="4"/>
    <x v="1"/>
    <n v="2"/>
    <x v="3"/>
    <x v="3"/>
    <n v="18363"/>
    <x v="2"/>
    <n v="729973"/>
    <x v="137"/>
  </r>
  <r>
    <n v="20210226"/>
    <d v="2021-02-26T00:00:00"/>
    <x v="4"/>
    <x v="1"/>
    <n v="2"/>
    <x v="3"/>
    <x v="3"/>
    <n v="18364"/>
    <x v="4"/>
    <n v="764932"/>
    <x v="254"/>
  </r>
  <r>
    <n v="20210226"/>
    <d v="2021-02-26T00:00:00"/>
    <x v="4"/>
    <x v="1"/>
    <n v="2"/>
    <x v="3"/>
    <x v="3"/>
    <n v="12354"/>
    <x v="1"/>
    <n v="799891"/>
    <x v="306"/>
  </r>
  <r>
    <n v="20210226"/>
    <d v="2021-02-26T00:00:00"/>
    <x v="4"/>
    <x v="1"/>
    <n v="2"/>
    <x v="3"/>
    <x v="3"/>
    <n v="18360"/>
    <x v="1"/>
    <n v="834850"/>
    <x v="53"/>
  </r>
  <r>
    <n v="20210226"/>
    <d v="2021-02-26T00:00:00"/>
    <x v="4"/>
    <x v="1"/>
    <n v="2"/>
    <x v="3"/>
    <x v="2"/>
    <n v="12352"/>
    <x v="2"/>
    <n v="367666"/>
    <x v="555"/>
  </r>
  <r>
    <n v="20210226"/>
    <d v="2021-02-26T00:00:00"/>
    <x v="4"/>
    <x v="1"/>
    <n v="2"/>
    <x v="3"/>
    <x v="1"/>
    <n v="12353"/>
    <x v="3"/>
    <n v="417887"/>
    <x v="249"/>
  </r>
  <r>
    <n v="20210227"/>
    <d v="2021-02-27T00:00:00"/>
    <x v="4"/>
    <x v="1"/>
    <n v="2"/>
    <x v="4"/>
    <x v="0"/>
    <n v="132"/>
    <x v="2"/>
    <n v="468108"/>
    <x v="124"/>
  </r>
  <r>
    <n v="20210227"/>
    <d v="2021-02-27T00:00:00"/>
    <x v="4"/>
    <x v="1"/>
    <n v="2"/>
    <x v="4"/>
    <x v="3"/>
    <n v="132"/>
    <x v="3"/>
    <n v="518329"/>
    <x v="53"/>
  </r>
  <r>
    <n v="20210227"/>
    <d v="2021-02-27T00:00:00"/>
    <x v="4"/>
    <x v="1"/>
    <n v="2"/>
    <x v="4"/>
    <x v="1"/>
    <n v="137"/>
    <x v="2"/>
    <n v="568550"/>
    <x v="167"/>
  </r>
  <r>
    <n v="20210228"/>
    <d v="2021-02-28T00:00:00"/>
    <x v="4"/>
    <x v="1"/>
    <n v="2"/>
    <x v="0"/>
    <x v="3"/>
    <n v="18374"/>
    <x v="4"/>
    <n v="618771"/>
    <x v="207"/>
  </r>
  <r>
    <n v="20210301"/>
    <d v="2021-03-01T00:00:00"/>
    <x v="4"/>
    <x v="2"/>
    <n v="3"/>
    <x v="1"/>
    <x v="2"/>
    <n v="18379"/>
    <x v="1"/>
    <n v="864342"/>
    <x v="202"/>
  </r>
  <r>
    <n v="20210301"/>
    <d v="2021-03-01T00:00:00"/>
    <x v="4"/>
    <x v="2"/>
    <n v="3"/>
    <x v="1"/>
    <x v="2"/>
    <n v="18383"/>
    <x v="1"/>
    <n v="979679"/>
    <x v="556"/>
  </r>
  <r>
    <n v="20210303"/>
    <d v="2021-03-03T00:00:00"/>
    <x v="4"/>
    <x v="2"/>
    <n v="3"/>
    <x v="2"/>
    <x v="2"/>
    <n v="142"/>
    <x v="3"/>
    <n v="129760"/>
    <x v="124"/>
  </r>
  <r>
    <n v="20210303"/>
    <d v="2021-03-03T00:00:00"/>
    <x v="4"/>
    <x v="2"/>
    <n v="3"/>
    <x v="2"/>
    <x v="0"/>
    <n v="7626"/>
    <x v="2"/>
    <n v="172366"/>
    <x v="497"/>
  </r>
  <r>
    <n v="20210305"/>
    <d v="2021-03-05T00:00:00"/>
    <x v="4"/>
    <x v="2"/>
    <n v="3"/>
    <x v="3"/>
    <x v="2"/>
    <n v="149"/>
    <x v="2"/>
    <n v="100712"/>
    <x v="250"/>
  </r>
  <r>
    <n v="20210305"/>
    <d v="2021-03-05T00:00:00"/>
    <x v="4"/>
    <x v="2"/>
    <n v="3"/>
    <x v="3"/>
    <x v="2"/>
    <n v="150"/>
    <x v="2"/>
    <n v="166213"/>
    <x v="557"/>
  </r>
  <r>
    <n v="20210313"/>
    <d v="2021-03-13T00:00:00"/>
    <x v="4"/>
    <x v="2"/>
    <n v="3"/>
    <x v="4"/>
    <x v="0"/>
    <n v="18432"/>
    <x v="3"/>
    <n v="166213"/>
    <x v="553"/>
  </r>
  <r>
    <n v="20210314"/>
    <d v="2021-03-14T00:00:00"/>
    <x v="4"/>
    <x v="2"/>
    <n v="3"/>
    <x v="0"/>
    <x v="0"/>
    <n v="180"/>
    <x v="2"/>
    <n v="168844"/>
    <x v="558"/>
  </r>
  <r>
    <n v="20210318"/>
    <d v="2021-03-18T00:00:00"/>
    <x v="4"/>
    <x v="2"/>
    <n v="3"/>
    <x v="5"/>
    <x v="1"/>
    <n v="12392"/>
    <x v="2"/>
    <n v="166213"/>
    <x v="352"/>
  </r>
  <r>
    <n v="20210320"/>
    <d v="2021-03-20T00:00:00"/>
    <x v="4"/>
    <x v="2"/>
    <n v="3"/>
    <x v="4"/>
    <x v="0"/>
    <n v="190"/>
    <x v="4"/>
    <n v="168844"/>
    <x v="222"/>
  </r>
  <r>
    <n v="20210420"/>
    <d v="2021-04-20T00:00:00"/>
    <x v="4"/>
    <x v="3"/>
    <n v="4"/>
    <x v="6"/>
    <x v="1"/>
    <n v="18501"/>
    <x v="6"/>
    <n v="166213"/>
    <x v="352"/>
  </r>
  <r>
    <n v="20210422"/>
    <d v="2021-04-22T00:00:00"/>
    <x v="4"/>
    <x v="3"/>
    <n v="4"/>
    <x v="5"/>
    <x v="2"/>
    <n v="18503"/>
    <x v="1"/>
    <n v="168844"/>
    <x v="53"/>
  </r>
  <r>
    <n v="20210507"/>
    <d v="2021-05-07T00:00:00"/>
    <x v="4"/>
    <x v="4"/>
    <n v="5"/>
    <x v="3"/>
    <x v="2"/>
    <n v="18548"/>
    <x v="1"/>
    <n v="129760"/>
    <x v="559"/>
  </r>
  <r>
    <n v="20210507"/>
    <d v="2021-05-07T00:00:00"/>
    <x v="4"/>
    <x v="4"/>
    <n v="5"/>
    <x v="3"/>
    <x v="0"/>
    <n v="18549"/>
    <x v="3"/>
    <n v="172366"/>
    <x v="241"/>
  </r>
  <r>
    <n v="20210509"/>
    <d v="2021-05-09T00:00:00"/>
    <x v="4"/>
    <x v="4"/>
    <n v="5"/>
    <x v="0"/>
    <x v="2"/>
    <n v="18559"/>
    <x v="3"/>
    <n v="100712"/>
    <x v="223"/>
  </r>
  <r>
    <n v="20210509"/>
    <d v="2021-05-09T00:00:00"/>
    <x v="4"/>
    <x v="4"/>
    <n v="5"/>
    <x v="0"/>
    <x v="2"/>
    <n v="18559"/>
    <x v="2"/>
    <n v="135670"/>
    <x v="223"/>
  </r>
  <r>
    <n v="20210509"/>
    <d v="2021-05-09T00:00:00"/>
    <x v="4"/>
    <x v="4"/>
    <n v="5"/>
    <x v="0"/>
    <x v="0"/>
    <n v="18559"/>
    <x v="2"/>
    <n v="205588"/>
    <x v="223"/>
  </r>
  <r>
    <n v="20210509"/>
    <d v="2021-05-09T00:00:00"/>
    <x v="4"/>
    <x v="4"/>
    <n v="5"/>
    <x v="0"/>
    <x v="3"/>
    <n v="18562"/>
    <x v="5"/>
    <n v="275506"/>
    <x v="560"/>
  </r>
  <r>
    <n v="20210515"/>
    <d v="2021-05-15T00:00:00"/>
    <x v="4"/>
    <x v="4"/>
    <n v="5"/>
    <x v="4"/>
    <x v="2"/>
    <n v="235"/>
    <x v="5"/>
    <n v="100712"/>
    <x v="249"/>
  </r>
  <r>
    <n v="20210515"/>
    <d v="2021-05-15T00:00:00"/>
    <x v="4"/>
    <x v="4"/>
    <n v="5"/>
    <x v="4"/>
    <x v="2"/>
    <n v="18571"/>
    <x v="6"/>
    <n v="135670"/>
    <x v="52"/>
  </r>
  <r>
    <n v="20210515"/>
    <d v="2021-05-15T00:00:00"/>
    <x v="4"/>
    <x v="4"/>
    <n v="5"/>
    <x v="4"/>
    <x v="0"/>
    <n v="12446"/>
    <x v="1"/>
    <n v="205588"/>
    <x v="390"/>
  </r>
  <r>
    <n v="20210516"/>
    <d v="2021-05-16T00:00:00"/>
    <x v="4"/>
    <x v="4"/>
    <n v="5"/>
    <x v="0"/>
    <x v="3"/>
    <n v="18576"/>
    <x v="3"/>
    <n v="275506"/>
    <x v="0"/>
  </r>
  <r>
    <n v="20210521"/>
    <d v="2021-05-21T00:00:00"/>
    <x v="4"/>
    <x v="4"/>
    <n v="5"/>
    <x v="3"/>
    <x v="2"/>
    <n v="12452"/>
    <x v="2"/>
    <n v="100712"/>
    <x v="31"/>
  </r>
  <r>
    <n v="20210522"/>
    <d v="2021-05-22T00:00:00"/>
    <x v="4"/>
    <x v="4"/>
    <n v="5"/>
    <x v="4"/>
    <x v="0"/>
    <n v="18593"/>
    <x v="3"/>
    <n v="135670"/>
    <x v="66"/>
  </r>
  <r>
    <n v="20210522"/>
    <d v="2021-05-22T00:00:00"/>
    <x v="4"/>
    <x v="4"/>
    <n v="5"/>
    <x v="4"/>
    <x v="0"/>
    <n v="18595"/>
    <x v="5"/>
    <n v="205588"/>
    <x v="500"/>
  </r>
  <r>
    <n v="20210522"/>
    <d v="2021-05-22T00:00:00"/>
    <x v="4"/>
    <x v="4"/>
    <n v="5"/>
    <x v="4"/>
    <x v="2"/>
    <n v="12454"/>
    <x v="6"/>
    <n v="275506"/>
    <x v="201"/>
  </r>
  <r>
    <n v="20210522"/>
    <d v="2021-05-22T00:00:00"/>
    <x v="4"/>
    <x v="4"/>
    <n v="5"/>
    <x v="4"/>
    <x v="1"/>
    <n v="18592"/>
    <x v="1"/>
    <n v="100712"/>
    <x v="45"/>
  </r>
  <r>
    <n v="20210523"/>
    <d v="2021-05-23T00:00:00"/>
    <x v="4"/>
    <x v="4"/>
    <n v="5"/>
    <x v="0"/>
    <x v="3"/>
    <n v="18597"/>
    <x v="2"/>
    <n v="135670"/>
    <x v="264"/>
  </r>
  <r>
    <n v="20210523"/>
    <d v="2021-05-23T00:00:00"/>
    <x v="4"/>
    <x v="4"/>
    <n v="5"/>
    <x v="0"/>
    <x v="3"/>
    <n v="12455"/>
    <x v="5"/>
    <n v="205588"/>
    <x v="352"/>
  </r>
  <r>
    <n v="20210523"/>
    <d v="2021-05-23T00:00:00"/>
    <x v="4"/>
    <x v="4"/>
    <n v="5"/>
    <x v="0"/>
    <x v="2"/>
    <n v="12455"/>
    <x v="1"/>
    <n v="275506"/>
    <x v="263"/>
  </r>
  <r>
    <n v="20210526"/>
    <d v="2021-05-26T00:00:00"/>
    <x v="4"/>
    <x v="4"/>
    <n v="5"/>
    <x v="2"/>
    <x v="0"/>
    <n v="18604"/>
    <x v="2"/>
    <n v="100712"/>
    <x v="134"/>
  </r>
  <r>
    <n v="20210526"/>
    <d v="2021-05-26T00:00:00"/>
    <x v="4"/>
    <x v="4"/>
    <n v="5"/>
    <x v="2"/>
    <x v="0"/>
    <n v="18606"/>
    <x v="3"/>
    <n v="135670"/>
    <x v="18"/>
  </r>
  <r>
    <n v="20210527"/>
    <d v="2021-05-27T00:00:00"/>
    <x v="4"/>
    <x v="4"/>
    <n v="5"/>
    <x v="5"/>
    <x v="2"/>
    <n v="18607"/>
    <x v="5"/>
    <n v="205588"/>
    <x v="48"/>
  </r>
  <r>
    <n v="20210527"/>
    <d v="2021-05-27T00:00:00"/>
    <x v="4"/>
    <x v="4"/>
    <n v="5"/>
    <x v="5"/>
    <x v="3"/>
    <n v="18608"/>
    <x v="6"/>
    <n v="275506"/>
    <x v="167"/>
  </r>
  <r>
    <n v="20210528"/>
    <d v="2021-05-28T00:00:00"/>
    <x v="4"/>
    <x v="4"/>
    <n v="5"/>
    <x v="3"/>
    <x v="4"/>
    <n v="18609"/>
    <x v="1"/>
    <n v="100712"/>
    <x v="321"/>
  </r>
  <r>
    <n v="20210528"/>
    <d v="2021-05-28T00:00:00"/>
    <x v="4"/>
    <x v="4"/>
    <n v="5"/>
    <x v="3"/>
    <x v="4"/>
    <n v="9158"/>
    <x v="1"/>
    <n v="135670"/>
    <x v="561"/>
  </r>
  <r>
    <n v="20210529"/>
    <d v="2021-05-29T00:00:00"/>
    <x v="4"/>
    <x v="4"/>
    <n v="5"/>
    <x v="4"/>
    <x v="2"/>
    <n v="12469"/>
    <x v="2"/>
    <n v="205588"/>
    <x v="326"/>
  </r>
  <r>
    <n v="20210529"/>
    <d v="2021-05-29T00:00:00"/>
    <x v="4"/>
    <x v="4"/>
    <n v="5"/>
    <x v="4"/>
    <x v="2"/>
    <n v="12471"/>
    <x v="5"/>
    <n v="729973"/>
    <x v="129"/>
  </r>
  <r>
    <n v="20210529"/>
    <d v="2021-05-29T00:00:00"/>
    <x v="4"/>
    <x v="4"/>
    <n v="5"/>
    <x v="4"/>
    <x v="2"/>
    <n v="12472"/>
    <x v="5"/>
    <n v="764932"/>
    <x v="497"/>
  </r>
  <r>
    <n v="20210529"/>
    <d v="2021-05-29T00:00:00"/>
    <x v="4"/>
    <x v="4"/>
    <n v="5"/>
    <x v="4"/>
    <x v="0"/>
    <n v="18612"/>
    <x v="6"/>
    <n v="799891"/>
    <x v="45"/>
  </r>
  <r>
    <n v="20210529"/>
    <d v="2021-05-29T00:00:00"/>
    <x v="4"/>
    <x v="4"/>
    <n v="5"/>
    <x v="4"/>
    <x v="0"/>
    <n v="18612"/>
    <x v="1"/>
    <n v="834850"/>
    <x v="202"/>
  </r>
  <r>
    <n v="20210529"/>
    <d v="2021-05-29T00:00:00"/>
    <x v="4"/>
    <x v="4"/>
    <n v="5"/>
    <x v="4"/>
    <x v="3"/>
    <n v="18614"/>
    <x v="1"/>
    <n v="367666"/>
    <x v="137"/>
  </r>
  <r>
    <n v="20210529"/>
    <d v="2021-05-29T00:00:00"/>
    <x v="4"/>
    <x v="4"/>
    <n v="5"/>
    <x v="4"/>
    <x v="0"/>
    <n v="18616"/>
    <x v="1"/>
    <n v="417887"/>
    <x v="4"/>
  </r>
  <r>
    <n v="20210529"/>
    <d v="2021-05-29T00:00:00"/>
    <x v="4"/>
    <x v="4"/>
    <n v="5"/>
    <x v="4"/>
    <x v="0"/>
    <n v="12469"/>
    <x v="3"/>
    <n v="468108"/>
    <x v="254"/>
  </r>
  <r>
    <n v="20210529"/>
    <d v="2021-05-29T00:00:00"/>
    <x v="4"/>
    <x v="4"/>
    <n v="5"/>
    <x v="4"/>
    <x v="3"/>
    <n v="12470"/>
    <x v="2"/>
    <n v="518329"/>
    <x v="249"/>
  </r>
  <r>
    <n v="20210529"/>
    <d v="2021-05-29T00:00:00"/>
    <x v="4"/>
    <x v="4"/>
    <n v="5"/>
    <x v="4"/>
    <x v="3"/>
    <n v="12473"/>
    <x v="3"/>
    <n v="568550"/>
    <x v="249"/>
  </r>
  <r>
    <n v="20210530"/>
    <d v="2021-05-30T00:00:00"/>
    <x v="4"/>
    <x v="4"/>
    <n v="5"/>
    <x v="0"/>
    <x v="3"/>
    <n v="18617"/>
    <x v="2"/>
    <n v="618771"/>
    <x v="202"/>
  </r>
  <r>
    <n v="20210530"/>
    <d v="2021-05-30T00:00:00"/>
    <x v="4"/>
    <x v="4"/>
    <n v="5"/>
    <x v="0"/>
    <x v="3"/>
    <n v="18618"/>
    <x v="3"/>
    <n v="864342"/>
    <x v="0"/>
  </r>
  <r>
    <n v="20210530"/>
    <d v="2021-05-30T00:00:00"/>
    <x v="4"/>
    <x v="4"/>
    <n v="5"/>
    <x v="0"/>
    <x v="3"/>
    <n v="18620"/>
    <x v="3"/>
    <n v="979679"/>
    <x v="298"/>
  </r>
  <r>
    <n v="20210530"/>
    <d v="2021-05-30T00:00:00"/>
    <x v="4"/>
    <x v="4"/>
    <n v="5"/>
    <x v="0"/>
    <x v="0"/>
    <n v="18620"/>
    <x v="2"/>
    <n v="100712"/>
    <x v="263"/>
  </r>
  <r>
    <n v="20210530"/>
    <d v="2021-05-30T00:00:00"/>
    <x v="4"/>
    <x v="4"/>
    <n v="5"/>
    <x v="0"/>
    <x v="3"/>
    <n v="18623"/>
    <x v="2"/>
    <n v="135670"/>
    <x v="264"/>
  </r>
  <r>
    <n v="20210531"/>
    <d v="2021-05-31T00:00:00"/>
    <x v="4"/>
    <x v="4"/>
    <n v="5"/>
    <x v="1"/>
    <x v="3"/>
    <n v="18626"/>
    <x v="6"/>
    <n v="205588"/>
    <x v="205"/>
  </r>
  <r>
    <n v="20210531"/>
    <d v="2021-05-31T00:00:00"/>
    <x v="4"/>
    <x v="4"/>
    <n v="5"/>
    <x v="1"/>
    <x v="2"/>
    <n v="18627"/>
    <x v="1"/>
    <n v="729973"/>
    <x v="48"/>
  </r>
  <r>
    <n v="20210531"/>
    <d v="2021-05-31T00:00:00"/>
    <x v="4"/>
    <x v="4"/>
    <n v="5"/>
    <x v="1"/>
    <x v="2"/>
    <n v="12475"/>
    <x v="1"/>
    <n v="764932"/>
    <x v="169"/>
  </r>
  <r>
    <n v="20210601"/>
    <d v="2021-06-01T00:00:00"/>
    <x v="4"/>
    <x v="5"/>
    <n v="6"/>
    <x v="6"/>
    <x v="0"/>
    <n v="18629"/>
    <x v="3"/>
    <n v="799891"/>
    <x v="300"/>
  </r>
  <r>
    <n v="20210601"/>
    <d v="2021-06-01T00:00:00"/>
    <x v="4"/>
    <x v="5"/>
    <n v="6"/>
    <x v="6"/>
    <x v="0"/>
    <n v="12477"/>
    <x v="2"/>
    <n v="834850"/>
    <x v="562"/>
  </r>
  <r>
    <n v="20210601"/>
    <d v="2021-06-01T00:00:00"/>
    <x v="4"/>
    <x v="5"/>
    <n v="6"/>
    <x v="6"/>
    <x v="1"/>
    <n v="257"/>
    <x v="3"/>
    <n v="367666"/>
    <x v="498"/>
  </r>
  <r>
    <n v="20210601"/>
    <d v="2021-06-01T00:00:00"/>
    <x v="4"/>
    <x v="5"/>
    <n v="6"/>
    <x v="6"/>
    <x v="3"/>
    <n v="12476"/>
    <x v="2"/>
    <n v="417887"/>
    <x v="306"/>
  </r>
  <r>
    <n v="20210602"/>
    <d v="2021-06-02T00:00:00"/>
    <x v="4"/>
    <x v="5"/>
    <n v="6"/>
    <x v="2"/>
    <x v="2"/>
    <n v="18632"/>
    <x v="5"/>
    <n v="468108"/>
    <x v="474"/>
  </r>
  <r>
    <n v="20210602"/>
    <d v="2021-06-02T00:00:00"/>
    <x v="4"/>
    <x v="5"/>
    <n v="6"/>
    <x v="2"/>
    <x v="0"/>
    <n v="18636"/>
    <x v="5"/>
    <n v="518329"/>
    <x v="563"/>
  </r>
  <r>
    <n v="20210602"/>
    <d v="2021-06-02T00:00:00"/>
    <x v="4"/>
    <x v="5"/>
    <n v="6"/>
    <x v="2"/>
    <x v="0"/>
    <n v="18632"/>
    <x v="6"/>
    <n v="568550"/>
    <x v="474"/>
  </r>
  <r>
    <n v="20210602"/>
    <d v="2021-06-02T00:00:00"/>
    <x v="4"/>
    <x v="5"/>
    <n v="6"/>
    <x v="2"/>
    <x v="0"/>
    <n v="18633"/>
    <x v="1"/>
    <n v="764932"/>
    <x v="302"/>
  </r>
  <r>
    <n v="20210602"/>
    <d v="2021-06-02T00:00:00"/>
    <x v="4"/>
    <x v="5"/>
    <n v="6"/>
    <x v="2"/>
    <x v="2"/>
    <n v="18634"/>
    <x v="1"/>
    <n v="979679"/>
    <x v="302"/>
  </r>
  <r>
    <n v="20210603"/>
    <d v="2021-06-03T00:00:00"/>
    <x v="4"/>
    <x v="5"/>
    <n v="6"/>
    <x v="5"/>
    <x v="3"/>
    <n v="18639"/>
    <x v="1"/>
    <n v="129760"/>
    <x v="358"/>
  </r>
  <r>
    <n v="20210603"/>
    <d v="2021-06-03T00:00:00"/>
    <x v="4"/>
    <x v="5"/>
    <n v="6"/>
    <x v="5"/>
    <x v="0"/>
    <n v="18640"/>
    <x v="1"/>
    <n v="834850"/>
    <x v="564"/>
  </r>
  <r>
    <n v="20210603"/>
    <d v="2021-06-03T00:00:00"/>
    <x v="4"/>
    <x v="5"/>
    <n v="6"/>
    <x v="5"/>
    <x v="3"/>
    <n v="12479"/>
    <x v="1"/>
    <n v="367666"/>
    <x v="536"/>
  </r>
  <r>
    <n v="20210603"/>
    <d v="2021-06-03T00:00:00"/>
    <x v="4"/>
    <x v="5"/>
    <n v="6"/>
    <x v="5"/>
    <x v="2"/>
    <n v="12480"/>
    <x v="1"/>
    <n v="417887"/>
    <x v="321"/>
  </r>
  <r>
    <n v="20210604"/>
    <d v="2021-06-04T00:00:00"/>
    <x v="4"/>
    <x v="5"/>
    <n v="6"/>
    <x v="3"/>
    <x v="2"/>
    <n v="18642"/>
    <x v="1"/>
    <n v="468108"/>
    <x v="197"/>
  </r>
  <r>
    <n v="20210604"/>
    <d v="2021-06-04T00:00:00"/>
    <x v="4"/>
    <x v="5"/>
    <n v="6"/>
    <x v="3"/>
    <x v="0"/>
    <n v="18644"/>
    <x v="1"/>
    <n v="518329"/>
    <x v="246"/>
  </r>
  <r>
    <n v="20210604"/>
    <d v="2021-06-04T00:00:00"/>
    <x v="4"/>
    <x v="5"/>
    <n v="6"/>
    <x v="3"/>
    <x v="0"/>
    <n v="18645"/>
    <x v="1"/>
    <n v="568550"/>
    <x v="414"/>
  </r>
  <r>
    <n v="20210604"/>
    <d v="2021-06-04T00:00:00"/>
    <x v="4"/>
    <x v="5"/>
    <n v="6"/>
    <x v="3"/>
    <x v="0"/>
    <n v="18646"/>
    <x v="1"/>
    <n v="618771"/>
    <x v="324"/>
  </r>
  <r>
    <n v="20210604"/>
    <d v="2021-06-04T00:00:00"/>
    <x v="4"/>
    <x v="5"/>
    <n v="6"/>
    <x v="3"/>
    <x v="0"/>
    <n v="18651"/>
    <x v="0"/>
    <n v="864342"/>
    <x v="565"/>
  </r>
  <r>
    <n v="20210604"/>
    <d v="2021-06-04T00:00:00"/>
    <x v="4"/>
    <x v="5"/>
    <n v="6"/>
    <x v="3"/>
    <x v="1"/>
    <n v="18651"/>
    <x v="0"/>
    <n v="979679"/>
    <x v="474"/>
  </r>
  <r>
    <n v="20210605"/>
    <d v="2021-06-05T00:00:00"/>
    <x v="4"/>
    <x v="5"/>
    <n v="6"/>
    <x v="4"/>
    <x v="3"/>
    <n v="12488"/>
    <x v="0"/>
    <n v="129760"/>
    <x v="438"/>
  </r>
  <r>
    <n v="20210605"/>
    <d v="2021-06-05T00:00:00"/>
    <x v="4"/>
    <x v="5"/>
    <n v="6"/>
    <x v="4"/>
    <x v="2"/>
    <n v="12489"/>
    <x v="0"/>
    <n v="172366"/>
    <x v="300"/>
  </r>
  <r>
    <n v="20210605"/>
    <d v="2021-06-05T00:00:00"/>
    <x v="4"/>
    <x v="5"/>
    <n v="6"/>
    <x v="4"/>
    <x v="4"/>
    <n v="18655"/>
    <x v="0"/>
    <n v="100712"/>
    <x v="326"/>
  </r>
  <r>
    <n v="20210606"/>
    <d v="2021-06-06T00:00:00"/>
    <x v="4"/>
    <x v="5"/>
    <n v="6"/>
    <x v="0"/>
    <x v="2"/>
    <n v="12495"/>
    <x v="1"/>
    <n v="135670"/>
    <x v="561"/>
  </r>
  <r>
    <n v="20210607"/>
    <d v="2021-06-07T00:00:00"/>
    <x v="4"/>
    <x v="5"/>
    <n v="6"/>
    <x v="1"/>
    <x v="2"/>
    <n v="18683"/>
    <x v="3"/>
    <n v="205588"/>
    <x v="388"/>
  </r>
  <r>
    <n v="20210607"/>
    <d v="2021-06-07T00:00:00"/>
    <x v="4"/>
    <x v="5"/>
    <n v="6"/>
    <x v="1"/>
    <x v="0"/>
    <n v="18681"/>
    <x v="5"/>
    <n v="275506"/>
    <x v="303"/>
  </r>
  <r>
    <n v="20210608"/>
    <d v="2021-06-08T00:00:00"/>
    <x v="4"/>
    <x v="5"/>
    <n v="6"/>
    <x v="6"/>
    <x v="3"/>
    <n v="12499"/>
    <x v="0"/>
    <n v="660055"/>
    <x v="474"/>
  </r>
  <r>
    <n v="20210612"/>
    <d v="2021-06-12T00:00:00"/>
    <x v="4"/>
    <x v="5"/>
    <n v="6"/>
    <x v="4"/>
    <x v="0"/>
    <n v="288"/>
    <x v="1"/>
    <n v="166213"/>
    <x v="507"/>
  </r>
  <r>
    <n v="20210612"/>
    <d v="2021-06-12T00:00:00"/>
    <x v="4"/>
    <x v="5"/>
    <n v="6"/>
    <x v="4"/>
    <x v="3"/>
    <n v="18707"/>
    <x v="5"/>
    <n v="168844"/>
    <x v="566"/>
  </r>
  <r>
    <n v="20210612"/>
    <d v="2021-06-12T00:00:00"/>
    <x v="4"/>
    <x v="5"/>
    <n v="6"/>
    <x v="4"/>
    <x v="0"/>
    <n v="18712"/>
    <x v="1"/>
    <n v="171475"/>
    <x v="401"/>
  </r>
  <r>
    <n v="20210612"/>
    <d v="2021-06-12T00:00:00"/>
    <x v="4"/>
    <x v="5"/>
    <n v="6"/>
    <x v="4"/>
    <x v="0"/>
    <n v="12512"/>
    <x v="1"/>
    <n v="857476"/>
    <x v="234"/>
  </r>
  <r>
    <n v="20210612"/>
    <d v="2021-06-12T00:00:00"/>
    <x v="4"/>
    <x v="5"/>
    <n v="6"/>
    <x v="4"/>
    <x v="3"/>
    <n v="18710"/>
    <x v="0"/>
    <n v="979679"/>
    <x v="567"/>
  </r>
  <r>
    <n v="20210612"/>
    <d v="2021-06-12T00:00:00"/>
    <x v="4"/>
    <x v="5"/>
    <n v="6"/>
    <x v="4"/>
    <x v="0"/>
    <n v="12512"/>
    <x v="2"/>
    <n v="129760"/>
    <x v="264"/>
  </r>
  <r>
    <n v="20210612"/>
    <d v="2021-06-12T00:00:00"/>
    <x v="4"/>
    <x v="5"/>
    <n v="6"/>
    <x v="4"/>
    <x v="0"/>
    <n v="12513"/>
    <x v="1"/>
    <n v="834850"/>
    <x v="568"/>
  </r>
  <r>
    <n v="20210613"/>
    <d v="2021-06-13T00:00:00"/>
    <x v="4"/>
    <x v="5"/>
    <n v="6"/>
    <x v="0"/>
    <x v="1"/>
    <n v="12529"/>
    <x v="0"/>
    <n v="979679"/>
    <x v="569"/>
  </r>
  <r>
    <n v="20210613"/>
    <d v="2021-06-13T00:00:00"/>
    <x v="4"/>
    <x v="5"/>
    <n v="6"/>
    <x v="0"/>
    <x v="2"/>
    <n v="290"/>
    <x v="1"/>
    <n v="129760"/>
    <x v="570"/>
  </r>
  <r>
    <n v="20210613"/>
    <d v="2021-06-13T00:00:00"/>
    <x v="4"/>
    <x v="5"/>
    <n v="6"/>
    <x v="0"/>
    <x v="0"/>
    <n v="290"/>
    <x v="3"/>
    <n v="834850"/>
    <x v="404"/>
  </r>
  <r>
    <n v="20210613"/>
    <d v="2021-06-13T00:00:00"/>
    <x v="4"/>
    <x v="5"/>
    <n v="6"/>
    <x v="0"/>
    <x v="0"/>
    <n v="18716"/>
    <x v="2"/>
    <n v="834850"/>
    <x v="571"/>
  </r>
  <r>
    <n v="20210616"/>
    <d v="2021-06-16T00:00:00"/>
    <x v="4"/>
    <x v="5"/>
    <n v="6"/>
    <x v="2"/>
    <x v="3"/>
    <n v="12539"/>
    <x v="1"/>
    <n v="129760"/>
    <x v="197"/>
  </r>
  <r>
    <n v="20210616"/>
    <d v="2021-06-16T00:00:00"/>
    <x v="4"/>
    <x v="5"/>
    <n v="6"/>
    <x v="2"/>
    <x v="2"/>
    <n v="18736"/>
    <x v="1"/>
    <n v="834850"/>
    <x v="135"/>
  </r>
  <r>
    <n v="20210616"/>
    <d v="2021-06-16T00:00:00"/>
    <x v="4"/>
    <x v="5"/>
    <n v="6"/>
    <x v="2"/>
    <x v="4"/>
    <n v="18738"/>
    <x v="1"/>
    <n v="979679"/>
    <x v="137"/>
  </r>
  <r>
    <n v="20210617"/>
    <d v="2021-06-17T00:00:00"/>
    <x v="4"/>
    <x v="5"/>
    <n v="6"/>
    <x v="5"/>
    <x v="2"/>
    <n v="18739"/>
    <x v="2"/>
    <n v="129760"/>
    <x v="205"/>
  </r>
  <r>
    <n v="20210617"/>
    <d v="2021-06-17T00:00:00"/>
    <x v="4"/>
    <x v="5"/>
    <n v="6"/>
    <x v="5"/>
    <x v="0"/>
    <n v="18740"/>
    <x v="4"/>
    <n v="834850"/>
    <x v="309"/>
  </r>
  <r>
    <n v="20210619"/>
    <d v="2021-06-19T00:00:00"/>
    <x v="4"/>
    <x v="5"/>
    <n v="6"/>
    <x v="4"/>
    <x v="0"/>
    <n v="12547"/>
    <x v="1"/>
    <n v="834850"/>
    <x v="572"/>
  </r>
  <r>
    <n v="20210619"/>
    <d v="2021-06-19T00:00:00"/>
    <x v="4"/>
    <x v="5"/>
    <n v="6"/>
    <x v="4"/>
    <x v="3"/>
    <n v="12548"/>
    <x v="1"/>
    <n v="834850"/>
    <x v="434"/>
  </r>
  <r>
    <n v="20210619"/>
    <d v="2021-06-19T00:00:00"/>
    <x v="4"/>
    <x v="5"/>
    <n v="6"/>
    <x v="4"/>
    <x v="0"/>
    <n v="18751"/>
    <x v="1"/>
    <n v="834850"/>
    <x v="316"/>
  </r>
  <r>
    <n v="20210619"/>
    <d v="2021-06-19T00:00:00"/>
    <x v="4"/>
    <x v="5"/>
    <n v="6"/>
    <x v="4"/>
    <x v="0"/>
    <n v="18753"/>
    <x v="3"/>
    <n v="421333"/>
    <x v="366"/>
  </r>
  <r>
    <n v="20210619"/>
    <d v="2021-06-19T00:00:00"/>
    <x v="4"/>
    <x v="5"/>
    <n v="6"/>
    <x v="4"/>
    <x v="3"/>
    <n v="18755"/>
    <x v="2"/>
    <n v="719050"/>
    <x v="311"/>
  </r>
  <r>
    <n v="20210620"/>
    <d v="2021-06-20T00:00:00"/>
    <x v="4"/>
    <x v="5"/>
    <n v="6"/>
    <x v="0"/>
    <x v="3"/>
    <n v="18761"/>
    <x v="3"/>
    <n v="101676"/>
    <x v="302"/>
  </r>
  <r>
    <n v="20210620"/>
    <d v="2021-06-20T00:00:00"/>
    <x v="4"/>
    <x v="5"/>
    <n v="6"/>
    <x v="0"/>
    <x v="3"/>
    <n v="12549"/>
    <x v="2"/>
    <n v="131448"/>
    <x v="264"/>
  </r>
  <r>
    <n v="20210620"/>
    <d v="2021-06-20T00:00:00"/>
    <x v="4"/>
    <x v="5"/>
    <n v="6"/>
    <x v="0"/>
    <x v="3"/>
    <n v="18761"/>
    <x v="4"/>
    <n v="161220"/>
    <x v="438"/>
  </r>
  <r>
    <n v="20210620"/>
    <d v="2021-06-20T00:00:00"/>
    <x v="4"/>
    <x v="5"/>
    <n v="6"/>
    <x v="0"/>
    <x v="3"/>
    <n v="9214"/>
    <x v="1"/>
    <n v="663423"/>
    <x v="536"/>
  </r>
  <r>
    <n v="20210621"/>
    <d v="2021-06-21T00:00:00"/>
    <x v="4"/>
    <x v="5"/>
    <n v="6"/>
    <x v="1"/>
    <x v="2"/>
    <n v="18763"/>
    <x v="2"/>
    <n v="116562"/>
    <x v="264"/>
  </r>
  <r>
    <n v="20210621"/>
    <d v="2021-06-21T00:00:00"/>
    <x v="4"/>
    <x v="5"/>
    <n v="6"/>
    <x v="1"/>
    <x v="0"/>
    <n v="18764"/>
    <x v="4"/>
    <n v="166782"/>
    <x v="194"/>
  </r>
  <r>
    <n v="20210621"/>
    <d v="2021-06-21T00:00:00"/>
    <x v="4"/>
    <x v="5"/>
    <n v="6"/>
    <x v="1"/>
    <x v="3"/>
    <n v="18764"/>
    <x v="1"/>
    <n v="217003"/>
    <x v="276"/>
  </r>
  <r>
    <n v="20210621"/>
    <d v="2021-06-21T00:00:00"/>
    <x v="4"/>
    <x v="5"/>
    <n v="6"/>
    <x v="1"/>
    <x v="3"/>
    <n v="18765"/>
    <x v="3"/>
    <n v="267224"/>
    <x v="321"/>
  </r>
  <r>
    <n v="20210622"/>
    <d v="2021-06-22T00:00:00"/>
    <x v="4"/>
    <x v="5"/>
    <n v="6"/>
    <x v="6"/>
    <x v="2"/>
    <n v="12550"/>
    <x v="2"/>
    <n v="317445"/>
    <x v="137"/>
  </r>
  <r>
    <n v="20210622"/>
    <d v="2021-06-22T00:00:00"/>
    <x v="4"/>
    <x v="5"/>
    <n v="6"/>
    <x v="6"/>
    <x v="4"/>
    <n v="12550"/>
    <x v="3"/>
    <n v="729973"/>
    <x v="278"/>
  </r>
  <r>
    <n v="20210622"/>
    <d v="2021-06-22T00:00:00"/>
    <x v="4"/>
    <x v="5"/>
    <n v="6"/>
    <x v="6"/>
    <x v="4"/>
    <n v="12552"/>
    <x v="2"/>
    <n v="764932"/>
    <x v="201"/>
  </r>
  <r>
    <n v="20210622"/>
    <d v="2021-06-22T00:00:00"/>
    <x v="4"/>
    <x v="5"/>
    <n v="6"/>
    <x v="6"/>
    <x v="4"/>
    <n v="12550"/>
    <x v="4"/>
    <n v="799891"/>
    <x v="264"/>
  </r>
  <r>
    <n v="20210622"/>
    <d v="2021-06-22T00:00:00"/>
    <x v="4"/>
    <x v="5"/>
    <n v="6"/>
    <x v="6"/>
    <x v="2"/>
    <n v="12551"/>
    <x v="1"/>
    <n v="834850"/>
    <x v="278"/>
  </r>
  <r>
    <n v="20210624"/>
    <d v="2021-06-24T00:00:00"/>
    <x v="4"/>
    <x v="5"/>
    <n v="6"/>
    <x v="5"/>
    <x v="2"/>
    <n v="18772"/>
    <x v="5"/>
    <n v="367666"/>
    <x v="366"/>
  </r>
  <r>
    <n v="20210624"/>
    <d v="2021-06-24T00:00:00"/>
    <x v="4"/>
    <x v="5"/>
    <n v="6"/>
    <x v="5"/>
    <x v="2"/>
    <n v="12554"/>
    <x v="1"/>
    <n v="417887"/>
    <x v="414"/>
  </r>
  <r>
    <n v="20210624"/>
    <d v="2021-06-24T00:00:00"/>
    <x v="4"/>
    <x v="5"/>
    <n v="6"/>
    <x v="5"/>
    <x v="0"/>
    <n v="309"/>
    <x v="3"/>
    <n v="468108"/>
    <x v="321"/>
  </r>
  <r>
    <n v="20210624"/>
    <d v="2021-06-24T00:00:00"/>
    <x v="4"/>
    <x v="5"/>
    <n v="6"/>
    <x v="5"/>
    <x v="0"/>
    <n v="18771"/>
    <x v="2"/>
    <n v="518329"/>
    <x v="48"/>
  </r>
  <r>
    <n v="20210624"/>
    <d v="2021-06-24T00:00:00"/>
    <x v="4"/>
    <x v="5"/>
    <n v="6"/>
    <x v="5"/>
    <x v="3"/>
    <n v="18772"/>
    <x v="3"/>
    <n v="568550"/>
    <x v="92"/>
  </r>
  <r>
    <n v="20210624"/>
    <d v="2021-06-24T00:00:00"/>
    <x v="4"/>
    <x v="5"/>
    <n v="6"/>
    <x v="5"/>
    <x v="0"/>
    <n v="12553"/>
    <x v="2"/>
    <n v="618771"/>
    <x v="321"/>
  </r>
  <r>
    <n v="20210624"/>
    <d v="2021-06-24T00:00:00"/>
    <x v="4"/>
    <x v="5"/>
    <n v="6"/>
    <x v="5"/>
    <x v="0"/>
    <n v="12553"/>
    <x v="4"/>
    <n v="864342"/>
    <x v="6"/>
  </r>
  <r>
    <n v="20210625"/>
    <d v="2021-06-25T00:00:00"/>
    <x v="4"/>
    <x v="5"/>
    <n v="6"/>
    <x v="3"/>
    <x v="3"/>
    <n v="311"/>
    <x v="1"/>
    <n v="979679"/>
    <x v="306"/>
  </r>
  <r>
    <n v="20210625"/>
    <d v="2021-06-25T00:00:00"/>
    <x v="4"/>
    <x v="5"/>
    <n v="6"/>
    <x v="3"/>
    <x v="3"/>
    <n v="12555"/>
    <x v="5"/>
    <n v="129760"/>
    <x v="100"/>
  </r>
  <r>
    <n v="20210626"/>
    <d v="2021-06-26T00:00:00"/>
    <x v="4"/>
    <x v="5"/>
    <n v="6"/>
    <x v="4"/>
    <x v="0"/>
    <n v="18785"/>
    <x v="5"/>
    <n v="172366"/>
    <x v="210"/>
  </r>
  <r>
    <n v="20210626"/>
    <d v="2021-06-26T00:00:00"/>
    <x v="4"/>
    <x v="5"/>
    <n v="6"/>
    <x v="4"/>
    <x v="3"/>
    <n v="18787"/>
    <x v="3"/>
    <n v="100712"/>
    <x v="315"/>
  </r>
  <r>
    <n v="20210626"/>
    <d v="2021-06-26T00:00:00"/>
    <x v="4"/>
    <x v="5"/>
    <n v="6"/>
    <x v="4"/>
    <x v="3"/>
    <n v="12561"/>
    <x v="2"/>
    <n v="135670"/>
    <x v="565"/>
  </r>
  <r>
    <n v="20210626"/>
    <d v="2021-06-26T00:00:00"/>
    <x v="4"/>
    <x v="5"/>
    <n v="6"/>
    <x v="4"/>
    <x v="3"/>
    <n v="18777"/>
    <x v="0"/>
    <n v="205588"/>
    <x v="573"/>
  </r>
  <r>
    <n v="20210626"/>
    <d v="2021-06-26T00:00:00"/>
    <x v="4"/>
    <x v="5"/>
    <n v="6"/>
    <x v="4"/>
    <x v="0"/>
    <n v="18779"/>
    <x v="4"/>
    <n v="275506"/>
    <x v="202"/>
  </r>
  <r>
    <n v="20210628"/>
    <d v="2021-06-28T00:00:00"/>
    <x v="4"/>
    <x v="5"/>
    <n v="6"/>
    <x v="1"/>
    <x v="2"/>
    <n v="18792"/>
    <x v="3"/>
    <n v="660055"/>
    <x v="167"/>
  </r>
  <r>
    <n v="20210629"/>
    <d v="2021-06-29T00:00:00"/>
    <x v="4"/>
    <x v="5"/>
    <n v="6"/>
    <x v="6"/>
    <x v="0"/>
    <n v="18798"/>
    <x v="2"/>
    <n v="166213"/>
    <x v="574"/>
  </r>
  <r>
    <n v="20210629"/>
    <d v="2021-06-29T00:00:00"/>
    <x v="4"/>
    <x v="5"/>
    <n v="6"/>
    <x v="6"/>
    <x v="3"/>
    <n v="12572"/>
    <x v="1"/>
    <n v="168844"/>
    <x v="276"/>
  </r>
  <r>
    <n v="20210630"/>
    <d v="2021-06-30T00:00:00"/>
    <x v="4"/>
    <x v="5"/>
    <n v="6"/>
    <x v="2"/>
    <x v="3"/>
    <n v="18804"/>
    <x v="2"/>
    <n v="171475"/>
    <x v="246"/>
  </r>
  <r>
    <n v="20210630"/>
    <d v="2021-06-30T00:00:00"/>
    <x v="4"/>
    <x v="5"/>
    <n v="6"/>
    <x v="2"/>
    <x v="3"/>
    <n v="18807"/>
    <x v="6"/>
    <n v="857476"/>
    <x v="438"/>
  </r>
  <r>
    <n v="20210702"/>
    <d v="2021-07-02T00:00:00"/>
    <x v="4"/>
    <x v="6"/>
    <n v="7"/>
    <x v="3"/>
    <x v="0"/>
    <n v="329"/>
    <x v="1"/>
    <n v="834850"/>
    <x v="316"/>
  </r>
  <r>
    <n v="20210702"/>
    <d v="2021-07-02T00:00:00"/>
    <x v="4"/>
    <x v="6"/>
    <n v="7"/>
    <x v="3"/>
    <x v="0"/>
    <n v="331"/>
    <x v="1"/>
    <n v="979679"/>
    <x v="562"/>
  </r>
  <r>
    <n v="20210702"/>
    <d v="2021-07-02T00:00:00"/>
    <x v="4"/>
    <x v="6"/>
    <n v="7"/>
    <x v="3"/>
    <x v="0"/>
    <n v="12580"/>
    <x v="6"/>
    <n v="129760"/>
    <x v="249"/>
  </r>
  <r>
    <n v="20210702"/>
    <d v="2021-07-02T00:00:00"/>
    <x v="4"/>
    <x v="6"/>
    <n v="7"/>
    <x v="3"/>
    <x v="0"/>
    <n v="329"/>
    <x v="3"/>
    <n v="834850"/>
    <x v="510"/>
  </r>
  <r>
    <n v="20210702"/>
    <d v="2021-07-02T00:00:00"/>
    <x v="4"/>
    <x v="6"/>
    <n v="7"/>
    <x v="3"/>
    <x v="2"/>
    <n v="331"/>
    <x v="2"/>
    <n v="834850"/>
    <x v="321"/>
  </r>
  <r>
    <n v="20210702"/>
    <d v="2021-07-02T00:00:00"/>
    <x v="4"/>
    <x v="6"/>
    <n v="7"/>
    <x v="3"/>
    <x v="2"/>
    <n v="331"/>
    <x v="5"/>
    <n v="834850"/>
    <x v="302"/>
  </r>
  <r>
    <n v="20210702"/>
    <d v="2021-07-02T00:00:00"/>
    <x v="4"/>
    <x v="6"/>
    <n v="7"/>
    <x v="3"/>
    <x v="0"/>
    <n v="12579"/>
    <x v="1"/>
    <n v="834850"/>
    <x v="575"/>
  </r>
  <r>
    <n v="20210702"/>
    <d v="2021-07-02T00:00:00"/>
    <x v="4"/>
    <x v="6"/>
    <n v="7"/>
    <x v="3"/>
    <x v="0"/>
    <n v="12580"/>
    <x v="1"/>
    <n v="421333"/>
    <x v="278"/>
  </r>
  <r>
    <n v="20210703"/>
    <d v="2021-07-03T00:00:00"/>
    <x v="4"/>
    <x v="6"/>
    <n v="7"/>
    <x v="4"/>
    <x v="1"/>
    <n v="333"/>
    <x v="1"/>
    <n v="719050"/>
    <x v="316"/>
  </r>
  <r>
    <n v="20210703"/>
    <d v="2021-07-03T00:00:00"/>
    <x v="4"/>
    <x v="6"/>
    <n v="7"/>
    <x v="4"/>
    <x v="3"/>
    <n v="18820"/>
    <x v="2"/>
    <n v="101676"/>
    <x v="574"/>
  </r>
  <r>
    <n v="20210703"/>
    <d v="2021-07-03T00:00:00"/>
    <x v="4"/>
    <x v="6"/>
    <n v="7"/>
    <x v="4"/>
    <x v="0"/>
    <n v="18820"/>
    <x v="3"/>
    <n v="131448"/>
    <x v="35"/>
  </r>
  <r>
    <n v="20210703"/>
    <d v="2021-07-03T00:00:00"/>
    <x v="4"/>
    <x v="6"/>
    <n v="7"/>
    <x v="4"/>
    <x v="3"/>
    <n v="12582"/>
    <x v="2"/>
    <n v="161220"/>
    <x v="311"/>
  </r>
  <r>
    <n v="20210703"/>
    <d v="2021-07-03T00:00:00"/>
    <x v="4"/>
    <x v="6"/>
    <n v="7"/>
    <x v="4"/>
    <x v="2"/>
    <n v="12584"/>
    <x v="2"/>
    <n v="663423"/>
    <x v="264"/>
  </r>
  <r>
    <n v="20210703"/>
    <d v="2021-07-03T00:00:00"/>
    <x v="4"/>
    <x v="6"/>
    <n v="7"/>
    <x v="4"/>
    <x v="2"/>
    <n v="12585"/>
    <x v="1"/>
    <n v="116562"/>
    <x v="321"/>
  </r>
  <r>
    <n v="20210704"/>
    <d v="2021-07-04T00:00:00"/>
    <x v="4"/>
    <x v="6"/>
    <n v="7"/>
    <x v="0"/>
    <x v="0"/>
    <n v="12587"/>
    <x v="3"/>
    <n v="166782"/>
    <x v="573"/>
  </r>
  <r>
    <n v="20210704"/>
    <d v="2021-07-04T00:00:00"/>
    <x v="4"/>
    <x v="6"/>
    <n v="7"/>
    <x v="0"/>
    <x v="0"/>
    <n v="12588"/>
    <x v="2"/>
    <n v="217003"/>
    <x v="302"/>
  </r>
  <r>
    <n v="20210704"/>
    <d v="2021-07-04T00:00:00"/>
    <x v="4"/>
    <x v="6"/>
    <n v="7"/>
    <x v="0"/>
    <x v="0"/>
    <n v="12590"/>
    <x v="3"/>
    <n v="267224"/>
    <x v="537"/>
  </r>
  <r>
    <n v="20210704"/>
    <d v="2021-07-04T00:00:00"/>
    <x v="4"/>
    <x v="6"/>
    <n v="7"/>
    <x v="0"/>
    <x v="0"/>
    <n v="12591"/>
    <x v="2"/>
    <n v="317445"/>
    <x v="536"/>
  </r>
  <r>
    <n v="20210704"/>
    <d v="2021-07-04T00:00:00"/>
    <x v="4"/>
    <x v="6"/>
    <n v="7"/>
    <x v="0"/>
    <x v="1"/>
    <n v="12592"/>
    <x v="4"/>
    <n v="729973"/>
    <x v="321"/>
  </r>
  <r>
    <n v="20210704"/>
    <d v="2021-07-04T00:00:00"/>
    <x v="4"/>
    <x v="6"/>
    <n v="7"/>
    <x v="0"/>
    <x v="1"/>
    <n v="18822"/>
    <x v="1"/>
    <n v="764932"/>
    <x v="197"/>
  </r>
  <r>
    <n v="20210704"/>
    <d v="2021-07-04T00:00:00"/>
    <x v="4"/>
    <x v="6"/>
    <n v="7"/>
    <x v="0"/>
    <x v="2"/>
    <n v="18823"/>
    <x v="1"/>
    <n v="799891"/>
    <x v="12"/>
  </r>
  <r>
    <n v="20210704"/>
    <d v="2021-07-04T00:00:00"/>
    <x v="4"/>
    <x v="6"/>
    <n v="7"/>
    <x v="0"/>
    <x v="0"/>
    <n v="18825"/>
    <x v="2"/>
    <n v="834850"/>
    <x v="264"/>
  </r>
  <r>
    <n v="20210705"/>
    <d v="2021-07-05T00:00:00"/>
    <x v="4"/>
    <x v="6"/>
    <n v="7"/>
    <x v="1"/>
    <x v="3"/>
    <n v="18832"/>
    <x v="3"/>
    <n v="367666"/>
    <x v="35"/>
  </r>
  <r>
    <n v="20210705"/>
    <d v="2021-07-05T00:00:00"/>
    <x v="4"/>
    <x v="6"/>
    <n v="7"/>
    <x v="1"/>
    <x v="3"/>
    <n v="18839"/>
    <x v="2"/>
    <n v="417887"/>
    <x v="416"/>
  </r>
  <r>
    <n v="20210705"/>
    <d v="2021-07-05T00:00:00"/>
    <x v="4"/>
    <x v="6"/>
    <n v="7"/>
    <x v="1"/>
    <x v="2"/>
    <n v="12594"/>
    <x v="3"/>
    <n v="468108"/>
    <x v="575"/>
  </r>
  <r>
    <n v="20210706"/>
    <d v="2021-07-06T00:00:00"/>
    <x v="4"/>
    <x v="6"/>
    <n v="7"/>
    <x v="6"/>
    <x v="4"/>
    <n v="340"/>
    <x v="2"/>
    <n v="518329"/>
    <x v="124"/>
  </r>
  <r>
    <n v="20210706"/>
    <d v="2021-07-06T00:00:00"/>
    <x v="4"/>
    <x v="6"/>
    <n v="7"/>
    <x v="6"/>
    <x v="4"/>
    <n v="341"/>
    <x v="4"/>
    <n v="568550"/>
    <x v="576"/>
  </r>
  <r>
    <n v="20210706"/>
    <d v="2021-07-06T00:00:00"/>
    <x v="4"/>
    <x v="6"/>
    <n v="7"/>
    <x v="6"/>
    <x v="4"/>
    <n v="341"/>
    <x v="1"/>
    <n v="618771"/>
    <x v="276"/>
  </r>
  <r>
    <n v="20210706"/>
    <d v="2021-07-06T00:00:00"/>
    <x v="4"/>
    <x v="6"/>
    <n v="7"/>
    <x v="6"/>
    <x v="2"/>
    <n v="18841"/>
    <x v="1"/>
    <n v="864342"/>
    <x v="202"/>
  </r>
  <r>
    <n v="20210706"/>
    <d v="2021-07-06T00:00:00"/>
    <x v="4"/>
    <x v="6"/>
    <n v="7"/>
    <x v="6"/>
    <x v="2"/>
    <n v="18844"/>
    <x v="4"/>
    <n v="387943"/>
    <x v="577"/>
  </r>
  <r>
    <n v="20210706"/>
    <d v="2021-07-06T00:00:00"/>
    <x v="4"/>
    <x v="6"/>
    <n v="7"/>
    <x v="6"/>
    <x v="2"/>
    <n v="12595"/>
    <x v="1"/>
    <n v="846118"/>
    <x v="278"/>
  </r>
  <r>
    <n v="20210706"/>
    <d v="2021-07-06T00:00:00"/>
    <x v="4"/>
    <x v="6"/>
    <n v="7"/>
    <x v="6"/>
    <x v="0"/>
    <n v="18841"/>
    <x v="1"/>
    <n v="166782"/>
    <x v="202"/>
  </r>
  <r>
    <n v="20210707"/>
    <d v="2021-07-07T00:00:00"/>
    <x v="4"/>
    <x v="6"/>
    <n v="7"/>
    <x v="2"/>
    <x v="0"/>
    <n v="18845"/>
    <x v="0"/>
    <n v="217003"/>
    <x v="261"/>
  </r>
  <r>
    <n v="20210707"/>
    <d v="2021-07-07T00:00:00"/>
    <x v="4"/>
    <x v="6"/>
    <n v="7"/>
    <x v="2"/>
    <x v="3"/>
    <n v="18847"/>
    <x v="3"/>
    <n v="267224"/>
    <x v="46"/>
  </r>
  <r>
    <n v="20210707"/>
    <d v="2021-07-07T00:00:00"/>
    <x v="4"/>
    <x v="6"/>
    <n v="7"/>
    <x v="2"/>
    <x v="0"/>
    <n v="12596"/>
    <x v="2"/>
    <n v="317445"/>
    <x v="264"/>
  </r>
  <r>
    <n v="20210707"/>
    <d v="2021-07-07T00:00:00"/>
    <x v="4"/>
    <x v="6"/>
    <n v="7"/>
    <x v="2"/>
    <x v="0"/>
    <n v="12599"/>
    <x v="3"/>
    <n v="367666"/>
    <x v="414"/>
  </r>
  <r>
    <n v="20210707"/>
    <d v="2021-07-07T00:00:00"/>
    <x v="4"/>
    <x v="6"/>
    <n v="7"/>
    <x v="2"/>
    <x v="3"/>
    <n v="18846"/>
    <x v="3"/>
    <n v="417887"/>
    <x v="562"/>
  </r>
  <r>
    <n v="20210707"/>
    <d v="2021-07-07T00:00:00"/>
    <x v="4"/>
    <x v="6"/>
    <n v="7"/>
    <x v="2"/>
    <x v="3"/>
    <n v="12596"/>
    <x v="2"/>
    <n v="267224"/>
    <x v="578"/>
  </r>
  <r>
    <n v="20210707"/>
    <d v="2021-07-07T00:00:00"/>
    <x v="4"/>
    <x v="6"/>
    <n v="7"/>
    <x v="2"/>
    <x v="3"/>
    <n v="12596"/>
    <x v="3"/>
    <n v="317445"/>
    <x v="316"/>
  </r>
  <r>
    <n v="20210707"/>
    <d v="2021-07-07T00:00:00"/>
    <x v="4"/>
    <x v="6"/>
    <n v="7"/>
    <x v="2"/>
    <x v="3"/>
    <n v="12597"/>
    <x v="2"/>
    <n v="729973"/>
    <x v="263"/>
  </r>
  <r>
    <n v="20210709"/>
    <d v="2021-07-09T00:00:00"/>
    <x v="4"/>
    <x v="6"/>
    <n v="7"/>
    <x v="3"/>
    <x v="3"/>
    <n v="18854"/>
    <x v="4"/>
    <n v="764932"/>
    <x v="169"/>
  </r>
  <r>
    <n v="20210709"/>
    <d v="2021-07-09T00:00:00"/>
    <x v="4"/>
    <x v="6"/>
    <n v="7"/>
    <x v="3"/>
    <x v="2"/>
    <n v="18857"/>
    <x v="1"/>
    <n v="979679"/>
    <x v="326"/>
  </r>
  <r>
    <n v="20210710"/>
    <d v="2021-07-10T00:00:00"/>
    <x v="4"/>
    <x v="6"/>
    <n v="7"/>
    <x v="4"/>
    <x v="3"/>
    <n v="349"/>
    <x v="1"/>
    <n v="129760"/>
    <x v="487"/>
  </r>
  <r>
    <n v="20210710"/>
    <d v="2021-07-10T00:00:00"/>
    <x v="4"/>
    <x v="6"/>
    <n v="7"/>
    <x v="4"/>
    <x v="2"/>
    <n v="18862"/>
    <x v="1"/>
    <n v="387943"/>
    <x v="48"/>
  </r>
  <r>
    <n v="20210710"/>
    <d v="2021-07-10T00:00:00"/>
    <x v="4"/>
    <x v="6"/>
    <n v="7"/>
    <x v="4"/>
    <x v="2"/>
    <n v="18864"/>
    <x v="3"/>
    <n v="846118"/>
    <x v="85"/>
  </r>
  <r>
    <n v="20210710"/>
    <d v="2021-07-10T00:00:00"/>
    <x v="4"/>
    <x v="6"/>
    <n v="7"/>
    <x v="4"/>
    <x v="0"/>
    <n v="18865"/>
    <x v="2"/>
    <n v="166782"/>
    <x v="12"/>
  </r>
  <r>
    <n v="20210710"/>
    <d v="2021-07-10T00:00:00"/>
    <x v="4"/>
    <x v="6"/>
    <n v="7"/>
    <x v="4"/>
    <x v="0"/>
    <n v="12603"/>
    <x v="3"/>
    <n v="217003"/>
    <x v="83"/>
  </r>
  <r>
    <n v="20210710"/>
    <d v="2021-07-10T00:00:00"/>
    <x v="4"/>
    <x v="6"/>
    <n v="7"/>
    <x v="4"/>
    <x v="1"/>
    <n v="12607"/>
    <x v="3"/>
    <n v="267224"/>
    <x v="542"/>
  </r>
  <r>
    <n v="20210710"/>
    <d v="2021-07-10T00:00:00"/>
    <x v="4"/>
    <x v="6"/>
    <n v="7"/>
    <x v="4"/>
    <x v="3"/>
    <n v="12608"/>
    <x v="2"/>
    <n v="317445"/>
    <x v="579"/>
  </r>
  <r>
    <n v="20210711"/>
    <d v="2021-07-11T00:00:00"/>
    <x v="4"/>
    <x v="6"/>
    <n v="7"/>
    <x v="0"/>
    <x v="2"/>
    <n v="12616"/>
    <x v="3"/>
    <n v="367666"/>
    <x v="438"/>
  </r>
  <r>
    <n v="20210711"/>
    <d v="2021-07-11T00:00:00"/>
    <x v="4"/>
    <x v="6"/>
    <n v="7"/>
    <x v="0"/>
    <x v="0"/>
    <n v="355"/>
    <x v="2"/>
    <n v="417887"/>
    <x v="542"/>
  </r>
  <r>
    <n v="20210711"/>
    <d v="2021-07-11T00:00:00"/>
    <x v="4"/>
    <x v="6"/>
    <n v="7"/>
    <x v="0"/>
    <x v="0"/>
    <n v="355"/>
    <x v="4"/>
    <n v="267224"/>
    <x v="580"/>
  </r>
  <r>
    <n v="20210711"/>
    <d v="2021-07-11T00:00:00"/>
    <x v="4"/>
    <x v="6"/>
    <n v="7"/>
    <x v="0"/>
    <x v="0"/>
    <n v="355"/>
    <x v="1"/>
    <n v="317445"/>
    <x v="487"/>
  </r>
  <r>
    <n v="20210711"/>
    <d v="2021-07-11T00:00:00"/>
    <x v="4"/>
    <x v="6"/>
    <n v="7"/>
    <x v="0"/>
    <x v="2"/>
    <n v="355"/>
    <x v="1"/>
    <n v="729973"/>
    <x v="500"/>
  </r>
  <r>
    <n v="20210712"/>
    <d v="2021-07-12T00:00:00"/>
    <x v="4"/>
    <x v="6"/>
    <n v="7"/>
    <x v="1"/>
    <x v="2"/>
    <n v="12618"/>
    <x v="4"/>
    <n v="764932"/>
    <x v="264"/>
  </r>
  <r>
    <n v="20210712"/>
    <d v="2021-07-12T00:00:00"/>
    <x v="4"/>
    <x v="6"/>
    <n v="7"/>
    <x v="1"/>
    <x v="0"/>
    <n v="358"/>
    <x v="1"/>
    <n v="979679"/>
    <x v="500"/>
  </r>
  <r>
    <n v="20210713"/>
    <d v="2021-07-13T00:00:00"/>
    <x v="4"/>
    <x v="6"/>
    <n v="7"/>
    <x v="6"/>
    <x v="3"/>
    <n v="18878"/>
    <x v="1"/>
    <n v="129760"/>
    <x v="281"/>
  </r>
  <r>
    <n v="20210713"/>
    <d v="2021-07-13T00:00:00"/>
    <x v="4"/>
    <x v="6"/>
    <n v="7"/>
    <x v="6"/>
    <x v="2"/>
    <n v="18880"/>
    <x v="1"/>
    <n v="834850"/>
    <x v="46"/>
  </r>
  <r>
    <n v="20210713"/>
    <d v="2021-07-13T00:00:00"/>
    <x v="4"/>
    <x v="6"/>
    <n v="7"/>
    <x v="6"/>
    <x v="2"/>
    <n v="18884"/>
    <x v="1"/>
    <n v="367666"/>
    <x v="92"/>
  </r>
  <r>
    <n v="20210713"/>
    <d v="2021-07-13T00:00:00"/>
    <x v="4"/>
    <x v="6"/>
    <n v="7"/>
    <x v="6"/>
    <x v="0"/>
    <n v="18887"/>
    <x v="3"/>
    <n v="417887"/>
    <x v="388"/>
  </r>
  <r>
    <n v="20210713"/>
    <d v="2021-07-13T00:00:00"/>
    <x v="4"/>
    <x v="6"/>
    <n v="7"/>
    <x v="6"/>
    <x v="0"/>
    <n v="18888"/>
    <x v="2"/>
    <n v="468108"/>
    <x v="499"/>
  </r>
  <r>
    <n v="20210713"/>
    <d v="2021-07-13T00:00:00"/>
    <x v="4"/>
    <x v="6"/>
    <n v="7"/>
    <x v="6"/>
    <x v="1"/>
    <n v="18888"/>
    <x v="2"/>
    <n v="518329"/>
    <x v="581"/>
  </r>
  <r>
    <n v="20210713"/>
    <d v="2021-07-13T00:00:00"/>
    <x v="4"/>
    <x v="6"/>
    <n v="7"/>
    <x v="6"/>
    <x v="3"/>
    <n v="18888"/>
    <x v="3"/>
    <n v="568550"/>
    <x v="582"/>
  </r>
  <r>
    <n v="20210713"/>
    <d v="2021-07-13T00:00:00"/>
    <x v="4"/>
    <x v="6"/>
    <n v="7"/>
    <x v="6"/>
    <x v="0"/>
    <n v="18889"/>
    <x v="2"/>
    <n v="618771"/>
    <x v="316"/>
  </r>
  <r>
    <n v="20210713"/>
    <d v="2021-07-13T00:00:00"/>
    <x v="4"/>
    <x v="6"/>
    <n v="7"/>
    <x v="6"/>
    <x v="3"/>
    <n v="18889"/>
    <x v="3"/>
    <n v="864342"/>
    <x v="583"/>
  </r>
  <r>
    <n v="20210713"/>
    <d v="2021-07-13T00:00:00"/>
    <x v="4"/>
    <x v="6"/>
    <n v="7"/>
    <x v="6"/>
    <x v="2"/>
    <n v="12622"/>
    <x v="2"/>
    <n v="979679"/>
    <x v="584"/>
  </r>
  <r>
    <n v="20210715"/>
    <d v="2021-07-15T00:00:00"/>
    <x v="4"/>
    <x v="6"/>
    <n v="7"/>
    <x v="5"/>
    <x v="2"/>
    <n v="12626"/>
    <x v="1"/>
    <n v="129760"/>
    <x v="263"/>
  </r>
  <r>
    <n v="20210715"/>
    <d v="2021-07-15T00:00:00"/>
    <x v="4"/>
    <x v="6"/>
    <n v="7"/>
    <x v="5"/>
    <x v="0"/>
    <n v="12627"/>
    <x v="1"/>
    <n v="172366"/>
    <x v="538"/>
  </r>
  <r>
    <n v="20210715"/>
    <d v="2021-07-15T00:00:00"/>
    <x v="4"/>
    <x v="6"/>
    <n v="7"/>
    <x v="5"/>
    <x v="2"/>
    <n v="364"/>
    <x v="3"/>
    <n v="100712"/>
    <x v="585"/>
  </r>
  <r>
    <n v="20210715"/>
    <d v="2021-07-15T00:00:00"/>
    <x v="4"/>
    <x v="6"/>
    <n v="7"/>
    <x v="5"/>
    <x v="4"/>
    <n v="18894"/>
    <x v="2"/>
    <n v="135670"/>
    <x v="308"/>
  </r>
  <r>
    <n v="20210715"/>
    <d v="2021-07-15T00:00:00"/>
    <x v="4"/>
    <x v="6"/>
    <n v="7"/>
    <x v="5"/>
    <x v="4"/>
    <n v="12625"/>
    <x v="6"/>
    <n v="205588"/>
    <x v="352"/>
  </r>
  <r>
    <n v="20210716"/>
    <d v="2021-07-16T00:00:00"/>
    <x v="4"/>
    <x v="6"/>
    <n v="7"/>
    <x v="3"/>
    <x v="2"/>
    <n v="18896"/>
    <x v="4"/>
    <n v="275506"/>
    <x v="38"/>
  </r>
  <r>
    <n v="20210716"/>
    <d v="2021-07-16T00:00:00"/>
    <x v="4"/>
    <x v="6"/>
    <n v="7"/>
    <x v="3"/>
    <x v="3"/>
    <n v="18903"/>
    <x v="1"/>
    <n v="660055"/>
    <x v="18"/>
  </r>
  <r>
    <n v="20210717"/>
    <d v="2021-07-17T00:00:00"/>
    <x v="4"/>
    <x v="6"/>
    <n v="7"/>
    <x v="4"/>
    <x v="3"/>
    <n v="18910"/>
    <x v="5"/>
    <n v="166213"/>
    <x v="586"/>
  </r>
  <r>
    <n v="20210717"/>
    <d v="2021-07-17T00:00:00"/>
    <x v="4"/>
    <x v="6"/>
    <n v="7"/>
    <x v="4"/>
    <x v="0"/>
    <n v="12633"/>
    <x v="5"/>
    <n v="168844"/>
    <x v="587"/>
  </r>
  <r>
    <n v="20210718"/>
    <d v="2021-07-18T00:00:00"/>
    <x v="4"/>
    <x v="6"/>
    <n v="7"/>
    <x v="0"/>
    <x v="3"/>
    <n v="18920"/>
    <x v="5"/>
    <n v="171475"/>
    <x v="554"/>
  </r>
  <r>
    <n v="20210720"/>
    <d v="2021-07-20T00:00:00"/>
    <x v="4"/>
    <x v="6"/>
    <n v="7"/>
    <x v="6"/>
    <x v="0"/>
    <n v="12643"/>
    <x v="1"/>
    <n v="857476"/>
    <x v="278"/>
  </r>
  <r>
    <n v="20210720"/>
    <d v="2021-07-20T00:00:00"/>
    <x v="4"/>
    <x v="6"/>
    <n v="7"/>
    <x v="6"/>
    <x v="0"/>
    <n v="12647"/>
    <x v="2"/>
    <n v="979679"/>
    <x v="197"/>
  </r>
  <r>
    <n v="20210720"/>
    <d v="2021-07-20T00:00:00"/>
    <x v="4"/>
    <x v="6"/>
    <n v="7"/>
    <x v="6"/>
    <x v="3"/>
    <n v="18923"/>
    <x v="2"/>
    <n v="129760"/>
    <x v="588"/>
  </r>
  <r>
    <n v="20210720"/>
    <d v="2021-07-20T00:00:00"/>
    <x v="4"/>
    <x v="6"/>
    <n v="7"/>
    <x v="6"/>
    <x v="2"/>
    <n v="18926"/>
    <x v="3"/>
    <n v="834850"/>
    <x v="92"/>
  </r>
  <r>
    <n v="20210720"/>
    <d v="2021-07-20T00:00:00"/>
    <x v="4"/>
    <x v="6"/>
    <n v="7"/>
    <x v="6"/>
    <x v="2"/>
    <n v="12642"/>
    <x v="2"/>
    <n v="979679"/>
    <x v="589"/>
  </r>
  <r>
    <n v="20210722"/>
    <d v="2021-07-22T00:00:00"/>
    <x v="4"/>
    <x v="6"/>
    <n v="7"/>
    <x v="5"/>
    <x v="1"/>
    <n v="12652"/>
    <x v="1"/>
    <n v="129760"/>
    <x v="500"/>
  </r>
  <r>
    <n v="20210722"/>
    <d v="2021-07-22T00:00:00"/>
    <x v="4"/>
    <x v="6"/>
    <n v="7"/>
    <x v="5"/>
    <x v="1"/>
    <n v="12653"/>
    <x v="1"/>
    <n v="834850"/>
    <x v="585"/>
  </r>
  <r>
    <n v="20210722"/>
    <d v="2021-07-22T00:00:00"/>
    <x v="4"/>
    <x v="6"/>
    <n v="7"/>
    <x v="5"/>
    <x v="2"/>
    <n v="18932"/>
    <x v="3"/>
    <n v="834850"/>
    <x v="174"/>
  </r>
  <r>
    <n v="20210724"/>
    <d v="2021-07-24T00:00:00"/>
    <x v="4"/>
    <x v="6"/>
    <n v="7"/>
    <x v="4"/>
    <x v="2"/>
    <n v="12659"/>
    <x v="4"/>
    <n v="129760"/>
    <x v="388"/>
  </r>
  <r>
    <n v="20210724"/>
    <d v="2021-07-24T00:00:00"/>
    <x v="4"/>
    <x v="6"/>
    <n v="7"/>
    <x v="4"/>
    <x v="4"/>
    <n v="18942"/>
    <x v="1"/>
    <n v="834850"/>
    <x v="249"/>
  </r>
  <r>
    <n v="20210724"/>
    <d v="2021-07-24T00:00:00"/>
    <x v="4"/>
    <x v="6"/>
    <n v="7"/>
    <x v="4"/>
    <x v="4"/>
    <n v="18942"/>
    <x v="1"/>
    <n v="979679"/>
    <x v="192"/>
  </r>
  <r>
    <n v="20210725"/>
    <d v="2021-07-25T00:00:00"/>
    <x v="4"/>
    <x v="6"/>
    <n v="7"/>
    <x v="0"/>
    <x v="0"/>
    <n v="18948"/>
    <x v="4"/>
    <n v="129760"/>
    <x v="0"/>
  </r>
  <r>
    <n v="20210725"/>
    <d v="2021-07-25T00:00:00"/>
    <x v="4"/>
    <x v="6"/>
    <n v="7"/>
    <x v="0"/>
    <x v="0"/>
    <n v="18949"/>
    <x v="1"/>
    <n v="834850"/>
    <x v="590"/>
  </r>
  <r>
    <n v="20210725"/>
    <d v="2021-07-25T00:00:00"/>
    <x v="4"/>
    <x v="6"/>
    <n v="7"/>
    <x v="0"/>
    <x v="3"/>
    <n v="18950"/>
    <x v="1"/>
    <n v="834850"/>
    <x v="326"/>
  </r>
  <r>
    <n v="20210725"/>
    <d v="2021-07-25T00:00:00"/>
    <x v="4"/>
    <x v="6"/>
    <n v="7"/>
    <x v="0"/>
    <x v="0"/>
    <n v="18951"/>
    <x v="1"/>
    <n v="834850"/>
    <x v="201"/>
  </r>
  <r>
    <n v="20210726"/>
    <d v="2021-07-26T00:00:00"/>
    <x v="4"/>
    <x v="6"/>
    <n v="7"/>
    <x v="1"/>
    <x v="0"/>
    <n v="12665"/>
    <x v="1"/>
    <n v="834850"/>
    <x v="591"/>
  </r>
  <r>
    <n v="20210727"/>
    <d v="2021-07-27T00:00:00"/>
    <x v="4"/>
    <x v="6"/>
    <n v="7"/>
    <x v="6"/>
    <x v="3"/>
    <n v="18961"/>
    <x v="3"/>
    <n v="421333"/>
    <x v="579"/>
  </r>
  <r>
    <n v="20210727"/>
    <d v="2021-07-27T00:00:00"/>
    <x v="4"/>
    <x v="6"/>
    <n v="7"/>
    <x v="6"/>
    <x v="3"/>
    <n v="18962"/>
    <x v="2"/>
    <n v="719050"/>
    <x v="304"/>
  </r>
  <r>
    <n v="20210727"/>
    <d v="2021-07-27T00:00:00"/>
    <x v="4"/>
    <x v="6"/>
    <n v="7"/>
    <x v="6"/>
    <x v="3"/>
    <n v="12666"/>
    <x v="2"/>
    <n v="101676"/>
    <x v="592"/>
  </r>
  <r>
    <n v="20210727"/>
    <d v="2021-07-27T00:00:00"/>
    <x v="4"/>
    <x v="6"/>
    <n v="7"/>
    <x v="6"/>
    <x v="3"/>
    <n v="12668"/>
    <x v="3"/>
    <n v="131448"/>
    <x v="388"/>
  </r>
  <r>
    <n v="20210727"/>
    <d v="2021-07-27T00:00:00"/>
    <x v="4"/>
    <x v="6"/>
    <n v="7"/>
    <x v="6"/>
    <x v="3"/>
    <n v="12669"/>
    <x v="2"/>
    <n v="161220"/>
    <x v="542"/>
  </r>
  <r>
    <n v="20210727"/>
    <d v="2021-07-27T00:00:00"/>
    <x v="4"/>
    <x v="6"/>
    <n v="7"/>
    <x v="6"/>
    <x v="2"/>
    <n v="12667"/>
    <x v="3"/>
    <n v="663423"/>
    <x v="593"/>
  </r>
  <r>
    <n v="20210728"/>
    <d v="2021-07-28T00:00:00"/>
    <x v="4"/>
    <x v="6"/>
    <n v="7"/>
    <x v="2"/>
    <x v="1"/>
    <n v="18966"/>
    <x v="2"/>
    <n v="116562"/>
    <x v="74"/>
  </r>
  <r>
    <n v="20210728"/>
    <d v="2021-07-28T00:00:00"/>
    <x v="4"/>
    <x v="6"/>
    <n v="7"/>
    <x v="2"/>
    <x v="0"/>
    <n v="18966"/>
    <x v="1"/>
    <n v="166782"/>
    <x v="200"/>
  </r>
  <r>
    <n v="20210728"/>
    <d v="2021-07-28T00:00:00"/>
    <x v="4"/>
    <x v="6"/>
    <n v="7"/>
    <x v="2"/>
    <x v="3"/>
    <n v="18967"/>
    <x v="1"/>
    <n v="217003"/>
    <x v="588"/>
  </r>
  <r>
    <n v="20210728"/>
    <d v="2021-07-28T00:00:00"/>
    <x v="4"/>
    <x v="6"/>
    <n v="7"/>
    <x v="2"/>
    <x v="1"/>
    <n v="12670"/>
    <x v="3"/>
    <n v="267224"/>
    <x v="594"/>
  </r>
  <r>
    <n v="20210729"/>
    <d v="2021-07-29T00:00:00"/>
    <x v="4"/>
    <x v="6"/>
    <n v="7"/>
    <x v="5"/>
    <x v="3"/>
    <n v="18970"/>
    <x v="2"/>
    <n v="317445"/>
    <x v="595"/>
  </r>
  <r>
    <n v="20210729"/>
    <d v="2021-07-29T00:00:00"/>
    <x v="4"/>
    <x v="6"/>
    <n v="7"/>
    <x v="5"/>
    <x v="2"/>
    <n v="12673"/>
    <x v="3"/>
    <n v="729973"/>
    <x v="246"/>
  </r>
  <r>
    <n v="20210729"/>
    <d v="2021-07-29T00:00:00"/>
    <x v="4"/>
    <x v="6"/>
    <n v="7"/>
    <x v="5"/>
    <x v="2"/>
    <n v="12674"/>
    <x v="2"/>
    <n v="764932"/>
    <x v="596"/>
  </r>
  <r>
    <n v="20210729"/>
    <d v="2021-07-29T00:00:00"/>
    <x v="4"/>
    <x v="6"/>
    <n v="7"/>
    <x v="5"/>
    <x v="0"/>
    <n v="12675"/>
    <x v="4"/>
    <n v="799891"/>
    <x v="304"/>
  </r>
  <r>
    <n v="20210730"/>
    <d v="2021-07-30T00:00:00"/>
    <x v="4"/>
    <x v="6"/>
    <n v="7"/>
    <x v="3"/>
    <x v="0"/>
    <n v="403"/>
    <x v="1"/>
    <n v="834850"/>
    <x v="48"/>
  </r>
  <r>
    <n v="20210730"/>
    <d v="2021-07-30T00:00:00"/>
    <x v="4"/>
    <x v="6"/>
    <n v="7"/>
    <x v="3"/>
    <x v="1"/>
    <n v="12676"/>
    <x v="1"/>
    <n v="367666"/>
    <x v="281"/>
  </r>
  <r>
    <n v="20210731"/>
    <d v="2021-07-31T00:00:00"/>
    <x v="4"/>
    <x v="6"/>
    <n v="7"/>
    <x v="4"/>
    <x v="3"/>
    <n v="18974"/>
    <x v="1"/>
    <n v="417887"/>
    <x v="294"/>
  </r>
  <r>
    <n v="20210731"/>
    <d v="2021-07-31T00:00:00"/>
    <x v="4"/>
    <x v="6"/>
    <n v="7"/>
    <x v="4"/>
    <x v="2"/>
    <n v="18974"/>
    <x v="3"/>
    <n v="468108"/>
    <x v="107"/>
  </r>
  <r>
    <n v="20210731"/>
    <d v="2021-07-31T00:00:00"/>
    <x v="4"/>
    <x v="6"/>
    <n v="7"/>
    <x v="4"/>
    <x v="0"/>
    <n v="18975"/>
    <x v="2"/>
    <n v="518329"/>
    <x v="197"/>
  </r>
  <r>
    <n v="20210731"/>
    <d v="2021-07-31T00:00:00"/>
    <x v="4"/>
    <x v="6"/>
    <n v="7"/>
    <x v="4"/>
    <x v="0"/>
    <n v="18977"/>
    <x v="3"/>
    <n v="568550"/>
    <x v="101"/>
  </r>
  <r>
    <n v="20210731"/>
    <d v="2021-07-31T00:00:00"/>
    <x v="4"/>
    <x v="6"/>
    <n v="7"/>
    <x v="4"/>
    <x v="0"/>
    <n v="12677"/>
    <x v="2"/>
    <n v="618771"/>
    <x v="358"/>
  </r>
  <r>
    <n v="20210731"/>
    <d v="2021-07-31T00:00:00"/>
    <x v="4"/>
    <x v="6"/>
    <n v="7"/>
    <x v="4"/>
    <x v="2"/>
    <n v="18973"/>
    <x v="4"/>
    <n v="864342"/>
    <x v="306"/>
  </r>
  <r>
    <n v="20210731"/>
    <d v="2021-07-31T00:00:00"/>
    <x v="4"/>
    <x v="6"/>
    <n v="7"/>
    <x v="4"/>
    <x v="2"/>
    <n v="18976"/>
    <x v="1"/>
    <n v="979679"/>
    <x v="35"/>
  </r>
  <r>
    <n v="20210801"/>
    <d v="2021-08-01T00:00:00"/>
    <x v="4"/>
    <x v="7"/>
    <n v="8"/>
    <x v="0"/>
    <x v="0"/>
    <n v="18981"/>
    <x v="1"/>
    <n v="129760"/>
    <x v="258"/>
  </r>
  <r>
    <n v="20210801"/>
    <d v="2021-08-01T00:00:00"/>
    <x v="4"/>
    <x v="7"/>
    <n v="8"/>
    <x v="0"/>
    <x v="3"/>
    <n v="18984"/>
    <x v="3"/>
    <n v="172366"/>
    <x v="402"/>
  </r>
  <r>
    <n v="20210804"/>
    <d v="2021-08-04T00:00:00"/>
    <x v="4"/>
    <x v="7"/>
    <n v="8"/>
    <x v="2"/>
    <x v="0"/>
    <n v="18991"/>
    <x v="3"/>
    <n v="100712"/>
    <x v="584"/>
  </r>
  <r>
    <n v="20210805"/>
    <d v="2021-08-05T00:00:00"/>
    <x v="4"/>
    <x v="7"/>
    <n v="8"/>
    <x v="5"/>
    <x v="0"/>
    <n v="18997"/>
    <x v="2"/>
    <n v="135670"/>
    <x v="319"/>
  </r>
  <r>
    <n v="20210805"/>
    <d v="2021-08-05T00:00:00"/>
    <x v="4"/>
    <x v="7"/>
    <n v="8"/>
    <x v="5"/>
    <x v="3"/>
    <n v="18995"/>
    <x v="2"/>
    <n v="205588"/>
    <x v="54"/>
  </r>
  <r>
    <n v="20210809"/>
    <d v="2021-08-09T00:00:00"/>
    <x v="4"/>
    <x v="7"/>
    <n v="8"/>
    <x v="1"/>
    <x v="3"/>
    <n v="12684"/>
    <x v="1"/>
    <n v="275506"/>
    <x v="179"/>
  </r>
  <r>
    <n v="20210817"/>
    <d v="2021-08-17T00:00:00"/>
    <x v="4"/>
    <x v="7"/>
    <n v="8"/>
    <x v="6"/>
    <x v="3"/>
    <n v="12687"/>
    <x v="3"/>
    <n v="660055"/>
    <x v="92"/>
  </r>
  <r>
    <n v="20210826"/>
    <d v="2021-08-26T00:00:00"/>
    <x v="4"/>
    <x v="7"/>
    <n v="8"/>
    <x v="5"/>
    <x v="0"/>
    <n v="19019"/>
    <x v="4"/>
    <n v="166213"/>
    <x v="85"/>
  </r>
  <r>
    <n v="20210826"/>
    <d v="2021-08-26T00:00:00"/>
    <x v="4"/>
    <x v="7"/>
    <n v="8"/>
    <x v="5"/>
    <x v="0"/>
    <n v="19018"/>
    <x v="1"/>
    <n v="168844"/>
    <x v="202"/>
  </r>
  <r>
    <n v="20210827"/>
    <d v="2021-08-27T00:00:00"/>
    <x v="4"/>
    <x v="7"/>
    <n v="8"/>
    <x v="3"/>
    <x v="3"/>
    <n v="19020"/>
    <x v="1"/>
    <n v="171475"/>
    <x v="240"/>
  </r>
  <r>
    <n v="20210828"/>
    <d v="2021-08-28T00:00:00"/>
    <x v="4"/>
    <x v="7"/>
    <n v="8"/>
    <x v="4"/>
    <x v="0"/>
    <n v="418"/>
    <x v="2"/>
    <n v="857476"/>
    <x v="234"/>
  </r>
  <r>
    <n v="20210829"/>
    <d v="2021-08-29T00:00:00"/>
    <x v="4"/>
    <x v="7"/>
    <n v="8"/>
    <x v="0"/>
    <x v="4"/>
    <n v="19027"/>
    <x v="2"/>
    <n v="834850"/>
    <x v="597"/>
  </r>
  <r>
    <n v="20210829"/>
    <d v="2021-08-29T00:00:00"/>
    <x v="4"/>
    <x v="7"/>
    <n v="8"/>
    <x v="0"/>
    <x v="4"/>
    <n v="12694"/>
    <x v="5"/>
    <n v="979679"/>
    <x v="234"/>
  </r>
  <r>
    <n v="20210830"/>
    <d v="2021-08-30T00:00:00"/>
    <x v="4"/>
    <x v="7"/>
    <n v="8"/>
    <x v="1"/>
    <x v="0"/>
    <n v="19035"/>
    <x v="1"/>
    <n v="129760"/>
    <x v="138"/>
  </r>
  <r>
    <n v="20210830"/>
    <d v="2021-08-30T00:00:00"/>
    <x v="4"/>
    <x v="7"/>
    <n v="8"/>
    <x v="1"/>
    <x v="3"/>
    <n v="12696"/>
    <x v="3"/>
    <n v="834850"/>
    <x v="138"/>
  </r>
  <r>
    <n v="20210830"/>
    <d v="2021-08-30T00:00:00"/>
    <x v="4"/>
    <x v="7"/>
    <n v="8"/>
    <x v="1"/>
    <x v="0"/>
    <n v="19028"/>
    <x v="2"/>
    <n v="834850"/>
    <x v="246"/>
  </r>
  <r>
    <n v="20210830"/>
    <d v="2021-08-30T00:00:00"/>
    <x v="4"/>
    <x v="7"/>
    <n v="8"/>
    <x v="1"/>
    <x v="0"/>
    <n v="19029"/>
    <x v="3"/>
    <n v="834850"/>
    <x v="197"/>
  </r>
  <r>
    <n v="20210830"/>
    <d v="2021-08-30T00:00:00"/>
    <x v="4"/>
    <x v="7"/>
    <n v="8"/>
    <x v="1"/>
    <x v="3"/>
    <n v="19034"/>
    <x v="2"/>
    <n v="834850"/>
    <x v="4"/>
  </r>
  <r>
    <n v="20210830"/>
    <d v="2021-08-30T00:00:00"/>
    <x v="4"/>
    <x v="7"/>
    <n v="8"/>
    <x v="1"/>
    <x v="3"/>
    <n v="12697"/>
    <x v="4"/>
    <n v="421333"/>
    <x v="281"/>
  </r>
  <r>
    <n v="20210830"/>
    <d v="2021-08-30T00:00:00"/>
    <x v="4"/>
    <x v="7"/>
    <n v="8"/>
    <x v="1"/>
    <x v="3"/>
    <n v="9357"/>
    <x v="1"/>
    <n v="719050"/>
    <x v="202"/>
  </r>
  <r>
    <n v="20210831"/>
    <d v="2021-08-31T00:00:00"/>
    <x v="4"/>
    <x v="7"/>
    <n v="8"/>
    <x v="6"/>
    <x v="3"/>
    <n v="9358"/>
    <x v="5"/>
    <n v="101676"/>
    <x v="74"/>
  </r>
  <r>
    <n v="20210901"/>
    <d v="2021-09-01T00:00:00"/>
    <x v="4"/>
    <x v="8"/>
    <n v="9"/>
    <x v="2"/>
    <x v="3"/>
    <n v="19036"/>
    <x v="4"/>
    <n v="131448"/>
    <x v="46"/>
  </r>
  <r>
    <n v="20210901"/>
    <d v="2021-09-01T00:00:00"/>
    <x v="4"/>
    <x v="8"/>
    <n v="9"/>
    <x v="2"/>
    <x v="3"/>
    <n v="12698"/>
    <x v="1"/>
    <n v="161220"/>
    <x v="197"/>
  </r>
  <r>
    <n v="20210901"/>
    <d v="2021-09-01T00:00:00"/>
    <x v="4"/>
    <x v="8"/>
    <n v="9"/>
    <x v="2"/>
    <x v="0"/>
    <n v="12699"/>
    <x v="1"/>
    <n v="663423"/>
    <x v="246"/>
  </r>
  <r>
    <n v="20210901"/>
    <d v="2021-09-01T00:00:00"/>
    <x v="4"/>
    <x v="8"/>
    <n v="9"/>
    <x v="2"/>
    <x v="0"/>
    <n v="12699"/>
    <x v="1"/>
    <n v="116562"/>
    <x v="5"/>
  </r>
  <r>
    <n v="20210902"/>
    <d v="2021-09-02T00:00:00"/>
    <x v="4"/>
    <x v="8"/>
    <n v="9"/>
    <x v="5"/>
    <x v="3"/>
    <n v="421"/>
    <x v="4"/>
    <n v="166782"/>
    <x v="538"/>
  </r>
  <r>
    <n v="20210903"/>
    <d v="2021-09-03T00:00:00"/>
    <x v="4"/>
    <x v="8"/>
    <n v="9"/>
    <x v="3"/>
    <x v="3"/>
    <n v="12700"/>
    <x v="1"/>
    <n v="217003"/>
    <x v="246"/>
  </r>
  <r>
    <n v="20210903"/>
    <d v="2021-09-03T00:00:00"/>
    <x v="4"/>
    <x v="8"/>
    <n v="9"/>
    <x v="3"/>
    <x v="3"/>
    <n v="12701"/>
    <x v="1"/>
    <n v="267224"/>
    <x v="207"/>
  </r>
  <r>
    <n v="20210904"/>
    <d v="2021-09-04T00:00:00"/>
    <x v="4"/>
    <x v="8"/>
    <n v="9"/>
    <x v="4"/>
    <x v="3"/>
    <n v="424"/>
    <x v="0"/>
    <n v="317445"/>
    <x v="0"/>
  </r>
  <r>
    <n v="20210905"/>
    <d v="2021-09-05T00:00:00"/>
    <x v="4"/>
    <x v="8"/>
    <n v="9"/>
    <x v="0"/>
    <x v="3"/>
    <n v="19042"/>
    <x v="1"/>
    <n v="729973"/>
    <x v="202"/>
  </r>
  <r>
    <n v="20210905"/>
    <d v="2021-09-05T00:00:00"/>
    <x v="4"/>
    <x v="8"/>
    <n v="9"/>
    <x v="0"/>
    <x v="1"/>
    <n v="19043"/>
    <x v="3"/>
    <n v="764932"/>
    <x v="167"/>
  </r>
  <r>
    <n v="20210905"/>
    <d v="2021-09-05T00:00:00"/>
    <x v="4"/>
    <x v="8"/>
    <n v="9"/>
    <x v="0"/>
    <x v="1"/>
    <n v="19044"/>
    <x v="2"/>
    <n v="799891"/>
    <x v="95"/>
  </r>
  <r>
    <n v="20210905"/>
    <d v="2021-09-05T00:00:00"/>
    <x v="4"/>
    <x v="8"/>
    <n v="9"/>
    <x v="0"/>
    <x v="2"/>
    <n v="19046"/>
    <x v="3"/>
    <n v="834850"/>
    <x v="2"/>
  </r>
  <r>
    <n v="20210905"/>
    <d v="2021-09-05T00:00:00"/>
    <x v="4"/>
    <x v="8"/>
    <n v="9"/>
    <x v="0"/>
    <x v="0"/>
    <n v="19047"/>
    <x v="3"/>
    <n v="367666"/>
    <x v="166"/>
  </r>
  <r>
    <n v="20210905"/>
    <d v="2021-09-05T00:00:00"/>
    <x v="4"/>
    <x v="8"/>
    <n v="9"/>
    <x v="0"/>
    <x v="3"/>
    <n v="12702"/>
    <x v="2"/>
    <n v="417887"/>
    <x v="201"/>
  </r>
  <r>
    <n v="20210905"/>
    <d v="2021-09-05T00:00:00"/>
    <x v="4"/>
    <x v="8"/>
    <n v="9"/>
    <x v="0"/>
    <x v="3"/>
    <n v="12703"/>
    <x v="3"/>
    <n v="468108"/>
    <x v="95"/>
  </r>
  <r>
    <n v="20210906"/>
    <d v="2021-09-06T00:00:00"/>
    <x v="4"/>
    <x v="8"/>
    <n v="9"/>
    <x v="1"/>
    <x v="2"/>
    <n v="426"/>
    <x v="2"/>
    <n v="518329"/>
    <x v="500"/>
  </r>
  <r>
    <n v="20210906"/>
    <d v="2021-09-06T00:00:00"/>
    <x v="4"/>
    <x v="8"/>
    <n v="9"/>
    <x v="1"/>
    <x v="4"/>
    <n v="12704"/>
    <x v="5"/>
    <n v="568550"/>
    <x v="250"/>
  </r>
  <r>
    <n v="20210906"/>
    <d v="2021-09-06T00:00:00"/>
    <x v="4"/>
    <x v="8"/>
    <n v="9"/>
    <x v="1"/>
    <x v="4"/>
    <n v="9365"/>
    <x v="5"/>
    <n v="618771"/>
    <x v="48"/>
  </r>
  <r>
    <n v="20210907"/>
    <d v="2021-09-07T00:00:00"/>
    <x v="4"/>
    <x v="8"/>
    <n v="9"/>
    <x v="6"/>
    <x v="4"/>
    <n v="19048"/>
    <x v="6"/>
    <n v="864342"/>
    <x v="167"/>
  </r>
  <r>
    <n v="20210910"/>
    <d v="2021-09-10T00:00:00"/>
    <x v="4"/>
    <x v="8"/>
    <n v="9"/>
    <x v="3"/>
    <x v="0"/>
    <n v="12707"/>
    <x v="6"/>
    <n v="660055"/>
    <x v="568"/>
  </r>
  <r>
    <n v="20210913"/>
    <d v="2021-09-13T00:00:00"/>
    <x v="4"/>
    <x v="8"/>
    <n v="9"/>
    <x v="1"/>
    <x v="3"/>
    <n v="9373"/>
    <x v="2"/>
    <n v="166213"/>
    <x v="357"/>
  </r>
  <r>
    <n v="20210914"/>
    <d v="2021-09-14T00:00:00"/>
    <x v="4"/>
    <x v="8"/>
    <n v="9"/>
    <x v="6"/>
    <x v="2"/>
    <n v="12716"/>
    <x v="5"/>
    <n v="168844"/>
    <x v="2"/>
  </r>
  <r>
    <n v="20210916"/>
    <d v="2021-09-16T00:00:00"/>
    <x v="4"/>
    <x v="8"/>
    <n v="9"/>
    <x v="5"/>
    <x v="0"/>
    <n v="19070"/>
    <x v="1"/>
    <n v="171475"/>
    <x v="205"/>
  </r>
  <r>
    <n v="20210916"/>
    <d v="2021-09-16T00:00:00"/>
    <x v="4"/>
    <x v="8"/>
    <n v="9"/>
    <x v="5"/>
    <x v="0"/>
    <n v="19069"/>
    <x v="1"/>
    <n v="857476"/>
    <x v="202"/>
  </r>
  <r>
    <n v="20210919"/>
    <d v="2021-09-19T00:00:00"/>
    <x v="4"/>
    <x v="8"/>
    <n v="9"/>
    <x v="0"/>
    <x v="3"/>
    <n v="19080"/>
    <x v="3"/>
    <n v="546544"/>
    <x v="124"/>
  </r>
  <r>
    <n v="20210920"/>
    <d v="2021-09-20T00:00:00"/>
    <x v="4"/>
    <x v="8"/>
    <n v="9"/>
    <x v="1"/>
    <x v="0"/>
    <n v="19086"/>
    <x v="3"/>
    <n v="655487"/>
    <x v="12"/>
  </r>
  <r>
    <n v="20210920"/>
    <d v="2021-09-20T00:00:00"/>
    <x v="4"/>
    <x v="8"/>
    <n v="9"/>
    <x v="1"/>
    <x v="0"/>
    <n v="19087"/>
    <x v="2"/>
    <n v="100712"/>
    <x v="155"/>
  </r>
  <r>
    <n v="20210920"/>
    <d v="2021-09-20T00:00:00"/>
    <x v="4"/>
    <x v="8"/>
    <n v="9"/>
    <x v="1"/>
    <x v="0"/>
    <n v="19088"/>
    <x v="3"/>
    <n v="135670"/>
    <x v="85"/>
  </r>
  <r>
    <n v="20210920"/>
    <d v="2021-09-20T00:00:00"/>
    <x v="4"/>
    <x v="8"/>
    <n v="9"/>
    <x v="1"/>
    <x v="1"/>
    <n v="12722"/>
    <x v="5"/>
    <n v="205588"/>
    <x v="167"/>
  </r>
  <r>
    <n v="20210920"/>
    <d v="2021-09-20T00:00:00"/>
    <x v="4"/>
    <x v="8"/>
    <n v="9"/>
    <x v="1"/>
    <x v="2"/>
    <n v="12724"/>
    <x v="6"/>
    <n v="275506"/>
    <x v="66"/>
  </r>
  <r>
    <n v="20210921"/>
    <d v="2021-09-21T00:00:00"/>
    <x v="4"/>
    <x v="8"/>
    <n v="9"/>
    <x v="6"/>
    <x v="3"/>
    <n v="19089"/>
    <x v="1"/>
    <n v="568550"/>
    <x v="205"/>
  </r>
  <r>
    <n v="20210921"/>
    <d v="2021-09-21T00:00:00"/>
    <x v="4"/>
    <x v="8"/>
    <n v="9"/>
    <x v="6"/>
    <x v="3"/>
    <n v="12725"/>
    <x v="3"/>
    <n v="618771"/>
    <x v="127"/>
  </r>
  <r>
    <n v="20210921"/>
    <d v="2021-09-21T00:00:00"/>
    <x v="4"/>
    <x v="8"/>
    <n v="9"/>
    <x v="6"/>
    <x v="2"/>
    <n v="12726"/>
    <x v="2"/>
    <n v="864342"/>
    <x v="250"/>
  </r>
  <r>
    <n v="20210924"/>
    <d v="2021-09-24T00:00:00"/>
    <x v="4"/>
    <x v="8"/>
    <n v="9"/>
    <x v="3"/>
    <x v="0"/>
    <n v="19101"/>
    <x v="1"/>
    <n v="660055"/>
    <x v="46"/>
  </r>
  <r>
    <n v="20210928"/>
    <d v="2021-09-28T00:00:00"/>
    <x v="4"/>
    <x v="8"/>
    <n v="9"/>
    <x v="6"/>
    <x v="2"/>
    <n v="19111"/>
    <x v="1"/>
    <n v="166213"/>
    <x v="189"/>
  </r>
  <r>
    <n v="20210929"/>
    <d v="2021-09-29T00:00:00"/>
    <x v="4"/>
    <x v="8"/>
    <n v="9"/>
    <x v="2"/>
    <x v="3"/>
    <n v="19114"/>
    <x v="1"/>
    <n v="168844"/>
    <x v="95"/>
  </r>
  <r>
    <n v="20210929"/>
    <d v="2021-09-29T00:00:00"/>
    <x v="4"/>
    <x v="8"/>
    <n v="9"/>
    <x v="2"/>
    <x v="1"/>
    <n v="19115"/>
    <x v="1"/>
    <n v="387943"/>
    <x v="598"/>
  </r>
  <r>
    <n v="20210930"/>
    <d v="2021-09-30T00:00:00"/>
    <x v="4"/>
    <x v="8"/>
    <n v="9"/>
    <x v="5"/>
    <x v="3"/>
    <n v="19117"/>
    <x v="1"/>
    <n v="846118"/>
    <x v="250"/>
  </r>
  <r>
    <n v="20210930"/>
    <d v="2021-09-30T00:00:00"/>
    <x v="4"/>
    <x v="8"/>
    <n v="9"/>
    <x v="5"/>
    <x v="2"/>
    <n v="19117"/>
    <x v="1"/>
    <n v="166782"/>
    <x v="46"/>
  </r>
  <r>
    <n v="20210930"/>
    <d v="2021-09-30T00:00:00"/>
    <x v="4"/>
    <x v="8"/>
    <n v="9"/>
    <x v="5"/>
    <x v="2"/>
    <n v="12731"/>
    <x v="1"/>
    <n v="217003"/>
    <x v="599"/>
  </r>
  <r>
    <n v="20210930"/>
    <d v="2021-09-30T00:00:00"/>
    <x v="4"/>
    <x v="8"/>
    <n v="9"/>
    <x v="5"/>
    <x v="0"/>
    <n v="19117"/>
    <x v="1"/>
    <n v="267224"/>
    <x v="250"/>
  </r>
  <r>
    <n v="20210930"/>
    <d v="2021-09-30T00:00:00"/>
    <x v="4"/>
    <x v="8"/>
    <n v="9"/>
    <x v="5"/>
    <x v="0"/>
    <n v="12731"/>
    <x v="0"/>
    <n v="317445"/>
    <x v="600"/>
  </r>
  <r>
    <n v="20210930"/>
    <d v="2021-09-30T00:00:00"/>
    <x v="4"/>
    <x v="8"/>
    <n v="9"/>
    <x v="5"/>
    <x v="1"/>
    <n v="9879"/>
    <x v="0"/>
    <n v="367666"/>
    <x v="167"/>
  </r>
  <r>
    <n v="20211001"/>
    <d v="2021-10-01T00:00:00"/>
    <x v="4"/>
    <x v="9"/>
    <n v="10"/>
    <x v="3"/>
    <x v="3"/>
    <n v="447"/>
    <x v="1"/>
    <n v="417887"/>
    <x v="197"/>
  </r>
  <r>
    <n v="20211001"/>
    <d v="2021-10-01T00:00:00"/>
    <x v="4"/>
    <x v="9"/>
    <n v="10"/>
    <x v="3"/>
    <x v="2"/>
    <n v="19121"/>
    <x v="1"/>
    <n v="267224"/>
    <x v="18"/>
  </r>
  <r>
    <n v="20211001"/>
    <d v="2021-10-01T00:00:00"/>
    <x v="4"/>
    <x v="9"/>
    <n v="10"/>
    <x v="3"/>
    <x v="0"/>
    <n v="19122"/>
    <x v="0"/>
    <n v="317445"/>
    <x v="202"/>
  </r>
  <r>
    <n v="20211001"/>
    <d v="2021-10-01T00:00:00"/>
    <x v="4"/>
    <x v="9"/>
    <n v="10"/>
    <x v="3"/>
    <x v="0"/>
    <n v="12732"/>
    <x v="1"/>
    <n v="729973"/>
    <x v="601"/>
  </r>
  <r>
    <n v="20211001"/>
    <d v="2021-10-01T00:00:00"/>
    <x v="4"/>
    <x v="9"/>
    <n v="10"/>
    <x v="3"/>
    <x v="0"/>
    <n v="448"/>
    <x v="3"/>
    <n v="764932"/>
    <x v="585"/>
  </r>
  <r>
    <n v="20211001"/>
    <d v="2021-10-01T00:00:00"/>
    <x v="4"/>
    <x v="9"/>
    <n v="10"/>
    <x v="3"/>
    <x v="2"/>
    <n v="19119"/>
    <x v="3"/>
    <n v="979679"/>
    <x v="602"/>
  </r>
  <r>
    <n v="20211002"/>
    <d v="2021-10-02T00:00:00"/>
    <x v="4"/>
    <x v="9"/>
    <n v="10"/>
    <x v="4"/>
    <x v="3"/>
    <n v="12734"/>
    <x v="5"/>
    <n v="129760"/>
    <x v="379"/>
  </r>
  <r>
    <n v="20211002"/>
    <d v="2021-10-02T00:00:00"/>
    <x v="4"/>
    <x v="9"/>
    <n v="10"/>
    <x v="4"/>
    <x v="0"/>
    <n v="12735"/>
    <x v="1"/>
    <n v="387943"/>
    <x v="588"/>
  </r>
  <r>
    <n v="20211002"/>
    <d v="2021-10-02T00:00:00"/>
    <x v="4"/>
    <x v="9"/>
    <n v="10"/>
    <x v="4"/>
    <x v="3"/>
    <n v="12736"/>
    <x v="1"/>
    <n v="846118"/>
    <x v="100"/>
  </r>
  <r>
    <n v="20211002"/>
    <d v="2021-10-02T00:00:00"/>
    <x v="4"/>
    <x v="9"/>
    <n v="10"/>
    <x v="4"/>
    <x v="2"/>
    <n v="12737"/>
    <x v="5"/>
    <n v="166782"/>
    <x v="603"/>
  </r>
  <r>
    <n v="20211002"/>
    <d v="2021-10-02T00:00:00"/>
    <x v="4"/>
    <x v="9"/>
    <n v="10"/>
    <x v="4"/>
    <x v="2"/>
    <n v="12738"/>
    <x v="0"/>
    <n v="217003"/>
    <x v="588"/>
  </r>
  <r>
    <n v="20211002"/>
    <d v="2021-10-02T00:00:00"/>
    <x v="4"/>
    <x v="9"/>
    <n v="10"/>
    <x v="4"/>
    <x v="0"/>
    <n v="449"/>
    <x v="1"/>
    <n v="267224"/>
    <x v="20"/>
  </r>
  <r>
    <n v="20211002"/>
    <d v="2021-10-02T00:00:00"/>
    <x v="4"/>
    <x v="9"/>
    <n v="10"/>
    <x v="4"/>
    <x v="0"/>
    <n v="19126"/>
    <x v="3"/>
    <n v="317445"/>
    <x v="0"/>
  </r>
  <r>
    <n v="20211002"/>
    <d v="2021-10-02T00:00:00"/>
    <x v="4"/>
    <x v="9"/>
    <n v="10"/>
    <x v="4"/>
    <x v="1"/>
    <n v="19127"/>
    <x v="3"/>
    <n v="367666"/>
    <x v="0"/>
  </r>
  <r>
    <n v="20211002"/>
    <d v="2021-10-02T00:00:00"/>
    <x v="4"/>
    <x v="9"/>
    <n v="10"/>
    <x v="4"/>
    <x v="3"/>
    <n v="19128"/>
    <x v="0"/>
    <n v="417887"/>
    <x v="205"/>
  </r>
  <r>
    <n v="20211003"/>
    <d v="2021-10-03T00:00:00"/>
    <x v="4"/>
    <x v="9"/>
    <n v="10"/>
    <x v="0"/>
    <x v="0"/>
    <n v="451"/>
    <x v="5"/>
    <n v="267224"/>
    <x v="497"/>
  </r>
  <r>
    <n v="20211003"/>
    <d v="2021-10-03T00:00:00"/>
    <x v="4"/>
    <x v="9"/>
    <n v="10"/>
    <x v="0"/>
    <x v="3"/>
    <n v="451"/>
    <x v="6"/>
    <n v="317445"/>
    <x v="604"/>
  </r>
  <r>
    <n v="20211003"/>
    <d v="2021-10-03T00:00:00"/>
    <x v="4"/>
    <x v="9"/>
    <n v="10"/>
    <x v="0"/>
    <x v="2"/>
    <n v="19132"/>
    <x v="6"/>
    <n v="729973"/>
    <x v="605"/>
  </r>
  <r>
    <n v="20211003"/>
    <d v="2021-10-03T00:00:00"/>
    <x v="4"/>
    <x v="9"/>
    <n v="10"/>
    <x v="0"/>
    <x v="2"/>
    <n v="19135"/>
    <x v="1"/>
    <n v="764932"/>
    <x v="606"/>
  </r>
  <r>
    <n v="20211003"/>
    <d v="2021-10-03T00:00:00"/>
    <x v="4"/>
    <x v="9"/>
    <n v="10"/>
    <x v="0"/>
    <x v="0"/>
    <n v="19135"/>
    <x v="1"/>
    <n v="979679"/>
    <x v="418"/>
  </r>
  <r>
    <n v="20211004"/>
    <d v="2021-10-04T00:00:00"/>
    <x v="4"/>
    <x v="9"/>
    <n v="10"/>
    <x v="1"/>
    <x v="3"/>
    <n v="12742"/>
    <x v="5"/>
    <n v="129760"/>
    <x v="276"/>
  </r>
  <r>
    <n v="20211005"/>
    <d v="2021-10-05T00:00:00"/>
    <x v="4"/>
    <x v="9"/>
    <n v="10"/>
    <x v="6"/>
    <x v="3"/>
    <n v="19141"/>
    <x v="6"/>
    <n v="834850"/>
    <x v="197"/>
  </r>
  <r>
    <n v="20211005"/>
    <d v="2021-10-05T00:00:00"/>
    <x v="4"/>
    <x v="9"/>
    <n v="10"/>
    <x v="6"/>
    <x v="2"/>
    <n v="19144"/>
    <x v="0"/>
    <n v="367666"/>
    <x v="261"/>
  </r>
  <r>
    <n v="20211005"/>
    <d v="2021-10-05T00:00:00"/>
    <x v="4"/>
    <x v="9"/>
    <n v="10"/>
    <x v="6"/>
    <x v="4"/>
    <n v="12744"/>
    <x v="1"/>
    <n v="417887"/>
    <x v="100"/>
  </r>
  <r>
    <n v="20211005"/>
    <d v="2021-10-05T00:00:00"/>
    <x v="4"/>
    <x v="9"/>
    <n v="10"/>
    <x v="6"/>
    <x v="4"/>
    <n v="19143"/>
    <x v="1"/>
    <n v="468108"/>
    <x v="575"/>
  </r>
  <r>
    <n v="20211005"/>
    <d v="2021-10-05T00:00:00"/>
    <x v="4"/>
    <x v="9"/>
    <n v="10"/>
    <x v="6"/>
    <x v="4"/>
    <n v="9960"/>
    <x v="3"/>
    <n v="518329"/>
    <x v="99"/>
  </r>
  <r>
    <n v="20211005"/>
    <d v="2021-10-05T00:00:00"/>
    <x v="4"/>
    <x v="9"/>
    <n v="10"/>
    <x v="6"/>
    <x v="2"/>
    <n v="9960"/>
    <x v="1"/>
    <n v="568550"/>
    <x v="278"/>
  </r>
  <r>
    <n v="20211005"/>
    <d v="2021-10-05T00:00:00"/>
    <x v="4"/>
    <x v="9"/>
    <n v="10"/>
    <x v="6"/>
    <x v="2"/>
    <n v="9960"/>
    <x v="1"/>
    <n v="618771"/>
    <x v="99"/>
  </r>
  <r>
    <n v="20211006"/>
    <d v="2021-10-06T00:00:00"/>
    <x v="4"/>
    <x v="9"/>
    <n v="10"/>
    <x v="2"/>
    <x v="2"/>
    <n v="453"/>
    <x v="1"/>
    <n v="864342"/>
    <x v="281"/>
  </r>
  <r>
    <n v="20211006"/>
    <d v="2021-10-06T00:00:00"/>
    <x v="4"/>
    <x v="9"/>
    <n v="10"/>
    <x v="2"/>
    <x v="0"/>
    <n v="19146"/>
    <x v="0"/>
    <n v="979679"/>
    <x v="194"/>
  </r>
  <r>
    <n v="20211008"/>
    <d v="2021-10-08T00:00:00"/>
    <x v="4"/>
    <x v="9"/>
    <n v="10"/>
    <x v="3"/>
    <x v="3"/>
    <n v="19153"/>
    <x v="5"/>
    <n v="129760"/>
    <x v="239"/>
  </r>
  <r>
    <n v="20211008"/>
    <d v="2021-10-08T00:00:00"/>
    <x v="4"/>
    <x v="9"/>
    <n v="10"/>
    <x v="3"/>
    <x v="3"/>
    <n v="19154"/>
    <x v="1"/>
    <n v="172366"/>
    <x v="240"/>
  </r>
  <r>
    <n v="20211008"/>
    <d v="2021-10-08T00:00:00"/>
    <x v="4"/>
    <x v="9"/>
    <n v="10"/>
    <x v="3"/>
    <x v="3"/>
    <n v="12752"/>
    <x v="1"/>
    <n v="100712"/>
    <x v="235"/>
  </r>
  <r>
    <n v="20211008"/>
    <d v="2021-10-08T00:00:00"/>
    <x v="4"/>
    <x v="9"/>
    <n v="10"/>
    <x v="3"/>
    <x v="2"/>
    <n v="12753"/>
    <x v="1"/>
    <n v="135670"/>
    <x v="240"/>
  </r>
  <r>
    <n v="20211008"/>
    <d v="2021-10-08T00:00:00"/>
    <x v="4"/>
    <x v="9"/>
    <n v="10"/>
    <x v="3"/>
    <x v="0"/>
    <n v="9412"/>
    <x v="1"/>
    <n v="205588"/>
    <x v="607"/>
  </r>
  <r>
    <n v="20211008"/>
    <d v="2021-10-08T00:00:00"/>
    <x v="4"/>
    <x v="9"/>
    <n v="10"/>
    <x v="3"/>
    <x v="1"/>
    <n v="456"/>
    <x v="3"/>
    <n v="275506"/>
    <x v="226"/>
  </r>
  <r>
    <n v="20211009"/>
    <d v="2021-10-09T00:00:00"/>
    <x v="4"/>
    <x v="9"/>
    <n v="10"/>
    <x v="4"/>
    <x v="3"/>
    <n v="9991"/>
    <x v="1"/>
    <n v="660055"/>
    <x v="608"/>
  </r>
  <r>
    <n v="20211010"/>
    <d v="2021-10-10T00:00:00"/>
    <x v="4"/>
    <x v="9"/>
    <n v="10"/>
    <x v="0"/>
    <x v="3"/>
    <n v="19170"/>
    <x v="1"/>
    <n v="166213"/>
    <x v="568"/>
  </r>
  <r>
    <n v="20211010"/>
    <d v="2021-10-10T00:00:00"/>
    <x v="4"/>
    <x v="9"/>
    <n v="10"/>
    <x v="0"/>
    <x v="2"/>
    <n v="12761"/>
    <x v="3"/>
    <n v="168844"/>
    <x v="568"/>
  </r>
  <r>
    <n v="20211011"/>
    <d v="2021-10-11T00:00:00"/>
    <x v="4"/>
    <x v="9"/>
    <n v="10"/>
    <x v="1"/>
    <x v="0"/>
    <n v="19171"/>
    <x v="1"/>
    <n v="171475"/>
    <x v="194"/>
  </r>
  <r>
    <n v="20211012"/>
    <d v="2021-10-12T00:00:00"/>
    <x v="4"/>
    <x v="9"/>
    <n v="10"/>
    <x v="6"/>
    <x v="1"/>
    <n v="12766"/>
    <x v="1"/>
    <n v="857476"/>
    <x v="276"/>
  </r>
  <r>
    <n v="20211013"/>
    <d v="2021-10-13T00:00:00"/>
    <x v="4"/>
    <x v="9"/>
    <n v="10"/>
    <x v="2"/>
    <x v="3"/>
    <n v="19180"/>
    <x v="2"/>
    <n v="979679"/>
    <x v="261"/>
  </r>
  <r>
    <n v="20211015"/>
    <d v="2021-10-15T00:00:00"/>
    <x v="4"/>
    <x v="9"/>
    <n v="10"/>
    <x v="3"/>
    <x v="4"/>
    <n v="477"/>
    <x v="2"/>
    <n v="129760"/>
    <x v="45"/>
  </r>
  <r>
    <n v="20211015"/>
    <d v="2021-10-15T00:00:00"/>
    <x v="4"/>
    <x v="9"/>
    <n v="10"/>
    <x v="3"/>
    <x v="2"/>
    <n v="478"/>
    <x v="4"/>
    <n v="834850"/>
    <x v="264"/>
  </r>
  <r>
    <n v="20211015"/>
    <d v="2021-10-15T00:00:00"/>
    <x v="4"/>
    <x v="9"/>
    <n v="10"/>
    <x v="3"/>
    <x v="2"/>
    <n v="19189"/>
    <x v="1"/>
    <n v="979679"/>
    <x v="85"/>
  </r>
  <r>
    <n v="20211016"/>
    <d v="2021-10-16T00:00:00"/>
    <x v="4"/>
    <x v="9"/>
    <n v="10"/>
    <x v="4"/>
    <x v="0"/>
    <n v="19202"/>
    <x v="1"/>
    <n v="129760"/>
    <x v="95"/>
  </r>
  <r>
    <n v="20211016"/>
    <d v="2021-10-16T00:00:00"/>
    <x v="4"/>
    <x v="9"/>
    <n v="10"/>
    <x v="4"/>
    <x v="0"/>
    <n v="9437"/>
    <x v="1"/>
    <n v="834850"/>
    <x v="124"/>
  </r>
  <r>
    <n v="20211016"/>
    <d v="2021-10-16T00:00:00"/>
    <x v="4"/>
    <x v="9"/>
    <n v="10"/>
    <x v="4"/>
    <x v="3"/>
    <n v="479"/>
    <x v="3"/>
    <n v="834850"/>
    <x v="4"/>
  </r>
  <r>
    <n v="20211016"/>
    <d v="2021-10-16T00:00:00"/>
    <x v="4"/>
    <x v="9"/>
    <n v="10"/>
    <x v="4"/>
    <x v="3"/>
    <n v="9437"/>
    <x v="2"/>
    <n v="129760"/>
    <x v="45"/>
  </r>
  <r>
    <n v="20211016"/>
    <d v="2021-10-16T00:00:00"/>
    <x v="4"/>
    <x v="9"/>
    <n v="10"/>
    <x v="4"/>
    <x v="2"/>
    <n v="10128"/>
    <x v="3"/>
    <n v="834850"/>
    <x v="240"/>
  </r>
  <r>
    <n v="20211016"/>
    <d v="2021-10-16T00:00:00"/>
    <x v="4"/>
    <x v="9"/>
    <n v="10"/>
    <x v="4"/>
    <x v="1"/>
    <n v="10126"/>
    <x v="2"/>
    <n v="979679"/>
    <x v="609"/>
  </r>
  <r>
    <n v="20211017"/>
    <d v="2021-10-17T00:00:00"/>
    <x v="4"/>
    <x v="9"/>
    <n v="10"/>
    <x v="0"/>
    <x v="2"/>
    <n v="9441"/>
    <x v="1"/>
    <n v="129760"/>
    <x v="46"/>
  </r>
  <r>
    <n v="20211017"/>
    <d v="2021-10-17T00:00:00"/>
    <x v="4"/>
    <x v="9"/>
    <n v="10"/>
    <x v="0"/>
    <x v="2"/>
    <n v="484"/>
    <x v="1"/>
    <n v="834850"/>
    <x v="45"/>
  </r>
  <r>
    <n v="20211018"/>
    <d v="2021-10-18T00:00:00"/>
    <x v="4"/>
    <x v="9"/>
    <n v="10"/>
    <x v="1"/>
    <x v="0"/>
    <n v="19219"/>
    <x v="1"/>
    <n v="834850"/>
    <x v="2"/>
  </r>
  <r>
    <n v="20211018"/>
    <d v="2021-10-18T00:00:00"/>
    <x v="4"/>
    <x v="9"/>
    <n v="10"/>
    <x v="1"/>
    <x v="0"/>
    <n v="19220"/>
    <x v="4"/>
    <n v="834850"/>
    <x v="5"/>
  </r>
  <r>
    <n v="20211018"/>
    <d v="2021-10-18T00:00:00"/>
    <x v="4"/>
    <x v="9"/>
    <n v="10"/>
    <x v="1"/>
    <x v="0"/>
    <n v="19221"/>
    <x v="1"/>
    <n v="834850"/>
    <x v="588"/>
  </r>
  <r>
    <n v="20211018"/>
    <d v="2021-10-18T00:00:00"/>
    <x v="4"/>
    <x v="9"/>
    <n v="10"/>
    <x v="1"/>
    <x v="0"/>
    <n v="19221"/>
    <x v="1"/>
    <n v="421333"/>
    <x v="588"/>
  </r>
  <r>
    <n v="20211018"/>
    <d v="2021-10-18T00:00:00"/>
    <x v="4"/>
    <x v="9"/>
    <n v="10"/>
    <x v="1"/>
    <x v="1"/>
    <n v="19222"/>
    <x v="1"/>
    <n v="719050"/>
    <x v="52"/>
  </r>
  <r>
    <n v="20211018"/>
    <d v="2021-10-18T00:00:00"/>
    <x v="4"/>
    <x v="9"/>
    <n v="10"/>
    <x v="1"/>
    <x v="2"/>
    <n v="12777"/>
    <x v="1"/>
    <n v="101676"/>
    <x v="610"/>
  </r>
  <r>
    <n v="20211018"/>
    <d v="2021-10-18T00:00:00"/>
    <x v="4"/>
    <x v="9"/>
    <n v="10"/>
    <x v="1"/>
    <x v="0"/>
    <n v="12778"/>
    <x v="3"/>
    <n v="131448"/>
    <x v="611"/>
  </r>
  <r>
    <n v="20211018"/>
    <d v="2021-10-18T00:00:00"/>
    <x v="4"/>
    <x v="9"/>
    <n v="10"/>
    <x v="1"/>
    <x v="0"/>
    <n v="12779"/>
    <x v="2"/>
    <n v="161220"/>
    <x v="99"/>
  </r>
  <r>
    <n v="20211018"/>
    <d v="2021-10-18T00:00:00"/>
    <x v="4"/>
    <x v="9"/>
    <n v="10"/>
    <x v="1"/>
    <x v="0"/>
    <n v="12780"/>
    <x v="3"/>
    <n v="663423"/>
    <x v="95"/>
  </r>
  <r>
    <n v="20211019"/>
    <d v="2021-10-19T00:00:00"/>
    <x v="4"/>
    <x v="9"/>
    <n v="10"/>
    <x v="6"/>
    <x v="1"/>
    <n v="12782"/>
    <x v="3"/>
    <n v="116562"/>
    <x v="102"/>
  </r>
  <r>
    <n v="20211019"/>
    <d v="2021-10-19T00:00:00"/>
    <x v="4"/>
    <x v="9"/>
    <n v="10"/>
    <x v="6"/>
    <x v="2"/>
    <n v="12783"/>
    <x v="2"/>
    <n v="166782"/>
    <x v="246"/>
  </r>
  <r>
    <n v="20211019"/>
    <d v="2021-10-19T00:00:00"/>
    <x v="4"/>
    <x v="9"/>
    <n v="10"/>
    <x v="6"/>
    <x v="0"/>
    <n v="9444"/>
    <x v="3"/>
    <n v="217003"/>
    <x v="3"/>
  </r>
  <r>
    <n v="20211019"/>
    <d v="2021-10-19T00:00:00"/>
    <x v="4"/>
    <x v="9"/>
    <n v="10"/>
    <x v="6"/>
    <x v="3"/>
    <n v="9445"/>
    <x v="2"/>
    <n v="267224"/>
    <x v="131"/>
  </r>
  <r>
    <n v="20211019"/>
    <d v="2021-10-19T00:00:00"/>
    <x v="4"/>
    <x v="9"/>
    <n v="10"/>
    <x v="6"/>
    <x v="0"/>
    <n v="9445"/>
    <x v="5"/>
    <n v="317445"/>
    <x v="379"/>
  </r>
  <r>
    <n v="20211020"/>
    <d v="2021-10-20T00:00:00"/>
    <x v="4"/>
    <x v="9"/>
    <n v="10"/>
    <x v="2"/>
    <x v="0"/>
    <n v="487"/>
    <x v="2"/>
    <n v="729973"/>
    <x v="264"/>
  </r>
  <r>
    <n v="20211020"/>
    <d v="2021-10-20T00:00:00"/>
    <x v="4"/>
    <x v="9"/>
    <n v="10"/>
    <x v="2"/>
    <x v="0"/>
    <n v="487"/>
    <x v="2"/>
    <n v="764932"/>
    <x v="264"/>
  </r>
  <r>
    <n v="20211021"/>
    <d v="2021-10-21T00:00:00"/>
    <x v="4"/>
    <x v="9"/>
    <n v="10"/>
    <x v="5"/>
    <x v="1"/>
    <n v="19228"/>
    <x v="1"/>
    <n v="799891"/>
    <x v="118"/>
  </r>
  <r>
    <n v="20211021"/>
    <d v="2021-10-21T00:00:00"/>
    <x v="4"/>
    <x v="9"/>
    <n v="10"/>
    <x v="5"/>
    <x v="2"/>
    <n v="19229"/>
    <x v="1"/>
    <n v="834850"/>
    <x v="201"/>
  </r>
  <r>
    <n v="20211021"/>
    <d v="2021-10-21T00:00:00"/>
    <x v="4"/>
    <x v="9"/>
    <n v="10"/>
    <x v="5"/>
    <x v="0"/>
    <n v="12785"/>
    <x v="1"/>
    <n v="367666"/>
    <x v="197"/>
  </r>
  <r>
    <n v="20211021"/>
    <d v="2021-10-21T00:00:00"/>
    <x v="4"/>
    <x v="9"/>
    <n v="10"/>
    <x v="5"/>
    <x v="0"/>
    <n v="12786"/>
    <x v="3"/>
    <n v="417887"/>
    <x v="275"/>
  </r>
  <r>
    <n v="20211021"/>
    <d v="2021-10-21T00:00:00"/>
    <x v="4"/>
    <x v="9"/>
    <n v="10"/>
    <x v="5"/>
    <x v="3"/>
    <n v="9450"/>
    <x v="2"/>
    <n v="468108"/>
    <x v="4"/>
  </r>
  <r>
    <n v="20211022"/>
    <d v="2021-10-22T00:00:00"/>
    <x v="4"/>
    <x v="9"/>
    <n v="10"/>
    <x v="3"/>
    <x v="0"/>
    <n v="489"/>
    <x v="3"/>
    <n v="518329"/>
    <x v="124"/>
  </r>
  <r>
    <n v="20211022"/>
    <d v="2021-10-22T00:00:00"/>
    <x v="4"/>
    <x v="9"/>
    <n v="10"/>
    <x v="3"/>
    <x v="3"/>
    <n v="12787"/>
    <x v="2"/>
    <n v="568550"/>
    <x v="200"/>
  </r>
  <r>
    <n v="20211022"/>
    <d v="2021-10-22T00:00:00"/>
    <x v="4"/>
    <x v="9"/>
    <n v="10"/>
    <x v="3"/>
    <x v="0"/>
    <n v="12789"/>
    <x v="4"/>
    <n v="618771"/>
    <x v="601"/>
  </r>
  <r>
    <n v="20211022"/>
    <d v="2021-10-22T00:00:00"/>
    <x v="4"/>
    <x v="9"/>
    <n v="10"/>
    <x v="3"/>
    <x v="0"/>
    <n v="12790"/>
    <x v="1"/>
    <n v="864342"/>
    <x v="281"/>
  </r>
  <r>
    <n v="20211022"/>
    <d v="2021-10-22T00:00:00"/>
    <x v="4"/>
    <x v="9"/>
    <n v="10"/>
    <x v="3"/>
    <x v="3"/>
    <n v="12788"/>
    <x v="1"/>
    <n v="979679"/>
    <x v="584"/>
  </r>
  <r>
    <n v="20211024"/>
    <d v="2021-10-24T00:00:00"/>
    <x v="4"/>
    <x v="9"/>
    <n v="10"/>
    <x v="0"/>
    <x v="0"/>
    <n v="12793"/>
    <x v="4"/>
    <n v="129760"/>
    <x v="100"/>
  </r>
  <r>
    <n v="20211024"/>
    <d v="2021-10-24T00:00:00"/>
    <x v="4"/>
    <x v="9"/>
    <n v="10"/>
    <x v="0"/>
    <x v="3"/>
    <n v="9460"/>
    <x v="1"/>
    <n v="172366"/>
    <x v="86"/>
  </r>
  <r>
    <n v="20211024"/>
    <d v="2021-10-24T00:00:00"/>
    <x v="4"/>
    <x v="9"/>
    <n v="10"/>
    <x v="0"/>
    <x v="4"/>
    <n v="9462"/>
    <x v="1"/>
    <n v="100712"/>
    <x v="124"/>
  </r>
  <r>
    <n v="20211024"/>
    <d v="2021-10-24T00:00:00"/>
    <x v="4"/>
    <x v="9"/>
    <n v="10"/>
    <x v="0"/>
    <x v="4"/>
    <n v="10239"/>
    <x v="3"/>
    <n v="135670"/>
    <x v="174"/>
  </r>
  <r>
    <n v="20211025"/>
    <d v="2021-10-25T00:00:00"/>
    <x v="4"/>
    <x v="9"/>
    <n v="10"/>
    <x v="1"/>
    <x v="2"/>
    <n v="9465"/>
    <x v="3"/>
    <n v="205588"/>
    <x v="321"/>
  </r>
  <r>
    <n v="20211025"/>
    <d v="2021-10-25T00:00:00"/>
    <x v="4"/>
    <x v="9"/>
    <n v="10"/>
    <x v="1"/>
    <x v="2"/>
    <n v="12794"/>
    <x v="2"/>
    <n v="275506"/>
    <x v="264"/>
  </r>
  <r>
    <n v="20211027"/>
    <d v="2021-10-27T00:00:00"/>
    <x v="4"/>
    <x v="9"/>
    <n v="10"/>
    <x v="2"/>
    <x v="3"/>
    <n v="499"/>
    <x v="1"/>
    <n v="660055"/>
    <x v="53"/>
  </r>
  <r>
    <n v="20211028"/>
    <d v="2021-10-28T00:00:00"/>
    <x v="4"/>
    <x v="9"/>
    <n v="10"/>
    <x v="5"/>
    <x v="4"/>
    <n v="10301"/>
    <x v="2"/>
    <n v="166213"/>
    <x v="250"/>
  </r>
  <r>
    <n v="20211029"/>
    <d v="2021-10-29T00:00:00"/>
    <x v="4"/>
    <x v="9"/>
    <n v="10"/>
    <x v="3"/>
    <x v="2"/>
    <n v="10321"/>
    <x v="3"/>
    <n v="168844"/>
    <x v="250"/>
  </r>
  <r>
    <n v="20211030"/>
    <d v="2021-10-30T00:00:00"/>
    <x v="4"/>
    <x v="9"/>
    <n v="10"/>
    <x v="4"/>
    <x v="0"/>
    <n v="505"/>
    <x v="3"/>
    <n v="171475"/>
    <x v="95"/>
  </r>
  <r>
    <n v="20211030"/>
    <d v="2021-10-30T00:00:00"/>
    <x v="4"/>
    <x v="9"/>
    <n v="10"/>
    <x v="4"/>
    <x v="2"/>
    <n v="12801"/>
    <x v="2"/>
    <n v="857476"/>
    <x v="264"/>
  </r>
  <r>
    <n v="20211030"/>
    <d v="2021-10-30T00:00:00"/>
    <x v="4"/>
    <x v="9"/>
    <n v="10"/>
    <x v="4"/>
    <x v="0"/>
    <n v="12806"/>
    <x v="2"/>
    <n v="834850"/>
    <x v="612"/>
  </r>
  <r>
    <n v="20211030"/>
    <d v="2021-10-30T00:00:00"/>
    <x v="4"/>
    <x v="9"/>
    <n v="10"/>
    <x v="4"/>
    <x v="3"/>
    <n v="10334"/>
    <x v="3"/>
    <n v="979679"/>
    <x v="124"/>
  </r>
  <r>
    <n v="20211031"/>
    <d v="2021-10-31T00:00:00"/>
    <x v="4"/>
    <x v="9"/>
    <n v="10"/>
    <x v="0"/>
    <x v="1"/>
    <n v="19288"/>
    <x v="4"/>
    <n v="129760"/>
    <x v="371"/>
  </r>
  <r>
    <n v="20211031"/>
    <d v="2021-10-31T00:00:00"/>
    <x v="4"/>
    <x v="9"/>
    <n v="10"/>
    <x v="0"/>
    <x v="1"/>
    <n v="19290"/>
    <x v="1"/>
    <n v="834850"/>
    <x v="205"/>
  </r>
  <r>
    <n v="20211031"/>
    <d v="2021-10-31T00:00:00"/>
    <x v="4"/>
    <x v="9"/>
    <n v="10"/>
    <x v="0"/>
    <x v="1"/>
    <n v="19292"/>
    <x v="1"/>
    <n v="834850"/>
    <x v="227"/>
  </r>
  <r>
    <n v="20211031"/>
    <d v="2021-10-31T00:00:00"/>
    <x v="4"/>
    <x v="9"/>
    <n v="10"/>
    <x v="0"/>
    <x v="2"/>
    <n v="12807"/>
    <x v="1"/>
    <n v="834850"/>
    <x v="240"/>
  </r>
  <r>
    <n v="20211031"/>
    <d v="2021-10-31T00:00:00"/>
    <x v="4"/>
    <x v="9"/>
    <n v="10"/>
    <x v="0"/>
    <x v="0"/>
    <n v="9477"/>
    <x v="4"/>
    <n v="834850"/>
    <x v="568"/>
  </r>
  <r>
    <n v="20211031"/>
    <d v="2021-10-31T00:00:00"/>
    <x v="4"/>
    <x v="9"/>
    <n v="10"/>
    <x v="0"/>
    <x v="3"/>
    <n v="9477"/>
    <x v="1"/>
    <n v="421333"/>
    <x v="233"/>
  </r>
  <r>
    <n v="20211031"/>
    <d v="2021-10-31T00:00:00"/>
    <x v="4"/>
    <x v="9"/>
    <n v="10"/>
    <x v="0"/>
    <x v="3"/>
    <n v="9478"/>
    <x v="1"/>
    <n v="719050"/>
    <x v="240"/>
  </r>
  <r>
    <n v="20211031"/>
    <d v="2021-10-31T00:00:00"/>
    <x v="4"/>
    <x v="9"/>
    <n v="10"/>
    <x v="0"/>
    <x v="2"/>
    <n v="9482"/>
    <x v="1"/>
    <n v="101676"/>
    <x v="18"/>
  </r>
  <r>
    <n v="20211031"/>
    <d v="2021-10-31T00:00:00"/>
    <x v="4"/>
    <x v="9"/>
    <n v="10"/>
    <x v="0"/>
    <x v="4"/>
    <n v="9483"/>
    <x v="1"/>
    <n v="131448"/>
    <x v="568"/>
  </r>
  <r>
    <n v="20211101"/>
    <d v="2021-11-01T00:00:00"/>
    <x v="4"/>
    <x v="10"/>
    <n v="11"/>
    <x v="1"/>
    <x v="4"/>
    <n v="19301"/>
    <x v="3"/>
    <n v="161220"/>
    <x v="240"/>
  </r>
  <r>
    <n v="20211101"/>
    <d v="2021-11-01T00:00:00"/>
    <x v="4"/>
    <x v="10"/>
    <n v="11"/>
    <x v="1"/>
    <x v="4"/>
    <n v="19301"/>
    <x v="2"/>
    <n v="663423"/>
    <x v="404"/>
  </r>
  <r>
    <n v="20211101"/>
    <d v="2021-11-01T00:00:00"/>
    <x v="4"/>
    <x v="10"/>
    <n v="11"/>
    <x v="1"/>
    <x v="2"/>
    <n v="19302"/>
    <x v="3"/>
    <n v="116562"/>
    <x v="607"/>
  </r>
  <r>
    <n v="20211101"/>
    <d v="2021-11-01T00:00:00"/>
    <x v="4"/>
    <x v="10"/>
    <n v="11"/>
    <x v="1"/>
    <x v="2"/>
    <n v="19305"/>
    <x v="3"/>
    <n v="166782"/>
    <x v="607"/>
  </r>
  <r>
    <n v="20211101"/>
    <d v="2021-11-01T00:00:00"/>
    <x v="4"/>
    <x v="10"/>
    <n v="11"/>
    <x v="1"/>
    <x v="2"/>
    <n v="12810"/>
    <x v="2"/>
    <n v="217003"/>
    <x v="613"/>
  </r>
  <r>
    <n v="20211101"/>
    <d v="2021-11-01T00:00:00"/>
    <x v="4"/>
    <x v="10"/>
    <n v="11"/>
    <x v="1"/>
    <x v="0"/>
    <n v="19296"/>
    <x v="3"/>
    <n v="267224"/>
    <x v="233"/>
  </r>
  <r>
    <n v="20211101"/>
    <d v="2021-11-01T00:00:00"/>
    <x v="4"/>
    <x v="10"/>
    <n v="11"/>
    <x v="1"/>
    <x v="0"/>
    <n v="19296"/>
    <x v="2"/>
    <n v="317445"/>
    <x v="614"/>
  </r>
  <r>
    <n v="20211101"/>
    <d v="2021-11-01T00:00:00"/>
    <x v="4"/>
    <x v="10"/>
    <n v="11"/>
    <x v="1"/>
    <x v="3"/>
    <n v="19301"/>
    <x v="6"/>
    <n v="729973"/>
    <x v="404"/>
  </r>
  <r>
    <n v="20211101"/>
    <d v="2021-11-01T00:00:00"/>
    <x v="4"/>
    <x v="10"/>
    <n v="11"/>
    <x v="1"/>
    <x v="0"/>
    <n v="19303"/>
    <x v="1"/>
    <n v="764932"/>
    <x v="205"/>
  </r>
  <r>
    <n v="20211101"/>
    <d v="2021-11-01T00:00:00"/>
    <x v="4"/>
    <x v="10"/>
    <n v="11"/>
    <x v="1"/>
    <x v="0"/>
    <n v="19304"/>
    <x v="3"/>
    <n v="799891"/>
    <x v="597"/>
  </r>
  <r>
    <n v="20211101"/>
    <d v="2021-11-01T00:00:00"/>
    <x v="4"/>
    <x v="10"/>
    <n v="11"/>
    <x v="1"/>
    <x v="3"/>
    <n v="19306"/>
    <x v="2"/>
    <n v="834850"/>
    <x v="264"/>
  </r>
  <r>
    <n v="20211101"/>
    <d v="2021-11-01T00:00:00"/>
    <x v="4"/>
    <x v="10"/>
    <n v="11"/>
    <x v="1"/>
    <x v="3"/>
    <n v="12810"/>
    <x v="3"/>
    <n v="367666"/>
    <x v="222"/>
  </r>
  <r>
    <n v="20211101"/>
    <d v="2021-11-01T00:00:00"/>
    <x v="4"/>
    <x v="10"/>
    <n v="11"/>
    <x v="1"/>
    <x v="3"/>
    <n v="9484"/>
    <x v="2"/>
    <n v="417887"/>
    <x v="287"/>
  </r>
  <r>
    <n v="20211102"/>
    <d v="2021-11-02T00:00:00"/>
    <x v="4"/>
    <x v="10"/>
    <n v="11"/>
    <x v="6"/>
    <x v="3"/>
    <n v="19313"/>
    <x v="4"/>
    <n v="468108"/>
    <x v="597"/>
  </r>
  <r>
    <n v="20211102"/>
    <d v="2021-11-02T00:00:00"/>
    <x v="4"/>
    <x v="10"/>
    <n v="11"/>
    <x v="6"/>
    <x v="3"/>
    <n v="19315"/>
    <x v="1"/>
    <n v="518329"/>
    <x v="377"/>
  </r>
  <r>
    <n v="20211102"/>
    <d v="2021-11-02T00:00:00"/>
    <x v="4"/>
    <x v="10"/>
    <n v="11"/>
    <x v="6"/>
    <x v="2"/>
    <n v="19316"/>
    <x v="1"/>
    <n v="568550"/>
    <x v="240"/>
  </r>
  <r>
    <n v="20211102"/>
    <d v="2021-11-02T00:00:00"/>
    <x v="4"/>
    <x v="10"/>
    <n v="11"/>
    <x v="6"/>
    <x v="1"/>
    <n v="12812"/>
    <x v="1"/>
    <n v="618771"/>
    <x v="568"/>
  </r>
  <r>
    <n v="20211102"/>
    <d v="2021-11-02T00:00:00"/>
    <x v="4"/>
    <x v="10"/>
    <n v="11"/>
    <x v="6"/>
    <x v="0"/>
    <n v="12812"/>
    <x v="3"/>
    <n v="864342"/>
    <x v="615"/>
  </r>
  <r>
    <n v="20211102"/>
    <d v="2021-11-02T00:00:00"/>
    <x v="4"/>
    <x v="10"/>
    <n v="11"/>
    <x v="6"/>
    <x v="3"/>
    <n v="12812"/>
    <x v="2"/>
    <n v="387943"/>
    <x v="616"/>
  </r>
  <r>
    <n v="20211102"/>
    <d v="2021-11-02T00:00:00"/>
    <x v="4"/>
    <x v="10"/>
    <n v="11"/>
    <x v="6"/>
    <x v="1"/>
    <n v="515"/>
    <x v="3"/>
    <n v="846118"/>
    <x v="425"/>
  </r>
  <r>
    <n v="20211102"/>
    <d v="2021-11-02T00:00:00"/>
    <x v="4"/>
    <x v="10"/>
    <n v="11"/>
    <x v="6"/>
    <x v="3"/>
    <n v="516"/>
    <x v="2"/>
    <n v="166782"/>
    <x v="241"/>
  </r>
  <r>
    <n v="20211102"/>
    <d v="2021-11-02T00:00:00"/>
    <x v="4"/>
    <x v="10"/>
    <n v="11"/>
    <x v="6"/>
    <x v="2"/>
    <n v="19307"/>
    <x v="4"/>
    <n v="217003"/>
    <x v="235"/>
  </r>
  <r>
    <n v="20211102"/>
    <d v="2021-11-02T00:00:00"/>
    <x v="4"/>
    <x v="10"/>
    <n v="11"/>
    <x v="6"/>
    <x v="2"/>
    <n v="19310"/>
    <x v="1"/>
    <n v="267224"/>
    <x v="568"/>
  </r>
  <r>
    <n v="20211102"/>
    <d v="2021-11-02T00:00:00"/>
    <x v="4"/>
    <x v="10"/>
    <n v="11"/>
    <x v="6"/>
    <x v="0"/>
    <n v="19311"/>
    <x v="1"/>
    <n v="317445"/>
    <x v="234"/>
  </r>
  <r>
    <n v="20211102"/>
    <d v="2021-11-02T00:00:00"/>
    <x v="4"/>
    <x v="10"/>
    <n v="11"/>
    <x v="6"/>
    <x v="0"/>
    <n v="19311"/>
    <x v="4"/>
    <n v="367666"/>
    <x v="240"/>
  </r>
  <r>
    <n v="20211102"/>
    <d v="2021-11-02T00:00:00"/>
    <x v="4"/>
    <x v="10"/>
    <n v="11"/>
    <x v="6"/>
    <x v="1"/>
    <n v="19312"/>
    <x v="1"/>
    <n v="417887"/>
    <x v="369"/>
  </r>
  <r>
    <n v="20211103"/>
    <d v="2021-11-03T00:00:00"/>
    <x v="4"/>
    <x v="10"/>
    <n v="11"/>
    <x v="2"/>
    <x v="3"/>
    <n v="19318"/>
    <x v="1"/>
    <n v="267224"/>
    <x v="95"/>
  </r>
  <r>
    <n v="20211103"/>
    <d v="2021-11-03T00:00:00"/>
    <x v="4"/>
    <x v="10"/>
    <n v="11"/>
    <x v="2"/>
    <x v="2"/>
    <n v="19320"/>
    <x v="0"/>
    <n v="317445"/>
    <x v="0"/>
  </r>
  <r>
    <n v="20211103"/>
    <d v="2021-11-03T00:00:00"/>
    <x v="4"/>
    <x v="10"/>
    <n v="11"/>
    <x v="2"/>
    <x v="0"/>
    <n v="12814"/>
    <x v="2"/>
    <n v="729973"/>
    <x v="264"/>
  </r>
  <r>
    <n v="20211103"/>
    <d v="2021-11-03T00:00:00"/>
    <x v="4"/>
    <x v="10"/>
    <n v="11"/>
    <x v="2"/>
    <x v="0"/>
    <n v="19317"/>
    <x v="2"/>
    <n v="764932"/>
    <x v="167"/>
  </r>
  <r>
    <n v="20211103"/>
    <d v="2021-11-03T00:00:00"/>
    <x v="4"/>
    <x v="10"/>
    <n v="11"/>
    <x v="2"/>
    <x v="0"/>
    <n v="19319"/>
    <x v="3"/>
    <n v="979679"/>
    <x v="92"/>
  </r>
  <r>
    <n v="20211104"/>
    <d v="2021-11-04T00:00:00"/>
    <x v="4"/>
    <x v="10"/>
    <n v="11"/>
    <x v="5"/>
    <x v="1"/>
    <n v="520"/>
    <x v="4"/>
    <n v="129760"/>
    <x v="617"/>
  </r>
  <r>
    <n v="20211104"/>
    <d v="2021-11-04T00:00:00"/>
    <x v="4"/>
    <x v="10"/>
    <n v="11"/>
    <x v="5"/>
    <x v="3"/>
    <n v="19325"/>
    <x v="1"/>
    <n v="387943"/>
    <x v="129"/>
  </r>
  <r>
    <n v="20211104"/>
    <d v="2021-11-04T00:00:00"/>
    <x v="4"/>
    <x v="10"/>
    <n v="11"/>
    <x v="5"/>
    <x v="0"/>
    <n v="19323"/>
    <x v="1"/>
    <n v="846118"/>
    <x v="250"/>
  </r>
  <r>
    <n v="20211104"/>
    <d v="2021-11-04T00:00:00"/>
    <x v="4"/>
    <x v="10"/>
    <n v="11"/>
    <x v="5"/>
    <x v="3"/>
    <n v="19326"/>
    <x v="4"/>
    <n v="166782"/>
    <x v="92"/>
  </r>
  <r>
    <n v="20211104"/>
    <d v="2021-11-04T00:00:00"/>
    <x v="4"/>
    <x v="10"/>
    <n v="11"/>
    <x v="5"/>
    <x v="2"/>
    <n v="12815"/>
    <x v="1"/>
    <n v="217003"/>
    <x v="4"/>
  </r>
  <r>
    <n v="20211104"/>
    <d v="2021-11-04T00:00:00"/>
    <x v="4"/>
    <x v="10"/>
    <n v="11"/>
    <x v="5"/>
    <x v="2"/>
    <n v="12816"/>
    <x v="1"/>
    <n v="267224"/>
    <x v="4"/>
  </r>
  <r>
    <n v="20211104"/>
    <d v="2021-11-04T00:00:00"/>
    <x v="4"/>
    <x v="10"/>
    <n v="11"/>
    <x v="5"/>
    <x v="0"/>
    <n v="12817"/>
    <x v="1"/>
    <n v="317445"/>
    <x v="250"/>
  </r>
  <r>
    <n v="20211105"/>
    <d v="2021-11-05T00:00:00"/>
    <x v="4"/>
    <x v="10"/>
    <n v="11"/>
    <x v="3"/>
    <x v="0"/>
    <n v="19327"/>
    <x v="1"/>
    <n v="367666"/>
    <x v="124"/>
  </r>
  <r>
    <n v="20211105"/>
    <d v="2021-11-05T00:00:00"/>
    <x v="4"/>
    <x v="10"/>
    <n v="11"/>
    <x v="3"/>
    <x v="0"/>
    <n v="19327"/>
    <x v="3"/>
    <n v="417887"/>
    <x v="124"/>
  </r>
  <r>
    <n v="20211105"/>
    <d v="2021-11-05T00:00:00"/>
    <x v="4"/>
    <x v="10"/>
    <n v="11"/>
    <x v="3"/>
    <x v="0"/>
    <n v="19327"/>
    <x v="2"/>
    <n v="267224"/>
    <x v="618"/>
  </r>
  <r>
    <n v="20211105"/>
    <d v="2021-11-05T00:00:00"/>
    <x v="4"/>
    <x v="10"/>
    <n v="11"/>
    <x v="3"/>
    <x v="1"/>
    <n v="12818"/>
    <x v="3"/>
    <n v="317445"/>
    <x v="54"/>
  </r>
  <r>
    <n v="20211105"/>
    <d v="2021-11-05T00:00:00"/>
    <x v="4"/>
    <x v="10"/>
    <n v="11"/>
    <x v="3"/>
    <x v="1"/>
    <n v="521"/>
    <x v="3"/>
    <n v="729973"/>
    <x v="3"/>
  </r>
  <r>
    <n v="20211105"/>
    <d v="2021-11-05T00:00:00"/>
    <x v="4"/>
    <x v="10"/>
    <n v="11"/>
    <x v="3"/>
    <x v="2"/>
    <n v="19327"/>
    <x v="2"/>
    <n v="764932"/>
    <x v="124"/>
  </r>
  <r>
    <n v="20211105"/>
    <d v="2021-11-05T00:00:00"/>
    <x v="4"/>
    <x v="10"/>
    <n v="11"/>
    <x v="3"/>
    <x v="0"/>
    <n v="19328"/>
    <x v="3"/>
    <n v="979679"/>
    <x v="116"/>
  </r>
  <r>
    <n v="20211106"/>
    <d v="2021-11-06T00:00:00"/>
    <x v="4"/>
    <x v="10"/>
    <n v="11"/>
    <x v="4"/>
    <x v="4"/>
    <n v="523"/>
    <x v="4"/>
    <n v="129760"/>
    <x v="193"/>
  </r>
  <r>
    <n v="20211106"/>
    <d v="2021-11-06T00:00:00"/>
    <x v="4"/>
    <x v="10"/>
    <n v="11"/>
    <x v="4"/>
    <x v="4"/>
    <n v="526"/>
    <x v="0"/>
    <n v="834850"/>
    <x v="0"/>
  </r>
  <r>
    <n v="20211106"/>
    <d v="2021-11-06T00:00:00"/>
    <x v="4"/>
    <x v="10"/>
    <n v="11"/>
    <x v="4"/>
    <x v="2"/>
    <n v="19335"/>
    <x v="1"/>
    <n v="367666"/>
    <x v="250"/>
  </r>
  <r>
    <n v="20211106"/>
    <d v="2021-11-06T00:00:00"/>
    <x v="4"/>
    <x v="10"/>
    <n v="11"/>
    <x v="4"/>
    <x v="2"/>
    <n v="19336"/>
    <x v="1"/>
    <n v="417887"/>
    <x v="174"/>
  </r>
  <r>
    <n v="20211106"/>
    <d v="2021-11-06T00:00:00"/>
    <x v="4"/>
    <x v="10"/>
    <n v="11"/>
    <x v="4"/>
    <x v="2"/>
    <n v="9499"/>
    <x v="4"/>
    <n v="468108"/>
    <x v="46"/>
  </r>
  <r>
    <n v="20211107"/>
    <d v="2021-11-07T00:00:00"/>
    <x v="4"/>
    <x v="10"/>
    <n v="11"/>
    <x v="0"/>
    <x v="0"/>
    <n v="19339"/>
    <x v="1"/>
    <n v="518329"/>
    <x v="167"/>
  </r>
  <r>
    <n v="20211107"/>
    <d v="2021-11-07T00:00:00"/>
    <x v="4"/>
    <x v="10"/>
    <n v="11"/>
    <x v="0"/>
    <x v="0"/>
    <n v="19340"/>
    <x v="1"/>
    <n v="568550"/>
    <x v="138"/>
  </r>
  <r>
    <n v="20211107"/>
    <d v="2021-11-07T00:00:00"/>
    <x v="4"/>
    <x v="10"/>
    <n v="11"/>
    <x v="0"/>
    <x v="3"/>
    <n v="19342"/>
    <x v="1"/>
    <n v="618771"/>
    <x v="167"/>
  </r>
  <r>
    <n v="20211107"/>
    <d v="2021-11-07T00:00:00"/>
    <x v="4"/>
    <x v="10"/>
    <n v="11"/>
    <x v="0"/>
    <x v="0"/>
    <n v="19343"/>
    <x v="1"/>
    <n v="864342"/>
    <x v="211"/>
  </r>
  <r>
    <n v="20211107"/>
    <d v="2021-11-07T00:00:00"/>
    <x v="4"/>
    <x v="10"/>
    <n v="11"/>
    <x v="0"/>
    <x v="0"/>
    <n v="19348"/>
    <x v="3"/>
    <n v="979679"/>
    <x v="85"/>
  </r>
  <r>
    <n v="20211108"/>
    <d v="2021-11-08T00:00:00"/>
    <x v="4"/>
    <x v="10"/>
    <n v="11"/>
    <x v="1"/>
    <x v="3"/>
    <n v="19350"/>
    <x v="2"/>
    <n v="129760"/>
    <x v="264"/>
  </r>
  <r>
    <n v="20211108"/>
    <d v="2021-11-08T00:00:00"/>
    <x v="4"/>
    <x v="10"/>
    <n v="11"/>
    <x v="1"/>
    <x v="2"/>
    <n v="12824"/>
    <x v="2"/>
    <n v="172366"/>
    <x v="201"/>
  </r>
  <r>
    <n v="20211109"/>
    <d v="2021-11-09T00:00:00"/>
    <x v="4"/>
    <x v="10"/>
    <n v="11"/>
    <x v="6"/>
    <x v="3"/>
    <n v="19352"/>
    <x v="6"/>
    <n v="100712"/>
    <x v="167"/>
  </r>
  <r>
    <n v="20211109"/>
    <d v="2021-11-09T00:00:00"/>
    <x v="4"/>
    <x v="10"/>
    <n v="11"/>
    <x v="6"/>
    <x v="1"/>
    <n v="12826"/>
    <x v="5"/>
    <n v="135670"/>
    <x v="379"/>
  </r>
  <r>
    <n v="20211109"/>
    <d v="2021-11-09T00:00:00"/>
    <x v="4"/>
    <x v="10"/>
    <n v="11"/>
    <x v="6"/>
    <x v="2"/>
    <n v="12826"/>
    <x v="1"/>
    <n v="205588"/>
    <x v="353"/>
  </r>
  <r>
    <n v="20211110"/>
    <d v="2021-11-10T00:00:00"/>
    <x v="4"/>
    <x v="10"/>
    <n v="11"/>
    <x v="2"/>
    <x v="0"/>
    <n v="19354"/>
    <x v="2"/>
    <n v="275506"/>
    <x v="6"/>
  </r>
  <r>
    <n v="20211111"/>
    <d v="2021-11-11T00:00:00"/>
    <x v="4"/>
    <x v="10"/>
    <n v="11"/>
    <x v="5"/>
    <x v="0"/>
    <n v="19360"/>
    <x v="2"/>
    <n v="660055"/>
    <x v="264"/>
  </r>
  <r>
    <n v="20211111"/>
    <d v="2021-11-11T00:00:00"/>
    <x v="4"/>
    <x v="10"/>
    <n v="11"/>
    <x v="5"/>
    <x v="2"/>
    <n v="12827"/>
    <x v="3"/>
    <n v="166213"/>
    <x v="619"/>
  </r>
  <r>
    <n v="20211111"/>
    <d v="2021-11-11T00:00:00"/>
    <x v="4"/>
    <x v="10"/>
    <n v="11"/>
    <x v="5"/>
    <x v="1"/>
    <n v="19359"/>
    <x v="3"/>
    <n v="168844"/>
    <x v="32"/>
  </r>
  <r>
    <n v="20211111"/>
    <d v="2021-11-11T00:00:00"/>
    <x v="4"/>
    <x v="10"/>
    <n v="11"/>
    <x v="5"/>
    <x v="3"/>
    <n v="19363"/>
    <x v="5"/>
    <n v="171475"/>
    <x v="552"/>
  </r>
  <r>
    <n v="20211111"/>
    <d v="2021-11-11T00:00:00"/>
    <x v="4"/>
    <x v="10"/>
    <n v="11"/>
    <x v="5"/>
    <x v="0"/>
    <n v="12827"/>
    <x v="1"/>
    <n v="857476"/>
    <x v="263"/>
  </r>
  <r>
    <n v="20211111"/>
    <d v="2021-11-11T00:00:00"/>
    <x v="4"/>
    <x v="10"/>
    <n v="11"/>
    <x v="5"/>
    <x v="0"/>
    <n v="10584"/>
    <x v="5"/>
    <n v="979679"/>
    <x v="620"/>
  </r>
  <r>
    <n v="20211111"/>
    <d v="2021-11-11T00:00:00"/>
    <x v="4"/>
    <x v="10"/>
    <n v="11"/>
    <x v="5"/>
    <x v="4"/>
    <n v="10610"/>
    <x v="3"/>
    <n v="129760"/>
    <x v="263"/>
  </r>
  <r>
    <n v="20211112"/>
    <d v="2021-11-12T00:00:00"/>
    <x v="4"/>
    <x v="10"/>
    <n v="11"/>
    <x v="3"/>
    <x v="4"/>
    <n v="12835"/>
    <x v="2"/>
    <n v="834850"/>
    <x v="129"/>
  </r>
  <r>
    <n v="20211113"/>
    <d v="2021-11-13T00:00:00"/>
    <x v="4"/>
    <x v="10"/>
    <n v="11"/>
    <x v="4"/>
    <x v="2"/>
    <n v="544"/>
    <x v="3"/>
    <n v="979679"/>
    <x v="205"/>
  </r>
  <r>
    <n v="20211114"/>
    <d v="2021-11-14T00:00:00"/>
    <x v="4"/>
    <x v="10"/>
    <n v="11"/>
    <x v="0"/>
    <x v="3"/>
    <n v="19390"/>
    <x v="3"/>
    <n v="129760"/>
    <x v="68"/>
  </r>
  <r>
    <n v="20211114"/>
    <d v="2021-11-14T00:00:00"/>
    <x v="4"/>
    <x v="10"/>
    <n v="11"/>
    <x v="0"/>
    <x v="0"/>
    <n v="19392"/>
    <x v="2"/>
    <n v="834850"/>
    <x v="174"/>
  </r>
  <r>
    <n v="20211114"/>
    <d v="2021-11-14T00:00:00"/>
    <x v="4"/>
    <x v="10"/>
    <n v="11"/>
    <x v="0"/>
    <x v="0"/>
    <n v="19397"/>
    <x v="5"/>
    <n v="834850"/>
    <x v="4"/>
  </r>
  <r>
    <n v="20211115"/>
    <d v="2021-11-15T00:00:00"/>
    <x v="4"/>
    <x v="10"/>
    <n v="11"/>
    <x v="1"/>
    <x v="3"/>
    <n v="12840"/>
    <x v="1"/>
    <n v="129760"/>
    <x v="92"/>
  </r>
  <r>
    <n v="20211115"/>
    <d v="2021-11-15T00:00:00"/>
    <x v="4"/>
    <x v="10"/>
    <n v="11"/>
    <x v="1"/>
    <x v="3"/>
    <n v="12841"/>
    <x v="1"/>
    <n v="834850"/>
    <x v="207"/>
  </r>
  <r>
    <n v="20211115"/>
    <d v="2021-11-15T00:00:00"/>
    <x v="4"/>
    <x v="10"/>
    <n v="11"/>
    <x v="1"/>
    <x v="2"/>
    <n v="9528"/>
    <x v="5"/>
    <n v="979679"/>
    <x v="379"/>
  </r>
  <r>
    <n v="20211117"/>
    <d v="2021-11-17T00:00:00"/>
    <x v="4"/>
    <x v="10"/>
    <n v="11"/>
    <x v="2"/>
    <x v="3"/>
    <n v="554"/>
    <x v="6"/>
    <n v="129760"/>
    <x v="92"/>
  </r>
  <r>
    <n v="20211117"/>
    <d v="2021-11-17T00:00:00"/>
    <x v="4"/>
    <x v="10"/>
    <n v="11"/>
    <x v="2"/>
    <x v="2"/>
    <n v="554"/>
    <x v="1"/>
    <n v="834850"/>
    <x v="86"/>
  </r>
  <r>
    <n v="20211117"/>
    <d v="2021-11-17T00:00:00"/>
    <x v="4"/>
    <x v="10"/>
    <n v="11"/>
    <x v="2"/>
    <x v="2"/>
    <n v="19412"/>
    <x v="1"/>
    <n v="834850"/>
    <x v="138"/>
  </r>
  <r>
    <n v="20211117"/>
    <d v="2021-11-17T00:00:00"/>
    <x v="4"/>
    <x v="10"/>
    <n v="11"/>
    <x v="2"/>
    <x v="0"/>
    <n v="19416"/>
    <x v="1"/>
    <n v="834850"/>
    <x v="588"/>
  </r>
  <r>
    <n v="20211117"/>
    <d v="2021-11-17T00:00:00"/>
    <x v="4"/>
    <x v="10"/>
    <n v="11"/>
    <x v="2"/>
    <x v="0"/>
    <n v="19416"/>
    <x v="3"/>
    <n v="834850"/>
    <x v="197"/>
  </r>
  <r>
    <n v="20211117"/>
    <d v="2021-11-17T00:00:00"/>
    <x v="4"/>
    <x v="10"/>
    <n v="11"/>
    <x v="2"/>
    <x v="1"/>
    <n v="19417"/>
    <x v="2"/>
    <n v="421333"/>
    <x v="174"/>
  </r>
  <r>
    <n v="20211117"/>
    <d v="2021-11-17T00:00:00"/>
    <x v="4"/>
    <x v="10"/>
    <n v="11"/>
    <x v="2"/>
    <x v="3"/>
    <n v="10553"/>
    <x v="3"/>
    <n v="719050"/>
    <x v="167"/>
  </r>
  <r>
    <n v="20211118"/>
    <d v="2021-11-18T00:00:00"/>
    <x v="4"/>
    <x v="10"/>
    <n v="11"/>
    <x v="5"/>
    <x v="2"/>
    <n v="19420"/>
    <x v="2"/>
    <n v="101676"/>
    <x v="55"/>
  </r>
  <r>
    <n v="20211118"/>
    <d v="2021-11-18T00:00:00"/>
    <x v="4"/>
    <x v="10"/>
    <n v="11"/>
    <x v="5"/>
    <x v="0"/>
    <n v="12844"/>
    <x v="3"/>
    <n v="131448"/>
    <x v="621"/>
  </r>
  <r>
    <n v="20211118"/>
    <d v="2021-11-18T00:00:00"/>
    <x v="4"/>
    <x v="10"/>
    <n v="11"/>
    <x v="5"/>
    <x v="0"/>
    <n v="19421"/>
    <x v="3"/>
    <n v="161220"/>
    <x v="356"/>
  </r>
  <r>
    <n v="20211118"/>
    <d v="2021-11-18T00:00:00"/>
    <x v="4"/>
    <x v="10"/>
    <n v="11"/>
    <x v="5"/>
    <x v="0"/>
    <n v="10762"/>
    <x v="2"/>
    <n v="663423"/>
    <x v="250"/>
  </r>
  <r>
    <n v="20211118"/>
    <d v="2021-11-18T00:00:00"/>
    <x v="4"/>
    <x v="10"/>
    <n v="11"/>
    <x v="5"/>
    <x v="2"/>
    <n v="10772"/>
    <x v="3"/>
    <n v="116562"/>
    <x v="174"/>
  </r>
  <r>
    <n v="20211119"/>
    <d v="2021-11-19T00:00:00"/>
    <x v="4"/>
    <x v="10"/>
    <n v="11"/>
    <x v="3"/>
    <x v="2"/>
    <n v="19427"/>
    <x v="2"/>
    <n v="166782"/>
    <x v="6"/>
  </r>
  <r>
    <n v="20211119"/>
    <d v="2021-11-19T00:00:00"/>
    <x v="4"/>
    <x v="10"/>
    <n v="11"/>
    <x v="3"/>
    <x v="0"/>
    <n v="19433"/>
    <x v="5"/>
    <n v="217003"/>
    <x v="63"/>
  </r>
  <r>
    <n v="20211119"/>
    <d v="2021-11-19T00:00:00"/>
    <x v="4"/>
    <x v="10"/>
    <n v="11"/>
    <x v="3"/>
    <x v="0"/>
    <n v="12845"/>
    <x v="5"/>
    <n v="267224"/>
    <x v="124"/>
  </r>
  <r>
    <n v="20211119"/>
    <d v="2021-11-19T00:00:00"/>
    <x v="4"/>
    <x v="10"/>
    <n v="11"/>
    <x v="3"/>
    <x v="1"/>
    <n v="558"/>
    <x v="6"/>
    <n v="317445"/>
    <x v="250"/>
  </r>
  <r>
    <n v="20211119"/>
    <d v="2021-11-19T00:00:00"/>
    <x v="4"/>
    <x v="10"/>
    <n v="11"/>
    <x v="3"/>
    <x v="3"/>
    <n v="19425"/>
    <x v="1"/>
    <n v="729973"/>
    <x v="167"/>
  </r>
  <r>
    <n v="20211119"/>
    <d v="2021-11-19T00:00:00"/>
    <x v="4"/>
    <x v="10"/>
    <n v="11"/>
    <x v="3"/>
    <x v="0"/>
    <n v="19430"/>
    <x v="1"/>
    <n v="764932"/>
    <x v="92"/>
  </r>
  <r>
    <n v="20211119"/>
    <d v="2021-11-19T00:00:00"/>
    <x v="4"/>
    <x v="10"/>
    <n v="11"/>
    <x v="3"/>
    <x v="3"/>
    <n v="19432"/>
    <x v="3"/>
    <n v="799891"/>
    <x v="205"/>
  </r>
  <r>
    <n v="20211119"/>
    <d v="2021-11-19T00:00:00"/>
    <x v="4"/>
    <x v="10"/>
    <n v="11"/>
    <x v="3"/>
    <x v="2"/>
    <n v="12845"/>
    <x v="2"/>
    <n v="834850"/>
    <x v="0"/>
  </r>
  <r>
    <n v="20211120"/>
    <d v="2021-11-20T00:00:00"/>
    <x v="4"/>
    <x v="10"/>
    <n v="11"/>
    <x v="4"/>
    <x v="2"/>
    <n v="560"/>
    <x v="3"/>
    <n v="367666"/>
    <x v="92"/>
  </r>
  <r>
    <n v="20211120"/>
    <d v="2021-11-20T00:00:00"/>
    <x v="4"/>
    <x v="10"/>
    <n v="11"/>
    <x v="4"/>
    <x v="0"/>
    <n v="19434"/>
    <x v="2"/>
    <n v="417887"/>
    <x v="129"/>
  </r>
  <r>
    <n v="20211120"/>
    <d v="2021-11-20T00:00:00"/>
    <x v="4"/>
    <x v="10"/>
    <n v="11"/>
    <x v="4"/>
    <x v="0"/>
    <n v="19438"/>
    <x v="5"/>
    <n v="468108"/>
    <x v="61"/>
  </r>
  <r>
    <n v="20211120"/>
    <d v="2021-11-20T00:00:00"/>
    <x v="4"/>
    <x v="10"/>
    <n v="11"/>
    <x v="4"/>
    <x v="0"/>
    <n v="19442"/>
    <x v="5"/>
    <n v="518329"/>
    <x v="138"/>
  </r>
  <r>
    <n v="20211120"/>
    <d v="2021-11-20T00:00:00"/>
    <x v="4"/>
    <x v="10"/>
    <n v="11"/>
    <x v="4"/>
    <x v="0"/>
    <n v="12846"/>
    <x v="6"/>
    <n v="568550"/>
    <x v="2"/>
  </r>
  <r>
    <n v="20211120"/>
    <d v="2021-11-20T00:00:00"/>
    <x v="4"/>
    <x v="10"/>
    <n v="11"/>
    <x v="4"/>
    <x v="1"/>
    <n v="12847"/>
    <x v="1"/>
    <n v="618771"/>
    <x v="4"/>
  </r>
  <r>
    <n v="20211120"/>
    <d v="2021-11-20T00:00:00"/>
    <x v="4"/>
    <x v="10"/>
    <n v="11"/>
    <x v="4"/>
    <x v="1"/>
    <n v="9540"/>
    <x v="1"/>
    <n v="864342"/>
    <x v="92"/>
  </r>
  <r>
    <n v="20211120"/>
    <d v="2021-11-20T00:00:00"/>
    <x v="4"/>
    <x v="10"/>
    <n v="11"/>
    <x v="4"/>
    <x v="2"/>
    <n v="559"/>
    <x v="5"/>
    <n v="979679"/>
    <x v="379"/>
  </r>
  <r>
    <n v="20211121"/>
    <d v="2021-11-21T00:00:00"/>
    <x v="4"/>
    <x v="10"/>
    <n v="11"/>
    <x v="0"/>
    <x v="4"/>
    <n v="573"/>
    <x v="1"/>
    <n v="129760"/>
    <x v="205"/>
  </r>
  <r>
    <n v="20211121"/>
    <d v="2021-11-21T00:00:00"/>
    <x v="4"/>
    <x v="10"/>
    <n v="11"/>
    <x v="0"/>
    <x v="4"/>
    <n v="573"/>
    <x v="1"/>
    <n v="172366"/>
    <x v="2"/>
  </r>
  <r>
    <n v="20211121"/>
    <d v="2021-11-21T00:00:00"/>
    <x v="4"/>
    <x v="10"/>
    <n v="11"/>
    <x v="0"/>
    <x v="2"/>
    <n v="19448"/>
    <x v="1"/>
    <n v="100712"/>
    <x v="167"/>
  </r>
  <r>
    <n v="20211121"/>
    <d v="2021-11-21T00:00:00"/>
    <x v="4"/>
    <x v="10"/>
    <n v="11"/>
    <x v="0"/>
    <x v="2"/>
    <n v="19449"/>
    <x v="1"/>
    <n v="135670"/>
    <x v="167"/>
  </r>
  <r>
    <n v="20211121"/>
    <d v="2021-11-21T00:00:00"/>
    <x v="4"/>
    <x v="10"/>
    <n v="11"/>
    <x v="0"/>
    <x v="0"/>
    <n v="19452"/>
    <x v="1"/>
    <n v="205588"/>
    <x v="207"/>
  </r>
  <r>
    <n v="20211121"/>
    <d v="2021-11-21T00:00:00"/>
    <x v="4"/>
    <x v="10"/>
    <n v="11"/>
    <x v="0"/>
    <x v="0"/>
    <n v="9548"/>
    <x v="1"/>
    <n v="275506"/>
    <x v="205"/>
  </r>
  <r>
    <n v="20211122"/>
    <d v="2021-11-22T00:00:00"/>
    <x v="4"/>
    <x v="10"/>
    <n v="11"/>
    <x v="1"/>
    <x v="2"/>
    <n v="12856"/>
    <x v="1"/>
    <n v="660055"/>
    <x v="48"/>
  </r>
  <r>
    <n v="20211124"/>
    <d v="2021-11-24T00:00:00"/>
    <x v="4"/>
    <x v="10"/>
    <n v="11"/>
    <x v="2"/>
    <x v="1"/>
    <n v="581"/>
    <x v="1"/>
    <n v="166213"/>
    <x v="304"/>
  </r>
  <r>
    <n v="20211125"/>
    <d v="2021-11-25T00:00:00"/>
    <x v="4"/>
    <x v="10"/>
    <n v="11"/>
    <x v="5"/>
    <x v="0"/>
    <n v="19470"/>
    <x v="0"/>
    <n v="168844"/>
    <x v="5"/>
  </r>
  <r>
    <n v="20211125"/>
    <d v="2021-11-25T00:00:00"/>
    <x v="4"/>
    <x v="10"/>
    <n v="11"/>
    <x v="5"/>
    <x v="2"/>
    <n v="19470"/>
    <x v="3"/>
    <n v="171475"/>
    <x v="2"/>
  </r>
  <r>
    <n v="20211125"/>
    <d v="2021-11-25T00:00:00"/>
    <x v="4"/>
    <x v="10"/>
    <n v="11"/>
    <x v="5"/>
    <x v="1"/>
    <n v="12863"/>
    <x v="6"/>
    <n v="857476"/>
    <x v="174"/>
  </r>
  <r>
    <n v="20211126"/>
    <d v="2021-11-26T00:00:00"/>
    <x v="4"/>
    <x v="10"/>
    <n v="11"/>
    <x v="3"/>
    <x v="2"/>
    <n v="12871"/>
    <x v="2"/>
    <n v="834850"/>
    <x v="622"/>
  </r>
  <r>
    <n v="20211126"/>
    <d v="2021-11-26T00:00:00"/>
    <x v="4"/>
    <x v="10"/>
    <n v="11"/>
    <x v="3"/>
    <x v="0"/>
    <n v="12872"/>
    <x v="5"/>
    <n v="979679"/>
    <x v="192"/>
  </r>
  <r>
    <n v="20211126"/>
    <d v="2021-11-26T00:00:00"/>
    <x v="4"/>
    <x v="10"/>
    <n v="11"/>
    <x v="3"/>
    <x v="3"/>
    <n v="10985"/>
    <x v="1"/>
    <n v="129760"/>
    <x v="623"/>
  </r>
  <r>
    <n v="20211126"/>
    <d v="2021-11-26T00:00:00"/>
    <x v="4"/>
    <x v="10"/>
    <n v="11"/>
    <x v="3"/>
    <x v="2"/>
    <n v="10985"/>
    <x v="3"/>
    <n v="834850"/>
    <x v="624"/>
  </r>
  <r>
    <n v="20211126"/>
    <d v="2021-11-26T00:00:00"/>
    <x v="4"/>
    <x v="10"/>
    <n v="11"/>
    <x v="3"/>
    <x v="2"/>
    <n v="10986"/>
    <x v="1"/>
    <n v="834850"/>
    <x v="623"/>
  </r>
  <r>
    <n v="20211126"/>
    <d v="2021-11-26T00:00:00"/>
    <x v="4"/>
    <x v="10"/>
    <n v="11"/>
    <x v="3"/>
    <x v="0"/>
    <n v="11025"/>
    <x v="1"/>
    <n v="834850"/>
    <x v="622"/>
  </r>
  <r>
    <n v="20211127"/>
    <d v="2021-11-27T00:00:00"/>
    <x v="4"/>
    <x v="10"/>
    <n v="11"/>
    <x v="4"/>
    <x v="0"/>
    <n v="596"/>
    <x v="1"/>
    <n v="834850"/>
    <x v="530"/>
  </r>
  <r>
    <n v="20211127"/>
    <d v="2021-11-27T00:00:00"/>
    <x v="4"/>
    <x v="10"/>
    <n v="11"/>
    <x v="4"/>
    <x v="2"/>
    <n v="19492"/>
    <x v="2"/>
    <n v="421333"/>
    <x v="264"/>
  </r>
  <r>
    <n v="20211127"/>
    <d v="2021-11-27T00:00:00"/>
    <x v="4"/>
    <x v="10"/>
    <n v="11"/>
    <x v="4"/>
    <x v="0"/>
    <n v="19492"/>
    <x v="1"/>
    <n v="719050"/>
    <x v="623"/>
  </r>
  <r>
    <n v="20211127"/>
    <d v="2021-11-27T00:00:00"/>
    <x v="4"/>
    <x v="10"/>
    <n v="11"/>
    <x v="4"/>
    <x v="3"/>
    <n v="19492"/>
    <x v="3"/>
    <n v="101676"/>
    <x v="625"/>
  </r>
  <r>
    <n v="20211127"/>
    <d v="2021-11-27T00:00:00"/>
    <x v="4"/>
    <x v="10"/>
    <n v="11"/>
    <x v="4"/>
    <x v="3"/>
    <n v="19498"/>
    <x v="3"/>
    <n v="131448"/>
    <x v="626"/>
  </r>
  <r>
    <n v="20211127"/>
    <d v="2021-11-27T00:00:00"/>
    <x v="4"/>
    <x v="10"/>
    <n v="11"/>
    <x v="4"/>
    <x v="2"/>
    <n v="19500"/>
    <x v="0"/>
    <n v="161220"/>
    <x v="124"/>
  </r>
  <r>
    <n v="20211129"/>
    <d v="2021-11-29T00:00:00"/>
    <x v="4"/>
    <x v="10"/>
    <n v="11"/>
    <x v="1"/>
    <x v="4"/>
    <n v="12895"/>
    <x v="5"/>
    <n v="663423"/>
    <x v="627"/>
  </r>
  <r>
    <n v="20211129"/>
    <d v="2021-11-29T00:00:00"/>
    <x v="4"/>
    <x v="10"/>
    <n v="11"/>
    <x v="1"/>
    <x v="4"/>
    <n v="12898"/>
    <x v="1"/>
    <n v="116562"/>
    <x v="628"/>
  </r>
  <r>
    <n v="20211129"/>
    <d v="2021-11-29T00:00:00"/>
    <x v="4"/>
    <x v="10"/>
    <n v="11"/>
    <x v="1"/>
    <x v="4"/>
    <n v="12899"/>
    <x v="0"/>
    <n v="166782"/>
    <x v="129"/>
  </r>
  <r>
    <n v="20211129"/>
    <d v="2021-11-29T00:00:00"/>
    <x v="4"/>
    <x v="10"/>
    <n v="11"/>
    <x v="1"/>
    <x v="2"/>
    <n v="9584"/>
    <x v="0"/>
    <n v="217003"/>
    <x v="622"/>
  </r>
  <r>
    <n v="20211129"/>
    <d v="2021-11-29T00:00:00"/>
    <x v="4"/>
    <x v="10"/>
    <n v="11"/>
    <x v="1"/>
    <x v="2"/>
    <n v="9584"/>
    <x v="1"/>
    <n v="267224"/>
    <x v="523"/>
  </r>
  <r>
    <n v="20211129"/>
    <d v="2021-11-29T00:00:00"/>
    <x v="4"/>
    <x v="10"/>
    <n v="11"/>
    <x v="1"/>
    <x v="2"/>
    <n v="9585"/>
    <x v="1"/>
    <n v="317445"/>
    <x v="626"/>
  </r>
  <r>
    <n v="20211130"/>
    <d v="2021-11-30T00:00:00"/>
    <x v="4"/>
    <x v="10"/>
    <n v="11"/>
    <x v="6"/>
    <x v="0"/>
    <n v="19528"/>
    <x v="0"/>
    <n v="729973"/>
    <x v="5"/>
  </r>
  <r>
    <n v="20211130"/>
    <d v="2021-11-30T00:00:00"/>
    <x v="4"/>
    <x v="10"/>
    <n v="11"/>
    <x v="6"/>
    <x v="0"/>
    <n v="19529"/>
    <x v="1"/>
    <n v="764932"/>
    <x v="193"/>
  </r>
  <r>
    <n v="20211130"/>
    <d v="2021-11-30T00:00:00"/>
    <x v="4"/>
    <x v="10"/>
    <n v="11"/>
    <x v="6"/>
    <x v="3"/>
    <n v="19534"/>
    <x v="3"/>
    <n v="799891"/>
    <x v="167"/>
  </r>
  <r>
    <n v="20211130"/>
    <d v="2021-11-30T00:00:00"/>
    <x v="4"/>
    <x v="10"/>
    <n v="11"/>
    <x v="6"/>
    <x v="0"/>
    <n v="19534"/>
    <x v="3"/>
    <n v="834850"/>
    <x v="167"/>
  </r>
  <r>
    <n v="20211130"/>
    <d v="2021-11-30T00:00:00"/>
    <x v="4"/>
    <x v="10"/>
    <n v="11"/>
    <x v="6"/>
    <x v="0"/>
    <n v="19526"/>
    <x v="0"/>
    <n v="367666"/>
    <x v="12"/>
  </r>
  <r>
    <n v="20211130"/>
    <d v="2021-11-30T00:00:00"/>
    <x v="4"/>
    <x v="10"/>
    <n v="11"/>
    <x v="6"/>
    <x v="3"/>
    <n v="19530"/>
    <x v="5"/>
    <n v="417887"/>
    <x v="92"/>
  </r>
  <r>
    <n v="20211130"/>
    <d v="2021-11-30T00:00:00"/>
    <x v="4"/>
    <x v="10"/>
    <n v="11"/>
    <x v="6"/>
    <x v="3"/>
    <n v="19534"/>
    <x v="1"/>
    <n v="468108"/>
    <x v="167"/>
  </r>
  <r>
    <n v="20211130"/>
    <d v="2021-11-30T00:00:00"/>
    <x v="4"/>
    <x v="10"/>
    <n v="11"/>
    <x v="6"/>
    <x v="3"/>
    <n v="19534"/>
    <x v="1"/>
    <n v="518329"/>
    <x v="353"/>
  </r>
  <r>
    <n v="20211201"/>
    <d v="2021-12-01T00:00:00"/>
    <x v="4"/>
    <x v="11"/>
    <n v="12"/>
    <x v="2"/>
    <x v="3"/>
    <n v="616"/>
    <x v="1"/>
    <n v="568550"/>
    <x v="48"/>
  </r>
  <r>
    <n v="20211201"/>
    <d v="2021-12-01T00:00:00"/>
    <x v="4"/>
    <x v="11"/>
    <n v="12"/>
    <x v="2"/>
    <x v="3"/>
    <n v="19538"/>
    <x v="1"/>
    <n v="618771"/>
    <x v="92"/>
  </r>
  <r>
    <n v="20211201"/>
    <d v="2021-12-01T00:00:00"/>
    <x v="4"/>
    <x v="11"/>
    <n v="12"/>
    <x v="2"/>
    <x v="2"/>
    <n v="19543"/>
    <x v="1"/>
    <n v="864342"/>
    <x v="201"/>
  </r>
  <r>
    <n v="20211202"/>
    <d v="2021-12-02T00:00:00"/>
    <x v="4"/>
    <x v="11"/>
    <n v="12"/>
    <x v="5"/>
    <x v="4"/>
    <n v="12905"/>
    <x v="1"/>
    <n v="660055"/>
    <x v="193"/>
  </r>
  <r>
    <n v="20211204"/>
    <d v="2021-12-04T00:00:00"/>
    <x v="4"/>
    <x v="11"/>
    <n v="12"/>
    <x v="4"/>
    <x v="3"/>
    <n v="19566"/>
    <x v="1"/>
    <n v="166213"/>
    <x v="167"/>
  </r>
  <r>
    <n v="20211204"/>
    <d v="2021-12-04T00:00:00"/>
    <x v="4"/>
    <x v="11"/>
    <n v="12"/>
    <x v="4"/>
    <x v="3"/>
    <n v="19568"/>
    <x v="3"/>
    <n v="168844"/>
    <x v="601"/>
  </r>
  <r>
    <n v="20211204"/>
    <d v="2021-12-04T00:00:00"/>
    <x v="4"/>
    <x v="11"/>
    <n v="12"/>
    <x v="4"/>
    <x v="0"/>
    <n v="12912"/>
    <x v="1"/>
    <n v="171475"/>
    <x v="189"/>
  </r>
  <r>
    <n v="20211205"/>
    <d v="2021-12-05T00:00:00"/>
    <x v="4"/>
    <x v="11"/>
    <n v="12"/>
    <x v="0"/>
    <x v="3"/>
    <n v="12922"/>
    <x v="2"/>
    <n v="857476"/>
    <x v="264"/>
  </r>
  <r>
    <n v="20211206"/>
    <d v="2021-12-06T00:00:00"/>
    <x v="4"/>
    <x v="11"/>
    <n v="12"/>
    <x v="1"/>
    <x v="2"/>
    <n v="636"/>
    <x v="5"/>
    <n v="546544"/>
    <x v="85"/>
  </r>
  <r>
    <n v="20211206"/>
    <d v="2021-12-06T00:00:00"/>
    <x v="4"/>
    <x v="11"/>
    <n v="12"/>
    <x v="1"/>
    <x v="4"/>
    <n v="12925"/>
    <x v="3"/>
    <n v="655487"/>
    <x v="205"/>
  </r>
  <r>
    <n v="20211206"/>
    <d v="2021-12-06T00:00:00"/>
    <x v="4"/>
    <x v="11"/>
    <n v="12"/>
    <x v="1"/>
    <x v="2"/>
    <n v="12926"/>
    <x v="2"/>
    <n v="100712"/>
    <x v="85"/>
  </r>
  <r>
    <n v="20211206"/>
    <d v="2021-12-06T00:00:00"/>
    <x v="4"/>
    <x v="11"/>
    <n v="12"/>
    <x v="1"/>
    <x v="2"/>
    <n v="12926"/>
    <x v="4"/>
    <n v="135670"/>
    <x v="189"/>
  </r>
  <r>
    <n v="20211207"/>
    <d v="2021-12-07T00:00:00"/>
    <x v="4"/>
    <x v="11"/>
    <n v="12"/>
    <x v="6"/>
    <x v="0"/>
    <n v="639"/>
    <x v="1"/>
    <n v="205588"/>
    <x v="205"/>
  </r>
  <r>
    <n v="20211207"/>
    <d v="2021-12-07T00:00:00"/>
    <x v="4"/>
    <x v="11"/>
    <n v="12"/>
    <x v="6"/>
    <x v="3"/>
    <n v="19591"/>
    <x v="1"/>
    <n v="275506"/>
    <x v="92"/>
  </r>
  <r>
    <n v="20211207"/>
    <d v="2021-12-07T00:00:00"/>
    <x v="4"/>
    <x v="11"/>
    <n v="12"/>
    <x v="6"/>
    <x v="0"/>
    <n v="19597"/>
    <x v="5"/>
    <n v="568550"/>
    <x v="193"/>
  </r>
  <r>
    <n v="20211207"/>
    <d v="2021-12-07T00:00:00"/>
    <x v="4"/>
    <x v="11"/>
    <n v="12"/>
    <x v="6"/>
    <x v="3"/>
    <n v="11423"/>
    <x v="5"/>
    <n v="618771"/>
    <x v="92"/>
  </r>
  <r>
    <n v="20211207"/>
    <d v="2021-12-07T00:00:00"/>
    <x v="4"/>
    <x v="11"/>
    <n v="12"/>
    <x v="6"/>
    <x v="3"/>
    <n v="11442"/>
    <x v="1"/>
    <n v="618771"/>
    <x v="249"/>
  </r>
  <r>
    <n v="20211208"/>
    <d v="2021-12-08T00:00:00"/>
    <x v="4"/>
    <x v="11"/>
    <n v="12"/>
    <x v="2"/>
    <x v="3"/>
    <n v="641"/>
    <x v="6"/>
    <n v="864342"/>
    <x v="3"/>
  </r>
  <r>
    <n v="20211208"/>
    <d v="2021-12-08T00:00:00"/>
    <x v="4"/>
    <x v="11"/>
    <n v="12"/>
    <x v="2"/>
    <x v="1"/>
    <n v="19605"/>
    <x v="1"/>
    <n v="660055"/>
    <x v="202"/>
  </r>
  <r>
    <n v="20211210"/>
    <d v="2021-12-10T00:00:00"/>
    <x v="4"/>
    <x v="11"/>
    <n v="12"/>
    <x v="3"/>
    <x v="0"/>
    <n v="19626"/>
    <x v="2"/>
    <n v="166213"/>
    <x v="0"/>
  </r>
  <r>
    <n v="20211211"/>
    <d v="2021-12-11T00:00:00"/>
    <x v="4"/>
    <x v="11"/>
    <n v="12"/>
    <x v="4"/>
    <x v="2"/>
    <n v="12950"/>
    <x v="1"/>
    <n v="168844"/>
    <x v="321"/>
  </r>
  <r>
    <n v="20211211"/>
    <d v="2021-12-11T00:00:00"/>
    <x v="4"/>
    <x v="11"/>
    <n v="12"/>
    <x v="4"/>
    <x v="0"/>
    <n v="12951"/>
    <x v="6"/>
    <n v="387943"/>
    <x v="306"/>
  </r>
  <r>
    <n v="20211211"/>
    <d v="2021-12-11T00:00:00"/>
    <x v="4"/>
    <x v="11"/>
    <n v="12"/>
    <x v="4"/>
    <x v="0"/>
    <n v="659"/>
    <x v="3"/>
    <n v="846118"/>
    <x v="252"/>
  </r>
  <r>
    <n v="20211211"/>
    <d v="2021-12-11T00:00:00"/>
    <x v="4"/>
    <x v="11"/>
    <n v="12"/>
    <x v="4"/>
    <x v="1"/>
    <n v="660"/>
    <x v="2"/>
    <n v="166782"/>
    <x v="629"/>
  </r>
  <r>
    <n v="20211212"/>
    <d v="2021-12-12T00:00:00"/>
    <x v="4"/>
    <x v="11"/>
    <n v="12"/>
    <x v="0"/>
    <x v="3"/>
    <n v="683"/>
    <x v="5"/>
    <n v="217003"/>
    <x v="552"/>
  </r>
  <r>
    <n v="20211212"/>
    <d v="2021-12-12T00:00:00"/>
    <x v="4"/>
    <x v="11"/>
    <n v="12"/>
    <x v="0"/>
    <x v="0"/>
    <n v="684"/>
    <x v="1"/>
    <n v="267224"/>
    <x v="630"/>
  </r>
  <r>
    <n v="20211212"/>
    <d v="2021-12-12T00:00:00"/>
    <x v="4"/>
    <x v="11"/>
    <n v="12"/>
    <x v="0"/>
    <x v="3"/>
    <n v="686"/>
    <x v="1"/>
    <n v="317445"/>
    <x v="263"/>
  </r>
  <r>
    <n v="20211212"/>
    <d v="2021-12-12T00:00:00"/>
    <x v="4"/>
    <x v="11"/>
    <n v="12"/>
    <x v="0"/>
    <x v="2"/>
    <n v="688"/>
    <x v="1"/>
    <n v="367666"/>
    <x v="577"/>
  </r>
  <r>
    <n v="20211212"/>
    <d v="2021-12-12T00:00:00"/>
    <x v="4"/>
    <x v="11"/>
    <n v="12"/>
    <x v="0"/>
    <x v="2"/>
    <n v="19661"/>
    <x v="1"/>
    <n v="417887"/>
    <x v="254"/>
  </r>
  <r>
    <n v="20211212"/>
    <d v="2021-12-12T00:00:00"/>
    <x v="4"/>
    <x v="11"/>
    <n v="12"/>
    <x v="0"/>
    <x v="0"/>
    <n v="19662"/>
    <x v="3"/>
    <n v="267224"/>
    <x v="631"/>
  </r>
  <r>
    <n v="20211212"/>
    <d v="2021-12-12T00:00:00"/>
    <x v="4"/>
    <x v="11"/>
    <n v="12"/>
    <x v="0"/>
    <x v="0"/>
    <n v="19670"/>
    <x v="2"/>
    <n v="317445"/>
    <x v="582"/>
  </r>
  <r>
    <n v="20211214"/>
    <d v="2021-12-14T00:00:00"/>
    <x v="4"/>
    <x v="11"/>
    <n v="12"/>
    <x v="6"/>
    <x v="0"/>
    <n v="19709"/>
    <x v="2"/>
    <n v="729973"/>
    <x v="174"/>
  </r>
  <r>
    <n v="20211214"/>
    <d v="2021-12-14T00:00:00"/>
    <x v="4"/>
    <x v="11"/>
    <n v="12"/>
    <x v="6"/>
    <x v="0"/>
    <n v="19709"/>
    <x v="6"/>
    <n v="764932"/>
    <x v="116"/>
  </r>
  <r>
    <n v="20211214"/>
    <d v="2021-12-14T00:00:00"/>
    <x v="4"/>
    <x v="11"/>
    <n v="12"/>
    <x v="6"/>
    <x v="1"/>
    <n v="12971"/>
    <x v="3"/>
    <n v="979679"/>
    <x v="127"/>
  </r>
  <r>
    <n v="20211215"/>
    <d v="2021-12-15T00:00:00"/>
    <x v="4"/>
    <x v="11"/>
    <n v="12"/>
    <x v="2"/>
    <x v="3"/>
    <n v="12978"/>
    <x v="2"/>
    <n v="129760"/>
    <x v="264"/>
  </r>
  <r>
    <n v="20211215"/>
    <d v="2021-12-15T00:00:00"/>
    <x v="4"/>
    <x v="11"/>
    <n v="12"/>
    <x v="2"/>
    <x v="2"/>
    <n v="12981"/>
    <x v="1"/>
    <n v="387943"/>
    <x v="4"/>
  </r>
  <r>
    <n v="20211215"/>
    <d v="2021-12-15T00:00:00"/>
    <x v="4"/>
    <x v="11"/>
    <n v="12"/>
    <x v="2"/>
    <x v="4"/>
    <n v="700"/>
    <x v="3"/>
    <n v="846118"/>
    <x v="205"/>
  </r>
  <r>
    <n v="20211215"/>
    <d v="2021-12-15T00:00:00"/>
    <x v="4"/>
    <x v="11"/>
    <n v="12"/>
    <x v="2"/>
    <x v="4"/>
    <n v="701"/>
    <x v="2"/>
    <n v="166782"/>
    <x v="0"/>
  </r>
  <r>
    <n v="20211215"/>
    <d v="2021-12-15T00:00:00"/>
    <x v="4"/>
    <x v="11"/>
    <n v="12"/>
    <x v="2"/>
    <x v="4"/>
    <n v="702"/>
    <x v="5"/>
    <n v="217003"/>
    <x v="379"/>
  </r>
  <r>
    <n v="20211216"/>
    <d v="2021-12-16T00:00:00"/>
    <x v="4"/>
    <x v="11"/>
    <n v="12"/>
    <x v="5"/>
    <x v="2"/>
    <n v="708"/>
    <x v="1"/>
    <n v="267224"/>
    <x v="263"/>
  </r>
  <r>
    <n v="20211216"/>
    <d v="2021-12-16T00:00:00"/>
    <x v="4"/>
    <x v="11"/>
    <n v="12"/>
    <x v="5"/>
    <x v="2"/>
    <n v="709"/>
    <x v="3"/>
    <n v="317445"/>
    <x v="189"/>
  </r>
  <r>
    <n v="20211216"/>
    <d v="2021-12-16T00:00:00"/>
    <x v="4"/>
    <x v="11"/>
    <n v="12"/>
    <x v="5"/>
    <x v="2"/>
    <n v="19725"/>
    <x v="2"/>
    <n v="367666"/>
    <x v="92"/>
  </r>
  <r>
    <n v="20211216"/>
    <d v="2021-12-16T00:00:00"/>
    <x v="4"/>
    <x v="11"/>
    <n v="12"/>
    <x v="5"/>
    <x v="0"/>
    <n v="19726"/>
    <x v="3"/>
    <n v="417887"/>
    <x v="18"/>
  </r>
  <r>
    <n v="20211216"/>
    <d v="2021-12-16T00:00:00"/>
    <x v="4"/>
    <x v="11"/>
    <n v="12"/>
    <x v="5"/>
    <x v="0"/>
    <n v="19728"/>
    <x v="2"/>
    <n v="267224"/>
    <x v="389"/>
  </r>
  <r>
    <n v="20211216"/>
    <d v="2021-12-16T00:00:00"/>
    <x v="4"/>
    <x v="11"/>
    <n v="12"/>
    <x v="5"/>
    <x v="3"/>
    <n v="19728"/>
    <x v="4"/>
    <n v="317445"/>
    <x v="563"/>
  </r>
  <r>
    <n v="20211216"/>
    <d v="2021-12-16T00:00:00"/>
    <x v="4"/>
    <x v="11"/>
    <n v="12"/>
    <x v="5"/>
    <x v="0"/>
    <n v="19728"/>
    <x v="1"/>
    <n v="729973"/>
    <x v="205"/>
  </r>
  <r>
    <n v="20211216"/>
    <d v="2021-12-16T00:00:00"/>
    <x v="4"/>
    <x v="11"/>
    <n v="12"/>
    <x v="5"/>
    <x v="0"/>
    <n v="19730"/>
    <x v="1"/>
    <n v="764932"/>
    <x v="263"/>
  </r>
  <r>
    <n v="20211216"/>
    <d v="2021-12-16T00:00:00"/>
    <x v="4"/>
    <x v="11"/>
    <n v="12"/>
    <x v="5"/>
    <x v="3"/>
    <n v="19730"/>
    <x v="1"/>
    <n v="979679"/>
    <x v="135"/>
  </r>
  <r>
    <n v="20211217"/>
    <d v="2021-12-17T00:00:00"/>
    <x v="4"/>
    <x v="11"/>
    <n v="12"/>
    <x v="3"/>
    <x v="2"/>
    <n v="11881"/>
    <x v="4"/>
    <n v="129760"/>
    <x v="92"/>
  </r>
  <r>
    <n v="20211218"/>
    <d v="2021-12-18T00:00:00"/>
    <x v="4"/>
    <x v="11"/>
    <n v="12"/>
    <x v="4"/>
    <x v="1"/>
    <n v="721"/>
    <x v="1"/>
    <n v="834850"/>
    <x v="85"/>
  </r>
  <r>
    <n v="20211218"/>
    <d v="2021-12-18T00:00:00"/>
    <x v="4"/>
    <x v="11"/>
    <n v="12"/>
    <x v="4"/>
    <x v="0"/>
    <n v="723"/>
    <x v="1"/>
    <n v="367666"/>
    <x v="321"/>
  </r>
  <r>
    <n v="20211218"/>
    <d v="2021-12-18T00:00:00"/>
    <x v="4"/>
    <x v="11"/>
    <n v="12"/>
    <x v="4"/>
    <x v="3"/>
    <n v="724"/>
    <x v="4"/>
    <n v="417887"/>
    <x v="189"/>
  </r>
  <r>
    <n v="20211218"/>
    <d v="2021-12-18T00:00:00"/>
    <x v="4"/>
    <x v="11"/>
    <n v="12"/>
    <x v="4"/>
    <x v="1"/>
    <n v="726"/>
    <x v="2"/>
    <n v="468108"/>
    <x v="264"/>
  </r>
  <r>
    <n v="20211218"/>
    <d v="2021-12-18T00:00:00"/>
    <x v="4"/>
    <x v="11"/>
    <n v="12"/>
    <x v="4"/>
    <x v="3"/>
    <n v="729"/>
    <x v="1"/>
    <n v="518329"/>
    <x v="4"/>
  </r>
  <r>
    <n v="20211218"/>
    <d v="2021-12-18T00:00:00"/>
    <x v="4"/>
    <x v="11"/>
    <n v="12"/>
    <x v="4"/>
    <x v="2"/>
    <n v="731"/>
    <x v="1"/>
    <n v="568550"/>
    <x v="202"/>
  </r>
  <r>
    <n v="20211218"/>
    <d v="2021-12-18T00:00:00"/>
    <x v="4"/>
    <x v="11"/>
    <n v="12"/>
    <x v="4"/>
    <x v="2"/>
    <n v="733"/>
    <x v="3"/>
    <n v="618771"/>
    <x v="276"/>
  </r>
  <r>
    <n v="20211218"/>
    <d v="2021-12-18T00:00:00"/>
    <x v="4"/>
    <x v="11"/>
    <n v="12"/>
    <x v="4"/>
    <x v="0"/>
    <n v="735"/>
    <x v="2"/>
    <n v="864342"/>
    <x v="125"/>
  </r>
  <r>
    <n v="20211218"/>
    <d v="2021-12-18T00:00:00"/>
    <x v="4"/>
    <x v="11"/>
    <n v="12"/>
    <x v="4"/>
    <x v="0"/>
    <n v="735"/>
    <x v="3"/>
    <n v="979679"/>
    <x v="54"/>
  </r>
  <r>
    <n v="20211219"/>
    <d v="2021-12-19T00:00:00"/>
    <x v="4"/>
    <x v="11"/>
    <n v="12"/>
    <x v="0"/>
    <x v="0"/>
    <n v="13005"/>
    <x v="4"/>
    <n v="129760"/>
    <x v="85"/>
  </r>
  <r>
    <n v="20211219"/>
    <d v="2021-12-19T00:00:00"/>
    <x v="4"/>
    <x v="11"/>
    <n v="12"/>
    <x v="0"/>
    <x v="0"/>
    <n v="13006"/>
    <x v="1"/>
    <n v="172366"/>
    <x v="263"/>
  </r>
  <r>
    <n v="20211221"/>
    <d v="2021-12-21T00:00:00"/>
    <x v="4"/>
    <x v="11"/>
    <n v="12"/>
    <x v="6"/>
    <x v="0"/>
    <n v="12110"/>
    <x v="1"/>
    <n v="100712"/>
    <x v="135"/>
  </r>
  <r>
    <n v="20211222"/>
    <d v="2021-12-22T00:00:00"/>
    <x v="4"/>
    <x v="11"/>
    <n v="12"/>
    <x v="2"/>
    <x v="0"/>
    <n v="784"/>
    <x v="1"/>
    <n v="135670"/>
    <x v="92"/>
  </r>
  <r>
    <n v="20211222"/>
    <d v="2021-12-22T00:00:00"/>
    <x v="4"/>
    <x v="11"/>
    <n v="12"/>
    <x v="2"/>
    <x v="3"/>
    <n v="787"/>
    <x v="0"/>
    <n v="205588"/>
    <x v="0"/>
  </r>
  <r>
    <n v="20211222"/>
    <d v="2021-12-22T00:00:00"/>
    <x v="4"/>
    <x v="11"/>
    <n v="12"/>
    <x v="2"/>
    <x v="3"/>
    <n v="793"/>
    <x v="2"/>
    <n v="275506"/>
    <x v="254"/>
  </r>
  <r>
    <n v="20211224"/>
    <d v="2021-12-24T00:00:00"/>
    <x v="4"/>
    <x v="11"/>
    <n v="12"/>
    <x v="3"/>
    <x v="0"/>
    <n v="13069"/>
    <x v="1"/>
    <n v="660055"/>
    <x v="46"/>
  </r>
  <r>
    <n v="20211226"/>
    <d v="2021-12-26T00:00:00"/>
    <x v="4"/>
    <x v="11"/>
    <n v="12"/>
    <x v="0"/>
    <x v="3"/>
    <n v="19863"/>
    <x v="1"/>
    <n v="166213"/>
    <x v="95"/>
  </r>
  <r>
    <n v="20211227"/>
    <d v="2021-12-27T00:00:00"/>
    <x v="4"/>
    <x v="11"/>
    <n v="12"/>
    <x v="1"/>
    <x v="4"/>
    <n v="856"/>
    <x v="3"/>
    <n v="168844"/>
    <x v="189"/>
  </r>
  <r>
    <n v="20211227"/>
    <d v="2021-12-27T00:00:00"/>
    <x v="4"/>
    <x v="11"/>
    <n v="12"/>
    <x v="1"/>
    <x v="2"/>
    <n v="19874"/>
    <x v="3"/>
    <n v="171475"/>
    <x v="52"/>
  </r>
  <r>
    <n v="20211229"/>
    <d v="2021-12-29T00:00:00"/>
    <x v="4"/>
    <x v="11"/>
    <n v="12"/>
    <x v="2"/>
    <x v="3"/>
    <n v="13095"/>
    <x v="6"/>
    <n v="857476"/>
    <x v="193"/>
  </r>
  <r>
    <n v="20211229"/>
    <d v="2021-12-29T00:00:00"/>
    <x v="4"/>
    <x v="11"/>
    <n v="12"/>
    <x v="2"/>
    <x v="3"/>
    <n v="19885"/>
    <x v="1"/>
    <n v="979679"/>
    <x v="134"/>
  </r>
  <r>
    <n v="20211229"/>
    <d v="2021-12-29T00:00:00"/>
    <x v="4"/>
    <x v="11"/>
    <n v="12"/>
    <x v="2"/>
    <x v="2"/>
    <n v="13093"/>
    <x v="4"/>
    <n v="129760"/>
    <x v="85"/>
  </r>
  <r>
    <n v="20211230"/>
    <d v="2021-12-30T00:00:00"/>
    <x v="4"/>
    <x v="11"/>
    <n v="12"/>
    <x v="5"/>
    <x v="1"/>
    <n v="868"/>
    <x v="1"/>
    <n v="834850"/>
    <x v="95"/>
  </r>
  <r>
    <n v="20211230"/>
    <d v="2021-12-30T00:00:00"/>
    <x v="4"/>
    <x v="11"/>
    <n v="12"/>
    <x v="5"/>
    <x v="0"/>
    <n v="869"/>
    <x v="1"/>
    <n v="979679"/>
    <x v="254"/>
  </r>
  <r>
    <n v="20211230"/>
    <d v="2021-12-30T00:00:00"/>
    <x v="4"/>
    <x v="11"/>
    <n v="12"/>
    <x v="5"/>
    <x v="2"/>
    <n v="19897"/>
    <x v="4"/>
    <n v="129760"/>
    <x v="131"/>
  </r>
  <r>
    <n v="20211230"/>
    <d v="2021-12-30T00:00:00"/>
    <x v="4"/>
    <x v="11"/>
    <n v="12"/>
    <x v="5"/>
    <x v="0"/>
    <n v="19898"/>
    <x v="1"/>
    <n v="834850"/>
    <x v="92"/>
  </r>
  <r>
    <n v="20211230"/>
    <d v="2021-12-30T00:00:00"/>
    <x v="4"/>
    <x v="11"/>
    <n v="12"/>
    <x v="5"/>
    <x v="0"/>
    <n v="19900"/>
    <x v="1"/>
    <n v="834850"/>
    <x v="138"/>
  </r>
  <r>
    <n v="20211230"/>
    <d v="2021-12-30T00:00:00"/>
    <x v="4"/>
    <x v="11"/>
    <n v="12"/>
    <x v="5"/>
    <x v="0"/>
    <n v="12479"/>
    <x v="2"/>
    <n v="129760"/>
    <x v="46"/>
  </r>
  <r>
    <n v="20211231"/>
    <d v="2021-12-31T00:00:00"/>
    <x v="4"/>
    <x v="11"/>
    <n v="12"/>
    <x v="3"/>
    <x v="0"/>
    <n v="877"/>
    <x v="3"/>
    <n v="834850"/>
    <x v="174"/>
  </r>
  <r>
    <n v="20211231"/>
    <d v="2021-12-31T00:00:00"/>
    <x v="4"/>
    <x v="11"/>
    <n v="12"/>
    <x v="3"/>
    <x v="0"/>
    <n v="19905"/>
    <x v="3"/>
    <n v="979679"/>
    <x v="92"/>
  </r>
  <r>
    <n v="20220101"/>
    <d v="2022-01-01T00:00:00"/>
    <x v="5"/>
    <x v="0"/>
    <n v="1"/>
    <x v="4"/>
    <x v="0"/>
    <n v="19915"/>
    <x v="5"/>
    <n v="871537"/>
    <x v="249"/>
  </r>
  <r>
    <n v="20220101"/>
    <d v="2022-01-01T00:00:00"/>
    <x v="5"/>
    <x v="0"/>
    <n v="1"/>
    <x v="4"/>
    <x v="1"/>
    <n v="19917"/>
    <x v="5"/>
    <n v="129760"/>
    <x v="18"/>
  </r>
  <r>
    <n v="20220101"/>
    <d v="2022-01-01T00:00:00"/>
    <x v="5"/>
    <x v="0"/>
    <n v="1"/>
    <x v="4"/>
    <x v="3"/>
    <n v="13103"/>
    <x v="6"/>
    <n v="834850"/>
    <x v="205"/>
  </r>
  <r>
    <n v="20220101"/>
    <d v="2022-01-01T00:00:00"/>
    <x v="5"/>
    <x v="0"/>
    <n v="1"/>
    <x v="4"/>
    <x v="0"/>
    <n v="13104"/>
    <x v="1"/>
    <n v="834850"/>
    <x v="167"/>
  </r>
  <r>
    <n v="20220101"/>
    <d v="2022-01-01T00:00:00"/>
    <x v="5"/>
    <x v="0"/>
    <n v="1"/>
    <x v="4"/>
    <x v="3"/>
    <n v="881"/>
    <x v="1"/>
    <n v="834850"/>
    <x v="263"/>
  </r>
  <r>
    <n v="20220101"/>
    <d v="2022-01-01T00:00:00"/>
    <x v="5"/>
    <x v="0"/>
    <n v="1"/>
    <x v="4"/>
    <x v="2"/>
    <n v="19912"/>
    <x v="5"/>
    <n v="834850"/>
    <x v="379"/>
  </r>
  <r>
    <n v="20220101"/>
    <d v="2022-01-01T00:00:00"/>
    <x v="5"/>
    <x v="0"/>
    <n v="1"/>
    <x v="4"/>
    <x v="2"/>
    <n v="19914"/>
    <x v="2"/>
    <n v="421333"/>
    <x v="416"/>
  </r>
  <r>
    <n v="20220102"/>
    <d v="2022-01-02T00:00:00"/>
    <x v="5"/>
    <x v="0"/>
    <n v="1"/>
    <x v="0"/>
    <x v="0"/>
    <n v="13105"/>
    <x v="5"/>
    <n v="719050"/>
    <x v="510"/>
  </r>
  <r>
    <n v="20220102"/>
    <d v="2022-01-02T00:00:00"/>
    <x v="5"/>
    <x v="0"/>
    <n v="1"/>
    <x v="0"/>
    <x v="0"/>
    <n v="13107"/>
    <x v="5"/>
    <n v="101676"/>
    <x v="174"/>
  </r>
  <r>
    <n v="20220102"/>
    <d v="2022-01-02T00:00:00"/>
    <x v="5"/>
    <x v="0"/>
    <n v="1"/>
    <x v="0"/>
    <x v="0"/>
    <n v="12516"/>
    <x v="6"/>
    <n v="131448"/>
    <x v="389"/>
  </r>
  <r>
    <n v="20220102"/>
    <d v="2022-01-02T00:00:00"/>
    <x v="5"/>
    <x v="0"/>
    <n v="1"/>
    <x v="0"/>
    <x v="0"/>
    <n v="12521"/>
    <x v="1"/>
    <n v="161220"/>
    <x v="321"/>
  </r>
  <r>
    <n v="20220103"/>
    <d v="2022-01-03T00:00:00"/>
    <x v="5"/>
    <x v="0"/>
    <n v="1"/>
    <x v="1"/>
    <x v="1"/>
    <n v="19930"/>
    <x v="1"/>
    <n v="663423"/>
    <x v="68"/>
  </r>
  <r>
    <n v="20220103"/>
    <d v="2022-01-03T00:00:00"/>
    <x v="5"/>
    <x v="0"/>
    <n v="1"/>
    <x v="1"/>
    <x v="1"/>
    <n v="13110"/>
    <x v="1"/>
    <n v="116562"/>
    <x v="4"/>
  </r>
  <r>
    <n v="20220103"/>
    <d v="2022-01-03T00:00:00"/>
    <x v="5"/>
    <x v="0"/>
    <n v="1"/>
    <x v="1"/>
    <x v="2"/>
    <n v="13110"/>
    <x v="3"/>
    <n v="166782"/>
    <x v="167"/>
  </r>
  <r>
    <n v="20220103"/>
    <d v="2022-01-03T00:00:00"/>
    <x v="5"/>
    <x v="0"/>
    <n v="1"/>
    <x v="1"/>
    <x v="0"/>
    <n v="9837"/>
    <x v="2"/>
    <n v="217003"/>
    <x v="129"/>
  </r>
  <r>
    <n v="20220103"/>
    <d v="2022-01-03T00:00:00"/>
    <x v="5"/>
    <x v="0"/>
    <n v="1"/>
    <x v="1"/>
    <x v="3"/>
    <n v="885"/>
    <x v="3"/>
    <n v="267224"/>
    <x v="124"/>
  </r>
  <r>
    <n v="20220103"/>
    <d v="2022-01-03T00:00:00"/>
    <x v="5"/>
    <x v="0"/>
    <n v="1"/>
    <x v="1"/>
    <x v="3"/>
    <n v="19930"/>
    <x v="2"/>
    <n v="317445"/>
    <x v="68"/>
  </r>
  <r>
    <n v="20220103"/>
    <d v="2022-01-03T00:00:00"/>
    <x v="5"/>
    <x v="0"/>
    <n v="1"/>
    <x v="1"/>
    <x v="2"/>
    <n v="13108"/>
    <x v="3"/>
    <n v="729973"/>
    <x v="74"/>
  </r>
  <r>
    <n v="20220103"/>
    <d v="2022-01-03T00:00:00"/>
    <x v="5"/>
    <x v="0"/>
    <n v="1"/>
    <x v="1"/>
    <x v="4"/>
    <n v="13109"/>
    <x v="3"/>
    <n v="764932"/>
    <x v="324"/>
  </r>
  <r>
    <n v="20220103"/>
    <d v="2022-01-03T00:00:00"/>
    <x v="5"/>
    <x v="0"/>
    <n v="1"/>
    <x v="1"/>
    <x v="4"/>
    <n v="9837"/>
    <x v="2"/>
    <n v="799891"/>
    <x v="309"/>
  </r>
  <r>
    <n v="20220108"/>
    <d v="2022-01-08T00:00:00"/>
    <x v="5"/>
    <x v="0"/>
    <n v="1"/>
    <x v="4"/>
    <x v="4"/>
    <n v="19940"/>
    <x v="3"/>
    <n v="834850"/>
    <x v="138"/>
  </r>
  <r>
    <n v="20220108"/>
    <d v="2022-01-08T00:00:00"/>
    <x v="5"/>
    <x v="0"/>
    <n v="1"/>
    <x v="4"/>
    <x v="2"/>
    <n v="13116"/>
    <x v="2"/>
    <n v="367666"/>
    <x v="92"/>
  </r>
  <r>
    <n v="20220108"/>
    <d v="2022-01-08T00:00:00"/>
    <x v="5"/>
    <x v="0"/>
    <n v="1"/>
    <x v="4"/>
    <x v="2"/>
    <n v="13118"/>
    <x v="5"/>
    <n v="417887"/>
    <x v="85"/>
  </r>
  <r>
    <n v="20220108"/>
    <d v="2022-01-08T00:00:00"/>
    <x v="5"/>
    <x v="0"/>
    <n v="1"/>
    <x v="4"/>
    <x v="2"/>
    <n v="12584"/>
    <x v="5"/>
    <n v="468108"/>
    <x v="66"/>
  </r>
  <r>
    <n v="20220109"/>
    <d v="2022-01-09T00:00:00"/>
    <x v="5"/>
    <x v="0"/>
    <n v="1"/>
    <x v="0"/>
    <x v="0"/>
    <n v="19942"/>
    <x v="5"/>
    <n v="518329"/>
    <x v="74"/>
  </r>
  <r>
    <n v="20220109"/>
    <d v="2022-01-09T00:00:00"/>
    <x v="5"/>
    <x v="0"/>
    <n v="1"/>
    <x v="0"/>
    <x v="0"/>
    <n v="19943"/>
    <x v="1"/>
    <n v="568550"/>
    <x v="135"/>
  </r>
  <r>
    <n v="20220109"/>
    <d v="2022-01-09T00:00:00"/>
    <x v="5"/>
    <x v="0"/>
    <n v="1"/>
    <x v="0"/>
    <x v="3"/>
    <n v="19945"/>
    <x v="1"/>
    <n v="618771"/>
    <x v="2"/>
  </r>
  <r>
    <n v="20220109"/>
    <d v="2022-01-09T00:00:00"/>
    <x v="5"/>
    <x v="0"/>
    <n v="1"/>
    <x v="0"/>
    <x v="0"/>
    <n v="13119"/>
    <x v="1"/>
    <n v="864342"/>
    <x v="100"/>
  </r>
  <r>
    <n v="20220109"/>
    <d v="2022-01-09T00:00:00"/>
    <x v="5"/>
    <x v="0"/>
    <n v="1"/>
    <x v="0"/>
    <x v="0"/>
    <n v="19944"/>
    <x v="3"/>
    <n v="979679"/>
    <x v="4"/>
  </r>
  <r>
    <n v="20220111"/>
    <d v="2022-01-11T00:00:00"/>
    <x v="5"/>
    <x v="0"/>
    <n v="1"/>
    <x v="6"/>
    <x v="3"/>
    <n v="889"/>
    <x v="2"/>
    <n v="112757"/>
    <x v="584"/>
  </r>
  <r>
    <n v="20220111"/>
    <d v="2022-01-11T00:00:00"/>
    <x v="5"/>
    <x v="0"/>
    <n v="1"/>
    <x v="6"/>
    <x v="3"/>
    <n v="889"/>
    <x v="3"/>
    <n v="127547"/>
    <x v="617"/>
  </r>
  <r>
    <n v="20220115"/>
    <d v="2022-01-15T00:00:00"/>
    <x v="5"/>
    <x v="0"/>
    <n v="1"/>
    <x v="4"/>
    <x v="3"/>
    <n v="19956"/>
    <x v="2"/>
    <n v="445471"/>
    <x v="179"/>
  </r>
  <r>
    <n v="20220115"/>
    <d v="2022-01-15T00:00:00"/>
    <x v="5"/>
    <x v="0"/>
    <n v="1"/>
    <x v="4"/>
    <x v="3"/>
    <n v="13123"/>
    <x v="4"/>
    <n v="871537"/>
    <x v="205"/>
  </r>
  <r>
    <n v="20220115"/>
    <d v="2022-01-15T00:00:00"/>
    <x v="5"/>
    <x v="0"/>
    <n v="1"/>
    <x v="4"/>
    <x v="3"/>
    <n v="13124"/>
    <x v="1"/>
    <n v="129760"/>
    <x v="2"/>
  </r>
  <r>
    <n v="20220115"/>
    <d v="2022-01-15T00:00:00"/>
    <x v="5"/>
    <x v="0"/>
    <n v="1"/>
    <x v="4"/>
    <x v="2"/>
    <n v="892"/>
    <x v="1"/>
    <n v="172366"/>
    <x v="66"/>
  </r>
  <r>
    <n v="20220115"/>
    <d v="2022-01-15T00:00:00"/>
    <x v="5"/>
    <x v="0"/>
    <n v="1"/>
    <x v="4"/>
    <x v="1"/>
    <n v="893"/>
    <x v="4"/>
    <n v="307950"/>
    <x v="563"/>
  </r>
  <r>
    <n v="20220115"/>
    <d v="2022-01-15T00:00:00"/>
    <x v="5"/>
    <x v="0"/>
    <n v="1"/>
    <x v="4"/>
    <x v="0"/>
    <n v="19955"/>
    <x v="1"/>
    <n v="657535"/>
    <x v="53"/>
  </r>
  <r>
    <n v="20220115"/>
    <d v="2022-01-15T00:00:00"/>
    <x v="5"/>
    <x v="0"/>
    <n v="1"/>
    <x v="4"/>
    <x v="3"/>
    <n v="19955"/>
    <x v="1"/>
    <n v="100712"/>
    <x v="53"/>
  </r>
  <r>
    <n v="20220116"/>
    <d v="2022-01-16T00:00:00"/>
    <x v="5"/>
    <x v="0"/>
    <n v="1"/>
    <x v="0"/>
    <x v="1"/>
    <n v="19960"/>
    <x v="1"/>
    <n v="135670"/>
    <x v="178"/>
  </r>
  <r>
    <n v="20220118"/>
    <d v="2022-01-18T00:00:00"/>
    <x v="5"/>
    <x v="0"/>
    <n v="1"/>
    <x v="6"/>
    <x v="3"/>
    <n v="899"/>
    <x v="4"/>
    <n v="170629"/>
    <x v="252"/>
  </r>
  <r>
    <n v="20220118"/>
    <d v="2022-01-18T00:00:00"/>
    <x v="5"/>
    <x v="0"/>
    <n v="1"/>
    <x v="6"/>
    <x v="2"/>
    <n v="19965"/>
    <x v="1"/>
    <n v="205588"/>
    <x v="54"/>
  </r>
  <r>
    <n v="20220120"/>
    <d v="2022-01-20T00:00:00"/>
    <x v="5"/>
    <x v="0"/>
    <n v="1"/>
    <x v="5"/>
    <x v="2"/>
    <n v="19967"/>
    <x v="1"/>
    <n v="240547"/>
    <x v="91"/>
  </r>
  <r>
    <n v="20220120"/>
    <d v="2022-01-20T00:00:00"/>
    <x v="5"/>
    <x v="0"/>
    <n v="1"/>
    <x v="5"/>
    <x v="0"/>
    <n v="900"/>
    <x v="1"/>
    <n v="275506"/>
    <x v="86"/>
  </r>
  <r>
    <n v="20220122"/>
    <d v="2022-01-22T00:00:00"/>
    <x v="5"/>
    <x v="0"/>
    <n v="1"/>
    <x v="4"/>
    <x v="0"/>
    <n v="19969"/>
    <x v="1"/>
    <n v="310465"/>
    <x v="85"/>
  </r>
  <r>
    <n v="20220122"/>
    <d v="2022-01-22T00:00:00"/>
    <x v="5"/>
    <x v="0"/>
    <n v="1"/>
    <x v="4"/>
    <x v="1"/>
    <n v="13130"/>
    <x v="3"/>
    <n v="485260"/>
    <x v="135"/>
  </r>
  <r>
    <n v="20220122"/>
    <d v="2022-01-22T00:00:00"/>
    <x v="5"/>
    <x v="0"/>
    <n v="1"/>
    <x v="4"/>
    <x v="3"/>
    <n v="13131"/>
    <x v="2"/>
    <n v="520219"/>
    <x v="52"/>
  </r>
  <r>
    <n v="20220122"/>
    <d v="2022-01-22T00:00:00"/>
    <x v="5"/>
    <x v="0"/>
    <n v="1"/>
    <x v="4"/>
    <x v="2"/>
    <n v="19972"/>
    <x v="3"/>
    <n v="555178"/>
    <x v="92"/>
  </r>
  <r>
    <n v="20220122"/>
    <d v="2022-01-22T00:00:00"/>
    <x v="5"/>
    <x v="0"/>
    <n v="1"/>
    <x v="4"/>
    <x v="0"/>
    <n v="13132"/>
    <x v="3"/>
    <n v="590137"/>
    <x v="4"/>
  </r>
  <r>
    <n v="20220122"/>
    <d v="2022-01-22T00:00:00"/>
    <x v="5"/>
    <x v="0"/>
    <n v="1"/>
    <x v="4"/>
    <x v="0"/>
    <n v="12694"/>
    <x v="2"/>
    <n v="625096"/>
    <x v="276"/>
  </r>
  <r>
    <n v="20220123"/>
    <d v="2022-01-23T00:00:00"/>
    <x v="5"/>
    <x v="0"/>
    <n v="1"/>
    <x v="0"/>
    <x v="0"/>
    <n v="19974"/>
    <x v="3"/>
    <n v="660055"/>
    <x v="631"/>
  </r>
  <r>
    <n v="20220123"/>
    <d v="2022-01-23T00:00:00"/>
    <x v="5"/>
    <x v="0"/>
    <n v="1"/>
    <x v="0"/>
    <x v="2"/>
    <n v="903"/>
    <x v="2"/>
    <n v="695014"/>
    <x v="179"/>
  </r>
  <r>
    <n v="20220123"/>
    <d v="2022-01-23T00:00:00"/>
    <x v="5"/>
    <x v="0"/>
    <n v="1"/>
    <x v="0"/>
    <x v="2"/>
    <n v="19973"/>
    <x v="1"/>
    <n v="869809"/>
    <x v="85"/>
  </r>
  <r>
    <n v="20220123"/>
    <d v="2022-01-23T00:00:00"/>
    <x v="5"/>
    <x v="0"/>
    <n v="1"/>
    <x v="0"/>
    <x v="0"/>
    <n v="12707"/>
    <x v="1"/>
    <n v="904768"/>
    <x v="55"/>
  </r>
  <r>
    <n v="20220123"/>
    <d v="2022-01-23T00:00:00"/>
    <x v="5"/>
    <x v="0"/>
    <n v="1"/>
    <x v="0"/>
    <x v="0"/>
    <n v="12719"/>
    <x v="3"/>
    <n v="132951"/>
    <x v="92"/>
  </r>
  <r>
    <n v="20220124"/>
    <d v="2022-01-24T00:00:00"/>
    <x v="5"/>
    <x v="0"/>
    <n v="1"/>
    <x v="1"/>
    <x v="1"/>
    <n v="904"/>
    <x v="2"/>
    <n v="117828"/>
    <x v="86"/>
  </r>
  <r>
    <n v="20220127"/>
    <d v="2022-01-27T00:00:00"/>
    <x v="5"/>
    <x v="0"/>
    <n v="1"/>
    <x v="5"/>
    <x v="3"/>
    <n v="908"/>
    <x v="3"/>
    <n v="124705"/>
    <x v="631"/>
  </r>
  <r>
    <n v="20220127"/>
    <d v="2022-01-27T00:00:00"/>
    <x v="5"/>
    <x v="0"/>
    <n v="1"/>
    <x v="5"/>
    <x v="0"/>
    <n v="909"/>
    <x v="2"/>
    <n v="134582"/>
    <x v="135"/>
  </r>
  <r>
    <n v="20220127"/>
    <d v="2022-01-27T00:00:00"/>
    <x v="5"/>
    <x v="0"/>
    <n v="1"/>
    <x v="5"/>
    <x v="3"/>
    <n v="910"/>
    <x v="4"/>
    <n v="145249"/>
    <x v="85"/>
  </r>
  <r>
    <n v="20220127"/>
    <d v="2022-01-27T00:00:00"/>
    <x v="5"/>
    <x v="0"/>
    <n v="1"/>
    <x v="5"/>
    <x v="2"/>
    <n v="19988"/>
    <x v="1"/>
    <n v="557336"/>
    <x v="22"/>
  </r>
  <r>
    <n v="20220127"/>
    <d v="2022-01-27T00:00:00"/>
    <x v="5"/>
    <x v="0"/>
    <n v="1"/>
    <x v="5"/>
    <x v="2"/>
    <n v="13134"/>
    <x v="1"/>
    <n v="166213"/>
    <x v="4"/>
  </r>
  <r>
    <n v="20220128"/>
    <d v="2022-01-28T00:00:00"/>
    <x v="5"/>
    <x v="0"/>
    <n v="1"/>
    <x v="3"/>
    <x v="0"/>
    <n v="19990"/>
    <x v="1"/>
    <n v="167090"/>
    <x v="205"/>
  </r>
  <r>
    <n v="20220128"/>
    <d v="2022-01-28T00:00:00"/>
    <x v="5"/>
    <x v="0"/>
    <n v="1"/>
    <x v="3"/>
    <x v="0"/>
    <n v="19991"/>
    <x v="3"/>
    <n v="167967"/>
    <x v="632"/>
  </r>
  <r>
    <n v="20220128"/>
    <d v="2022-01-28T00:00:00"/>
    <x v="5"/>
    <x v="0"/>
    <n v="1"/>
    <x v="3"/>
    <x v="1"/>
    <n v="13135"/>
    <x v="2"/>
    <n v="168844"/>
    <x v="306"/>
  </r>
  <r>
    <n v="20220129"/>
    <d v="2022-01-29T00:00:00"/>
    <x v="5"/>
    <x v="0"/>
    <n v="1"/>
    <x v="4"/>
    <x v="3"/>
    <n v="19992"/>
    <x v="3"/>
    <n v="169721"/>
    <x v="414"/>
  </r>
  <r>
    <n v="20220129"/>
    <d v="2022-01-29T00:00:00"/>
    <x v="5"/>
    <x v="0"/>
    <n v="1"/>
    <x v="4"/>
    <x v="0"/>
    <n v="19994"/>
    <x v="2"/>
    <n v="170598"/>
    <x v="156"/>
  </r>
  <r>
    <n v="20220129"/>
    <d v="2022-01-29T00:00:00"/>
    <x v="5"/>
    <x v="0"/>
    <n v="1"/>
    <x v="4"/>
    <x v="3"/>
    <n v="19995"/>
    <x v="4"/>
    <n v="171475"/>
    <x v="6"/>
  </r>
  <r>
    <n v="20220129"/>
    <d v="2022-01-29T00:00:00"/>
    <x v="5"/>
    <x v="0"/>
    <n v="1"/>
    <x v="4"/>
    <x v="2"/>
    <n v="13136"/>
    <x v="1"/>
    <n v="172352"/>
    <x v="92"/>
  </r>
  <r>
    <n v="20220129"/>
    <d v="2022-01-29T00:00:00"/>
    <x v="5"/>
    <x v="0"/>
    <n v="1"/>
    <x v="4"/>
    <x v="2"/>
    <n v="13137"/>
    <x v="1"/>
    <n v="173229"/>
    <x v="85"/>
  </r>
  <r>
    <n v="20220129"/>
    <d v="2022-01-29T00:00:00"/>
    <x v="5"/>
    <x v="0"/>
    <n v="1"/>
    <x v="4"/>
    <x v="0"/>
    <n v="13138"/>
    <x v="4"/>
    <n v="174106"/>
    <x v="38"/>
  </r>
  <r>
    <n v="20220129"/>
    <d v="2022-01-29T00:00:00"/>
    <x v="5"/>
    <x v="0"/>
    <n v="1"/>
    <x v="4"/>
    <x v="0"/>
    <n v="13139"/>
    <x v="1"/>
    <n v="857476"/>
    <x v="85"/>
  </r>
  <r>
    <n v="20220129"/>
    <d v="2022-01-29T00:00:00"/>
    <x v="5"/>
    <x v="0"/>
    <n v="1"/>
    <x v="4"/>
    <x v="2"/>
    <n v="19993"/>
    <x v="5"/>
    <n v="766263"/>
    <x v="379"/>
  </r>
  <r>
    <n v="20220129"/>
    <d v="2022-01-29T00:00:00"/>
    <x v="5"/>
    <x v="0"/>
    <n v="1"/>
    <x v="4"/>
    <x v="0"/>
    <n v="19995"/>
    <x v="1"/>
    <n v="675050"/>
    <x v="633"/>
  </r>
  <r>
    <n v="20220129"/>
    <d v="2022-01-29T00:00:00"/>
    <x v="5"/>
    <x v="0"/>
    <n v="1"/>
    <x v="4"/>
    <x v="3"/>
    <n v="19995"/>
    <x v="3"/>
    <n v="583837"/>
    <x v="632"/>
  </r>
  <r>
    <n v="20220129"/>
    <d v="2022-01-29T00:00:00"/>
    <x v="5"/>
    <x v="0"/>
    <n v="1"/>
    <x v="4"/>
    <x v="3"/>
    <n v="12769"/>
    <x v="2"/>
    <n v="492624"/>
    <x v="124"/>
  </r>
  <r>
    <n v="20220129"/>
    <d v="2022-01-29T00:00:00"/>
    <x v="5"/>
    <x v="0"/>
    <n v="1"/>
    <x v="4"/>
    <x v="2"/>
    <n v="12775"/>
    <x v="3"/>
    <n v="834850"/>
    <x v="135"/>
  </r>
  <r>
    <n v="20220130"/>
    <d v="2022-01-30T00:00:00"/>
    <x v="5"/>
    <x v="0"/>
    <n v="1"/>
    <x v="0"/>
    <x v="4"/>
    <n v="19999"/>
    <x v="3"/>
    <n v="979679"/>
    <x v="124"/>
  </r>
  <r>
    <n v="20220130"/>
    <d v="2022-01-30T00:00:00"/>
    <x v="5"/>
    <x v="0"/>
    <n v="1"/>
    <x v="0"/>
    <x v="4"/>
    <n v="20000"/>
    <x v="2"/>
    <n v="112757"/>
    <x v="174"/>
  </r>
  <r>
    <n v="20220130"/>
    <d v="2022-01-30T00:00:00"/>
    <x v="5"/>
    <x v="0"/>
    <n v="1"/>
    <x v="0"/>
    <x v="4"/>
    <n v="20001"/>
    <x v="3"/>
    <n v="127547"/>
    <x v="52"/>
  </r>
  <r>
    <n v="20220130"/>
    <d v="2022-01-30T00:00:00"/>
    <x v="5"/>
    <x v="0"/>
    <n v="1"/>
    <x v="0"/>
    <x v="2"/>
    <n v="20001"/>
    <x v="2"/>
    <n v="445471"/>
    <x v="18"/>
  </r>
  <r>
    <n v="20220130"/>
    <d v="2022-01-30T00:00:00"/>
    <x v="5"/>
    <x v="0"/>
    <n v="1"/>
    <x v="0"/>
    <x v="2"/>
    <n v="20002"/>
    <x v="4"/>
    <n v="871537"/>
    <x v="167"/>
  </r>
  <r>
    <n v="20220130"/>
    <d v="2022-01-30T00:00:00"/>
    <x v="5"/>
    <x v="0"/>
    <n v="1"/>
    <x v="0"/>
    <x v="2"/>
    <n v="20004"/>
    <x v="1"/>
    <n v="129760"/>
    <x v="85"/>
  </r>
  <r>
    <n v="20220130"/>
    <d v="2022-01-30T00:00:00"/>
    <x v="5"/>
    <x v="0"/>
    <n v="1"/>
    <x v="0"/>
    <x v="0"/>
    <n v="12805"/>
    <x v="1"/>
    <n v="834850"/>
    <x v="201"/>
  </r>
  <r>
    <n v="20220131"/>
    <d v="2022-01-31T00:00:00"/>
    <x v="5"/>
    <x v="0"/>
    <n v="1"/>
    <x v="1"/>
    <x v="0"/>
    <n v="13144"/>
    <x v="4"/>
    <n v="834850"/>
    <x v="52"/>
  </r>
  <r>
    <n v="20220131"/>
    <d v="2022-01-31T00:00:00"/>
    <x v="5"/>
    <x v="0"/>
    <n v="1"/>
    <x v="1"/>
    <x v="3"/>
    <n v="13143"/>
    <x v="1"/>
    <n v="834850"/>
    <x v="55"/>
  </r>
  <r>
    <n v="20220131"/>
    <d v="2022-01-31T00:00:00"/>
    <x v="5"/>
    <x v="0"/>
    <n v="1"/>
    <x v="1"/>
    <x v="0"/>
    <n v="13145"/>
    <x v="1"/>
    <n v="834850"/>
    <x v="92"/>
  </r>
  <r>
    <n v="20220201"/>
    <d v="2022-02-01T00:00:00"/>
    <x v="5"/>
    <x v="1"/>
    <n v="2"/>
    <x v="6"/>
    <x v="0"/>
    <n v="914"/>
    <x v="1"/>
    <n v="421333"/>
    <x v="100"/>
  </r>
  <r>
    <n v="20220201"/>
    <d v="2022-02-01T00:00:00"/>
    <x v="5"/>
    <x v="1"/>
    <n v="2"/>
    <x v="6"/>
    <x v="3"/>
    <n v="20010"/>
    <x v="1"/>
    <n v="719050"/>
    <x v="127"/>
  </r>
  <r>
    <n v="20220201"/>
    <d v="2022-02-01T00:00:00"/>
    <x v="5"/>
    <x v="1"/>
    <n v="2"/>
    <x v="6"/>
    <x v="3"/>
    <n v="20013"/>
    <x v="3"/>
    <n v="101676"/>
    <x v="601"/>
  </r>
  <r>
    <n v="20220201"/>
    <d v="2022-02-01T00:00:00"/>
    <x v="5"/>
    <x v="1"/>
    <n v="2"/>
    <x v="6"/>
    <x v="3"/>
    <n v="20016"/>
    <x v="2"/>
    <n v="131448"/>
    <x v="200"/>
  </r>
  <r>
    <n v="20220201"/>
    <d v="2022-02-01T00:00:00"/>
    <x v="5"/>
    <x v="1"/>
    <n v="2"/>
    <x v="6"/>
    <x v="3"/>
    <n v="20016"/>
    <x v="3"/>
    <n v="161220"/>
    <x v="611"/>
  </r>
  <r>
    <n v="20220202"/>
    <d v="2022-02-02T00:00:00"/>
    <x v="5"/>
    <x v="1"/>
    <n v="2"/>
    <x v="2"/>
    <x v="3"/>
    <n v="13146"/>
    <x v="3"/>
    <n v="663423"/>
    <x v="4"/>
  </r>
  <r>
    <n v="20220202"/>
    <d v="2022-02-02T00:00:00"/>
    <x v="5"/>
    <x v="1"/>
    <n v="2"/>
    <x v="2"/>
    <x v="2"/>
    <n v="12844"/>
    <x v="2"/>
    <n v="116562"/>
    <x v="205"/>
  </r>
  <r>
    <n v="20220202"/>
    <d v="2022-02-02T00:00:00"/>
    <x v="5"/>
    <x v="1"/>
    <n v="2"/>
    <x v="2"/>
    <x v="0"/>
    <n v="12844"/>
    <x v="3"/>
    <n v="166782"/>
    <x v="205"/>
  </r>
  <r>
    <n v="20220202"/>
    <d v="2022-02-02T00:00:00"/>
    <x v="5"/>
    <x v="1"/>
    <n v="2"/>
    <x v="2"/>
    <x v="3"/>
    <n v="12844"/>
    <x v="2"/>
    <n v="217003"/>
    <x v="205"/>
  </r>
  <r>
    <n v="20220203"/>
    <d v="2022-02-03T00:00:00"/>
    <x v="5"/>
    <x v="1"/>
    <n v="2"/>
    <x v="5"/>
    <x v="3"/>
    <n v="20028"/>
    <x v="4"/>
    <n v="267224"/>
    <x v="205"/>
  </r>
  <r>
    <n v="20220203"/>
    <d v="2022-02-03T00:00:00"/>
    <x v="5"/>
    <x v="1"/>
    <n v="2"/>
    <x v="5"/>
    <x v="2"/>
    <n v="20029"/>
    <x v="1"/>
    <n v="317445"/>
    <x v="634"/>
  </r>
  <r>
    <n v="20220203"/>
    <d v="2022-02-03T00:00:00"/>
    <x v="5"/>
    <x v="1"/>
    <n v="2"/>
    <x v="5"/>
    <x v="4"/>
    <n v="20031"/>
    <x v="1"/>
    <n v="729973"/>
    <x v="92"/>
  </r>
  <r>
    <n v="20220203"/>
    <d v="2022-02-03T00:00:00"/>
    <x v="5"/>
    <x v="1"/>
    <n v="2"/>
    <x v="5"/>
    <x v="4"/>
    <n v="20032"/>
    <x v="4"/>
    <n v="764932"/>
    <x v="379"/>
  </r>
  <r>
    <n v="20220204"/>
    <d v="2022-02-04T00:00:00"/>
    <x v="5"/>
    <x v="1"/>
    <n v="2"/>
    <x v="3"/>
    <x v="4"/>
    <n v="13150"/>
    <x v="1"/>
    <n v="799891"/>
    <x v="635"/>
  </r>
  <r>
    <n v="20220204"/>
    <d v="2022-02-04T00:00:00"/>
    <x v="5"/>
    <x v="1"/>
    <n v="2"/>
    <x v="3"/>
    <x v="2"/>
    <n v="13150"/>
    <x v="1"/>
    <n v="834850"/>
    <x v="636"/>
  </r>
  <r>
    <n v="20220204"/>
    <d v="2022-02-04T00:00:00"/>
    <x v="5"/>
    <x v="1"/>
    <n v="2"/>
    <x v="3"/>
    <x v="2"/>
    <n v="13150"/>
    <x v="1"/>
    <n v="367666"/>
    <x v="637"/>
  </r>
  <r>
    <n v="20220204"/>
    <d v="2022-02-04T00:00:00"/>
    <x v="5"/>
    <x v="1"/>
    <n v="2"/>
    <x v="3"/>
    <x v="2"/>
    <n v="13151"/>
    <x v="4"/>
    <n v="417887"/>
    <x v="167"/>
  </r>
  <r>
    <n v="20220205"/>
    <d v="2022-02-05T00:00:00"/>
    <x v="5"/>
    <x v="1"/>
    <n v="2"/>
    <x v="4"/>
    <x v="0"/>
    <n v="922"/>
    <x v="1"/>
    <n v="468108"/>
    <x v="114"/>
  </r>
  <r>
    <n v="20220205"/>
    <d v="2022-02-05T00:00:00"/>
    <x v="5"/>
    <x v="1"/>
    <n v="2"/>
    <x v="4"/>
    <x v="0"/>
    <n v="923"/>
    <x v="5"/>
    <n v="518329"/>
    <x v="379"/>
  </r>
  <r>
    <n v="20220206"/>
    <d v="2022-02-06T00:00:00"/>
    <x v="5"/>
    <x v="1"/>
    <n v="2"/>
    <x v="0"/>
    <x v="3"/>
    <n v="13154"/>
    <x v="1"/>
    <n v="568550"/>
    <x v="205"/>
  </r>
  <r>
    <n v="20220206"/>
    <d v="2022-02-06T00:00:00"/>
    <x v="5"/>
    <x v="1"/>
    <n v="2"/>
    <x v="0"/>
    <x v="0"/>
    <n v="13156"/>
    <x v="1"/>
    <n v="618771"/>
    <x v="4"/>
  </r>
  <r>
    <n v="20220206"/>
    <d v="2022-02-06T00:00:00"/>
    <x v="5"/>
    <x v="1"/>
    <n v="2"/>
    <x v="0"/>
    <x v="0"/>
    <n v="12891"/>
    <x v="3"/>
    <n v="864342"/>
    <x v="124"/>
  </r>
  <r>
    <n v="20220206"/>
    <d v="2022-02-06T00:00:00"/>
    <x v="5"/>
    <x v="1"/>
    <n v="2"/>
    <x v="0"/>
    <x v="3"/>
    <n v="12891"/>
    <x v="2"/>
    <n v="387943"/>
    <x v="202"/>
  </r>
  <r>
    <n v="20220207"/>
    <d v="2022-02-07T00:00:00"/>
    <x v="5"/>
    <x v="1"/>
    <n v="2"/>
    <x v="1"/>
    <x v="3"/>
    <n v="926"/>
    <x v="3"/>
    <n v="846118"/>
    <x v="135"/>
  </r>
  <r>
    <n v="20220207"/>
    <d v="2022-02-07T00:00:00"/>
    <x v="5"/>
    <x v="1"/>
    <n v="2"/>
    <x v="1"/>
    <x v="3"/>
    <n v="13158"/>
    <x v="2"/>
    <n v="166782"/>
    <x v="264"/>
  </r>
  <r>
    <n v="20220207"/>
    <d v="2022-02-07T00:00:00"/>
    <x v="5"/>
    <x v="1"/>
    <n v="2"/>
    <x v="1"/>
    <x v="3"/>
    <n v="9900"/>
    <x v="2"/>
    <n v="217003"/>
    <x v="541"/>
  </r>
  <r>
    <n v="20220207"/>
    <d v="2022-02-07T00:00:00"/>
    <x v="5"/>
    <x v="1"/>
    <n v="2"/>
    <x v="1"/>
    <x v="3"/>
    <n v="9901"/>
    <x v="3"/>
    <n v="267224"/>
    <x v="54"/>
  </r>
  <r>
    <n v="20220207"/>
    <d v="2022-02-07T00:00:00"/>
    <x v="5"/>
    <x v="1"/>
    <n v="2"/>
    <x v="1"/>
    <x v="3"/>
    <n v="12917"/>
    <x v="2"/>
    <n v="317445"/>
    <x v="5"/>
  </r>
  <r>
    <n v="20220208"/>
    <d v="2022-02-08T00:00:00"/>
    <x v="5"/>
    <x v="1"/>
    <n v="2"/>
    <x v="6"/>
    <x v="0"/>
    <n v="20048"/>
    <x v="5"/>
    <n v="367666"/>
    <x v="66"/>
  </r>
  <r>
    <n v="20220208"/>
    <d v="2022-02-08T00:00:00"/>
    <x v="5"/>
    <x v="1"/>
    <n v="2"/>
    <x v="6"/>
    <x v="0"/>
    <n v="20049"/>
    <x v="3"/>
    <n v="417887"/>
    <x v="638"/>
  </r>
  <r>
    <n v="20220208"/>
    <d v="2022-02-08T00:00:00"/>
    <x v="5"/>
    <x v="1"/>
    <n v="2"/>
    <x v="6"/>
    <x v="3"/>
    <n v="20052"/>
    <x v="6"/>
    <n v="267224"/>
    <x v="4"/>
  </r>
  <r>
    <n v="20220208"/>
    <d v="2022-02-08T00:00:00"/>
    <x v="5"/>
    <x v="1"/>
    <n v="2"/>
    <x v="6"/>
    <x v="3"/>
    <n v="20059"/>
    <x v="2"/>
    <n v="317445"/>
    <x v="264"/>
  </r>
  <r>
    <n v="20220208"/>
    <d v="2022-02-08T00:00:00"/>
    <x v="5"/>
    <x v="1"/>
    <n v="2"/>
    <x v="6"/>
    <x v="3"/>
    <n v="12922"/>
    <x v="1"/>
    <n v="729973"/>
    <x v="136"/>
  </r>
  <r>
    <n v="20220209"/>
    <d v="2022-02-09T00:00:00"/>
    <x v="5"/>
    <x v="1"/>
    <n v="2"/>
    <x v="2"/>
    <x v="3"/>
    <n v="20060"/>
    <x v="1"/>
    <n v="764932"/>
    <x v="5"/>
  </r>
  <r>
    <n v="20220209"/>
    <d v="2022-02-09T00:00:00"/>
    <x v="5"/>
    <x v="1"/>
    <n v="2"/>
    <x v="2"/>
    <x v="3"/>
    <n v="20061"/>
    <x v="3"/>
    <n v="979679"/>
    <x v="68"/>
  </r>
  <r>
    <n v="20220210"/>
    <d v="2022-02-10T00:00:00"/>
    <x v="5"/>
    <x v="1"/>
    <n v="2"/>
    <x v="5"/>
    <x v="1"/>
    <n v="12951"/>
    <x v="2"/>
    <n v="112757"/>
    <x v="264"/>
  </r>
  <r>
    <n v="20220211"/>
    <d v="2022-02-11T00:00:00"/>
    <x v="5"/>
    <x v="1"/>
    <n v="2"/>
    <x v="3"/>
    <x v="1"/>
    <n v="20071"/>
    <x v="3"/>
    <n v="127547"/>
    <x v="91"/>
  </r>
  <r>
    <n v="20220211"/>
    <d v="2022-02-11T00:00:00"/>
    <x v="5"/>
    <x v="1"/>
    <n v="2"/>
    <x v="3"/>
    <x v="2"/>
    <n v="9910"/>
    <x v="2"/>
    <n v="445471"/>
    <x v="500"/>
  </r>
  <r>
    <n v="20220211"/>
    <d v="2022-02-11T00:00:00"/>
    <x v="5"/>
    <x v="1"/>
    <n v="2"/>
    <x v="3"/>
    <x v="0"/>
    <n v="20075"/>
    <x v="4"/>
    <n v="871537"/>
    <x v="167"/>
  </r>
  <r>
    <n v="20220211"/>
    <d v="2022-02-11T00:00:00"/>
    <x v="5"/>
    <x v="1"/>
    <n v="2"/>
    <x v="3"/>
    <x v="3"/>
    <n v="13165"/>
    <x v="2"/>
    <n v="129760"/>
    <x v="264"/>
  </r>
  <r>
    <n v="20220212"/>
    <d v="2022-02-12T00:00:00"/>
    <x v="5"/>
    <x v="1"/>
    <n v="2"/>
    <x v="4"/>
    <x v="3"/>
    <n v="20088"/>
    <x v="1"/>
    <n v="387943"/>
    <x v="100"/>
  </r>
  <r>
    <n v="20220212"/>
    <d v="2022-02-12T00:00:00"/>
    <x v="5"/>
    <x v="1"/>
    <n v="2"/>
    <x v="4"/>
    <x v="2"/>
    <n v="13166"/>
    <x v="4"/>
    <n v="846118"/>
    <x v="611"/>
  </r>
  <r>
    <n v="20220212"/>
    <d v="2022-02-12T00:00:00"/>
    <x v="5"/>
    <x v="1"/>
    <n v="2"/>
    <x v="4"/>
    <x v="4"/>
    <n v="13167"/>
    <x v="1"/>
    <n v="166782"/>
    <x v="639"/>
  </r>
  <r>
    <n v="20220212"/>
    <d v="2022-02-12T00:00:00"/>
    <x v="5"/>
    <x v="1"/>
    <n v="2"/>
    <x v="4"/>
    <x v="4"/>
    <n v="13168"/>
    <x v="1"/>
    <n v="217003"/>
    <x v="197"/>
  </r>
  <r>
    <n v="20220212"/>
    <d v="2022-02-12T00:00:00"/>
    <x v="5"/>
    <x v="1"/>
    <n v="2"/>
    <x v="4"/>
    <x v="4"/>
    <n v="13168"/>
    <x v="1"/>
    <n v="267224"/>
    <x v="588"/>
  </r>
  <r>
    <n v="20220212"/>
    <d v="2022-02-12T00:00:00"/>
    <x v="5"/>
    <x v="1"/>
    <n v="2"/>
    <x v="4"/>
    <x v="2"/>
    <n v="13169"/>
    <x v="4"/>
    <n v="317445"/>
    <x v="640"/>
  </r>
  <r>
    <n v="20220212"/>
    <d v="2022-02-12T00:00:00"/>
    <x v="5"/>
    <x v="1"/>
    <n v="2"/>
    <x v="4"/>
    <x v="2"/>
    <n v="9922"/>
    <x v="1"/>
    <n v="367666"/>
    <x v="100"/>
  </r>
  <r>
    <n v="20220212"/>
    <d v="2022-02-12T00:00:00"/>
    <x v="5"/>
    <x v="1"/>
    <n v="2"/>
    <x v="4"/>
    <x v="2"/>
    <n v="9930"/>
    <x v="1"/>
    <n v="417887"/>
    <x v="641"/>
  </r>
  <r>
    <n v="20220212"/>
    <d v="2022-02-12T00:00:00"/>
    <x v="5"/>
    <x v="1"/>
    <n v="2"/>
    <x v="4"/>
    <x v="0"/>
    <n v="9931"/>
    <x v="1"/>
    <n v="267224"/>
    <x v="642"/>
  </r>
  <r>
    <n v="20220212"/>
    <d v="2022-02-12T00:00:00"/>
    <x v="5"/>
    <x v="1"/>
    <n v="2"/>
    <x v="4"/>
    <x v="0"/>
    <n v="20087"/>
    <x v="2"/>
    <n v="317445"/>
    <x v="264"/>
  </r>
  <r>
    <n v="20220212"/>
    <d v="2022-02-12T00:00:00"/>
    <x v="5"/>
    <x v="1"/>
    <n v="2"/>
    <x v="4"/>
    <x v="3"/>
    <n v="13166"/>
    <x v="3"/>
    <n v="729973"/>
    <x v="262"/>
  </r>
  <r>
    <n v="20220212"/>
    <d v="2022-02-12T00:00:00"/>
    <x v="5"/>
    <x v="1"/>
    <n v="2"/>
    <x v="4"/>
    <x v="0"/>
    <n v="13168"/>
    <x v="2"/>
    <n v="764932"/>
    <x v="643"/>
  </r>
  <r>
    <n v="20220212"/>
    <d v="2022-02-12T00:00:00"/>
    <x v="5"/>
    <x v="1"/>
    <n v="2"/>
    <x v="4"/>
    <x v="0"/>
    <n v="9930"/>
    <x v="3"/>
    <n v="979679"/>
    <x v="644"/>
  </r>
  <r>
    <n v="20220212"/>
    <d v="2022-02-12T00:00:00"/>
    <x v="5"/>
    <x v="1"/>
    <n v="2"/>
    <x v="4"/>
    <x v="3"/>
    <n v="9931"/>
    <x v="3"/>
    <n v="112757"/>
    <x v="645"/>
  </r>
  <r>
    <n v="20220212"/>
    <d v="2022-02-12T00:00:00"/>
    <x v="5"/>
    <x v="1"/>
    <n v="2"/>
    <x v="4"/>
    <x v="3"/>
    <n v="9931"/>
    <x v="2"/>
    <n v="127547"/>
    <x v="446"/>
  </r>
  <r>
    <n v="20220213"/>
    <d v="2022-02-13T00:00:00"/>
    <x v="5"/>
    <x v="1"/>
    <n v="2"/>
    <x v="0"/>
    <x v="3"/>
    <n v="937"/>
    <x v="3"/>
    <n v="445471"/>
    <x v="197"/>
  </r>
  <r>
    <n v="20220213"/>
    <d v="2022-02-13T00:00:00"/>
    <x v="5"/>
    <x v="1"/>
    <n v="2"/>
    <x v="0"/>
    <x v="3"/>
    <n v="938"/>
    <x v="2"/>
    <n v="871537"/>
    <x v="354"/>
  </r>
  <r>
    <n v="20220213"/>
    <d v="2022-02-13T00:00:00"/>
    <x v="5"/>
    <x v="1"/>
    <n v="2"/>
    <x v="0"/>
    <x v="3"/>
    <n v="939"/>
    <x v="5"/>
    <n v="129760"/>
    <x v="542"/>
  </r>
  <r>
    <n v="20220213"/>
    <d v="2022-02-13T00:00:00"/>
    <x v="5"/>
    <x v="1"/>
    <n v="2"/>
    <x v="0"/>
    <x v="2"/>
    <n v="941"/>
    <x v="5"/>
    <n v="834850"/>
    <x v="602"/>
  </r>
  <r>
    <n v="20220213"/>
    <d v="2022-02-13T00:00:00"/>
    <x v="5"/>
    <x v="1"/>
    <n v="2"/>
    <x v="0"/>
    <x v="1"/>
    <n v="942"/>
    <x v="6"/>
    <n v="367666"/>
    <x v="30"/>
  </r>
  <r>
    <n v="20220213"/>
    <d v="2022-02-13T00:00:00"/>
    <x v="5"/>
    <x v="1"/>
    <n v="2"/>
    <x v="0"/>
    <x v="0"/>
    <n v="947"/>
    <x v="1"/>
    <n v="417887"/>
    <x v="646"/>
  </r>
  <r>
    <n v="20220213"/>
    <d v="2022-02-13T00:00:00"/>
    <x v="5"/>
    <x v="1"/>
    <n v="2"/>
    <x v="0"/>
    <x v="3"/>
    <n v="948"/>
    <x v="5"/>
    <n v="468108"/>
    <x v="611"/>
  </r>
  <r>
    <n v="20220213"/>
    <d v="2022-02-13T00:00:00"/>
    <x v="5"/>
    <x v="1"/>
    <n v="2"/>
    <x v="0"/>
    <x v="1"/>
    <n v="13175"/>
    <x v="1"/>
    <n v="518329"/>
    <x v="197"/>
  </r>
  <r>
    <n v="20220213"/>
    <d v="2022-02-13T00:00:00"/>
    <x v="5"/>
    <x v="1"/>
    <n v="2"/>
    <x v="0"/>
    <x v="3"/>
    <n v="13176"/>
    <x v="2"/>
    <n v="568550"/>
    <x v="611"/>
  </r>
  <r>
    <n v="20220213"/>
    <d v="2022-02-13T00:00:00"/>
    <x v="5"/>
    <x v="1"/>
    <n v="2"/>
    <x v="0"/>
    <x v="2"/>
    <n v="9938"/>
    <x v="5"/>
    <n v="618771"/>
    <x v="359"/>
  </r>
  <r>
    <n v="20220213"/>
    <d v="2022-02-13T00:00:00"/>
    <x v="5"/>
    <x v="1"/>
    <n v="2"/>
    <x v="0"/>
    <x v="2"/>
    <n v="9938"/>
    <x v="5"/>
    <n v="864342"/>
    <x v="588"/>
  </r>
  <r>
    <n v="20220213"/>
    <d v="2022-02-13T00:00:00"/>
    <x v="5"/>
    <x v="1"/>
    <n v="2"/>
    <x v="0"/>
    <x v="0"/>
    <n v="934"/>
    <x v="2"/>
    <n v="979679"/>
    <x v="264"/>
  </r>
  <r>
    <n v="20220213"/>
    <d v="2022-02-13T00:00:00"/>
    <x v="5"/>
    <x v="1"/>
    <n v="2"/>
    <x v="0"/>
    <x v="0"/>
    <n v="934"/>
    <x v="1"/>
    <n v="112757"/>
    <x v="100"/>
  </r>
  <r>
    <n v="20220213"/>
    <d v="2022-02-13T00:00:00"/>
    <x v="5"/>
    <x v="1"/>
    <n v="2"/>
    <x v="0"/>
    <x v="1"/>
    <n v="934"/>
    <x v="1"/>
    <n v="127547"/>
    <x v="276"/>
  </r>
  <r>
    <n v="20220213"/>
    <d v="2022-02-13T00:00:00"/>
    <x v="5"/>
    <x v="1"/>
    <n v="2"/>
    <x v="0"/>
    <x v="3"/>
    <n v="20105"/>
    <x v="1"/>
    <n v="445471"/>
    <x v="209"/>
  </r>
  <r>
    <n v="20220213"/>
    <d v="2022-02-13T00:00:00"/>
    <x v="5"/>
    <x v="1"/>
    <n v="2"/>
    <x v="0"/>
    <x v="2"/>
    <n v="20107"/>
    <x v="3"/>
    <n v="871537"/>
    <x v="157"/>
  </r>
  <r>
    <n v="20220213"/>
    <d v="2022-02-13T00:00:00"/>
    <x v="5"/>
    <x v="1"/>
    <n v="2"/>
    <x v="0"/>
    <x v="0"/>
    <n v="13172"/>
    <x v="2"/>
    <n v="129760"/>
    <x v="640"/>
  </r>
  <r>
    <n v="20220213"/>
    <d v="2022-02-13T00:00:00"/>
    <x v="5"/>
    <x v="1"/>
    <n v="2"/>
    <x v="0"/>
    <x v="0"/>
    <n v="13177"/>
    <x v="3"/>
    <n v="172366"/>
    <x v="611"/>
  </r>
  <r>
    <n v="20220213"/>
    <d v="2022-02-13T00:00:00"/>
    <x v="5"/>
    <x v="1"/>
    <n v="2"/>
    <x v="0"/>
    <x v="0"/>
    <n v="13018"/>
    <x v="2"/>
    <n v="307950"/>
    <x v="647"/>
  </r>
  <r>
    <n v="20220213"/>
    <d v="2022-02-13T00:00:00"/>
    <x v="5"/>
    <x v="1"/>
    <n v="2"/>
    <x v="0"/>
    <x v="2"/>
    <n v="13021"/>
    <x v="3"/>
    <n v="657535"/>
    <x v="594"/>
  </r>
  <r>
    <n v="20220213"/>
    <d v="2022-02-13T00:00:00"/>
    <x v="5"/>
    <x v="1"/>
    <n v="2"/>
    <x v="0"/>
    <x v="2"/>
    <n v="13005"/>
    <x v="3"/>
    <n v="100712"/>
    <x v="188"/>
  </r>
  <r>
    <n v="20220214"/>
    <d v="2022-02-14T00:00:00"/>
    <x v="5"/>
    <x v="1"/>
    <n v="2"/>
    <x v="1"/>
    <x v="0"/>
    <n v="13180"/>
    <x v="2"/>
    <n v="135670"/>
    <x v="188"/>
  </r>
  <r>
    <n v="20220214"/>
    <d v="2022-02-14T00:00:00"/>
    <x v="5"/>
    <x v="1"/>
    <n v="2"/>
    <x v="1"/>
    <x v="0"/>
    <n v="13181"/>
    <x v="3"/>
    <n v="170629"/>
    <x v="127"/>
  </r>
  <r>
    <n v="20220214"/>
    <d v="2022-02-14T00:00:00"/>
    <x v="5"/>
    <x v="1"/>
    <n v="2"/>
    <x v="1"/>
    <x v="1"/>
    <n v="951"/>
    <x v="2"/>
    <n v="205588"/>
    <x v="648"/>
  </r>
  <r>
    <n v="20220214"/>
    <d v="2022-02-14T00:00:00"/>
    <x v="5"/>
    <x v="1"/>
    <n v="2"/>
    <x v="1"/>
    <x v="3"/>
    <n v="953"/>
    <x v="5"/>
    <n v="240547"/>
    <x v="155"/>
  </r>
  <r>
    <n v="20220214"/>
    <d v="2022-02-14T00:00:00"/>
    <x v="5"/>
    <x v="1"/>
    <n v="2"/>
    <x v="1"/>
    <x v="0"/>
    <n v="958"/>
    <x v="5"/>
    <n v="275506"/>
    <x v="197"/>
  </r>
  <r>
    <n v="20220214"/>
    <d v="2022-02-14T00:00:00"/>
    <x v="5"/>
    <x v="1"/>
    <n v="2"/>
    <x v="1"/>
    <x v="3"/>
    <n v="20116"/>
    <x v="6"/>
    <n v="310465"/>
    <x v="649"/>
  </r>
  <r>
    <n v="20220214"/>
    <d v="2022-02-14T00:00:00"/>
    <x v="5"/>
    <x v="1"/>
    <n v="2"/>
    <x v="1"/>
    <x v="2"/>
    <n v="20118"/>
    <x v="1"/>
    <n v="485260"/>
    <x v="100"/>
  </r>
  <r>
    <n v="20220215"/>
    <d v="2022-02-15T00:00:00"/>
    <x v="5"/>
    <x v="1"/>
    <n v="2"/>
    <x v="6"/>
    <x v="2"/>
    <n v="20125"/>
    <x v="1"/>
    <n v="520219"/>
    <x v="25"/>
  </r>
  <r>
    <n v="20220216"/>
    <d v="2022-02-16T00:00:00"/>
    <x v="5"/>
    <x v="1"/>
    <n v="2"/>
    <x v="2"/>
    <x v="0"/>
    <n v="963"/>
    <x v="1"/>
    <n v="555178"/>
    <x v="18"/>
  </r>
  <r>
    <n v="20220216"/>
    <d v="2022-02-16T00:00:00"/>
    <x v="5"/>
    <x v="1"/>
    <n v="2"/>
    <x v="2"/>
    <x v="0"/>
    <n v="964"/>
    <x v="3"/>
    <n v="590137"/>
    <x v="650"/>
  </r>
  <r>
    <n v="20220216"/>
    <d v="2022-02-16T00:00:00"/>
    <x v="5"/>
    <x v="1"/>
    <n v="2"/>
    <x v="2"/>
    <x v="0"/>
    <n v="20127"/>
    <x v="1"/>
    <n v="625096"/>
    <x v="277"/>
  </r>
  <r>
    <n v="20220216"/>
    <d v="2022-02-16T00:00:00"/>
    <x v="5"/>
    <x v="1"/>
    <n v="2"/>
    <x v="2"/>
    <x v="0"/>
    <n v="13185"/>
    <x v="2"/>
    <n v="660055"/>
    <x v="651"/>
  </r>
  <r>
    <n v="20220216"/>
    <d v="2022-02-16T00:00:00"/>
    <x v="5"/>
    <x v="1"/>
    <n v="2"/>
    <x v="2"/>
    <x v="1"/>
    <n v="13185"/>
    <x v="5"/>
    <n v="695014"/>
    <x v="652"/>
  </r>
  <r>
    <n v="20220216"/>
    <d v="2022-02-16T00:00:00"/>
    <x v="5"/>
    <x v="1"/>
    <n v="2"/>
    <x v="2"/>
    <x v="1"/>
    <n v="13185"/>
    <x v="5"/>
    <n v="869809"/>
    <x v="653"/>
  </r>
  <r>
    <n v="20220217"/>
    <d v="2022-02-17T00:00:00"/>
    <x v="5"/>
    <x v="1"/>
    <n v="2"/>
    <x v="5"/>
    <x v="2"/>
    <n v="966"/>
    <x v="6"/>
    <n v="904768"/>
    <x v="185"/>
  </r>
  <r>
    <n v="20220217"/>
    <d v="2022-02-17T00:00:00"/>
    <x v="5"/>
    <x v="1"/>
    <n v="2"/>
    <x v="5"/>
    <x v="0"/>
    <n v="967"/>
    <x v="1"/>
    <n v="132951"/>
    <x v="193"/>
  </r>
  <r>
    <n v="20220217"/>
    <d v="2022-02-17T00:00:00"/>
    <x v="5"/>
    <x v="1"/>
    <n v="2"/>
    <x v="5"/>
    <x v="3"/>
    <n v="13188"/>
    <x v="1"/>
    <n v="117828"/>
    <x v="114"/>
  </r>
  <r>
    <n v="20220218"/>
    <d v="2022-02-18T00:00:00"/>
    <x v="5"/>
    <x v="1"/>
    <n v="2"/>
    <x v="3"/>
    <x v="3"/>
    <n v="20132"/>
    <x v="1"/>
    <n v="124705"/>
    <x v="6"/>
  </r>
  <r>
    <n v="20220218"/>
    <d v="2022-02-18T00:00:00"/>
    <x v="5"/>
    <x v="1"/>
    <n v="2"/>
    <x v="3"/>
    <x v="2"/>
    <n v="20133"/>
    <x v="3"/>
    <n v="134582"/>
    <x v="5"/>
  </r>
  <r>
    <n v="20220218"/>
    <d v="2022-02-18T00:00:00"/>
    <x v="5"/>
    <x v="1"/>
    <n v="2"/>
    <x v="3"/>
    <x v="4"/>
    <n v="13189"/>
    <x v="2"/>
    <n v="145249"/>
    <x v="264"/>
  </r>
  <r>
    <n v="20220218"/>
    <d v="2022-02-18T00:00:00"/>
    <x v="5"/>
    <x v="1"/>
    <n v="2"/>
    <x v="3"/>
    <x v="4"/>
    <n v="13087"/>
    <x v="3"/>
    <n v="557336"/>
    <x v="167"/>
  </r>
  <r>
    <n v="20220218"/>
    <d v="2022-02-18T00:00:00"/>
    <x v="5"/>
    <x v="1"/>
    <n v="2"/>
    <x v="3"/>
    <x v="4"/>
    <n v="13095"/>
    <x v="2"/>
    <n v="166213"/>
    <x v="205"/>
  </r>
  <r>
    <n v="20220219"/>
    <d v="2022-02-19T00:00:00"/>
    <x v="5"/>
    <x v="1"/>
    <n v="2"/>
    <x v="4"/>
    <x v="2"/>
    <n v="972"/>
    <x v="3"/>
    <n v="167090"/>
    <x v="379"/>
  </r>
  <r>
    <n v="20220219"/>
    <d v="2022-02-19T00:00:00"/>
    <x v="5"/>
    <x v="1"/>
    <n v="2"/>
    <x v="4"/>
    <x v="2"/>
    <n v="972"/>
    <x v="3"/>
    <n v="167967"/>
    <x v="18"/>
  </r>
  <r>
    <n v="20220219"/>
    <d v="2022-02-19T00:00:00"/>
    <x v="5"/>
    <x v="1"/>
    <n v="2"/>
    <x v="4"/>
    <x v="2"/>
    <n v="20140"/>
    <x v="2"/>
    <n v="168844"/>
    <x v="4"/>
  </r>
  <r>
    <n v="20220219"/>
    <d v="2022-02-19T00:00:00"/>
    <x v="5"/>
    <x v="1"/>
    <n v="2"/>
    <x v="4"/>
    <x v="0"/>
    <n v="20141"/>
    <x v="3"/>
    <n v="169721"/>
    <x v="4"/>
  </r>
  <r>
    <n v="20220219"/>
    <d v="2022-02-19T00:00:00"/>
    <x v="5"/>
    <x v="1"/>
    <n v="2"/>
    <x v="4"/>
    <x v="0"/>
    <n v="20143"/>
    <x v="2"/>
    <n v="170598"/>
    <x v="611"/>
  </r>
  <r>
    <n v="20220219"/>
    <d v="2022-02-19T00:00:00"/>
    <x v="5"/>
    <x v="1"/>
    <n v="2"/>
    <x v="4"/>
    <x v="3"/>
    <n v="13190"/>
    <x v="5"/>
    <n v="171475"/>
    <x v="95"/>
  </r>
  <r>
    <n v="20220219"/>
    <d v="2022-02-19T00:00:00"/>
    <x v="5"/>
    <x v="1"/>
    <n v="2"/>
    <x v="4"/>
    <x v="0"/>
    <n v="13190"/>
    <x v="5"/>
    <n v="172352"/>
    <x v="95"/>
  </r>
  <r>
    <n v="20220219"/>
    <d v="2022-02-19T00:00:00"/>
    <x v="5"/>
    <x v="1"/>
    <n v="2"/>
    <x v="4"/>
    <x v="0"/>
    <n v="13192"/>
    <x v="2"/>
    <n v="173229"/>
    <x v="264"/>
  </r>
  <r>
    <n v="20220220"/>
    <d v="2022-02-20T00:00:00"/>
    <x v="5"/>
    <x v="1"/>
    <n v="2"/>
    <x v="0"/>
    <x v="3"/>
    <n v="13196"/>
    <x v="2"/>
    <n v="174106"/>
    <x v="264"/>
  </r>
  <r>
    <n v="20220221"/>
    <d v="2022-02-21T00:00:00"/>
    <x v="5"/>
    <x v="1"/>
    <n v="2"/>
    <x v="1"/>
    <x v="3"/>
    <n v="979"/>
    <x v="1"/>
    <n v="857476"/>
    <x v="92"/>
  </r>
  <r>
    <n v="20220221"/>
    <d v="2022-02-21T00:00:00"/>
    <x v="5"/>
    <x v="1"/>
    <n v="2"/>
    <x v="1"/>
    <x v="3"/>
    <n v="980"/>
    <x v="3"/>
    <n v="766263"/>
    <x v="379"/>
  </r>
  <r>
    <n v="20220221"/>
    <d v="2022-02-21T00:00:00"/>
    <x v="5"/>
    <x v="1"/>
    <n v="2"/>
    <x v="1"/>
    <x v="3"/>
    <n v="980"/>
    <x v="2"/>
    <n v="675050"/>
    <x v="18"/>
  </r>
  <r>
    <n v="20220221"/>
    <d v="2022-02-21T00:00:00"/>
    <x v="5"/>
    <x v="1"/>
    <n v="2"/>
    <x v="1"/>
    <x v="3"/>
    <n v="20159"/>
    <x v="3"/>
    <n v="979679"/>
    <x v="46"/>
  </r>
  <r>
    <n v="20220221"/>
    <d v="2022-02-21T00:00:00"/>
    <x v="5"/>
    <x v="1"/>
    <n v="2"/>
    <x v="1"/>
    <x v="2"/>
    <n v="20161"/>
    <x v="2"/>
    <n v="112757"/>
    <x v="174"/>
  </r>
  <r>
    <n v="20220223"/>
    <d v="2022-02-23T00:00:00"/>
    <x v="5"/>
    <x v="1"/>
    <n v="2"/>
    <x v="2"/>
    <x v="1"/>
    <n v="20173"/>
    <x v="5"/>
    <n v="127547"/>
    <x v="167"/>
  </r>
  <r>
    <n v="20220223"/>
    <d v="2022-02-23T00:00:00"/>
    <x v="5"/>
    <x v="1"/>
    <n v="2"/>
    <x v="2"/>
    <x v="0"/>
    <n v="20174"/>
    <x v="5"/>
    <n v="445471"/>
    <x v="352"/>
  </r>
  <r>
    <n v="20220223"/>
    <d v="2022-02-23T00:00:00"/>
    <x v="5"/>
    <x v="1"/>
    <n v="2"/>
    <x v="2"/>
    <x v="3"/>
    <n v="20178"/>
    <x v="6"/>
    <n v="871537"/>
    <x v="205"/>
  </r>
  <r>
    <n v="20220223"/>
    <d v="2022-02-23T00:00:00"/>
    <x v="5"/>
    <x v="1"/>
    <n v="2"/>
    <x v="2"/>
    <x v="1"/>
    <n v="13201"/>
    <x v="1"/>
    <n v="129760"/>
    <x v="116"/>
  </r>
  <r>
    <n v="20220223"/>
    <d v="2022-02-23T00:00:00"/>
    <x v="5"/>
    <x v="1"/>
    <n v="2"/>
    <x v="2"/>
    <x v="3"/>
    <n v="13202"/>
    <x v="1"/>
    <n v="834850"/>
    <x v="4"/>
  </r>
  <r>
    <n v="20220224"/>
    <d v="2022-02-24T00:00:00"/>
    <x v="5"/>
    <x v="1"/>
    <n v="2"/>
    <x v="5"/>
    <x v="2"/>
    <n v="20179"/>
    <x v="1"/>
    <n v="979679"/>
    <x v="85"/>
  </r>
  <r>
    <n v="20220224"/>
    <d v="2022-02-24T00:00:00"/>
    <x v="5"/>
    <x v="1"/>
    <n v="2"/>
    <x v="5"/>
    <x v="2"/>
    <n v="20180"/>
    <x v="5"/>
    <n v="112757"/>
    <x v="379"/>
  </r>
  <r>
    <n v="20220224"/>
    <d v="2022-02-24T00:00:00"/>
    <x v="5"/>
    <x v="1"/>
    <n v="2"/>
    <x v="5"/>
    <x v="0"/>
    <n v="20185"/>
    <x v="2"/>
    <n v="127547"/>
    <x v="264"/>
  </r>
  <r>
    <n v="20220224"/>
    <d v="2022-02-24T00:00:00"/>
    <x v="5"/>
    <x v="1"/>
    <n v="2"/>
    <x v="5"/>
    <x v="0"/>
    <n v="13204"/>
    <x v="1"/>
    <n v="445471"/>
    <x v="129"/>
  </r>
  <r>
    <n v="20220224"/>
    <d v="2022-02-24T00:00:00"/>
    <x v="5"/>
    <x v="1"/>
    <n v="2"/>
    <x v="5"/>
    <x v="1"/>
    <n v="9974"/>
    <x v="1"/>
    <n v="871537"/>
    <x v="167"/>
  </r>
  <r>
    <n v="20220224"/>
    <d v="2022-02-24T00:00:00"/>
    <x v="5"/>
    <x v="1"/>
    <n v="2"/>
    <x v="5"/>
    <x v="3"/>
    <n v="9975"/>
    <x v="1"/>
    <n v="129760"/>
    <x v="174"/>
  </r>
  <r>
    <n v="20220224"/>
    <d v="2022-02-24T00:00:00"/>
    <x v="5"/>
    <x v="1"/>
    <n v="2"/>
    <x v="5"/>
    <x v="2"/>
    <n v="20181"/>
    <x v="1"/>
    <n v="834850"/>
    <x v="129"/>
  </r>
  <r>
    <n v="20220224"/>
    <d v="2022-02-24T00:00:00"/>
    <x v="5"/>
    <x v="1"/>
    <n v="2"/>
    <x v="5"/>
    <x v="0"/>
    <n v="9972"/>
    <x v="5"/>
    <n v="834850"/>
    <x v="379"/>
  </r>
  <r>
    <n v="20220225"/>
    <d v="2022-02-25T00:00:00"/>
    <x v="5"/>
    <x v="1"/>
    <n v="2"/>
    <x v="3"/>
    <x v="0"/>
    <n v="984"/>
    <x v="2"/>
    <n v="127547"/>
    <x v="264"/>
  </r>
  <r>
    <n v="20220225"/>
    <d v="2022-02-25T00:00:00"/>
    <x v="5"/>
    <x v="1"/>
    <n v="2"/>
    <x v="3"/>
    <x v="0"/>
    <n v="984"/>
    <x v="2"/>
    <n v="445471"/>
    <x v="264"/>
  </r>
  <r>
    <n v="20220225"/>
    <d v="2022-02-25T00:00:00"/>
    <x v="5"/>
    <x v="1"/>
    <n v="2"/>
    <x v="3"/>
    <x v="2"/>
    <n v="985"/>
    <x v="5"/>
    <n v="871537"/>
    <x v="379"/>
  </r>
  <r>
    <n v="20220225"/>
    <d v="2022-02-25T00:00:00"/>
    <x v="5"/>
    <x v="1"/>
    <n v="2"/>
    <x v="3"/>
    <x v="2"/>
    <n v="988"/>
    <x v="1"/>
    <n v="129760"/>
    <x v="654"/>
  </r>
  <r>
    <n v="20220225"/>
    <d v="2022-02-25T00:00:00"/>
    <x v="5"/>
    <x v="1"/>
    <n v="2"/>
    <x v="3"/>
    <x v="0"/>
    <n v="989"/>
    <x v="1"/>
    <n v="834850"/>
    <x v="167"/>
  </r>
  <r>
    <n v="20220225"/>
    <d v="2022-02-25T00:00:00"/>
    <x v="5"/>
    <x v="1"/>
    <n v="2"/>
    <x v="3"/>
    <x v="0"/>
    <n v="20187"/>
    <x v="1"/>
    <n v="979679"/>
    <x v="207"/>
  </r>
  <r>
    <n v="20220225"/>
    <d v="2022-02-25T00:00:00"/>
    <x v="5"/>
    <x v="1"/>
    <n v="2"/>
    <x v="3"/>
    <x v="1"/>
    <n v="13207"/>
    <x v="1"/>
    <n v="112757"/>
    <x v="202"/>
  </r>
  <r>
    <n v="20220225"/>
    <d v="2022-02-25T00:00:00"/>
    <x v="5"/>
    <x v="1"/>
    <n v="2"/>
    <x v="3"/>
    <x v="3"/>
    <n v="985"/>
    <x v="1"/>
    <n v="127547"/>
    <x v="655"/>
  </r>
  <r>
    <n v="20220225"/>
    <d v="2022-02-25T00:00:00"/>
    <x v="5"/>
    <x v="1"/>
    <n v="2"/>
    <x v="3"/>
    <x v="0"/>
    <n v="986"/>
    <x v="1"/>
    <n v="445471"/>
    <x v="85"/>
  </r>
  <r>
    <n v="20220226"/>
    <d v="2022-02-26T00:00:00"/>
    <x v="5"/>
    <x v="1"/>
    <n v="2"/>
    <x v="4"/>
    <x v="3"/>
    <n v="20198"/>
    <x v="1"/>
    <n v="871537"/>
    <x v="46"/>
  </r>
  <r>
    <n v="20220226"/>
    <d v="2022-02-26T00:00:00"/>
    <x v="5"/>
    <x v="1"/>
    <n v="2"/>
    <x v="4"/>
    <x v="2"/>
    <n v="20199"/>
    <x v="0"/>
    <n v="129760"/>
    <x v="95"/>
  </r>
  <r>
    <n v="20220226"/>
    <d v="2022-02-26T00:00:00"/>
    <x v="5"/>
    <x v="1"/>
    <n v="2"/>
    <x v="4"/>
    <x v="2"/>
    <n v="20199"/>
    <x v="0"/>
    <n v="834850"/>
    <x v="202"/>
  </r>
  <r>
    <n v="20220226"/>
    <d v="2022-02-26T00:00:00"/>
    <x v="5"/>
    <x v="1"/>
    <n v="2"/>
    <x v="4"/>
    <x v="0"/>
    <n v="20199"/>
    <x v="1"/>
    <n v="834850"/>
    <x v="205"/>
  </r>
  <r>
    <n v="20220226"/>
    <d v="2022-02-26T00:00:00"/>
    <x v="5"/>
    <x v="1"/>
    <n v="2"/>
    <x v="4"/>
    <x v="0"/>
    <n v="13209"/>
    <x v="1"/>
    <n v="834850"/>
    <x v="167"/>
  </r>
  <r>
    <n v="20220226"/>
    <d v="2022-02-26T00:00:00"/>
    <x v="5"/>
    <x v="1"/>
    <n v="2"/>
    <x v="4"/>
    <x v="1"/>
    <n v="13210"/>
    <x v="0"/>
    <n v="834850"/>
    <x v="353"/>
  </r>
  <r>
    <n v="20220226"/>
    <d v="2022-02-26T00:00:00"/>
    <x v="5"/>
    <x v="1"/>
    <n v="2"/>
    <x v="4"/>
    <x v="3"/>
    <n v="13211"/>
    <x v="1"/>
    <n v="421333"/>
    <x v="2"/>
  </r>
  <r>
    <n v="20220226"/>
    <d v="2022-02-26T00:00:00"/>
    <x v="5"/>
    <x v="1"/>
    <n v="2"/>
    <x v="4"/>
    <x v="0"/>
    <n v="13212"/>
    <x v="3"/>
    <n v="719050"/>
    <x v="92"/>
  </r>
  <r>
    <n v="20220226"/>
    <d v="2022-02-26T00:00:00"/>
    <x v="5"/>
    <x v="1"/>
    <n v="2"/>
    <x v="4"/>
    <x v="3"/>
    <n v="13213"/>
    <x v="3"/>
    <n v="101676"/>
    <x v="124"/>
  </r>
  <r>
    <n v="20220226"/>
    <d v="2022-02-26T00:00:00"/>
    <x v="5"/>
    <x v="1"/>
    <n v="2"/>
    <x v="4"/>
    <x v="2"/>
    <n v="9979"/>
    <x v="0"/>
    <n v="131448"/>
    <x v="124"/>
  </r>
  <r>
    <n v="20220227"/>
    <d v="2022-02-27T00:00:00"/>
    <x v="5"/>
    <x v="1"/>
    <n v="2"/>
    <x v="0"/>
    <x v="2"/>
    <n v="995"/>
    <x v="5"/>
    <n v="161220"/>
    <x v="52"/>
  </r>
  <r>
    <n v="20220227"/>
    <d v="2022-02-27T00:00:00"/>
    <x v="5"/>
    <x v="1"/>
    <n v="2"/>
    <x v="0"/>
    <x v="0"/>
    <n v="995"/>
    <x v="1"/>
    <n v="663423"/>
    <x v="205"/>
  </r>
  <r>
    <n v="20220227"/>
    <d v="2022-02-27T00:00:00"/>
    <x v="5"/>
    <x v="1"/>
    <n v="2"/>
    <x v="0"/>
    <x v="0"/>
    <n v="20203"/>
    <x v="1"/>
    <n v="116562"/>
    <x v="46"/>
  </r>
  <r>
    <n v="20220227"/>
    <d v="2022-02-27T00:00:00"/>
    <x v="5"/>
    <x v="1"/>
    <n v="2"/>
    <x v="0"/>
    <x v="1"/>
    <n v="13269"/>
    <x v="1"/>
    <n v="166782"/>
    <x v="167"/>
  </r>
  <r>
    <n v="20220228"/>
    <d v="2022-02-28T00:00:00"/>
    <x v="5"/>
    <x v="1"/>
    <n v="2"/>
    <x v="1"/>
    <x v="2"/>
    <n v="996"/>
    <x v="1"/>
    <n v="217003"/>
    <x v="4"/>
  </r>
  <r>
    <n v="20220228"/>
    <d v="2022-02-28T00:00:00"/>
    <x v="5"/>
    <x v="1"/>
    <n v="2"/>
    <x v="1"/>
    <x v="0"/>
    <n v="20209"/>
    <x v="1"/>
    <n v="267224"/>
    <x v="6"/>
  </r>
  <r>
    <n v="20220228"/>
    <d v="2022-02-28T00:00:00"/>
    <x v="5"/>
    <x v="1"/>
    <n v="2"/>
    <x v="1"/>
    <x v="3"/>
    <n v="20210"/>
    <x v="1"/>
    <n v="317445"/>
    <x v="55"/>
  </r>
  <r>
    <n v="20220228"/>
    <d v="2022-02-28T00:00:00"/>
    <x v="5"/>
    <x v="1"/>
    <n v="2"/>
    <x v="1"/>
    <x v="3"/>
    <n v="13214"/>
    <x v="0"/>
    <n v="729973"/>
    <x v="4"/>
  </r>
  <r>
    <n v="20220228"/>
    <d v="2022-02-28T00:00:00"/>
    <x v="5"/>
    <x v="1"/>
    <n v="2"/>
    <x v="1"/>
    <x v="2"/>
    <n v="13295"/>
    <x v="1"/>
    <n v="764932"/>
    <x v="167"/>
  </r>
  <r>
    <n v="20220301"/>
    <d v="2022-03-01T00:00:00"/>
    <x v="5"/>
    <x v="2"/>
    <n v="3"/>
    <x v="6"/>
    <x v="4"/>
    <n v="20212"/>
    <x v="3"/>
    <n v="799891"/>
    <x v="656"/>
  </r>
  <r>
    <n v="20220301"/>
    <d v="2022-03-01T00:00:00"/>
    <x v="5"/>
    <x v="2"/>
    <n v="3"/>
    <x v="6"/>
    <x v="4"/>
    <n v="20215"/>
    <x v="3"/>
    <n v="834850"/>
    <x v="100"/>
  </r>
  <r>
    <n v="20220301"/>
    <d v="2022-03-01T00:00:00"/>
    <x v="5"/>
    <x v="2"/>
    <n v="3"/>
    <x v="6"/>
    <x v="4"/>
    <n v="13215"/>
    <x v="0"/>
    <n v="367666"/>
    <x v="127"/>
  </r>
  <r>
    <n v="20220301"/>
    <d v="2022-03-01T00:00:00"/>
    <x v="5"/>
    <x v="2"/>
    <n v="3"/>
    <x v="6"/>
    <x v="2"/>
    <n v="20212"/>
    <x v="5"/>
    <n v="417887"/>
    <x v="657"/>
  </r>
  <r>
    <n v="20220301"/>
    <d v="2022-03-01T00:00:00"/>
    <x v="5"/>
    <x v="2"/>
    <n v="3"/>
    <x v="6"/>
    <x v="2"/>
    <n v="20213"/>
    <x v="6"/>
    <n v="468108"/>
    <x v="278"/>
  </r>
  <r>
    <n v="20220301"/>
    <d v="2022-03-01T00:00:00"/>
    <x v="5"/>
    <x v="2"/>
    <n v="3"/>
    <x v="6"/>
    <x v="2"/>
    <n v="20216"/>
    <x v="6"/>
    <n v="518329"/>
    <x v="278"/>
  </r>
  <r>
    <n v="20220301"/>
    <d v="2022-03-01T00:00:00"/>
    <x v="5"/>
    <x v="2"/>
    <n v="3"/>
    <x v="6"/>
    <x v="0"/>
    <n v="20217"/>
    <x v="2"/>
    <n v="568550"/>
    <x v="264"/>
  </r>
  <r>
    <n v="20220301"/>
    <d v="2022-03-01T00:00:00"/>
    <x v="5"/>
    <x v="2"/>
    <n v="3"/>
    <x v="6"/>
    <x v="0"/>
    <n v="13216"/>
    <x v="1"/>
    <n v="618771"/>
    <x v="354"/>
  </r>
  <r>
    <n v="20220301"/>
    <d v="2022-03-01T00:00:00"/>
    <x v="5"/>
    <x v="2"/>
    <n v="3"/>
    <x v="6"/>
    <x v="3"/>
    <n v="9983"/>
    <x v="1"/>
    <n v="864342"/>
    <x v="167"/>
  </r>
  <r>
    <n v="20220301"/>
    <d v="2022-03-01T00:00:00"/>
    <x v="5"/>
    <x v="2"/>
    <n v="3"/>
    <x v="6"/>
    <x v="0"/>
    <n v="13305"/>
    <x v="1"/>
    <n v="979679"/>
    <x v="658"/>
  </r>
  <r>
    <n v="20220302"/>
    <d v="2022-03-02T00:00:00"/>
    <x v="5"/>
    <x v="2"/>
    <n v="3"/>
    <x v="2"/>
    <x v="0"/>
    <n v="20218"/>
    <x v="2"/>
    <n v="112757"/>
    <x v="262"/>
  </r>
  <r>
    <n v="20220302"/>
    <d v="2022-03-02T00:00:00"/>
    <x v="5"/>
    <x v="2"/>
    <n v="3"/>
    <x v="2"/>
    <x v="3"/>
    <n v="20219"/>
    <x v="5"/>
    <n v="127547"/>
    <x v="157"/>
  </r>
  <r>
    <n v="20220302"/>
    <d v="2022-03-02T00:00:00"/>
    <x v="5"/>
    <x v="2"/>
    <n v="3"/>
    <x v="2"/>
    <x v="3"/>
    <n v="13218"/>
    <x v="5"/>
    <n v="445471"/>
    <x v="107"/>
  </r>
  <r>
    <n v="20220302"/>
    <d v="2022-03-02T00:00:00"/>
    <x v="5"/>
    <x v="2"/>
    <n v="3"/>
    <x v="2"/>
    <x v="3"/>
    <n v="13218"/>
    <x v="5"/>
    <n v="871537"/>
    <x v="659"/>
  </r>
  <r>
    <n v="20220302"/>
    <d v="2022-03-02T00:00:00"/>
    <x v="5"/>
    <x v="2"/>
    <n v="3"/>
    <x v="2"/>
    <x v="3"/>
    <n v="13218"/>
    <x v="1"/>
    <n v="129760"/>
    <x v="291"/>
  </r>
  <r>
    <n v="20220302"/>
    <d v="2022-03-02T00:00:00"/>
    <x v="5"/>
    <x v="2"/>
    <n v="3"/>
    <x v="2"/>
    <x v="3"/>
    <n v="13218"/>
    <x v="1"/>
    <n v="172366"/>
    <x v="656"/>
  </r>
  <r>
    <n v="20220302"/>
    <d v="2022-03-02T00:00:00"/>
    <x v="5"/>
    <x v="2"/>
    <n v="3"/>
    <x v="2"/>
    <x v="2"/>
    <n v="13219"/>
    <x v="1"/>
    <n v="307950"/>
    <x v="281"/>
  </r>
  <r>
    <n v="20220302"/>
    <d v="2022-03-02T00:00:00"/>
    <x v="5"/>
    <x v="2"/>
    <n v="3"/>
    <x v="2"/>
    <x v="1"/>
    <n v="20218"/>
    <x v="3"/>
    <n v="657535"/>
    <x v="276"/>
  </r>
  <r>
    <n v="20220302"/>
    <d v="2022-03-02T00:00:00"/>
    <x v="5"/>
    <x v="2"/>
    <n v="3"/>
    <x v="2"/>
    <x v="0"/>
    <n v="13218"/>
    <x v="1"/>
    <n v="100712"/>
    <x v="660"/>
  </r>
  <r>
    <n v="20220302"/>
    <d v="2022-03-02T00:00:00"/>
    <x v="5"/>
    <x v="2"/>
    <n v="3"/>
    <x v="2"/>
    <x v="3"/>
    <n v="13218"/>
    <x v="0"/>
    <n v="135670"/>
    <x v="143"/>
  </r>
  <r>
    <n v="20220303"/>
    <d v="2022-03-03T00:00:00"/>
    <x v="5"/>
    <x v="2"/>
    <n v="3"/>
    <x v="5"/>
    <x v="1"/>
    <n v="20223"/>
    <x v="1"/>
    <n v="170629"/>
    <x v="157"/>
  </r>
  <r>
    <n v="20220303"/>
    <d v="2022-03-03T00:00:00"/>
    <x v="5"/>
    <x v="2"/>
    <n v="3"/>
    <x v="5"/>
    <x v="3"/>
    <n v="20224"/>
    <x v="0"/>
    <n v="205588"/>
    <x v="518"/>
  </r>
  <r>
    <n v="20220303"/>
    <d v="2022-03-03T00:00:00"/>
    <x v="5"/>
    <x v="2"/>
    <n v="3"/>
    <x v="5"/>
    <x v="2"/>
    <n v="20226"/>
    <x v="1"/>
    <n v="240547"/>
    <x v="601"/>
  </r>
  <r>
    <n v="20220303"/>
    <d v="2022-03-03T00:00:00"/>
    <x v="5"/>
    <x v="2"/>
    <n v="3"/>
    <x v="5"/>
    <x v="2"/>
    <n v="13223"/>
    <x v="3"/>
    <n v="275506"/>
    <x v="100"/>
  </r>
  <r>
    <n v="20220303"/>
    <d v="2022-03-03T00:00:00"/>
    <x v="5"/>
    <x v="2"/>
    <n v="3"/>
    <x v="5"/>
    <x v="0"/>
    <n v="13224"/>
    <x v="3"/>
    <n v="310465"/>
    <x v="661"/>
  </r>
  <r>
    <n v="20220303"/>
    <d v="2022-03-03T00:00:00"/>
    <x v="5"/>
    <x v="2"/>
    <n v="3"/>
    <x v="5"/>
    <x v="0"/>
    <n v="997"/>
    <x v="0"/>
    <n v="485260"/>
    <x v="193"/>
  </r>
  <r>
    <n v="20220303"/>
    <d v="2022-03-03T00:00:00"/>
    <x v="5"/>
    <x v="2"/>
    <n v="3"/>
    <x v="5"/>
    <x v="1"/>
    <n v="20223"/>
    <x v="5"/>
    <n v="520219"/>
    <x v="197"/>
  </r>
  <r>
    <n v="20220303"/>
    <d v="2022-03-03T00:00:00"/>
    <x v="5"/>
    <x v="2"/>
    <n v="3"/>
    <x v="5"/>
    <x v="3"/>
    <n v="20227"/>
    <x v="1"/>
    <n v="555178"/>
    <x v="197"/>
  </r>
  <r>
    <n v="20220303"/>
    <d v="2022-03-03T00:00:00"/>
    <x v="5"/>
    <x v="2"/>
    <n v="3"/>
    <x v="5"/>
    <x v="2"/>
    <n v="13224"/>
    <x v="0"/>
    <n v="590137"/>
    <x v="610"/>
  </r>
  <r>
    <n v="20220303"/>
    <d v="2022-03-03T00:00:00"/>
    <x v="5"/>
    <x v="2"/>
    <n v="3"/>
    <x v="5"/>
    <x v="0"/>
    <n v="13224"/>
    <x v="0"/>
    <n v="625096"/>
    <x v="610"/>
  </r>
  <r>
    <n v="20220303"/>
    <d v="2022-03-03T00:00:00"/>
    <x v="5"/>
    <x v="2"/>
    <n v="3"/>
    <x v="5"/>
    <x v="0"/>
    <n v="13338"/>
    <x v="1"/>
    <n v="660055"/>
    <x v="99"/>
  </r>
  <r>
    <n v="20220304"/>
    <d v="2022-03-04T00:00:00"/>
    <x v="5"/>
    <x v="2"/>
    <n v="3"/>
    <x v="3"/>
    <x v="0"/>
    <n v="999"/>
    <x v="1"/>
    <n v="695014"/>
    <x v="174"/>
  </r>
  <r>
    <n v="20220304"/>
    <d v="2022-03-04T00:00:00"/>
    <x v="5"/>
    <x v="2"/>
    <n v="3"/>
    <x v="3"/>
    <x v="2"/>
    <n v="20229"/>
    <x v="0"/>
    <n v="869809"/>
    <x v="610"/>
  </r>
  <r>
    <n v="20220304"/>
    <d v="2022-03-04T00:00:00"/>
    <x v="5"/>
    <x v="2"/>
    <n v="3"/>
    <x v="3"/>
    <x v="2"/>
    <n v="20230"/>
    <x v="1"/>
    <n v="904768"/>
    <x v="602"/>
  </r>
  <r>
    <n v="20220304"/>
    <d v="2022-03-04T00:00:00"/>
    <x v="5"/>
    <x v="2"/>
    <n v="3"/>
    <x v="3"/>
    <x v="0"/>
    <n v="20231"/>
    <x v="3"/>
    <n v="132951"/>
    <x v="602"/>
  </r>
  <r>
    <n v="20220304"/>
    <d v="2022-03-04T00:00:00"/>
    <x v="5"/>
    <x v="2"/>
    <n v="3"/>
    <x v="3"/>
    <x v="0"/>
    <n v="20232"/>
    <x v="3"/>
    <n v="117828"/>
    <x v="197"/>
  </r>
  <r>
    <n v="20220304"/>
    <d v="2022-03-04T00:00:00"/>
    <x v="5"/>
    <x v="2"/>
    <n v="3"/>
    <x v="3"/>
    <x v="1"/>
    <n v="13226"/>
    <x v="0"/>
    <n v="124705"/>
    <x v="602"/>
  </r>
  <r>
    <n v="20220304"/>
    <d v="2022-03-04T00:00:00"/>
    <x v="5"/>
    <x v="2"/>
    <n v="3"/>
    <x v="3"/>
    <x v="3"/>
    <n v="13226"/>
    <x v="5"/>
    <n v="134582"/>
    <x v="602"/>
  </r>
  <r>
    <n v="20220304"/>
    <d v="2022-03-04T00:00:00"/>
    <x v="5"/>
    <x v="2"/>
    <n v="3"/>
    <x v="3"/>
    <x v="0"/>
    <n v="13227"/>
    <x v="1"/>
    <n v="145249"/>
    <x v="601"/>
  </r>
  <r>
    <n v="20220306"/>
    <d v="2022-03-06T00:00:00"/>
    <x v="5"/>
    <x v="2"/>
    <n v="3"/>
    <x v="0"/>
    <x v="3"/>
    <n v="20240"/>
    <x v="1"/>
    <n v="557336"/>
    <x v="602"/>
  </r>
  <r>
    <n v="20220306"/>
    <d v="2022-03-06T00:00:00"/>
    <x v="5"/>
    <x v="2"/>
    <n v="3"/>
    <x v="0"/>
    <x v="2"/>
    <n v="20241"/>
    <x v="1"/>
    <n v="166213"/>
    <x v="601"/>
  </r>
  <r>
    <n v="20220306"/>
    <d v="2022-03-06T00:00:00"/>
    <x v="5"/>
    <x v="2"/>
    <n v="3"/>
    <x v="0"/>
    <x v="2"/>
    <n v="13234"/>
    <x v="1"/>
    <n v="167090"/>
    <x v="662"/>
  </r>
  <r>
    <n v="20220306"/>
    <d v="2022-03-06T00:00:00"/>
    <x v="5"/>
    <x v="2"/>
    <n v="3"/>
    <x v="0"/>
    <x v="0"/>
    <n v="13235"/>
    <x v="1"/>
    <n v="167967"/>
    <x v="584"/>
  </r>
  <r>
    <n v="20220306"/>
    <d v="2022-03-06T00:00:00"/>
    <x v="5"/>
    <x v="2"/>
    <n v="3"/>
    <x v="0"/>
    <x v="0"/>
    <n v="1006"/>
    <x v="1"/>
    <n v="168844"/>
    <x v="588"/>
  </r>
  <r>
    <n v="20220306"/>
    <d v="2022-03-06T00:00:00"/>
    <x v="5"/>
    <x v="2"/>
    <n v="3"/>
    <x v="0"/>
    <x v="0"/>
    <n v="1008"/>
    <x v="1"/>
    <n v="169721"/>
    <x v="518"/>
  </r>
  <r>
    <n v="20220306"/>
    <d v="2022-03-06T00:00:00"/>
    <x v="5"/>
    <x v="2"/>
    <n v="3"/>
    <x v="0"/>
    <x v="0"/>
    <n v="1009"/>
    <x v="2"/>
    <n v="170598"/>
    <x v="264"/>
  </r>
  <r>
    <n v="20220306"/>
    <d v="2022-03-06T00:00:00"/>
    <x v="5"/>
    <x v="2"/>
    <n v="3"/>
    <x v="0"/>
    <x v="1"/>
    <n v="1010"/>
    <x v="2"/>
    <n v="171475"/>
    <x v="127"/>
  </r>
  <r>
    <n v="20220306"/>
    <d v="2022-03-06T00:00:00"/>
    <x v="5"/>
    <x v="2"/>
    <n v="3"/>
    <x v="0"/>
    <x v="1"/>
    <n v="13236"/>
    <x v="3"/>
    <n v="172352"/>
    <x v="601"/>
  </r>
  <r>
    <n v="20220306"/>
    <d v="2022-03-06T00:00:00"/>
    <x v="5"/>
    <x v="2"/>
    <n v="3"/>
    <x v="0"/>
    <x v="2"/>
    <n v="13237"/>
    <x v="2"/>
    <n v="173229"/>
    <x v="610"/>
  </r>
  <r>
    <n v="20220306"/>
    <d v="2022-03-06T00:00:00"/>
    <x v="5"/>
    <x v="2"/>
    <n v="3"/>
    <x v="0"/>
    <x v="0"/>
    <n v="13237"/>
    <x v="4"/>
    <n v="174106"/>
    <x v="127"/>
  </r>
  <r>
    <n v="20220306"/>
    <d v="2022-03-06T00:00:00"/>
    <x v="5"/>
    <x v="2"/>
    <n v="3"/>
    <x v="0"/>
    <x v="3"/>
    <n v="13380"/>
    <x v="1"/>
    <n v="857476"/>
    <x v="601"/>
  </r>
  <r>
    <n v="20220306"/>
    <d v="2022-03-06T00:00:00"/>
    <x v="5"/>
    <x v="2"/>
    <n v="3"/>
    <x v="0"/>
    <x v="3"/>
    <n v="13393"/>
    <x v="1"/>
    <n v="766263"/>
    <x v="197"/>
  </r>
  <r>
    <n v="20220307"/>
    <d v="2022-03-07T00:00:00"/>
    <x v="5"/>
    <x v="2"/>
    <n v="3"/>
    <x v="1"/>
    <x v="2"/>
    <n v="1011"/>
    <x v="5"/>
    <n v="675050"/>
    <x v="640"/>
  </r>
  <r>
    <n v="20220307"/>
    <d v="2022-03-07T00:00:00"/>
    <x v="5"/>
    <x v="2"/>
    <n v="3"/>
    <x v="1"/>
    <x v="4"/>
    <n v="1013"/>
    <x v="3"/>
    <n v="583837"/>
    <x v="188"/>
  </r>
  <r>
    <n v="20220307"/>
    <d v="2022-03-07T00:00:00"/>
    <x v="5"/>
    <x v="2"/>
    <n v="3"/>
    <x v="1"/>
    <x v="4"/>
    <n v="20255"/>
    <x v="2"/>
    <n v="492624"/>
    <x v="192"/>
  </r>
  <r>
    <n v="20220307"/>
    <d v="2022-03-07T00:00:00"/>
    <x v="5"/>
    <x v="2"/>
    <n v="3"/>
    <x v="1"/>
    <x v="4"/>
    <n v="13238"/>
    <x v="3"/>
    <n v="834850"/>
    <x v="601"/>
  </r>
  <r>
    <n v="20220307"/>
    <d v="2022-03-07T00:00:00"/>
    <x v="5"/>
    <x v="2"/>
    <n v="3"/>
    <x v="1"/>
    <x v="2"/>
    <n v="13395"/>
    <x v="2"/>
    <n v="979679"/>
    <x v="243"/>
  </r>
  <r>
    <n v="20220308"/>
    <d v="2022-03-08T00:00:00"/>
    <x v="5"/>
    <x v="2"/>
    <n v="3"/>
    <x v="6"/>
    <x v="2"/>
    <n v="1015"/>
    <x v="4"/>
    <n v="112757"/>
    <x v="588"/>
  </r>
  <r>
    <n v="20220308"/>
    <d v="2022-03-08T00:00:00"/>
    <x v="5"/>
    <x v="2"/>
    <n v="3"/>
    <x v="6"/>
    <x v="2"/>
    <n v="13239"/>
    <x v="5"/>
    <n v="127547"/>
    <x v="640"/>
  </r>
  <r>
    <n v="20220308"/>
    <d v="2022-03-08T00:00:00"/>
    <x v="5"/>
    <x v="2"/>
    <n v="3"/>
    <x v="6"/>
    <x v="0"/>
    <n v="1014"/>
    <x v="2"/>
    <n v="445471"/>
    <x v="264"/>
  </r>
  <r>
    <n v="20220308"/>
    <d v="2022-03-08T00:00:00"/>
    <x v="5"/>
    <x v="2"/>
    <n v="3"/>
    <x v="6"/>
    <x v="0"/>
    <n v="1014"/>
    <x v="4"/>
    <n v="871537"/>
    <x v="99"/>
  </r>
  <r>
    <n v="20220308"/>
    <d v="2022-03-08T00:00:00"/>
    <x v="5"/>
    <x v="2"/>
    <n v="3"/>
    <x v="6"/>
    <x v="3"/>
    <n v="20259"/>
    <x v="1"/>
    <n v="129760"/>
    <x v="281"/>
  </r>
  <r>
    <n v="20220308"/>
    <d v="2022-03-08T00:00:00"/>
    <x v="5"/>
    <x v="2"/>
    <n v="3"/>
    <x v="6"/>
    <x v="0"/>
    <n v="13240"/>
    <x v="1"/>
    <n v="834850"/>
    <x v="197"/>
  </r>
  <r>
    <n v="20220309"/>
    <d v="2022-03-09T00:00:00"/>
    <x v="5"/>
    <x v="2"/>
    <n v="3"/>
    <x v="2"/>
    <x v="0"/>
    <n v="1016"/>
    <x v="1"/>
    <n v="834850"/>
    <x v="262"/>
  </r>
  <r>
    <n v="20220309"/>
    <d v="2022-03-09T00:00:00"/>
    <x v="5"/>
    <x v="2"/>
    <n v="3"/>
    <x v="2"/>
    <x v="3"/>
    <n v="20260"/>
    <x v="3"/>
    <n v="834850"/>
    <x v="518"/>
  </r>
  <r>
    <n v="20220309"/>
    <d v="2022-03-09T00:00:00"/>
    <x v="5"/>
    <x v="2"/>
    <n v="3"/>
    <x v="2"/>
    <x v="3"/>
    <n v="20264"/>
    <x v="2"/>
    <n v="834850"/>
    <x v="518"/>
  </r>
  <r>
    <n v="20220309"/>
    <d v="2022-03-09T00:00:00"/>
    <x v="5"/>
    <x v="2"/>
    <n v="3"/>
    <x v="2"/>
    <x v="3"/>
    <n v="1016"/>
    <x v="3"/>
    <n v="421333"/>
    <x v="601"/>
  </r>
  <r>
    <n v="20220309"/>
    <d v="2022-03-09T00:00:00"/>
    <x v="5"/>
    <x v="2"/>
    <n v="3"/>
    <x v="2"/>
    <x v="3"/>
    <n v="20261"/>
    <x v="3"/>
    <n v="719050"/>
    <x v="197"/>
  </r>
  <r>
    <n v="20220309"/>
    <d v="2022-03-09T00:00:00"/>
    <x v="5"/>
    <x v="2"/>
    <n v="3"/>
    <x v="2"/>
    <x v="3"/>
    <n v="20262"/>
    <x v="2"/>
    <n v="101676"/>
    <x v="594"/>
  </r>
  <r>
    <n v="20220309"/>
    <d v="2022-03-09T00:00:00"/>
    <x v="5"/>
    <x v="2"/>
    <n v="3"/>
    <x v="2"/>
    <x v="2"/>
    <n v="20263"/>
    <x v="3"/>
    <n v="131448"/>
    <x v="281"/>
  </r>
  <r>
    <n v="20220309"/>
    <d v="2022-03-09T00:00:00"/>
    <x v="5"/>
    <x v="2"/>
    <n v="3"/>
    <x v="2"/>
    <x v="1"/>
    <n v="13242"/>
    <x v="2"/>
    <n v="161220"/>
    <x v="197"/>
  </r>
  <r>
    <n v="20220309"/>
    <d v="2022-03-09T00:00:00"/>
    <x v="5"/>
    <x v="2"/>
    <n v="3"/>
    <x v="2"/>
    <x v="0"/>
    <n v="13243"/>
    <x v="4"/>
    <n v="663423"/>
    <x v="601"/>
  </r>
  <r>
    <n v="20220309"/>
    <d v="2022-03-09T00:00:00"/>
    <x v="5"/>
    <x v="2"/>
    <n v="3"/>
    <x v="2"/>
    <x v="3"/>
    <n v="13423"/>
    <x v="1"/>
    <n v="116562"/>
    <x v="602"/>
  </r>
  <r>
    <n v="20220310"/>
    <d v="2022-03-10T00:00:00"/>
    <x v="5"/>
    <x v="2"/>
    <n v="3"/>
    <x v="5"/>
    <x v="1"/>
    <n v="20268"/>
    <x v="2"/>
    <n v="166782"/>
    <x v="264"/>
  </r>
  <r>
    <n v="20220310"/>
    <d v="2022-03-10T00:00:00"/>
    <x v="5"/>
    <x v="2"/>
    <n v="3"/>
    <x v="5"/>
    <x v="3"/>
    <n v="13245"/>
    <x v="4"/>
    <n v="217003"/>
    <x v="197"/>
  </r>
  <r>
    <n v="20220310"/>
    <d v="2022-03-10T00:00:00"/>
    <x v="5"/>
    <x v="2"/>
    <n v="3"/>
    <x v="5"/>
    <x v="2"/>
    <n v="20266"/>
    <x v="6"/>
    <n v="267224"/>
    <x v="663"/>
  </r>
  <r>
    <n v="20220310"/>
    <d v="2022-03-10T00:00:00"/>
    <x v="5"/>
    <x v="2"/>
    <n v="3"/>
    <x v="5"/>
    <x v="2"/>
    <n v="20266"/>
    <x v="1"/>
    <n v="317445"/>
    <x v="200"/>
  </r>
  <r>
    <n v="20220310"/>
    <d v="2022-03-10T00:00:00"/>
    <x v="5"/>
    <x v="2"/>
    <n v="3"/>
    <x v="5"/>
    <x v="0"/>
    <n v="20267"/>
    <x v="1"/>
    <n v="729973"/>
    <x v="155"/>
  </r>
  <r>
    <n v="20220310"/>
    <d v="2022-03-10T00:00:00"/>
    <x v="5"/>
    <x v="2"/>
    <n v="3"/>
    <x v="5"/>
    <x v="0"/>
    <n v="20268"/>
    <x v="2"/>
    <n v="764932"/>
    <x v="264"/>
  </r>
  <r>
    <n v="20220310"/>
    <d v="2022-03-10T00:00:00"/>
    <x v="5"/>
    <x v="2"/>
    <n v="3"/>
    <x v="5"/>
    <x v="0"/>
    <n v="20268"/>
    <x v="3"/>
    <n v="799891"/>
    <x v="518"/>
  </r>
  <r>
    <n v="20220310"/>
    <d v="2022-03-10T00:00:00"/>
    <x v="5"/>
    <x v="2"/>
    <n v="3"/>
    <x v="5"/>
    <x v="0"/>
    <n v="20269"/>
    <x v="2"/>
    <n v="834850"/>
    <x v="276"/>
  </r>
  <r>
    <n v="20220310"/>
    <d v="2022-03-10T00:00:00"/>
    <x v="5"/>
    <x v="2"/>
    <n v="3"/>
    <x v="5"/>
    <x v="1"/>
    <n v="13244"/>
    <x v="3"/>
    <n v="367666"/>
    <x v="99"/>
  </r>
  <r>
    <n v="20220311"/>
    <d v="2022-03-11T00:00:00"/>
    <x v="5"/>
    <x v="2"/>
    <n v="3"/>
    <x v="3"/>
    <x v="2"/>
    <n v="1018"/>
    <x v="3"/>
    <n v="417887"/>
    <x v="102"/>
  </r>
  <r>
    <n v="20220311"/>
    <d v="2022-03-11T00:00:00"/>
    <x v="5"/>
    <x v="2"/>
    <n v="3"/>
    <x v="3"/>
    <x v="0"/>
    <n v="1019"/>
    <x v="2"/>
    <n v="468108"/>
    <x v="155"/>
  </r>
  <r>
    <n v="20220311"/>
    <d v="2022-03-11T00:00:00"/>
    <x v="5"/>
    <x v="2"/>
    <n v="3"/>
    <x v="3"/>
    <x v="0"/>
    <n v="1021"/>
    <x v="3"/>
    <n v="518329"/>
    <x v="127"/>
  </r>
  <r>
    <n v="20220311"/>
    <d v="2022-03-11T00:00:00"/>
    <x v="5"/>
    <x v="2"/>
    <n v="3"/>
    <x v="3"/>
    <x v="3"/>
    <n v="1022"/>
    <x v="2"/>
    <n v="568550"/>
    <x v="100"/>
  </r>
  <r>
    <n v="20220311"/>
    <d v="2022-03-11T00:00:00"/>
    <x v="5"/>
    <x v="2"/>
    <n v="3"/>
    <x v="3"/>
    <x v="0"/>
    <n v="1023"/>
    <x v="4"/>
    <n v="618771"/>
    <x v="640"/>
  </r>
  <r>
    <n v="20220311"/>
    <d v="2022-03-11T00:00:00"/>
    <x v="5"/>
    <x v="2"/>
    <n v="3"/>
    <x v="3"/>
    <x v="0"/>
    <n v="20272"/>
    <x v="1"/>
    <n v="864342"/>
    <x v="281"/>
  </r>
  <r>
    <n v="20220311"/>
    <d v="2022-03-11T00:00:00"/>
    <x v="5"/>
    <x v="2"/>
    <n v="3"/>
    <x v="3"/>
    <x v="3"/>
    <n v="20274"/>
    <x v="2"/>
    <n v="310465"/>
    <x v="264"/>
  </r>
  <r>
    <n v="20220311"/>
    <d v="2022-03-11T00:00:00"/>
    <x v="5"/>
    <x v="2"/>
    <n v="3"/>
    <x v="3"/>
    <x v="3"/>
    <n v="20277"/>
    <x v="4"/>
    <n v="485260"/>
    <x v="197"/>
  </r>
  <r>
    <n v="20220311"/>
    <d v="2022-03-11T00:00:00"/>
    <x v="5"/>
    <x v="2"/>
    <n v="3"/>
    <x v="3"/>
    <x v="0"/>
    <n v="10007"/>
    <x v="1"/>
    <n v="520219"/>
    <x v="197"/>
  </r>
  <r>
    <n v="20220311"/>
    <d v="2022-03-11T00:00:00"/>
    <x v="5"/>
    <x v="2"/>
    <n v="3"/>
    <x v="3"/>
    <x v="1"/>
    <n v="10009"/>
    <x v="1"/>
    <n v="555178"/>
    <x v="585"/>
  </r>
  <r>
    <n v="20220311"/>
    <d v="2022-03-11T00:00:00"/>
    <x v="5"/>
    <x v="2"/>
    <n v="3"/>
    <x v="3"/>
    <x v="1"/>
    <n v="10009"/>
    <x v="5"/>
    <n v="590137"/>
    <x v="640"/>
  </r>
  <r>
    <n v="20220311"/>
    <d v="2022-03-11T00:00:00"/>
    <x v="5"/>
    <x v="2"/>
    <n v="3"/>
    <x v="3"/>
    <x v="2"/>
    <n v="10009"/>
    <x v="4"/>
    <n v="625096"/>
    <x v="518"/>
  </r>
  <r>
    <n v="20220311"/>
    <d v="2022-03-11T00:00:00"/>
    <x v="5"/>
    <x v="2"/>
    <n v="3"/>
    <x v="3"/>
    <x v="0"/>
    <n v="20274"/>
    <x v="2"/>
    <n v="660055"/>
    <x v="264"/>
  </r>
  <r>
    <n v="20220311"/>
    <d v="2022-03-11T00:00:00"/>
    <x v="5"/>
    <x v="2"/>
    <n v="3"/>
    <x v="3"/>
    <x v="3"/>
    <n v="20274"/>
    <x v="1"/>
    <n v="695014"/>
    <x v="418"/>
  </r>
  <r>
    <n v="20220312"/>
    <d v="2022-03-12T00:00:00"/>
    <x v="5"/>
    <x v="2"/>
    <n v="3"/>
    <x v="4"/>
    <x v="3"/>
    <n v="10013"/>
    <x v="1"/>
    <n v="869809"/>
    <x v="20"/>
  </r>
  <r>
    <n v="20220312"/>
    <d v="2022-03-12T00:00:00"/>
    <x v="5"/>
    <x v="2"/>
    <n v="3"/>
    <x v="4"/>
    <x v="2"/>
    <n v="10014"/>
    <x v="1"/>
    <n v="904768"/>
    <x v="102"/>
  </r>
  <r>
    <n v="20220312"/>
    <d v="2022-03-12T00:00:00"/>
    <x v="5"/>
    <x v="2"/>
    <n v="3"/>
    <x v="4"/>
    <x v="4"/>
    <n v="10015"/>
    <x v="2"/>
    <n v="132951"/>
    <x v="264"/>
  </r>
  <r>
    <n v="20220312"/>
    <d v="2022-03-12T00:00:00"/>
    <x v="5"/>
    <x v="2"/>
    <n v="3"/>
    <x v="4"/>
    <x v="4"/>
    <n v="10017"/>
    <x v="2"/>
    <n v="117828"/>
    <x v="602"/>
  </r>
  <r>
    <n v="20220312"/>
    <d v="2022-03-12T00:00:00"/>
    <x v="5"/>
    <x v="2"/>
    <n v="3"/>
    <x v="4"/>
    <x v="4"/>
    <n v="1024"/>
    <x v="3"/>
    <n v="124705"/>
    <x v="100"/>
  </r>
  <r>
    <n v="20220312"/>
    <d v="2022-03-12T00:00:00"/>
    <x v="5"/>
    <x v="2"/>
    <n v="3"/>
    <x v="4"/>
    <x v="2"/>
    <n v="1025"/>
    <x v="3"/>
    <n v="134582"/>
    <x v="640"/>
  </r>
  <r>
    <n v="20220312"/>
    <d v="2022-03-12T00:00:00"/>
    <x v="5"/>
    <x v="2"/>
    <n v="3"/>
    <x v="4"/>
    <x v="2"/>
    <n v="1026"/>
    <x v="2"/>
    <n v="145249"/>
    <x v="585"/>
  </r>
  <r>
    <n v="20220312"/>
    <d v="2022-03-12T00:00:00"/>
    <x v="5"/>
    <x v="2"/>
    <n v="3"/>
    <x v="4"/>
    <x v="2"/>
    <n v="1028"/>
    <x v="3"/>
    <n v="557336"/>
    <x v="413"/>
  </r>
  <r>
    <n v="20220312"/>
    <d v="2022-03-12T00:00:00"/>
    <x v="5"/>
    <x v="2"/>
    <n v="3"/>
    <x v="4"/>
    <x v="0"/>
    <n v="1029"/>
    <x v="2"/>
    <n v="166213"/>
    <x v="188"/>
  </r>
  <r>
    <n v="20220312"/>
    <d v="2022-03-12T00:00:00"/>
    <x v="5"/>
    <x v="2"/>
    <n v="3"/>
    <x v="4"/>
    <x v="0"/>
    <n v="20278"/>
    <x v="5"/>
    <n v="167090"/>
    <x v="281"/>
  </r>
  <r>
    <n v="20220312"/>
    <d v="2022-03-12T00:00:00"/>
    <x v="5"/>
    <x v="2"/>
    <n v="3"/>
    <x v="4"/>
    <x v="3"/>
    <n v="20279"/>
    <x v="5"/>
    <n v="167967"/>
    <x v="100"/>
  </r>
  <r>
    <n v="20220313"/>
    <d v="2022-03-13T00:00:00"/>
    <x v="5"/>
    <x v="2"/>
    <n v="3"/>
    <x v="0"/>
    <x v="0"/>
    <n v="10018"/>
    <x v="6"/>
    <n v="168844"/>
    <x v="99"/>
  </r>
  <r>
    <n v="20220313"/>
    <d v="2022-03-13T00:00:00"/>
    <x v="5"/>
    <x v="2"/>
    <n v="3"/>
    <x v="0"/>
    <x v="0"/>
    <n v="1032"/>
    <x v="1"/>
    <n v="169721"/>
    <x v="281"/>
  </r>
  <r>
    <n v="20220313"/>
    <d v="2022-03-13T00:00:00"/>
    <x v="5"/>
    <x v="2"/>
    <n v="3"/>
    <x v="0"/>
    <x v="3"/>
    <n v="1036"/>
    <x v="1"/>
    <n v="170598"/>
    <x v="155"/>
  </r>
  <r>
    <n v="20220313"/>
    <d v="2022-03-13T00:00:00"/>
    <x v="5"/>
    <x v="2"/>
    <n v="3"/>
    <x v="0"/>
    <x v="3"/>
    <n v="1037"/>
    <x v="2"/>
    <n v="171475"/>
    <x v="264"/>
  </r>
  <r>
    <n v="20220313"/>
    <d v="2022-03-13T00:00:00"/>
    <x v="5"/>
    <x v="2"/>
    <n v="3"/>
    <x v="0"/>
    <x v="3"/>
    <n v="1038"/>
    <x v="3"/>
    <n v="172352"/>
    <x v="276"/>
  </r>
  <r>
    <n v="20220313"/>
    <d v="2022-03-13T00:00:00"/>
    <x v="5"/>
    <x v="2"/>
    <n v="3"/>
    <x v="0"/>
    <x v="3"/>
    <n v="1039"/>
    <x v="2"/>
    <n v="173229"/>
    <x v="640"/>
  </r>
  <r>
    <n v="20220313"/>
    <d v="2022-03-13T00:00:00"/>
    <x v="5"/>
    <x v="2"/>
    <n v="3"/>
    <x v="0"/>
    <x v="3"/>
    <n v="20286"/>
    <x v="2"/>
    <n v="174106"/>
    <x v="264"/>
  </r>
  <r>
    <n v="20220313"/>
    <d v="2022-03-13T00:00:00"/>
    <x v="5"/>
    <x v="2"/>
    <n v="3"/>
    <x v="0"/>
    <x v="2"/>
    <n v="20288"/>
    <x v="2"/>
    <n v="857476"/>
    <x v="197"/>
  </r>
  <r>
    <n v="20220313"/>
    <d v="2022-03-13T00:00:00"/>
    <x v="5"/>
    <x v="2"/>
    <n v="3"/>
    <x v="0"/>
    <x v="1"/>
    <n v="20296"/>
    <x v="4"/>
    <n v="766263"/>
    <x v="197"/>
  </r>
  <r>
    <n v="20220313"/>
    <d v="2022-03-13T00:00:00"/>
    <x v="5"/>
    <x v="2"/>
    <n v="3"/>
    <x v="0"/>
    <x v="0"/>
    <n v="20299"/>
    <x v="1"/>
    <n v="675050"/>
    <x v="100"/>
  </r>
  <r>
    <n v="20220313"/>
    <d v="2022-03-13T00:00:00"/>
    <x v="5"/>
    <x v="2"/>
    <n v="3"/>
    <x v="0"/>
    <x v="3"/>
    <n v="20300"/>
    <x v="1"/>
    <n v="583837"/>
    <x v="197"/>
  </r>
  <r>
    <n v="20220314"/>
    <d v="2022-03-14T00:00:00"/>
    <x v="5"/>
    <x v="2"/>
    <n v="3"/>
    <x v="1"/>
    <x v="1"/>
    <n v="20308"/>
    <x v="4"/>
    <n v="492624"/>
    <x v="611"/>
  </r>
  <r>
    <n v="20220314"/>
    <d v="2022-03-14T00:00:00"/>
    <x v="5"/>
    <x v="2"/>
    <n v="3"/>
    <x v="1"/>
    <x v="3"/>
    <n v="20309"/>
    <x v="1"/>
    <n v="401411"/>
    <x v="643"/>
  </r>
  <r>
    <n v="20220314"/>
    <d v="2022-03-14T00:00:00"/>
    <x v="5"/>
    <x v="2"/>
    <n v="3"/>
    <x v="1"/>
    <x v="2"/>
    <n v="20310"/>
    <x v="1"/>
    <n v="310198"/>
    <x v="188"/>
  </r>
  <r>
    <n v="20220314"/>
    <d v="2022-03-14T00:00:00"/>
    <x v="5"/>
    <x v="2"/>
    <n v="3"/>
    <x v="1"/>
    <x v="2"/>
    <n v="13256"/>
    <x v="2"/>
    <n v="218985"/>
    <x v="264"/>
  </r>
  <r>
    <n v="20220314"/>
    <d v="2022-03-14T00:00:00"/>
    <x v="5"/>
    <x v="2"/>
    <n v="3"/>
    <x v="1"/>
    <x v="0"/>
    <n v="13256"/>
    <x v="4"/>
    <n v="127772"/>
    <x v="610"/>
  </r>
  <r>
    <n v="20220314"/>
    <d v="2022-03-14T00:00:00"/>
    <x v="5"/>
    <x v="2"/>
    <n v="3"/>
    <x v="1"/>
    <x v="0"/>
    <n v="13258"/>
    <x v="1"/>
    <n v="365592"/>
    <x v="518"/>
  </r>
  <r>
    <n v="20220314"/>
    <d v="2022-03-14T00:00:00"/>
    <x v="5"/>
    <x v="2"/>
    <n v="3"/>
    <x v="1"/>
    <x v="1"/>
    <n v="13259"/>
    <x v="1"/>
    <n v="546544"/>
    <x v="262"/>
  </r>
  <r>
    <n v="20220314"/>
    <d v="2022-03-14T00:00:00"/>
    <x v="5"/>
    <x v="2"/>
    <n v="3"/>
    <x v="1"/>
    <x v="3"/>
    <n v="20309"/>
    <x v="1"/>
    <n v="145867"/>
    <x v="99"/>
  </r>
  <r>
    <n v="20220314"/>
    <d v="2022-03-14T00:00:00"/>
    <x v="5"/>
    <x v="2"/>
    <n v="3"/>
    <x v="1"/>
    <x v="2"/>
    <n v="20309"/>
    <x v="1"/>
    <n v="254810"/>
    <x v="518"/>
  </r>
  <r>
    <n v="20220314"/>
    <d v="2022-03-14T00:00:00"/>
    <x v="5"/>
    <x v="2"/>
    <n v="3"/>
    <x v="1"/>
    <x v="0"/>
    <n v="13255"/>
    <x v="3"/>
    <n v="655487"/>
    <x v="518"/>
  </r>
  <r>
    <n v="20220314"/>
    <d v="2022-03-14T00:00:00"/>
    <x v="5"/>
    <x v="2"/>
    <n v="3"/>
    <x v="1"/>
    <x v="0"/>
    <n v="13255"/>
    <x v="2"/>
    <n v="100712"/>
    <x v="518"/>
  </r>
  <r>
    <n v="20220314"/>
    <d v="2022-03-14T00:00:00"/>
    <x v="5"/>
    <x v="2"/>
    <n v="3"/>
    <x v="1"/>
    <x v="0"/>
    <n v="13256"/>
    <x v="2"/>
    <n v="135670"/>
    <x v="264"/>
  </r>
  <r>
    <n v="20220314"/>
    <d v="2022-03-14T00:00:00"/>
    <x v="5"/>
    <x v="2"/>
    <n v="3"/>
    <x v="1"/>
    <x v="2"/>
    <n v="13257"/>
    <x v="3"/>
    <n v="170629"/>
    <x v="200"/>
  </r>
  <r>
    <n v="20220315"/>
    <d v="2022-03-15T00:00:00"/>
    <x v="5"/>
    <x v="2"/>
    <n v="3"/>
    <x v="6"/>
    <x v="2"/>
    <n v="13262"/>
    <x v="2"/>
    <n v="205588"/>
    <x v="640"/>
  </r>
  <r>
    <n v="20220315"/>
    <d v="2022-03-15T00:00:00"/>
    <x v="5"/>
    <x v="2"/>
    <n v="3"/>
    <x v="6"/>
    <x v="0"/>
    <n v="10023"/>
    <x v="2"/>
    <n v="240547"/>
    <x v="444"/>
  </r>
  <r>
    <n v="20220315"/>
    <d v="2022-03-15T00:00:00"/>
    <x v="5"/>
    <x v="2"/>
    <n v="3"/>
    <x v="6"/>
    <x v="0"/>
    <n v="13571"/>
    <x v="2"/>
    <n v="275506"/>
    <x v="100"/>
  </r>
  <r>
    <n v="20220316"/>
    <d v="2022-03-16T00:00:00"/>
    <x v="5"/>
    <x v="2"/>
    <n v="3"/>
    <x v="2"/>
    <x v="1"/>
    <n v="20319"/>
    <x v="5"/>
    <n v="310465"/>
    <x v="2"/>
  </r>
  <r>
    <n v="20220316"/>
    <d v="2022-03-16T00:00:00"/>
    <x v="5"/>
    <x v="2"/>
    <n v="3"/>
    <x v="2"/>
    <x v="3"/>
    <n v="10027"/>
    <x v="4"/>
    <n v="568550"/>
    <x v="664"/>
  </r>
  <r>
    <n v="20220316"/>
    <d v="2022-03-16T00:00:00"/>
    <x v="5"/>
    <x v="2"/>
    <n v="3"/>
    <x v="2"/>
    <x v="0"/>
    <n v="20320"/>
    <x v="6"/>
    <n v="618771"/>
    <x v="167"/>
  </r>
  <r>
    <n v="20220316"/>
    <d v="2022-03-16T00:00:00"/>
    <x v="5"/>
    <x v="2"/>
    <n v="3"/>
    <x v="2"/>
    <x v="3"/>
    <n v="13263"/>
    <x v="1"/>
    <n v="864342"/>
    <x v="4"/>
  </r>
  <r>
    <n v="20220316"/>
    <d v="2022-03-16T00:00:00"/>
    <x v="5"/>
    <x v="2"/>
    <n v="3"/>
    <x v="2"/>
    <x v="2"/>
    <n v="13264"/>
    <x v="1"/>
    <n v="310465"/>
    <x v="61"/>
  </r>
  <r>
    <n v="20220316"/>
    <d v="2022-03-16T00:00:00"/>
    <x v="5"/>
    <x v="2"/>
    <n v="3"/>
    <x v="2"/>
    <x v="2"/>
    <n v="13264"/>
    <x v="1"/>
    <n v="485260"/>
    <x v="167"/>
  </r>
  <r>
    <n v="20220316"/>
    <d v="2022-03-16T00:00:00"/>
    <x v="5"/>
    <x v="2"/>
    <n v="3"/>
    <x v="2"/>
    <x v="0"/>
    <n v="10025"/>
    <x v="2"/>
    <n v="520219"/>
    <x v="193"/>
  </r>
  <r>
    <n v="20220316"/>
    <d v="2022-03-16T00:00:00"/>
    <x v="5"/>
    <x v="2"/>
    <n v="3"/>
    <x v="2"/>
    <x v="0"/>
    <n v="10025"/>
    <x v="5"/>
    <n v="555178"/>
    <x v="174"/>
  </r>
  <r>
    <n v="20220316"/>
    <d v="2022-03-16T00:00:00"/>
    <x v="5"/>
    <x v="2"/>
    <n v="3"/>
    <x v="2"/>
    <x v="0"/>
    <n v="10026"/>
    <x v="5"/>
    <n v="590137"/>
    <x v="167"/>
  </r>
  <r>
    <n v="20220316"/>
    <d v="2022-03-16T00:00:00"/>
    <x v="5"/>
    <x v="2"/>
    <n v="3"/>
    <x v="2"/>
    <x v="0"/>
    <n v="10027"/>
    <x v="4"/>
    <n v="625096"/>
    <x v="664"/>
  </r>
  <r>
    <n v="20220316"/>
    <d v="2022-03-16T00:00:00"/>
    <x v="5"/>
    <x v="2"/>
    <n v="3"/>
    <x v="2"/>
    <x v="1"/>
    <n v="10028"/>
    <x v="1"/>
    <n v="660055"/>
    <x v="2"/>
  </r>
  <r>
    <n v="20220316"/>
    <d v="2022-03-16T00:00:00"/>
    <x v="5"/>
    <x v="2"/>
    <n v="3"/>
    <x v="2"/>
    <x v="1"/>
    <n v="10029"/>
    <x v="6"/>
    <n v="695014"/>
    <x v="352"/>
  </r>
  <r>
    <n v="20220317"/>
    <d v="2022-03-17T00:00:00"/>
    <x v="5"/>
    <x v="2"/>
    <n v="3"/>
    <x v="5"/>
    <x v="2"/>
    <n v="1044"/>
    <x v="1"/>
    <n v="869809"/>
    <x v="167"/>
  </r>
  <r>
    <n v="20220317"/>
    <d v="2022-03-17T00:00:00"/>
    <x v="5"/>
    <x v="2"/>
    <n v="3"/>
    <x v="5"/>
    <x v="0"/>
    <n v="1044"/>
    <x v="3"/>
    <n v="904768"/>
    <x v="4"/>
  </r>
  <r>
    <n v="20220317"/>
    <d v="2022-03-17T00:00:00"/>
    <x v="5"/>
    <x v="2"/>
    <n v="3"/>
    <x v="5"/>
    <x v="3"/>
    <n v="1045"/>
    <x v="2"/>
    <n v="132951"/>
    <x v="4"/>
  </r>
  <r>
    <n v="20220318"/>
    <d v="2022-03-18T00:00:00"/>
    <x v="5"/>
    <x v="2"/>
    <n v="3"/>
    <x v="3"/>
    <x v="3"/>
    <n v="1047"/>
    <x v="3"/>
    <n v="117828"/>
    <x v="243"/>
  </r>
  <r>
    <n v="20220318"/>
    <d v="2022-03-18T00:00:00"/>
    <x v="5"/>
    <x v="2"/>
    <n v="3"/>
    <x v="3"/>
    <x v="2"/>
    <n v="1048"/>
    <x v="2"/>
    <n v="124705"/>
    <x v="102"/>
  </r>
  <r>
    <n v="20220318"/>
    <d v="2022-03-18T00:00:00"/>
    <x v="5"/>
    <x v="2"/>
    <n v="3"/>
    <x v="3"/>
    <x v="4"/>
    <n v="1049"/>
    <x v="3"/>
    <n v="134582"/>
    <x v="46"/>
  </r>
  <r>
    <n v="20220318"/>
    <d v="2022-03-18T00:00:00"/>
    <x v="5"/>
    <x v="2"/>
    <n v="3"/>
    <x v="3"/>
    <x v="4"/>
    <n v="20333"/>
    <x v="3"/>
    <n v="145249"/>
    <x v="205"/>
  </r>
  <r>
    <n v="20220318"/>
    <d v="2022-03-18T00:00:00"/>
    <x v="5"/>
    <x v="2"/>
    <n v="3"/>
    <x v="3"/>
    <x v="4"/>
    <n v="20334"/>
    <x v="2"/>
    <n v="557336"/>
    <x v="124"/>
  </r>
  <r>
    <n v="20220318"/>
    <d v="2022-03-18T00:00:00"/>
    <x v="5"/>
    <x v="2"/>
    <n v="3"/>
    <x v="3"/>
    <x v="2"/>
    <n v="20334"/>
    <x v="3"/>
    <n v="166213"/>
    <x v="665"/>
  </r>
  <r>
    <n v="20220318"/>
    <d v="2022-03-18T00:00:00"/>
    <x v="5"/>
    <x v="2"/>
    <n v="3"/>
    <x v="3"/>
    <x v="2"/>
    <n v="20335"/>
    <x v="2"/>
    <n v="167090"/>
    <x v="264"/>
  </r>
  <r>
    <n v="20220318"/>
    <d v="2022-03-18T00:00:00"/>
    <x v="5"/>
    <x v="2"/>
    <n v="3"/>
    <x v="3"/>
    <x v="2"/>
    <n v="20335"/>
    <x v="5"/>
    <n v="167967"/>
    <x v="4"/>
  </r>
  <r>
    <n v="20220318"/>
    <d v="2022-03-18T00:00:00"/>
    <x v="5"/>
    <x v="2"/>
    <n v="3"/>
    <x v="3"/>
    <x v="0"/>
    <n v="10032"/>
    <x v="5"/>
    <n v="168844"/>
    <x v="320"/>
  </r>
  <r>
    <n v="20220318"/>
    <d v="2022-03-18T00:00:00"/>
    <x v="5"/>
    <x v="2"/>
    <n v="3"/>
    <x v="3"/>
    <x v="0"/>
    <n v="1046"/>
    <x v="6"/>
    <n v="387943"/>
    <x v="654"/>
  </r>
  <r>
    <n v="20220318"/>
    <d v="2022-03-18T00:00:00"/>
    <x v="5"/>
    <x v="2"/>
    <n v="3"/>
    <x v="3"/>
    <x v="3"/>
    <n v="20331"/>
    <x v="1"/>
    <n v="846118"/>
    <x v="85"/>
  </r>
  <r>
    <n v="20220318"/>
    <d v="2022-03-18T00:00:00"/>
    <x v="5"/>
    <x v="2"/>
    <n v="3"/>
    <x v="3"/>
    <x v="0"/>
    <n v="20332"/>
    <x v="1"/>
    <n v="166782"/>
    <x v="85"/>
  </r>
  <r>
    <n v="20220318"/>
    <d v="2022-03-18T00:00:00"/>
    <x v="5"/>
    <x v="2"/>
    <n v="3"/>
    <x v="3"/>
    <x v="0"/>
    <n v="20336"/>
    <x v="1"/>
    <n v="217003"/>
    <x v="4"/>
  </r>
  <r>
    <n v="20220319"/>
    <d v="2022-03-19T00:00:00"/>
    <x v="5"/>
    <x v="2"/>
    <n v="3"/>
    <x v="4"/>
    <x v="3"/>
    <n v="13631"/>
    <x v="3"/>
    <n v="267224"/>
    <x v="205"/>
  </r>
  <r>
    <n v="20220319"/>
    <d v="2022-03-19T00:00:00"/>
    <x v="5"/>
    <x v="2"/>
    <n v="3"/>
    <x v="4"/>
    <x v="3"/>
    <n v="13637"/>
    <x v="2"/>
    <n v="317445"/>
    <x v="18"/>
  </r>
  <r>
    <n v="20220319"/>
    <d v="2022-03-19T00:00:00"/>
    <x v="5"/>
    <x v="2"/>
    <n v="3"/>
    <x v="4"/>
    <x v="3"/>
    <n v="13634"/>
    <x v="3"/>
    <n v="367666"/>
    <x v="54"/>
  </r>
  <r>
    <n v="20220319"/>
    <d v="2022-03-19T00:00:00"/>
    <x v="5"/>
    <x v="2"/>
    <n v="3"/>
    <x v="4"/>
    <x v="3"/>
    <n v="13637"/>
    <x v="2"/>
    <n v="417887"/>
    <x v="129"/>
  </r>
  <r>
    <n v="20220319"/>
    <d v="2022-03-19T00:00:00"/>
    <x v="5"/>
    <x v="2"/>
    <n v="3"/>
    <x v="4"/>
    <x v="3"/>
    <n v="13645"/>
    <x v="4"/>
    <n v="267224"/>
    <x v="102"/>
  </r>
  <r>
    <n v="20220320"/>
    <d v="2022-03-20T00:00:00"/>
    <x v="5"/>
    <x v="2"/>
    <n v="3"/>
    <x v="0"/>
    <x v="2"/>
    <n v="1056"/>
    <x v="1"/>
    <n v="317445"/>
    <x v="52"/>
  </r>
  <r>
    <n v="20220320"/>
    <d v="2022-03-20T00:00:00"/>
    <x v="5"/>
    <x v="2"/>
    <n v="3"/>
    <x v="0"/>
    <x v="1"/>
    <n v="1056"/>
    <x v="1"/>
    <n v="729973"/>
    <x v="4"/>
  </r>
  <r>
    <n v="20220320"/>
    <d v="2022-03-20T00:00:00"/>
    <x v="5"/>
    <x v="2"/>
    <n v="3"/>
    <x v="0"/>
    <x v="0"/>
    <n v="20351"/>
    <x v="4"/>
    <n v="764932"/>
    <x v="4"/>
  </r>
  <r>
    <n v="20220320"/>
    <d v="2022-03-20T00:00:00"/>
    <x v="5"/>
    <x v="2"/>
    <n v="3"/>
    <x v="0"/>
    <x v="3"/>
    <n v="20354"/>
    <x v="1"/>
    <n v="979679"/>
    <x v="205"/>
  </r>
  <r>
    <n v="20220320"/>
    <d v="2022-03-20T00:00:00"/>
    <x v="5"/>
    <x v="2"/>
    <n v="3"/>
    <x v="0"/>
    <x v="1"/>
    <n v="20355"/>
    <x v="1"/>
    <n v="112757"/>
    <x v="167"/>
  </r>
  <r>
    <n v="20220320"/>
    <d v="2022-03-20T00:00:00"/>
    <x v="5"/>
    <x v="2"/>
    <n v="3"/>
    <x v="0"/>
    <x v="3"/>
    <n v="10039"/>
    <x v="1"/>
    <n v="127547"/>
    <x v="92"/>
  </r>
  <r>
    <n v="20220320"/>
    <d v="2022-03-20T00:00:00"/>
    <x v="5"/>
    <x v="2"/>
    <n v="3"/>
    <x v="0"/>
    <x v="2"/>
    <n v="10041"/>
    <x v="4"/>
    <n v="445471"/>
    <x v="205"/>
  </r>
  <r>
    <n v="20220320"/>
    <d v="2022-03-20T00:00:00"/>
    <x v="5"/>
    <x v="2"/>
    <n v="3"/>
    <x v="0"/>
    <x v="2"/>
    <n v="13673"/>
    <x v="1"/>
    <n v="871537"/>
    <x v="2"/>
  </r>
  <r>
    <n v="20220321"/>
    <d v="2022-03-21T00:00:00"/>
    <x v="5"/>
    <x v="2"/>
    <n v="3"/>
    <x v="1"/>
    <x v="0"/>
    <n v="1061"/>
    <x v="1"/>
    <n v="129760"/>
    <x v="4"/>
  </r>
  <r>
    <n v="20220321"/>
    <d v="2022-03-21T00:00:00"/>
    <x v="5"/>
    <x v="2"/>
    <n v="3"/>
    <x v="1"/>
    <x v="0"/>
    <n v="20366"/>
    <x v="2"/>
    <n v="387943"/>
    <x v="264"/>
  </r>
  <r>
    <n v="20220321"/>
    <d v="2022-03-21T00:00:00"/>
    <x v="5"/>
    <x v="2"/>
    <n v="3"/>
    <x v="1"/>
    <x v="1"/>
    <n v="20366"/>
    <x v="2"/>
    <n v="846118"/>
    <x v="264"/>
  </r>
  <r>
    <n v="20220321"/>
    <d v="2022-03-21T00:00:00"/>
    <x v="5"/>
    <x v="2"/>
    <n v="3"/>
    <x v="1"/>
    <x v="3"/>
    <n v="20367"/>
    <x v="3"/>
    <n v="166782"/>
    <x v="666"/>
  </r>
  <r>
    <n v="20220321"/>
    <d v="2022-03-21T00:00:00"/>
    <x v="5"/>
    <x v="2"/>
    <n v="3"/>
    <x v="1"/>
    <x v="2"/>
    <n v="20368"/>
    <x v="2"/>
    <n v="217003"/>
    <x v="167"/>
  </r>
  <r>
    <n v="20220321"/>
    <d v="2022-03-21T00:00:00"/>
    <x v="5"/>
    <x v="2"/>
    <n v="3"/>
    <x v="1"/>
    <x v="0"/>
    <n v="20369"/>
    <x v="3"/>
    <n v="267224"/>
    <x v="0"/>
  </r>
  <r>
    <n v="20220321"/>
    <d v="2022-03-21T00:00:00"/>
    <x v="5"/>
    <x v="2"/>
    <n v="3"/>
    <x v="1"/>
    <x v="0"/>
    <n v="20370"/>
    <x v="2"/>
    <n v="317445"/>
    <x v="264"/>
  </r>
  <r>
    <n v="20220321"/>
    <d v="2022-03-21T00:00:00"/>
    <x v="5"/>
    <x v="2"/>
    <n v="3"/>
    <x v="1"/>
    <x v="0"/>
    <n v="20371"/>
    <x v="2"/>
    <n v="367666"/>
    <x v="167"/>
  </r>
  <r>
    <n v="20220322"/>
    <d v="2022-03-22T00:00:00"/>
    <x v="5"/>
    <x v="2"/>
    <n v="3"/>
    <x v="6"/>
    <x v="2"/>
    <n v="10048"/>
    <x v="3"/>
    <n v="417887"/>
    <x v="379"/>
  </r>
  <r>
    <n v="20220322"/>
    <d v="2022-03-22T00:00:00"/>
    <x v="5"/>
    <x v="2"/>
    <n v="3"/>
    <x v="6"/>
    <x v="2"/>
    <n v="10049"/>
    <x v="2"/>
    <n v="267224"/>
    <x v="633"/>
  </r>
  <r>
    <n v="20220322"/>
    <d v="2022-03-22T00:00:00"/>
    <x v="5"/>
    <x v="2"/>
    <n v="3"/>
    <x v="6"/>
    <x v="0"/>
    <n v="13718"/>
    <x v="1"/>
    <n v="317445"/>
    <x v="193"/>
  </r>
  <r>
    <n v="20220323"/>
    <d v="2022-03-23T00:00:00"/>
    <x v="5"/>
    <x v="2"/>
    <n v="3"/>
    <x v="2"/>
    <x v="0"/>
    <n v="1063"/>
    <x v="1"/>
    <n v="729973"/>
    <x v="202"/>
  </r>
  <r>
    <n v="20220323"/>
    <d v="2022-03-23T00:00:00"/>
    <x v="5"/>
    <x v="2"/>
    <n v="3"/>
    <x v="2"/>
    <x v="1"/>
    <n v="1063"/>
    <x v="3"/>
    <n v="764932"/>
    <x v="4"/>
  </r>
  <r>
    <n v="20220323"/>
    <d v="2022-03-23T00:00:00"/>
    <x v="5"/>
    <x v="2"/>
    <n v="3"/>
    <x v="2"/>
    <x v="3"/>
    <n v="1064"/>
    <x v="2"/>
    <n v="979679"/>
    <x v="352"/>
  </r>
  <r>
    <n v="20220323"/>
    <d v="2022-03-23T00:00:00"/>
    <x v="5"/>
    <x v="2"/>
    <n v="3"/>
    <x v="2"/>
    <x v="0"/>
    <n v="20379"/>
    <x v="3"/>
    <n v="112757"/>
    <x v="174"/>
  </r>
  <r>
    <n v="20220323"/>
    <d v="2022-03-23T00:00:00"/>
    <x v="5"/>
    <x v="2"/>
    <n v="3"/>
    <x v="2"/>
    <x v="3"/>
    <n v="20382"/>
    <x v="2"/>
    <n v="127547"/>
    <x v="4"/>
  </r>
  <r>
    <n v="20220323"/>
    <d v="2022-03-23T00:00:00"/>
    <x v="5"/>
    <x v="2"/>
    <n v="3"/>
    <x v="2"/>
    <x v="2"/>
    <n v="20380"/>
    <x v="4"/>
    <n v="445471"/>
    <x v="174"/>
  </r>
  <r>
    <n v="20220323"/>
    <d v="2022-03-23T00:00:00"/>
    <x v="5"/>
    <x v="2"/>
    <n v="3"/>
    <x v="2"/>
    <x v="2"/>
    <n v="13277"/>
    <x v="1"/>
    <n v="871537"/>
    <x v="92"/>
  </r>
  <r>
    <n v="20220324"/>
    <d v="2022-03-24T00:00:00"/>
    <x v="5"/>
    <x v="2"/>
    <n v="3"/>
    <x v="5"/>
    <x v="0"/>
    <n v="20384"/>
    <x v="1"/>
    <n v="129760"/>
    <x v="632"/>
  </r>
  <r>
    <n v="20220324"/>
    <d v="2022-03-24T00:00:00"/>
    <x v="5"/>
    <x v="2"/>
    <n v="3"/>
    <x v="5"/>
    <x v="0"/>
    <n v="20385"/>
    <x v="1"/>
    <n v="834850"/>
    <x v="167"/>
  </r>
  <r>
    <n v="20220324"/>
    <d v="2022-03-24T00:00:00"/>
    <x v="5"/>
    <x v="2"/>
    <n v="3"/>
    <x v="5"/>
    <x v="1"/>
    <n v="20386"/>
    <x v="3"/>
    <n v="367666"/>
    <x v="4"/>
  </r>
  <r>
    <n v="20220324"/>
    <d v="2022-03-24T00:00:00"/>
    <x v="5"/>
    <x v="2"/>
    <n v="3"/>
    <x v="5"/>
    <x v="3"/>
    <n v="20388"/>
    <x v="2"/>
    <n v="417887"/>
    <x v="666"/>
  </r>
  <r>
    <n v="20220324"/>
    <d v="2022-03-24T00:00:00"/>
    <x v="5"/>
    <x v="2"/>
    <n v="3"/>
    <x v="5"/>
    <x v="0"/>
    <n v="13278"/>
    <x v="3"/>
    <n v="468108"/>
    <x v="4"/>
  </r>
  <r>
    <n v="20220324"/>
    <d v="2022-03-24T00:00:00"/>
    <x v="5"/>
    <x v="2"/>
    <n v="3"/>
    <x v="5"/>
    <x v="3"/>
    <n v="1065"/>
    <x v="2"/>
    <n v="518329"/>
    <x v="167"/>
  </r>
  <r>
    <n v="20220324"/>
    <d v="2022-03-24T00:00:00"/>
    <x v="5"/>
    <x v="2"/>
    <n v="3"/>
    <x v="5"/>
    <x v="2"/>
    <n v="20386"/>
    <x v="4"/>
    <n v="568550"/>
    <x v="4"/>
  </r>
  <r>
    <n v="20220325"/>
    <d v="2022-03-25T00:00:00"/>
    <x v="5"/>
    <x v="2"/>
    <n v="3"/>
    <x v="3"/>
    <x v="2"/>
    <n v="1070"/>
    <x v="1"/>
    <n v="618771"/>
    <x v="85"/>
  </r>
  <r>
    <n v="20220325"/>
    <d v="2022-03-25T00:00:00"/>
    <x v="5"/>
    <x v="2"/>
    <n v="3"/>
    <x v="3"/>
    <x v="0"/>
    <n v="1070"/>
    <x v="1"/>
    <n v="864342"/>
    <x v="4"/>
  </r>
  <r>
    <n v="20220325"/>
    <d v="2022-03-25T00:00:00"/>
    <x v="5"/>
    <x v="2"/>
    <n v="3"/>
    <x v="3"/>
    <x v="0"/>
    <n v="20393"/>
    <x v="4"/>
    <n v="979679"/>
    <x v="100"/>
  </r>
  <r>
    <n v="20220325"/>
    <d v="2022-03-25T00:00:00"/>
    <x v="5"/>
    <x v="2"/>
    <n v="3"/>
    <x v="3"/>
    <x v="1"/>
    <n v="20396"/>
    <x v="1"/>
    <n v="112757"/>
    <x v="4"/>
  </r>
  <r>
    <n v="20220325"/>
    <d v="2022-03-25T00:00:00"/>
    <x v="5"/>
    <x v="2"/>
    <n v="3"/>
    <x v="3"/>
    <x v="2"/>
    <n v="20397"/>
    <x v="1"/>
    <n v="127547"/>
    <x v="4"/>
  </r>
  <r>
    <n v="20220326"/>
    <d v="2022-03-26T00:00:00"/>
    <x v="5"/>
    <x v="2"/>
    <n v="3"/>
    <x v="4"/>
    <x v="0"/>
    <n v="1073"/>
    <x v="1"/>
    <n v="445471"/>
    <x v="4"/>
  </r>
  <r>
    <n v="20220326"/>
    <d v="2022-03-26T00:00:00"/>
    <x v="5"/>
    <x v="2"/>
    <n v="3"/>
    <x v="4"/>
    <x v="3"/>
    <n v="1075"/>
    <x v="3"/>
    <n v="871537"/>
    <x v="174"/>
  </r>
  <r>
    <n v="20220326"/>
    <d v="2022-03-26T00:00:00"/>
    <x v="5"/>
    <x v="2"/>
    <n v="3"/>
    <x v="4"/>
    <x v="3"/>
    <n v="20400"/>
    <x v="2"/>
    <n v="129760"/>
    <x v="183"/>
  </r>
  <r>
    <n v="20220326"/>
    <d v="2022-03-26T00:00:00"/>
    <x v="5"/>
    <x v="2"/>
    <n v="3"/>
    <x v="4"/>
    <x v="2"/>
    <n v="20401"/>
    <x v="3"/>
    <n v="172366"/>
    <x v="632"/>
  </r>
  <r>
    <n v="20220326"/>
    <d v="2022-03-26T00:00:00"/>
    <x v="5"/>
    <x v="2"/>
    <n v="3"/>
    <x v="4"/>
    <x v="4"/>
    <n v="20408"/>
    <x v="3"/>
    <n v="307950"/>
    <x v="12"/>
  </r>
  <r>
    <n v="20220326"/>
    <d v="2022-03-26T00:00:00"/>
    <x v="5"/>
    <x v="2"/>
    <n v="3"/>
    <x v="4"/>
    <x v="4"/>
    <n v="20402"/>
    <x v="2"/>
    <n v="657535"/>
    <x v="352"/>
  </r>
  <r>
    <n v="20220326"/>
    <d v="2022-03-26T00:00:00"/>
    <x v="5"/>
    <x v="2"/>
    <n v="3"/>
    <x v="4"/>
    <x v="4"/>
    <n v="20403"/>
    <x v="3"/>
    <n v="100712"/>
    <x v="138"/>
  </r>
  <r>
    <n v="20220326"/>
    <d v="2022-03-26T00:00:00"/>
    <x v="5"/>
    <x v="2"/>
    <n v="3"/>
    <x v="4"/>
    <x v="2"/>
    <n v="20404"/>
    <x v="2"/>
    <n v="135670"/>
    <x v="55"/>
  </r>
  <r>
    <n v="20220326"/>
    <d v="2022-03-26T00:00:00"/>
    <x v="5"/>
    <x v="2"/>
    <n v="3"/>
    <x v="4"/>
    <x v="2"/>
    <n v="20405"/>
    <x v="4"/>
    <n v="170629"/>
    <x v="667"/>
  </r>
  <r>
    <n v="20220326"/>
    <d v="2022-03-26T00:00:00"/>
    <x v="5"/>
    <x v="2"/>
    <n v="3"/>
    <x v="4"/>
    <x v="2"/>
    <n v="20406"/>
    <x v="6"/>
    <n v="205588"/>
    <x v="352"/>
  </r>
  <r>
    <n v="20220326"/>
    <d v="2022-03-26T00:00:00"/>
    <x v="5"/>
    <x v="2"/>
    <n v="3"/>
    <x v="4"/>
    <x v="0"/>
    <n v="20407"/>
    <x v="6"/>
    <n v="240547"/>
    <x v="352"/>
  </r>
  <r>
    <n v="20220326"/>
    <d v="2022-03-26T00:00:00"/>
    <x v="5"/>
    <x v="2"/>
    <n v="3"/>
    <x v="4"/>
    <x v="0"/>
    <n v="20409"/>
    <x v="4"/>
    <n v="275506"/>
    <x v="86"/>
  </r>
  <r>
    <n v="20220326"/>
    <d v="2022-03-26T00:00:00"/>
    <x v="5"/>
    <x v="2"/>
    <n v="3"/>
    <x v="4"/>
    <x v="3"/>
    <n v="10056"/>
    <x v="1"/>
    <n v="310465"/>
    <x v="584"/>
  </r>
  <r>
    <n v="20220327"/>
    <d v="2022-03-27T00:00:00"/>
    <x v="5"/>
    <x v="2"/>
    <n v="3"/>
    <x v="0"/>
    <x v="0"/>
    <n v="1080"/>
    <x v="1"/>
    <n v="485260"/>
    <x v="167"/>
  </r>
  <r>
    <n v="20220327"/>
    <d v="2022-03-27T00:00:00"/>
    <x v="5"/>
    <x v="2"/>
    <n v="3"/>
    <x v="0"/>
    <x v="0"/>
    <n v="20415"/>
    <x v="1"/>
    <n v="520219"/>
    <x v="95"/>
  </r>
  <r>
    <n v="20220327"/>
    <d v="2022-03-27T00:00:00"/>
    <x v="5"/>
    <x v="2"/>
    <n v="3"/>
    <x v="0"/>
    <x v="3"/>
    <n v="20416"/>
    <x v="1"/>
    <n v="555178"/>
    <x v="4"/>
  </r>
  <r>
    <n v="20220327"/>
    <d v="2022-03-27T00:00:00"/>
    <x v="5"/>
    <x v="2"/>
    <n v="3"/>
    <x v="0"/>
    <x v="3"/>
    <n v="20417"/>
    <x v="3"/>
    <n v="590137"/>
    <x v="0"/>
  </r>
  <r>
    <n v="20220327"/>
    <d v="2022-03-27T00:00:00"/>
    <x v="5"/>
    <x v="2"/>
    <n v="3"/>
    <x v="0"/>
    <x v="3"/>
    <n v="20422"/>
    <x v="2"/>
    <n v="625096"/>
    <x v="85"/>
  </r>
  <r>
    <n v="20220327"/>
    <d v="2022-03-27T00:00:00"/>
    <x v="5"/>
    <x v="2"/>
    <n v="3"/>
    <x v="0"/>
    <x v="3"/>
    <n v="20424"/>
    <x v="3"/>
    <n v="660055"/>
    <x v="4"/>
  </r>
  <r>
    <n v="20220327"/>
    <d v="2022-03-27T00:00:00"/>
    <x v="5"/>
    <x v="2"/>
    <n v="3"/>
    <x v="0"/>
    <x v="3"/>
    <n v="20425"/>
    <x v="3"/>
    <n v="695014"/>
    <x v="167"/>
  </r>
  <r>
    <n v="20220327"/>
    <d v="2022-03-27T00:00:00"/>
    <x v="5"/>
    <x v="2"/>
    <n v="3"/>
    <x v="0"/>
    <x v="2"/>
    <n v="20420"/>
    <x v="2"/>
    <n v="869809"/>
    <x v="3"/>
  </r>
  <r>
    <n v="20220327"/>
    <d v="2022-03-27T00:00:00"/>
    <x v="5"/>
    <x v="2"/>
    <n v="3"/>
    <x v="0"/>
    <x v="1"/>
    <n v="20421"/>
    <x v="3"/>
    <n v="904768"/>
    <x v="352"/>
  </r>
  <r>
    <n v="20220327"/>
    <d v="2022-03-27T00:00:00"/>
    <x v="5"/>
    <x v="2"/>
    <n v="3"/>
    <x v="0"/>
    <x v="0"/>
    <n v="20427"/>
    <x v="2"/>
    <n v="132951"/>
    <x v="167"/>
  </r>
  <r>
    <n v="20220327"/>
    <d v="2022-03-27T00:00:00"/>
    <x v="5"/>
    <x v="2"/>
    <n v="3"/>
    <x v="0"/>
    <x v="3"/>
    <n v="13283"/>
    <x v="4"/>
    <n v="117828"/>
    <x v="91"/>
  </r>
  <r>
    <n v="20220327"/>
    <d v="2022-03-27T00:00:00"/>
    <x v="5"/>
    <x v="2"/>
    <n v="3"/>
    <x v="0"/>
    <x v="1"/>
    <n v="13283"/>
    <x v="1"/>
    <n v="124705"/>
    <x v="174"/>
  </r>
  <r>
    <n v="20220327"/>
    <d v="2022-03-27T00:00:00"/>
    <x v="5"/>
    <x v="2"/>
    <n v="3"/>
    <x v="0"/>
    <x v="3"/>
    <n v="13284"/>
    <x v="1"/>
    <n v="134582"/>
    <x v="55"/>
  </r>
  <r>
    <n v="20220327"/>
    <d v="2022-03-27T00:00:00"/>
    <x v="5"/>
    <x v="2"/>
    <n v="3"/>
    <x v="0"/>
    <x v="2"/>
    <n v="13285"/>
    <x v="4"/>
    <n v="145249"/>
    <x v="352"/>
  </r>
  <r>
    <n v="20220327"/>
    <d v="2022-03-27T00:00:00"/>
    <x v="5"/>
    <x v="2"/>
    <n v="3"/>
    <x v="0"/>
    <x v="2"/>
    <n v="13287"/>
    <x v="1"/>
    <n v="557336"/>
    <x v="138"/>
  </r>
  <r>
    <n v="20220328"/>
    <d v="2022-03-28T00:00:00"/>
    <x v="5"/>
    <x v="2"/>
    <n v="3"/>
    <x v="1"/>
    <x v="0"/>
    <n v="13292"/>
    <x v="1"/>
    <n v="166213"/>
    <x v="138"/>
  </r>
  <r>
    <n v="20220328"/>
    <d v="2022-03-28T00:00:00"/>
    <x v="5"/>
    <x v="2"/>
    <n v="3"/>
    <x v="1"/>
    <x v="0"/>
    <n v="13294"/>
    <x v="1"/>
    <n v="167090"/>
    <x v="4"/>
  </r>
  <r>
    <n v="20220328"/>
    <d v="2022-03-28T00:00:00"/>
    <x v="5"/>
    <x v="2"/>
    <n v="3"/>
    <x v="1"/>
    <x v="1"/>
    <n v="13295"/>
    <x v="4"/>
    <n v="167967"/>
    <x v="4"/>
  </r>
  <r>
    <n v="20220328"/>
    <d v="2022-03-28T00:00:00"/>
    <x v="5"/>
    <x v="2"/>
    <n v="3"/>
    <x v="1"/>
    <x v="3"/>
    <n v="20429"/>
    <x v="1"/>
    <n v="168844"/>
    <x v="18"/>
  </r>
  <r>
    <n v="20220328"/>
    <d v="2022-03-28T00:00:00"/>
    <x v="5"/>
    <x v="2"/>
    <n v="3"/>
    <x v="1"/>
    <x v="2"/>
    <n v="20429"/>
    <x v="0"/>
    <n v="169721"/>
    <x v="0"/>
  </r>
  <r>
    <n v="20220328"/>
    <d v="2022-03-28T00:00:00"/>
    <x v="5"/>
    <x v="2"/>
    <n v="3"/>
    <x v="1"/>
    <x v="0"/>
    <n v="20431"/>
    <x v="1"/>
    <n v="170598"/>
    <x v="584"/>
  </r>
  <r>
    <n v="20220328"/>
    <d v="2022-03-28T00:00:00"/>
    <x v="5"/>
    <x v="2"/>
    <n v="3"/>
    <x v="1"/>
    <x v="0"/>
    <n v="20432"/>
    <x v="1"/>
    <n v="171475"/>
    <x v="666"/>
  </r>
  <r>
    <n v="20220328"/>
    <d v="2022-03-28T00:00:00"/>
    <x v="5"/>
    <x v="2"/>
    <n v="3"/>
    <x v="1"/>
    <x v="0"/>
    <n v="20434"/>
    <x v="3"/>
    <n v="172352"/>
    <x v="26"/>
  </r>
  <r>
    <n v="20220329"/>
    <d v="2022-03-29T00:00:00"/>
    <x v="5"/>
    <x v="2"/>
    <n v="3"/>
    <x v="6"/>
    <x v="2"/>
    <n v="20439"/>
    <x v="2"/>
    <n v="173229"/>
    <x v="18"/>
  </r>
  <r>
    <n v="20220330"/>
    <d v="2022-03-30T00:00:00"/>
    <x v="5"/>
    <x v="2"/>
    <n v="3"/>
    <x v="2"/>
    <x v="2"/>
    <n v="1084"/>
    <x v="3"/>
    <n v="174106"/>
    <x v="91"/>
  </r>
  <r>
    <n v="20220330"/>
    <d v="2022-03-30T00:00:00"/>
    <x v="5"/>
    <x v="2"/>
    <n v="3"/>
    <x v="2"/>
    <x v="0"/>
    <n v="20442"/>
    <x v="3"/>
    <n v="857476"/>
    <x v="66"/>
  </r>
  <r>
    <n v="20220330"/>
    <d v="2022-03-30T00:00:00"/>
    <x v="5"/>
    <x v="2"/>
    <n v="3"/>
    <x v="2"/>
    <x v="0"/>
    <n v="20442"/>
    <x v="2"/>
    <n v="766263"/>
    <x v="5"/>
  </r>
  <r>
    <n v="20220330"/>
    <d v="2022-03-30T00:00:00"/>
    <x v="5"/>
    <x v="2"/>
    <n v="3"/>
    <x v="2"/>
    <x v="1"/>
    <n v="20443"/>
    <x v="3"/>
    <n v="675050"/>
    <x v="4"/>
  </r>
  <r>
    <n v="20220330"/>
    <d v="2022-03-30T00:00:00"/>
    <x v="5"/>
    <x v="2"/>
    <n v="3"/>
    <x v="2"/>
    <x v="3"/>
    <n v="20443"/>
    <x v="2"/>
    <n v="979679"/>
    <x v="4"/>
  </r>
  <r>
    <n v="20220330"/>
    <d v="2022-03-30T00:00:00"/>
    <x v="5"/>
    <x v="2"/>
    <n v="3"/>
    <x v="2"/>
    <x v="0"/>
    <n v="20447"/>
    <x v="5"/>
    <n v="112757"/>
    <x v="167"/>
  </r>
  <r>
    <n v="20220330"/>
    <d v="2022-03-30T00:00:00"/>
    <x v="5"/>
    <x v="2"/>
    <n v="3"/>
    <x v="2"/>
    <x v="3"/>
    <n v="13301"/>
    <x v="2"/>
    <n v="127547"/>
    <x v="264"/>
  </r>
  <r>
    <n v="20220330"/>
    <d v="2022-03-30T00:00:00"/>
    <x v="5"/>
    <x v="2"/>
    <n v="3"/>
    <x v="2"/>
    <x v="2"/>
    <n v="13303"/>
    <x v="2"/>
    <n v="445471"/>
    <x v="264"/>
  </r>
  <r>
    <n v="20220330"/>
    <d v="2022-03-30T00:00:00"/>
    <x v="5"/>
    <x v="2"/>
    <n v="3"/>
    <x v="2"/>
    <x v="2"/>
    <n v="1082"/>
    <x v="1"/>
    <n v="871537"/>
    <x v="4"/>
  </r>
  <r>
    <n v="20220330"/>
    <d v="2022-03-30T00:00:00"/>
    <x v="5"/>
    <x v="2"/>
    <n v="3"/>
    <x v="2"/>
    <x v="0"/>
    <n v="1083"/>
    <x v="1"/>
    <n v="129760"/>
    <x v="4"/>
  </r>
  <r>
    <n v="20220330"/>
    <d v="2022-03-30T00:00:00"/>
    <x v="5"/>
    <x v="2"/>
    <n v="3"/>
    <x v="2"/>
    <x v="0"/>
    <n v="1084"/>
    <x v="1"/>
    <n v="834850"/>
    <x v="53"/>
  </r>
  <r>
    <n v="20220330"/>
    <d v="2022-03-30T00:00:00"/>
    <x v="5"/>
    <x v="2"/>
    <n v="3"/>
    <x v="2"/>
    <x v="0"/>
    <n v="1085"/>
    <x v="3"/>
    <n v="979679"/>
    <x v="475"/>
  </r>
  <r>
    <n v="20220330"/>
    <d v="2022-03-30T00:00:00"/>
    <x v="5"/>
    <x v="2"/>
    <n v="3"/>
    <x v="2"/>
    <x v="0"/>
    <n v="13303"/>
    <x v="2"/>
    <n v="112757"/>
    <x v="4"/>
  </r>
  <r>
    <n v="20220330"/>
    <d v="2022-03-30T00:00:00"/>
    <x v="5"/>
    <x v="2"/>
    <n v="3"/>
    <x v="2"/>
    <x v="1"/>
    <n v="13893"/>
    <x v="3"/>
    <n v="127547"/>
    <x v="6"/>
  </r>
  <r>
    <n v="20220330"/>
    <d v="2022-03-30T00:00:00"/>
    <x v="5"/>
    <x v="2"/>
    <n v="3"/>
    <x v="2"/>
    <x v="1"/>
    <n v="13898"/>
    <x v="2"/>
    <n v="445471"/>
    <x v="174"/>
  </r>
  <r>
    <n v="20220330"/>
    <d v="2022-03-30T00:00:00"/>
    <x v="5"/>
    <x v="2"/>
    <n v="3"/>
    <x v="2"/>
    <x v="2"/>
    <n v="13899"/>
    <x v="4"/>
    <n v="871537"/>
    <x v="167"/>
  </r>
  <r>
    <n v="20220330"/>
    <d v="2022-03-30T00:00:00"/>
    <x v="5"/>
    <x v="2"/>
    <n v="3"/>
    <x v="2"/>
    <x v="0"/>
    <n v="13905"/>
    <x v="1"/>
    <n v="129760"/>
    <x v="588"/>
  </r>
  <r>
    <n v="20220331"/>
    <d v="2022-03-31T00:00:00"/>
    <x v="5"/>
    <x v="2"/>
    <n v="3"/>
    <x v="5"/>
    <x v="3"/>
    <n v="1086"/>
    <x v="3"/>
    <n v="834850"/>
    <x v="475"/>
  </r>
  <r>
    <n v="20220331"/>
    <d v="2022-03-31T00:00:00"/>
    <x v="5"/>
    <x v="2"/>
    <n v="3"/>
    <x v="5"/>
    <x v="3"/>
    <n v="20450"/>
    <x v="4"/>
    <n v="834850"/>
    <x v="91"/>
  </r>
  <r>
    <n v="20220331"/>
    <d v="2022-03-31T00:00:00"/>
    <x v="5"/>
    <x v="2"/>
    <n v="3"/>
    <x v="5"/>
    <x v="2"/>
    <n v="13304"/>
    <x v="1"/>
    <n v="127547"/>
    <x v="91"/>
  </r>
  <r>
    <n v="20220331"/>
    <d v="2022-03-31T00:00:00"/>
    <x v="5"/>
    <x v="2"/>
    <n v="3"/>
    <x v="5"/>
    <x v="4"/>
    <n v="1087"/>
    <x v="3"/>
    <n v="445471"/>
    <x v="475"/>
  </r>
  <r>
    <n v="20220331"/>
    <d v="2022-03-31T00:00:00"/>
    <x v="5"/>
    <x v="2"/>
    <n v="3"/>
    <x v="5"/>
    <x v="4"/>
    <n v="20449"/>
    <x v="1"/>
    <n v="871537"/>
    <x v="167"/>
  </r>
  <r>
    <n v="20220331"/>
    <d v="2022-03-31T00:00:00"/>
    <x v="5"/>
    <x v="2"/>
    <n v="3"/>
    <x v="5"/>
    <x v="4"/>
    <n v="20453"/>
    <x v="4"/>
    <n v="129760"/>
    <x v="18"/>
  </r>
  <r>
    <n v="20220402"/>
    <d v="2022-04-02T00:00:00"/>
    <x v="5"/>
    <x v="3"/>
    <n v="4"/>
    <x v="4"/>
    <x v="2"/>
    <n v="1096"/>
    <x v="1"/>
    <n v="834850"/>
    <x v="85"/>
  </r>
  <r>
    <n v="20220402"/>
    <d v="2022-04-02T00:00:00"/>
    <x v="5"/>
    <x v="3"/>
    <n v="4"/>
    <x v="4"/>
    <x v="2"/>
    <n v="20463"/>
    <x v="1"/>
    <n v="979679"/>
    <x v="167"/>
  </r>
  <r>
    <n v="20220402"/>
    <d v="2022-04-02T00:00:00"/>
    <x v="5"/>
    <x v="3"/>
    <n v="4"/>
    <x v="4"/>
    <x v="2"/>
    <n v="20464"/>
    <x v="1"/>
    <n v="112757"/>
    <x v="189"/>
  </r>
  <r>
    <n v="20220402"/>
    <d v="2022-04-02T00:00:00"/>
    <x v="5"/>
    <x v="3"/>
    <n v="4"/>
    <x v="4"/>
    <x v="0"/>
    <n v="20464"/>
    <x v="1"/>
    <n v="127547"/>
    <x v="189"/>
  </r>
  <r>
    <n v="20220402"/>
    <d v="2022-04-02T00:00:00"/>
    <x v="5"/>
    <x v="3"/>
    <n v="4"/>
    <x v="4"/>
    <x v="0"/>
    <n v="20466"/>
    <x v="3"/>
    <n v="445471"/>
    <x v="45"/>
  </r>
  <r>
    <n v="20220402"/>
    <d v="2022-04-02T00:00:00"/>
    <x v="5"/>
    <x v="3"/>
    <n v="4"/>
    <x v="4"/>
    <x v="3"/>
    <n v="20469"/>
    <x v="2"/>
    <n v="871537"/>
    <x v="174"/>
  </r>
  <r>
    <n v="20220402"/>
    <d v="2022-04-02T00:00:00"/>
    <x v="5"/>
    <x v="3"/>
    <n v="4"/>
    <x v="4"/>
    <x v="0"/>
    <n v="20470"/>
    <x v="3"/>
    <n v="129760"/>
    <x v="174"/>
  </r>
  <r>
    <n v="20220402"/>
    <d v="2022-04-02T00:00:00"/>
    <x v="5"/>
    <x v="3"/>
    <n v="4"/>
    <x v="4"/>
    <x v="0"/>
    <n v="20473"/>
    <x v="3"/>
    <n v="834850"/>
    <x v="4"/>
  </r>
  <r>
    <n v="20220402"/>
    <d v="2022-04-02T00:00:00"/>
    <x v="5"/>
    <x v="3"/>
    <n v="4"/>
    <x v="4"/>
    <x v="3"/>
    <n v="1091"/>
    <x v="2"/>
    <n v="834850"/>
    <x v="85"/>
  </r>
  <r>
    <n v="20220402"/>
    <d v="2022-04-02T00:00:00"/>
    <x v="5"/>
    <x v="3"/>
    <n v="4"/>
    <x v="4"/>
    <x v="3"/>
    <n v="1093"/>
    <x v="3"/>
    <n v="834850"/>
    <x v="92"/>
  </r>
  <r>
    <n v="20220402"/>
    <d v="2022-04-02T00:00:00"/>
    <x v="5"/>
    <x v="3"/>
    <n v="4"/>
    <x v="4"/>
    <x v="3"/>
    <n v="20461"/>
    <x v="2"/>
    <n v="834850"/>
    <x v="95"/>
  </r>
  <r>
    <n v="20220402"/>
    <d v="2022-04-02T00:00:00"/>
    <x v="5"/>
    <x v="3"/>
    <n v="4"/>
    <x v="4"/>
    <x v="3"/>
    <n v="20463"/>
    <x v="5"/>
    <n v="421333"/>
    <x v="92"/>
  </r>
  <r>
    <n v="20220402"/>
    <d v="2022-04-02T00:00:00"/>
    <x v="5"/>
    <x v="3"/>
    <n v="4"/>
    <x v="4"/>
    <x v="3"/>
    <n v="20467"/>
    <x v="5"/>
    <n v="719050"/>
    <x v="352"/>
  </r>
  <r>
    <n v="20220402"/>
    <d v="2022-04-02T00:00:00"/>
    <x v="5"/>
    <x v="3"/>
    <n v="4"/>
    <x v="4"/>
    <x v="2"/>
    <n v="20471"/>
    <x v="6"/>
    <n v="101676"/>
    <x v="2"/>
  </r>
  <r>
    <n v="20220403"/>
    <d v="2022-04-03T00:00:00"/>
    <x v="5"/>
    <x v="3"/>
    <n v="4"/>
    <x v="0"/>
    <x v="1"/>
    <n v="20478"/>
    <x v="1"/>
    <n v="131448"/>
    <x v="4"/>
  </r>
  <r>
    <n v="20220403"/>
    <d v="2022-04-03T00:00:00"/>
    <x v="5"/>
    <x v="3"/>
    <n v="4"/>
    <x v="0"/>
    <x v="0"/>
    <n v="20480"/>
    <x v="1"/>
    <n v="161220"/>
    <x v="85"/>
  </r>
  <r>
    <n v="20220403"/>
    <d v="2022-04-03T00:00:00"/>
    <x v="5"/>
    <x v="3"/>
    <n v="4"/>
    <x v="0"/>
    <x v="3"/>
    <n v="20482"/>
    <x v="1"/>
    <n v="663423"/>
    <x v="138"/>
  </r>
  <r>
    <n v="20220403"/>
    <d v="2022-04-03T00:00:00"/>
    <x v="5"/>
    <x v="3"/>
    <n v="4"/>
    <x v="0"/>
    <x v="1"/>
    <n v="13309"/>
    <x v="2"/>
    <n v="116562"/>
    <x v="205"/>
  </r>
  <r>
    <n v="20220403"/>
    <d v="2022-04-03T00:00:00"/>
    <x v="5"/>
    <x v="3"/>
    <n v="4"/>
    <x v="0"/>
    <x v="3"/>
    <n v="13310"/>
    <x v="5"/>
    <n v="166782"/>
    <x v="4"/>
  </r>
  <r>
    <n v="20220403"/>
    <d v="2022-04-03T00:00:00"/>
    <x v="5"/>
    <x v="3"/>
    <n v="4"/>
    <x v="0"/>
    <x v="2"/>
    <n v="13311"/>
    <x v="5"/>
    <n v="217003"/>
    <x v="174"/>
  </r>
  <r>
    <n v="20220404"/>
    <d v="2022-04-04T00:00:00"/>
    <x v="5"/>
    <x v="3"/>
    <n v="4"/>
    <x v="1"/>
    <x v="2"/>
    <n v="20484"/>
    <x v="6"/>
    <n v="267224"/>
    <x v="518"/>
  </r>
  <r>
    <n v="20220404"/>
    <d v="2022-04-04T00:00:00"/>
    <x v="5"/>
    <x v="3"/>
    <n v="4"/>
    <x v="1"/>
    <x v="0"/>
    <n v="13313"/>
    <x v="5"/>
    <n v="317445"/>
    <x v="379"/>
  </r>
  <r>
    <n v="20220404"/>
    <d v="2022-04-04T00:00:00"/>
    <x v="5"/>
    <x v="3"/>
    <n v="4"/>
    <x v="1"/>
    <x v="0"/>
    <n v="14016"/>
    <x v="2"/>
    <n v="729973"/>
    <x v="264"/>
  </r>
  <r>
    <n v="20220405"/>
    <d v="2022-04-05T00:00:00"/>
    <x v="5"/>
    <x v="3"/>
    <n v="4"/>
    <x v="6"/>
    <x v="1"/>
    <n v="20488"/>
    <x v="1"/>
    <n v="764932"/>
    <x v="124"/>
  </r>
  <r>
    <n v="20220405"/>
    <d v="2022-04-05T00:00:00"/>
    <x v="5"/>
    <x v="3"/>
    <n v="4"/>
    <x v="6"/>
    <x v="3"/>
    <n v="20491"/>
    <x v="3"/>
    <n v="799891"/>
    <x v="167"/>
  </r>
  <r>
    <n v="20220405"/>
    <d v="2022-04-05T00:00:00"/>
    <x v="5"/>
    <x v="3"/>
    <n v="4"/>
    <x v="6"/>
    <x v="2"/>
    <n v="20489"/>
    <x v="2"/>
    <n v="834850"/>
    <x v="668"/>
  </r>
  <r>
    <n v="20220405"/>
    <d v="2022-04-05T00:00:00"/>
    <x v="5"/>
    <x v="3"/>
    <n v="4"/>
    <x v="6"/>
    <x v="0"/>
    <n v="20491"/>
    <x v="3"/>
    <n v="367666"/>
    <x v="53"/>
  </r>
  <r>
    <n v="20220405"/>
    <d v="2022-04-05T00:00:00"/>
    <x v="5"/>
    <x v="3"/>
    <n v="4"/>
    <x v="6"/>
    <x v="0"/>
    <n v="13314"/>
    <x v="2"/>
    <n v="417887"/>
    <x v="174"/>
  </r>
  <r>
    <n v="20220405"/>
    <d v="2022-04-05T00:00:00"/>
    <x v="5"/>
    <x v="3"/>
    <n v="4"/>
    <x v="6"/>
    <x v="0"/>
    <n v="13315"/>
    <x v="3"/>
    <n v="468108"/>
    <x v="107"/>
  </r>
  <r>
    <n v="20220405"/>
    <d v="2022-04-05T00:00:00"/>
    <x v="5"/>
    <x v="3"/>
    <n v="4"/>
    <x v="6"/>
    <x v="2"/>
    <n v="14035"/>
    <x v="3"/>
    <n v="518329"/>
    <x v="174"/>
  </r>
  <r>
    <n v="20220406"/>
    <d v="2022-04-06T00:00:00"/>
    <x v="5"/>
    <x v="3"/>
    <n v="4"/>
    <x v="2"/>
    <x v="2"/>
    <n v="20498"/>
    <x v="2"/>
    <n v="568550"/>
    <x v="167"/>
  </r>
  <r>
    <n v="20220406"/>
    <d v="2022-04-06T00:00:00"/>
    <x v="5"/>
    <x v="3"/>
    <n v="4"/>
    <x v="2"/>
    <x v="0"/>
    <n v="20499"/>
    <x v="3"/>
    <n v="618771"/>
    <x v="167"/>
  </r>
  <r>
    <n v="20220406"/>
    <d v="2022-04-06T00:00:00"/>
    <x v="5"/>
    <x v="3"/>
    <n v="4"/>
    <x v="2"/>
    <x v="0"/>
    <n v="13319"/>
    <x v="2"/>
    <n v="864342"/>
    <x v="197"/>
  </r>
  <r>
    <n v="20220406"/>
    <d v="2022-04-06T00:00:00"/>
    <x v="5"/>
    <x v="3"/>
    <n v="4"/>
    <x v="2"/>
    <x v="1"/>
    <n v="10089"/>
    <x v="5"/>
    <n v="979679"/>
    <x v="640"/>
  </r>
  <r>
    <n v="20220406"/>
    <d v="2022-04-06T00:00:00"/>
    <x v="5"/>
    <x v="3"/>
    <n v="4"/>
    <x v="2"/>
    <x v="3"/>
    <n v="1114"/>
    <x v="5"/>
    <n v="112757"/>
    <x v="243"/>
  </r>
  <r>
    <n v="20220406"/>
    <d v="2022-04-06T00:00:00"/>
    <x v="5"/>
    <x v="3"/>
    <n v="4"/>
    <x v="2"/>
    <x v="0"/>
    <n v="20494"/>
    <x v="6"/>
    <n v="127547"/>
    <x v="4"/>
  </r>
  <r>
    <n v="20220406"/>
    <d v="2022-04-06T00:00:00"/>
    <x v="5"/>
    <x v="3"/>
    <n v="4"/>
    <x v="2"/>
    <x v="3"/>
    <n v="20497"/>
    <x v="1"/>
    <n v="445471"/>
    <x v="2"/>
  </r>
  <r>
    <n v="20220406"/>
    <d v="2022-04-06T00:00:00"/>
    <x v="5"/>
    <x v="3"/>
    <n v="4"/>
    <x v="2"/>
    <x v="2"/>
    <n v="13317"/>
    <x v="1"/>
    <n v="871537"/>
    <x v="100"/>
  </r>
  <r>
    <n v="20220406"/>
    <d v="2022-04-06T00:00:00"/>
    <x v="5"/>
    <x v="3"/>
    <n v="4"/>
    <x v="2"/>
    <x v="2"/>
    <n v="13318"/>
    <x v="0"/>
    <n v="129760"/>
    <x v="0"/>
  </r>
  <r>
    <n v="20220406"/>
    <d v="2022-04-06T00:00:00"/>
    <x v="5"/>
    <x v="3"/>
    <n v="4"/>
    <x v="2"/>
    <x v="0"/>
    <n v="14040"/>
    <x v="1"/>
    <n v="172366"/>
    <x v="205"/>
  </r>
  <r>
    <n v="20220406"/>
    <d v="2022-04-06T00:00:00"/>
    <x v="5"/>
    <x v="3"/>
    <n v="4"/>
    <x v="2"/>
    <x v="0"/>
    <n v="14042"/>
    <x v="1"/>
    <n v="307950"/>
    <x v="92"/>
  </r>
  <r>
    <n v="20220407"/>
    <d v="2022-04-07T00:00:00"/>
    <x v="5"/>
    <x v="3"/>
    <n v="4"/>
    <x v="5"/>
    <x v="1"/>
    <n v="13320"/>
    <x v="2"/>
    <n v="657535"/>
    <x v="669"/>
  </r>
  <r>
    <n v="20220407"/>
    <d v="2022-04-07T00:00:00"/>
    <x v="5"/>
    <x v="3"/>
    <n v="4"/>
    <x v="5"/>
    <x v="3"/>
    <n v="13321"/>
    <x v="5"/>
    <n v="100712"/>
    <x v="197"/>
  </r>
  <r>
    <n v="20220407"/>
    <d v="2022-04-07T00:00:00"/>
    <x v="5"/>
    <x v="3"/>
    <n v="4"/>
    <x v="5"/>
    <x v="0"/>
    <n v="1115"/>
    <x v="5"/>
    <n v="135670"/>
    <x v="100"/>
  </r>
  <r>
    <n v="20220407"/>
    <d v="2022-04-07T00:00:00"/>
    <x v="5"/>
    <x v="3"/>
    <n v="4"/>
    <x v="5"/>
    <x v="3"/>
    <n v="20500"/>
    <x v="6"/>
    <n v="170629"/>
    <x v="116"/>
  </r>
  <r>
    <n v="20220407"/>
    <d v="2022-04-07T00:00:00"/>
    <x v="5"/>
    <x v="3"/>
    <n v="4"/>
    <x v="5"/>
    <x v="2"/>
    <n v="20500"/>
    <x v="1"/>
    <n v="205588"/>
    <x v="174"/>
  </r>
  <r>
    <n v="20220407"/>
    <d v="2022-04-07T00:00:00"/>
    <x v="5"/>
    <x v="3"/>
    <n v="4"/>
    <x v="5"/>
    <x v="2"/>
    <n v="20501"/>
    <x v="1"/>
    <n v="240547"/>
    <x v="91"/>
  </r>
  <r>
    <n v="20220407"/>
    <d v="2022-04-07T00:00:00"/>
    <x v="5"/>
    <x v="3"/>
    <n v="4"/>
    <x v="5"/>
    <x v="0"/>
    <n v="20502"/>
    <x v="6"/>
    <n v="275506"/>
    <x v="352"/>
  </r>
  <r>
    <n v="20220407"/>
    <d v="2022-04-07T00:00:00"/>
    <x v="5"/>
    <x v="3"/>
    <n v="4"/>
    <x v="5"/>
    <x v="0"/>
    <n v="10095"/>
    <x v="3"/>
    <n v="310465"/>
    <x v="100"/>
  </r>
  <r>
    <n v="20220407"/>
    <d v="2022-04-07T00:00:00"/>
    <x v="5"/>
    <x v="3"/>
    <n v="4"/>
    <x v="5"/>
    <x v="2"/>
    <n v="14077"/>
    <x v="2"/>
    <n v="485260"/>
    <x v="91"/>
  </r>
  <r>
    <n v="20220407"/>
    <d v="2022-04-07T00:00:00"/>
    <x v="5"/>
    <x v="3"/>
    <n v="4"/>
    <x v="5"/>
    <x v="0"/>
    <n v="14077"/>
    <x v="3"/>
    <n v="520219"/>
    <x v="4"/>
  </r>
  <r>
    <n v="20220407"/>
    <d v="2022-04-07T00:00:00"/>
    <x v="5"/>
    <x v="3"/>
    <n v="4"/>
    <x v="5"/>
    <x v="3"/>
    <n v="14085"/>
    <x v="2"/>
    <n v="555178"/>
    <x v="167"/>
  </r>
  <r>
    <n v="20220408"/>
    <d v="2022-04-08T00:00:00"/>
    <x v="5"/>
    <x v="3"/>
    <n v="4"/>
    <x v="3"/>
    <x v="3"/>
    <n v="1116"/>
    <x v="3"/>
    <n v="590137"/>
    <x v="99"/>
  </r>
  <r>
    <n v="20220408"/>
    <d v="2022-04-08T00:00:00"/>
    <x v="5"/>
    <x v="3"/>
    <n v="4"/>
    <x v="3"/>
    <x v="2"/>
    <n v="1117"/>
    <x v="3"/>
    <n v="625096"/>
    <x v="518"/>
  </r>
  <r>
    <n v="20220408"/>
    <d v="2022-04-08T00:00:00"/>
    <x v="5"/>
    <x v="3"/>
    <n v="4"/>
    <x v="3"/>
    <x v="4"/>
    <n v="1119"/>
    <x v="2"/>
    <n v="660055"/>
    <x v="197"/>
  </r>
  <r>
    <n v="20220408"/>
    <d v="2022-04-08T00:00:00"/>
    <x v="5"/>
    <x v="3"/>
    <n v="4"/>
    <x v="3"/>
    <x v="4"/>
    <n v="20511"/>
    <x v="3"/>
    <n v="695014"/>
    <x v="174"/>
  </r>
  <r>
    <n v="20220408"/>
    <d v="2022-04-08T00:00:00"/>
    <x v="5"/>
    <x v="3"/>
    <n v="4"/>
    <x v="3"/>
    <x v="4"/>
    <n v="13322"/>
    <x v="2"/>
    <n v="869809"/>
    <x v="594"/>
  </r>
  <r>
    <n v="20220408"/>
    <d v="2022-04-08T00:00:00"/>
    <x v="5"/>
    <x v="3"/>
    <n v="4"/>
    <x v="3"/>
    <x v="2"/>
    <n v="13322"/>
    <x v="5"/>
    <n v="904768"/>
    <x v="100"/>
  </r>
  <r>
    <n v="20220408"/>
    <d v="2022-04-08T00:00:00"/>
    <x v="5"/>
    <x v="3"/>
    <n v="4"/>
    <x v="3"/>
    <x v="2"/>
    <n v="1118"/>
    <x v="5"/>
    <n v="132951"/>
    <x v="640"/>
  </r>
  <r>
    <n v="20220408"/>
    <d v="2022-04-08T00:00:00"/>
    <x v="5"/>
    <x v="3"/>
    <n v="4"/>
    <x v="3"/>
    <x v="2"/>
    <n v="20503"/>
    <x v="6"/>
    <n v="117828"/>
    <x v="174"/>
  </r>
  <r>
    <n v="20220409"/>
    <d v="2022-04-09T00:00:00"/>
    <x v="5"/>
    <x v="3"/>
    <n v="4"/>
    <x v="4"/>
    <x v="0"/>
    <n v="20513"/>
    <x v="1"/>
    <n v="124705"/>
    <x v="240"/>
  </r>
  <r>
    <n v="20220409"/>
    <d v="2022-04-09T00:00:00"/>
    <x v="5"/>
    <x v="3"/>
    <n v="4"/>
    <x v="4"/>
    <x v="0"/>
    <n v="20517"/>
    <x v="1"/>
    <n v="134582"/>
    <x v="607"/>
  </r>
  <r>
    <n v="20220409"/>
    <d v="2022-04-09T00:00:00"/>
    <x v="5"/>
    <x v="3"/>
    <n v="4"/>
    <x v="4"/>
    <x v="3"/>
    <n v="20519"/>
    <x v="3"/>
    <n v="145249"/>
    <x v="568"/>
  </r>
  <r>
    <n v="20220409"/>
    <d v="2022-04-09T00:00:00"/>
    <x v="5"/>
    <x v="3"/>
    <n v="4"/>
    <x v="4"/>
    <x v="0"/>
    <n v="13325"/>
    <x v="2"/>
    <n v="557336"/>
    <x v="419"/>
  </r>
  <r>
    <n v="20220409"/>
    <d v="2022-04-09T00:00:00"/>
    <x v="5"/>
    <x v="3"/>
    <n v="4"/>
    <x v="4"/>
    <x v="0"/>
    <n v="14117"/>
    <x v="3"/>
    <n v="166213"/>
    <x v="568"/>
  </r>
  <r>
    <n v="20220409"/>
    <d v="2022-04-09T00:00:00"/>
    <x v="5"/>
    <x v="3"/>
    <n v="4"/>
    <x v="4"/>
    <x v="3"/>
    <n v="14128"/>
    <x v="2"/>
    <n v="167090"/>
    <x v="597"/>
  </r>
  <r>
    <n v="20220409"/>
    <d v="2022-04-09T00:00:00"/>
    <x v="5"/>
    <x v="3"/>
    <n v="4"/>
    <x v="4"/>
    <x v="3"/>
    <n v="14136"/>
    <x v="5"/>
    <n v="167967"/>
    <x v="404"/>
  </r>
  <r>
    <n v="20220409"/>
    <d v="2022-04-09T00:00:00"/>
    <x v="5"/>
    <x v="3"/>
    <n v="4"/>
    <x v="4"/>
    <x v="3"/>
    <n v="14111"/>
    <x v="2"/>
    <n v="168844"/>
    <x v="264"/>
  </r>
  <r>
    <n v="20220409"/>
    <d v="2022-04-09T00:00:00"/>
    <x v="5"/>
    <x v="3"/>
    <n v="4"/>
    <x v="4"/>
    <x v="3"/>
    <n v="14123"/>
    <x v="6"/>
    <n v="169721"/>
    <x v="597"/>
  </r>
  <r>
    <n v="20220409"/>
    <d v="2022-04-09T00:00:00"/>
    <x v="5"/>
    <x v="3"/>
    <n v="4"/>
    <x v="4"/>
    <x v="3"/>
    <n v="14136"/>
    <x v="1"/>
    <n v="170598"/>
    <x v="378"/>
  </r>
  <r>
    <n v="20220410"/>
    <d v="2022-04-10T00:00:00"/>
    <x v="5"/>
    <x v="3"/>
    <n v="4"/>
    <x v="0"/>
    <x v="2"/>
    <n v="1126"/>
    <x v="3"/>
    <n v="171475"/>
    <x v="343"/>
  </r>
  <r>
    <n v="20220410"/>
    <d v="2022-04-10T00:00:00"/>
    <x v="5"/>
    <x v="3"/>
    <n v="4"/>
    <x v="0"/>
    <x v="0"/>
    <n v="1127"/>
    <x v="1"/>
    <n v="172352"/>
    <x v="568"/>
  </r>
  <r>
    <n v="20220410"/>
    <d v="2022-04-10T00:00:00"/>
    <x v="5"/>
    <x v="3"/>
    <n v="4"/>
    <x v="0"/>
    <x v="3"/>
    <n v="1129"/>
    <x v="1"/>
    <n v="173229"/>
    <x v="278"/>
  </r>
  <r>
    <n v="20220410"/>
    <d v="2022-04-10T00:00:00"/>
    <x v="5"/>
    <x v="3"/>
    <n v="4"/>
    <x v="0"/>
    <x v="3"/>
    <n v="1130"/>
    <x v="1"/>
    <n v="174106"/>
    <x v="240"/>
  </r>
  <r>
    <n v="20220410"/>
    <d v="2022-04-10T00:00:00"/>
    <x v="5"/>
    <x v="3"/>
    <n v="4"/>
    <x v="0"/>
    <x v="2"/>
    <n v="1130"/>
    <x v="1"/>
    <n v="857476"/>
    <x v="670"/>
  </r>
  <r>
    <n v="20220410"/>
    <d v="2022-04-10T00:00:00"/>
    <x v="5"/>
    <x v="3"/>
    <n v="4"/>
    <x v="0"/>
    <x v="4"/>
    <n v="1130"/>
    <x v="1"/>
    <n v="766263"/>
    <x v="597"/>
  </r>
  <r>
    <n v="20220410"/>
    <d v="2022-04-10T00:00:00"/>
    <x v="5"/>
    <x v="3"/>
    <n v="4"/>
    <x v="0"/>
    <x v="4"/>
    <n v="1131"/>
    <x v="2"/>
    <n v="675050"/>
    <x v="264"/>
  </r>
  <r>
    <n v="20220410"/>
    <d v="2022-04-10T00:00:00"/>
    <x v="5"/>
    <x v="3"/>
    <n v="4"/>
    <x v="0"/>
    <x v="4"/>
    <n v="1132"/>
    <x v="1"/>
    <n v="583837"/>
    <x v="419"/>
  </r>
  <r>
    <n v="20220410"/>
    <d v="2022-04-10T00:00:00"/>
    <x v="5"/>
    <x v="3"/>
    <n v="4"/>
    <x v="0"/>
    <x v="2"/>
    <n v="20520"/>
    <x v="1"/>
    <n v="492624"/>
    <x v="597"/>
  </r>
  <r>
    <n v="20220410"/>
    <d v="2022-04-10T00:00:00"/>
    <x v="5"/>
    <x v="3"/>
    <n v="4"/>
    <x v="0"/>
    <x v="2"/>
    <n v="20522"/>
    <x v="1"/>
    <n v="834850"/>
    <x v="671"/>
  </r>
  <r>
    <n v="20220410"/>
    <d v="2022-04-10T00:00:00"/>
    <x v="5"/>
    <x v="3"/>
    <n v="4"/>
    <x v="0"/>
    <x v="2"/>
    <n v="20524"/>
    <x v="1"/>
    <n v="979679"/>
    <x v="672"/>
  </r>
  <r>
    <n v="20220410"/>
    <d v="2022-04-10T00:00:00"/>
    <x v="5"/>
    <x v="3"/>
    <n v="4"/>
    <x v="0"/>
    <x v="0"/>
    <n v="20524"/>
    <x v="1"/>
    <n v="112757"/>
    <x v="673"/>
  </r>
  <r>
    <n v="20220413"/>
    <d v="2022-04-13T00:00:00"/>
    <x v="5"/>
    <x v="3"/>
    <n v="4"/>
    <x v="2"/>
    <x v="0"/>
    <n v="13342"/>
    <x v="1"/>
    <n v="127547"/>
    <x v="281"/>
  </r>
  <r>
    <n v="20220413"/>
    <d v="2022-04-13T00:00:00"/>
    <x v="5"/>
    <x v="3"/>
    <n v="4"/>
    <x v="2"/>
    <x v="3"/>
    <n v="13344"/>
    <x v="1"/>
    <n v="445471"/>
    <x v="99"/>
  </r>
  <r>
    <n v="20220413"/>
    <d v="2022-04-13T00:00:00"/>
    <x v="5"/>
    <x v="3"/>
    <n v="4"/>
    <x v="2"/>
    <x v="0"/>
    <n v="1143"/>
    <x v="3"/>
    <n v="871537"/>
    <x v="578"/>
  </r>
  <r>
    <n v="20220413"/>
    <d v="2022-04-13T00:00:00"/>
    <x v="5"/>
    <x v="3"/>
    <n v="4"/>
    <x v="2"/>
    <x v="0"/>
    <n v="1143"/>
    <x v="0"/>
    <n v="129760"/>
    <x v="261"/>
  </r>
  <r>
    <n v="20220413"/>
    <d v="2022-04-13T00:00:00"/>
    <x v="5"/>
    <x v="3"/>
    <n v="4"/>
    <x v="2"/>
    <x v="3"/>
    <n v="1143"/>
    <x v="5"/>
    <n v="834850"/>
    <x v="543"/>
  </r>
  <r>
    <n v="20220413"/>
    <d v="2022-04-13T00:00:00"/>
    <x v="5"/>
    <x v="3"/>
    <n v="4"/>
    <x v="2"/>
    <x v="3"/>
    <n v="1143"/>
    <x v="0"/>
    <n v="834850"/>
    <x v="261"/>
  </r>
  <r>
    <n v="20220413"/>
    <d v="2022-04-13T00:00:00"/>
    <x v="5"/>
    <x v="3"/>
    <n v="4"/>
    <x v="2"/>
    <x v="3"/>
    <n v="1144"/>
    <x v="1"/>
    <n v="834850"/>
    <x v="588"/>
  </r>
  <r>
    <n v="20220413"/>
    <d v="2022-04-13T00:00:00"/>
    <x v="5"/>
    <x v="3"/>
    <n v="4"/>
    <x v="2"/>
    <x v="3"/>
    <n v="20551"/>
    <x v="0"/>
    <n v="834850"/>
    <x v="18"/>
  </r>
  <r>
    <n v="20220413"/>
    <d v="2022-04-13T00:00:00"/>
    <x v="5"/>
    <x v="3"/>
    <n v="4"/>
    <x v="2"/>
    <x v="3"/>
    <n v="13339"/>
    <x v="5"/>
    <n v="421333"/>
    <x v="543"/>
  </r>
  <r>
    <n v="20220413"/>
    <d v="2022-04-13T00:00:00"/>
    <x v="5"/>
    <x v="3"/>
    <n v="4"/>
    <x v="2"/>
    <x v="3"/>
    <n v="14211"/>
    <x v="1"/>
    <n v="719050"/>
    <x v="6"/>
  </r>
  <r>
    <n v="20220416"/>
    <d v="2022-04-16T00:00:00"/>
    <x v="5"/>
    <x v="3"/>
    <n v="4"/>
    <x v="4"/>
    <x v="0"/>
    <n v="1148"/>
    <x v="1"/>
    <n v="101676"/>
    <x v="239"/>
  </r>
  <r>
    <n v="20220416"/>
    <d v="2022-04-16T00:00:00"/>
    <x v="5"/>
    <x v="3"/>
    <n v="4"/>
    <x v="4"/>
    <x v="0"/>
    <n v="1149"/>
    <x v="5"/>
    <n v="131448"/>
    <x v="667"/>
  </r>
  <r>
    <n v="20220416"/>
    <d v="2022-04-16T00:00:00"/>
    <x v="5"/>
    <x v="3"/>
    <n v="4"/>
    <x v="4"/>
    <x v="3"/>
    <n v="20557"/>
    <x v="1"/>
    <n v="161220"/>
    <x v="138"/>
  </r>
  <r>
    <n v="20220416"/>
    <d v="2022-04-16T00:00:00"/>
    <x v="5"/>
    <x v="3"/>
    <n v="4"/>
    <x v="4"/>
    <x v="3"/>
    <n v="20562"/>
    <x v="3"/>
    <n v="663423"/>
    <x v="92"/>
  </r>
  <r>
    <n v="20220416"/>
    <d v="2022-04-16T00:00:00"/>
    <x v="5"/>
    <x v="3"/>
    <n v="4"/>
    <x v="4"/>
    <x v="3"/>
    <n v="20562"/>
    <x v="3"/>
    <n v="116562"/>
    <x v="52"/>
  </r>
  <r>
    <n v="20220416"/>
    <d v="2022-04-16T00:00:00"/>
    <x v="5"/>
    <x v="3"/>
    <n v="4"/>
    <x v="4"/>
    <x v="3"/>
    <n v="20562"/>
    <x v="0"/>
    <n v="166782"/>
    <x v="18"/>
  </r>
  <r>
    <n v="20220416"/>
    <d v="2022-04-16T00:00:00"/>
    <x v="5"/>
    <x v="3"/>
    <n v="4"/>
    <x v="4"/>
    <x v="3"/>
    <n v="20563"/>
    <x v="5"/>
    <n v="217003"/>
    <x v="4"/>
  </r>
  <r>
    <n v="20220416"/>
    <d v="2022-04-16T00:00:00"/>
    <x v="5"/>
    <x v="3"/>
    <n v="4"/>
    <x v="4"/>
    <x v="0"/>
    <n v="20565"/>
    <x v="1"/>
    <n v="267224"/>
    <x v="91"/>
  </r>
  <r>
    <n v="20220416"/>
    <d v="2022-04-16T00:00:00"/>
    <x v="5"/>
    <x v="3"/>
    <n v="4"/>
    <x v="4"/>
    <x v="0"/>
    <n v="20568"/>
    <x v="6"/>
    <n v="317445"/>
    <x v="352"/>
  </r>
  <r>
    <n v="20220416"/>
    <d v="2022-04-16T00:00:00"/>
    <x v="5"/>
    <x v="3"/>
    <n v="4"/>
    <x v="4"/>
    <x v="1"/>
    <n v="20569"/>
    <x v="1"/>
    <n v="729973"/>
    <x v="167"/>
  </r>
  <r>
    <n v="20220416"/>
    <d v="2022-04-16T00:00:00"/>
    <x v="5"/>
    <x v="3"/>
    <n v="4"/>
    <x v="4"/>
    <x v="1"/>
    <n v="13345"/>
    <x v="1"/>
    <n v="764932"/>
    <x v="674"/>
  </r>
  <r>
    <n v="20220416"/>
    <d v="2022-04-16T00:00:00"/>
    <x v="5"/>
    <x v="3"/>
    <n v="4"/>
    <x v="4"/>
    <x v="2"/>
    <n v="10116"/>
    <x v="1"/>
    <n v="799891"/>
    <x v="669"/>
  </r>
  <r>
    <n v="20220416"/>
    <d v="2022-04-16T00:00:00"/>
    <x v="5"/>
    <x v="3"/>
    <n v="4"/>
    <x v="4"/>
    <x v="0"/>
    <n v="1145"/>
    <x v="1"/>
    <n v="834850"/>
    <x v="197"/>
  </r>
  <r>
    <n v="20220416"/>
    <d v="2022-04-16T00:00:00"/>
    <x v="5"/>
    <x v="3"/>
    <n v="4"/>
    <x v="4"/>
    <x v="3"/>
    <n v="1151"/>
    <x v="0"/>
    <n v="367666"/>
    <x v="262"/>
  </r>
  <r>
    <n v="20220416"/>
    <d v="2022-04-16T00:00:00"/>
    <x v="5"/>
    <x v="3"/>
    <n v="4"/>
    <x v="4"/>
    <x v="3"/>
    <n v="1152"/>
    <x v="1"/>
    <n v="417887"/>
    <x v="157"/>
  </r>
  <r>
    <n v="20220416"/>
    <d v="2022-04-16T00:00:00"/>
    <x v="5"/>
    <x v="3"/>
    <n v="4"/>
    <x v="4"/>
    <x v="2"/>
    <n v="20555"/>
    <x v="3"/>
    <n v="468108"/>
    <x v="352"/>
  </r>
  <r>
    <n v="20220416"/>
    <d v="2022-04-16T00:00:00"/>
    <x v="5"/>
    <x v="3"/>
    <n v="4"/>
    <x v="4"/>
    <x v="4"/>
    <n v="20556"/>
    <x v="3"/>
    <n v="518329"/>
    <x v="55"/>
  </r>
  <r>
    <n v="20220417"/>
    <d v="2022-04-17T00:00:00"/>
    <x v="5"/>
    <x v="3"/>
    <n v="4"/>
    <x v="0"/>
    <x v="4"/>
    <n v="20577"/>
    <x v="0"/>
    <n v="568550"/>
    <x v="155"/>
  </r>
  <r>
    <n v="20220417"/>
    <d v="2022-04-17T00:00:00"/>
    <x v="5"/>
    <x v="3"/>
    <n v="4"/>
    <x v="0"/>
    <x v="4"/>
    <n v="20577"/>
    <x v="5"/>
    <n v="618771"/>
    <x v="675"/>
  </r>
  <r>
    <n v="20220417"/>
    <d v="2022-04-17T00:00:00"/>
    <x v="5"/>
    <x v="3"/>
    <n v="4"/>
    <x v="0"/>
    <x v="2"/>
    <n v="20579"/>
    <x v="6"/>
    <n v="864342"/>
    <x v="157"/>
  </r>
  <r>
    <n v="20220417"/>
    <d v="2022-04-17T00:00:00"/>
    <x v="5"/>
    <x v="3"/>
    <n v="4"/>
    <x v="0"/>
    <x v="2"/>
    <n v="20581"/>
    <x v="6"/>
    <n v="387943"/>
    <x v="658"/>
  </r>
  <r>
    <n v="20220417"/>
    <d v="2022-04-17T00:00:00"/>
    <x v="5"/>
    <x v="3"/>
    <n v="4"/>
    <x v="0"/>
    <x v="2"/>
    <n v="20584"/>
    <x v="1"/>
    <n v="846118"/>
    <x v="281"/>
  </r>
  <r>
    <n v="20220417"/>
    <d v="2022-04-17T00:00:00"/>
    <x v="5"/>
    <x v="3"/>
    <n v="4"/>
    <x v="0"/>
    <x v="0"/>
    <n v="13350"/>
    <x v="1"/>
    <n v="166782"/>
    <x v="575"/>
  </r>
  <r>
    <n v="20220417"/>
    <d v="2022-04-17T00:00:00"/>
    <x v="5"/>
    <x v="3"/>
    <n v="4"/>
    <x v="0"/>
    <x v="0"/>
    <n v="13351"/>
    <x v="1"/>
    <n v="217003"/>
    <x v="99"/>
  </r>
  <r>
    <n v="20220417"/>
    <d v="2022-04-17T00:00:00"/>
    <x v="5"/>
    <x v="3"/>
    <n v="4"/>
    <x v="0"/>
    <x v="3"/>
    <n v="13352"/>
    <x v="1"/>
    <n v="267224"/>
    <x v="99"/>
  </r>
  <r>
    <n v="20220417"/>
    <d v="2022-04-17T00:00:00"/>
    <x v="5"/>
    <x v="3"/>
    <n v="4"/>
    <x v="0"/>
    <x v="0"/>
    <n v="13353"/>
    <x v="2"/>
    <n v="317445"/>
    <x v="197"/>
  </r>
  <r>
    <n v="20220417"/>
    <d v="2022-04-17T00:00:00"/>
    <x v="5"/>
    <x v="3"/>
    <n v="4"/>
    <x v="0"/>
    <x v="0"/>
    <n v="13355"/>
    <x v="5"/>
    <n v="367666"/>
    <x v="663"/>
  </r>
  <r>
    <n v="20220417"/>
    <d v="2022-04-17T00:00:00"/>
    <x v="5"/>
    <x v="3"/>
    <n v="4"/>
    <x v="0"/>
    <x v="3"/>
    <n v="13355"/>
    <x v="5"/>
    <n v="417887"/>
    <x v="200"/>
  </r>
  <r>
    <n v="20220417"/>
    <d v="2022-04-17T00:00:00"/>
    <x v="5"/>
    <x v="3"/>
    <n v="4"/>
    <x v="0"/>
    <x v="3"/>
    <n v="14278"/>
    <x v="6"/>
    <n v="267224"/>
    <x v="100"/>
  </r>
  <r>
    <n v="20220417"/>
    <d v="2022-04-17T00:00:00"/>
    <x v="5"/>
    <x v="3"/>
    <n v="4"/>
    <x v="0"/>
    <x v="3"/>
    <n v="14291"/>
    <x v="1"/>
    <n v="317445"/>
    <x v="157"/>
  </r>
  <r>
    <n v="20220417"/>
    <d v="2022-04-17T00:00:00"/>
    <x v="5"/>
    <x v="3"/>
    <n v="4"/>
    <x v="0"/>
    <x v="3"/>
    <n v="14293"/>
    <x v="1"/>
    <n v="729973"/>
    <x v="102"/>
  </r>
  <r>
    <n v="20220418"/>
    <d v="2022-04-18T00:00:00"/>
    <x v="5"/>
    <x v="3"/>
    <n v="4"/>
    <x v="1"/>
    <x v="3"/>
    <n v="1160"/>
    <x v="1"/>
    <n v="764932"/>
    <x v="167"/>
  </r>
  <r>
    <n v="20220418"/>
    <d v="2022-04-18T00:00:00"/>
    <x v="5"/>
    <x v="3"/>
    <n v="4"/>
    <x v="1"/>
    <x v="2"/>
    <n v="1161"/>
    <x v="3"/>
    <n v="979679"/>
    <x v="167"/>
  </r>
  <r>
    <n v="20220418"/>
    <d v="2022-04-18T00:00:00"/>
    <x v="5"/>
    <x v="3"/>
    <n v="4"/>
    <x v="1"/>
    <x v="1"/>
    <n v="1162"/>
    <x v="1"/>
    <n v="112757"/>
    <x v="243"/>
  </r>
  <r>
    <n v="20220418"/>
    <d v="2022-04-18T00:00:00"/>
    <x v="5"/>
    <x v="3"/>
    <n v="4"/>
    <x v="1"/>
    <x v="0"/>
    <n v="20588"/>
    <x v="1"/>
    <n v="127547"/>
    <x v="18"/>
  </r>
  <r>
    <n v="20220418"/>
    <d v="2022-04-18T00:00:00"/>
    <x v="5"/>
    <x v="3"/>
    <n v="4"/>
    <x v="1"/>
    <x v="3"/>
    <n v="20589"/>
    <x v="1"/>
    <n v="445471"/>
    <x v="676"/>
  </r>
  <r>
    <n v="20220418"/>
    <d v="2022-04-18T00:00:00"/>
    <x v="5"/>
    <x v="3"/>
    <n v="4"/>
    <x v="1"/>
    <x v="1"/>
    <n v="1162"/>
    <x v="0"/>
    <n v="871537"/>
    <x v="188"/>
  </r>
  <r>
    <n v="20220418"/>
    <d v="2022-04-18T00:00:00"/>
    <x v="5"/>
    <x v="3"/>
    <n v="4"/>
    <x v="1"/>
    <x v="3"/>
    <n v="20586"/>
    <x v="1"/>
    <n v="129760"/>
    <x v="197"/>
  </r>
  <r>
    <n v="20220418"/>
    <d v="2022-04-18T00:00:00"/>
    <x v="5"/>
    <x v="3"/>
    <n v="4"/>
    <x v="1"/>
    <x v="2"/>
    <n v="20589"/>
    <x v="3"/>
    <n v="387943"/>
    <x v="100"/>
  </r>
  <r>
    <n v="20220418"/>
    <d v="2022-04-18T00:00:00"/>
    <x v="5"/>
    <x v="3"/>
    <n v="4"/>
    <x v="1"/>
    <x v="2"/>
    <n v="14310"/>
    <x v="3"/>
    <n v="846118"/>
    <x v="518"/>
  </r>
  <r>
    <n v="20220423"/>
    <d v="2022-04-23T00:00:00"/>
    <x v="5"/>
    <x v="3"/>
    <n v="4"/>
    <x v="4"/>
    <x v="0"/>
    <n v="20633"/>
    <x v="0"/>
    <n v="166782"/>
    <x v="102"/>
  </r>
  <r>
    <n v="20220423"/>
    <d v="2022-04-23T00:00:00"/>
    <x v="5"/>
    <x v="3"/>
    <n v="4"/>
    <x v="4"/>
    <x v="0"/>
    <n v="13368"/>
    <x v="2"/>
    <n v="217003"/>
    <x v="677"/>
  </r>
  <r>
    <n v="20220423"/>
    <d v="2022-04-23T00:00:00"/>
    <x v="5"/>
    <x v="3"/>
    <n v="4"/>
    <x v="4"/>
    <x v="1"/>
    <n v="13374"/>
    <x v="1"/>
    <n v="267224"/>
    <x v="281"/>
  </r>
  <r>
    <n v="20220423"/>
    <d v="2022-04-23T00:00:00"/>
    <x v="5"/>
    <x v="3"/>
    <n v="4"/>
    <x v="4"/>
    <x v="3"/>
    <n v="10146"/>
    <x v="0"/>
    <n v="317445"/>
    <x v="154"/>
  </r>
  <r>
    <n v="20220423"/>
    <d v="2022-04-23T00:00:00"/>
    <x v="5"/>
    <x v="3"/>
    <n v="4"/>
    <x v="4"/>
    <x v="2"/>
    <n v="10146"/>
    <x v="0"/>
    <n v="367666"/>
    <x v="678"/>
  </r>
  <r>
    <n v="20220423"/>
    <d v="2022-04-23T00:00:00"/>
    <x v="5"/>
    <x v="3"/>
    <n v="4"/>
    <x v="4"/>
    <x v="0"/>
    <n v="1174"/>
    <x v="1"/>
    <n v="417887"/>
    <x v="197"/>
  </r>
  <r>
    <n v="20220423"/>
    <d v="2022-04-23T00:00:00"/>
    <x v="5"/>
    <x v="3"/>
    <n v="4"/>
    <x v="4"/>
    <x v="0"/>
    <n v="1174"/>
    <x v="1"/>
    <n v="267224"/>
    <x v="200"/>
  </r>
  <r>
    <n v="20220423"/>
    <d v="2022-04-23T00:00:00"/>
    <x v="5"/>
    <x v="3"/>
    <n v="4"/>
    <x v="4"/>
    <x v="0"/>
    <n v="20623"/>
    <x v="0"/>
    <n v="317445"/>
    <x v="102"/>
  </r>
  <r>
    <n v="20220424"/>
    <d v="2022-04-24T00:00:00"/>
    <x v="5"/>
    <x v="3"/>
    <n v="4"/>
    <x v="0"/>
    <x v="2"/>
    <n v="10153"/>
    <x v="1"/>
    <n v="729973"/>
    <x v="138"/>
  </r>
  <r>
    <n v="20220424"/>
    <d v="2022-04-24T00:00:00"/>
    <x v="5"/>
    <x v="3"/>
    <n v="4"/>
    <x v="0"/>
    <x v="2"/>
    <n v="10154"/>
    <x v="3"/>
    <n v="764932"/>
    <x v="197"/>
  </r>
  <r>
    <n v="20220424"/>
    <d v="2022-04-24T00:00:00"/>
    <x v="5"/>
    <x v="3"/>
    <n v="4"/>
    <x v="0"/>
    <x v="0"/>
    <n v="10154"/>
    <x v="3"/>
    <n v="979679"/>
    <x v="197"/>
  </r>
  <r>
    <n v="20220424"/>
    <d v="2022-04-24T00:00:00"/>
    <x v="5"/>
    <x v="3"/>
    <n v="4"/>
    <x v="0"/>
    <x v="0"/>
    <n v="10154"/>
    <x v="0"/>
    <n v="112757"/>
    <x v="671"/>
  </r>
  <r>
    <n v="20220424"/>
    <d v="2022-04-24T00:00:00"/>
    <x v="5"/>
    <x v="3"/>
    <n v="4"/>
    <x v="0"/>
    <x v="1"/>
    <n v="20635"/>
    <x v="5"/>
    <n v="127547"/>
    <x v="679"/>
  </r>
  <r>
    <n v="20220424"/>
    <d v="2022-04-24T00:00:00"/>
    <x v="5"/>
    <x v="3"/>
    <n v="4"/>
    <x v="0"/>
    <x v="3"/>
    <n v="20636"/>
    <x v="1"/>
    <n v="445471"/>
    <x v="102"/>
  </r>
  <r>
    <n v="20220424"/>
    <d v="2022-04-24T00:00:00"/>
    <x v="5"/>
    <x v="3"/>
    <n v="4"/>
    <x v="0"/>
    <x v="0"/>
    <n v="20637"/>
    <x v="6"/>
    <n v="871537"/>
    <x v="663"/>
  </r>
  <r>
    <n v="20220426"/>
    <d v="2022-04-26T00:00:00"/>
    <x v="5"/>
    <x v="3"/>
    <n v="4"/>
    <x v="6"/>
    <x v="3"/>
    <n v="20649"/>
    <x v="1"/>
    <n v="129760"/>
    <x v="192"/>
  </r>
  <r>
    <n v="20220426"/>
    <d v="2022-04-26T00:00:00"/>
    <x v="5"/>
    <x v="3"/>
    <n v="4"/>
    <x v="6"/>
    <x v="2"/>
    <n v="20650"/>
    <x v="1"/>
    <n v="834850"/>
    <x v="4"/>
  </r>
  <r>
    <n v="20220426"/>
    <d v="2022-04-26T00:00:00"/>
    <x v="5"/>
    <x v="3"/>
    <n v="4"/>
    <x v="6"/>
    <x v="2"/>
    <n v="13380"/>
    <x v="1"/>
    <n v="367666"/>
    <x v="92"/>
  </r>
  <r>
    <n v="20220426"/>
    <d v="2022-04-26T00:00:00"/>
    <x v="5"/>
    <x v="3"/>
    <n v="4"/>
    <x v="6"/>
    <x v="0"/>
    <n v="14516"/>
    <x v="2"/>
    <n v="417887"/>
    <x v="264"/>
  </r>
  <r>
    <n v="20220427"/>
    <d v="2022-04-27T00:00:00"/>
    <x v="5"/>
    <x v="3"/>
    <n v="4"/>
    <x v="2"/>
    <x v="0"/>
    <n v="1180"/>
    <x v="2"/>
    <n v="468108"/>
    <x v="663"/>
  </r>
  <r>
    <n v="20220427"/>
    <d v="2022-04-27T00:00:00"/>
    <x v="5"/>
    <x v="3"/>
    <n v="4"/>
    <x v="2"/>
    <x v="0"/>
    <n v="1181"/>
    <x v="3"/>
    <n v="518329"/>
    <x v="197"/>
  </r>
  <r>
    <n v="20220427"/>
    <d v="2022-04-27T00:00:00"/>
    <x v="5"/>
    <x v="3"/>
    <n v="4"/>
    <x v="2"/>
    <x v="0"/>
    <n v="13383"/>
    <x v="2"/>
    <n v="568550"/>
    <x v="669"/>
  </r>
  <r>
    <n v="20220427"/>
    <d v="2022-04-27T00:00:00"/>
    <x v="5"/>
    <x v="3"/>
    <n v="4"/>
    <x v="2"/>
    <x v="1"/>
    <n v="1179"/>
    <x v="4"/>
    <n v="618771"/>
    <x v="157"/>
  </r>
  <r>
    <n v="20220427"/>
    <d v="2022-04-27T00:00:00"/>
    <x v="5"/>
    <x v="3"/>
    <n v="4"/>
    <x v="2"/>
    <x v="1"/>
    <n v="1180"/>
    <x v="1"/>
    <n v="864342"/>
    <x v="102"/>
  </r>
  <r>
    <n v="20220427"/>
    <d v="2022-04-27T00:00:00"/>
    <x v="5"/>
    <x v="3"/>
    <n v="4"/>
    <x v="2"/>
    <x v="2"/>
    <n v="20651"/>
    <x v="1"/>
    <n v="979679"/>
    <x v="680"/>
  </r>
  <r>
    <n v="20220428"/>
    <d v="2022-04-28T00:00:00"/>
    <x v="5"/>
    <x v="3"/>
    <n v="4"/>
    <x v="5"/>
    <x v="0"/>
    <n v="1182"/>
    <x v="1"/>
    <n v="112757"/>
    <x v="518"/>
  </r>
  <r>
    <n v="20220428"/>
    <d v="2022-04-28T00:00:00"/>
    <x v="5"/>
    <x v="3"/>
    <n v="4"/>
    <x v="5"/>
    <x v="3"/>
    <n v="1183"/>
    <x v="3"/>
    <n v="127547"/>
    <x v="276"/>
  </r>
  <r>
    <n v="20220428"/>
    <d v="2022-04-28T00:00:00"/>
    <x v="5"/>
    <x v="3"/>
    <n v="4"/>
    <x v="5"/>
    <x v="3"/>
    <n v="1186"/>
    <x v="2"/>
    <n v="445471"/>
    <x v="157"/>
  </r>
  <r>
    <n v="20220428"/>
    <d v="2022-04-28T00:00:00"/>
    <x v="5"/>
    <x v="3"/>
    <n v="4"/>
    <x v="5"/>
    <x v="2"/>
    <n v="20657"/>
    <x v="3"/>
    <n v="871537"/>
    <x v="192"/>
  </r>
  <r>
    <n v="20220428"/>
    <d v="2022-04-28T00:00:00"/>
    <x v="5"/>
    <x v="3"/>
    <n v="4"/>
    <x v="5"/>
    <x v="4"/>
    <n v="20659"/>
    <x v="2"/>
    <n v="129760"/>
    <x v="157"/>
  </r>
  <r>
    <n v="20220428"/>
    <d v="2022-04-28T00:00:00"/>
    <x v="5"/>
    <x v="3"/>
    <n v="4"/>
    <x v="5"/>
    <x v="4"/>
    <n v="20660"/>
    <x v="4"/>
    <n v="172366"/>
    <x v="640"/>
  </r>
  <r>
    <n v="20220428"/>
    <d v="2022-04-28T00:00:00"/>
    <x v="5"/>
    <x v="3"/>
    <n v="4"/>
    <x v="5"/>
    <x v="4"/>
    <n v="13386"/>
    <x v="1"/>
    <n v="307950"/>
    <x v="100"/>
  </r>
  <r>
    <n v="20220428"/>
    <d v="2022-04-28T00:00:00"/>
    <x v="5"/>
    <x v="3"/>
    <n v="4"/>
    <x v="5"/>
    <x v="2"/>
    <n v="13389"/>
    <x v="1"/>
    <n v="657535"/>
    <x v="291"/>
  </r>
  <r>
    <n v="20220428"/>
    <d v="2022-04-28T00:00:00"/>
    <x v="5"/>
    <x v="3"/>
    <n v="4"/>
    <x v="5"/>
    <x v="2"/>
    <n v="14543"/>
    <x v="4"/>
    <n v="100712"/>
    <x v="174"/>
  </r>
  <r>
    <n v="20220428"/>
    <d v="2022-04-28T00:00:00"/>
    <x v="5"/>
    <x v="3"/>
    <n v="4"/>
    <x v="5"/>
    <x v="2"/>
    <n v="14558"/>
    <x v="1"/>
    <n v="135670"/>
    <x v="99"/>
  </r>
  <r>
    <n v="20220428"/>
    <d v="2022-04-28T00:00:00"/>
    <x v="5"/>
    <x v="3"/>
    <n v="4"/>
    <x v="5"/>
    <x v="0"/>
    <n v="14553"/>
    <x v="3"/>
    <n v="170629"/>
    <x v="100"/>
  </r>
  <r>
    <n v="20220429"/>
    <d v="2022-04-29T00:00:00"/>
    <x v="5"/>
    <x v="3"/>
    <n v="4"/>
    <x v="3"/>
    <x v="0"/>
    <n v="1188"/>
    <x v="2"/>
    <n v="205588"/>
    <x v="20"/>
  </r>
  <r>
    <n v="20220429"/>
    <d v="2022-04-29T00:00:00"/>
    <x v="5"/>
    <x v="3"/>
    <n v="4"/>
    <x v="3"/>
    <x v="3"/>
    <n v="20664"/>
    <x v="3"/>
    <n v="240547"/>
    <x v="157"/>
  </r>
  <r>
    <n v="20220429"/>
    <d v="2022-04-29T00:00:00"/>
    <x v="5"/>
    <x v="3"/>
    <n v="4"/>
    <x v="3"/>
    <x v="0"/>
    <n v="20665"/>
    <x v="2"/>
    <n v="275506"/>
    <x v="155"/>
  </r>
  <r>
    <n v="20220429"/>
    <d v="2022-04-29T00:00:00"/>
    <x v="5"/>
    <x v="3"/>
    <n v="4"/>
    <x v="3"/>
    <x v="0"/>
    <n v="20666"/>
    <x v="4"/>
    <n v="310465"/>
    <x v="127"/>
  </r>
  <r>
    <n v="20220429"/>
    <d v="2022-04-29T00:00:00"/>
    <x v="5"/>
    <x v="3"/>
    <n v="4"/>
    <x v="3"/>
    <x v="3"/>
    <n v="20667"/>
    <x v="1"/>
    <n v="485260"/>
    <x v="197"/>
  </r>
  <r>
    <n v="20220429"/>
    <d v="2022-04-29T00:00:00"/>
    <x v="5"/>
    <x v="3"/>
    <n v="4"/>
    <x v="3"/>
    <x v="3"/>
    <n v="20669"/>
    <x v="1"/>
    <n v="520219"/>
    <x v="167"/>
  </r>
  <r>
    <n v="20220429"/>
    <d v="2022-04-29T00:00:00"/>
    <x v="5"/>
    <x v="3"/>
    <n v="4"/>
    <x v="3"/>
    <x v="3"/>
    <n v="20669"/>
    <x v="1"/>
    <n v="555178"/>
    <x v="85"/>
  </r>
  <r>
    <n v="20220430"/>
    <d v="2022-04-30T00:00:00"/>
    <x v="5"/>
    <x v="3"/>
    <n v="4"/>
    <x v="4"/>
    <x v="3"/>
    <n v="13392"/>
    <x v="3"/>
    <n v="590137"/>
    <x v="167"/>
  </r>
  <r>
    <n v="20220430"/>
    <d v="2022-04-30T00:00:00"/>
    <x v="5"/>
    <x v="3"/>
    <n v="4"/>
    <x v="4"/>
    <x v="3"/>
    <n v="13397"/>
    <x v="2"/>
    <n v="625096"/>
    <x v="214"/>
  </r>
  <r>
    <n v="20220430"/>
    <d v="2022-04-30T00:00:00"/>
    <x v="5"/>
    <x v="3"/>
    <n v="4"/>
    <x v="4"/>
    <x v="2"/>
    <n v="14600"/>
    <x v="3"/>
    <n v="660055"/>
    <x v="91"/>
  </r>
  <r>
    <n v="20220430"/>
    <d v="2022-04-30T00:00:00"/>
    <x v="5"/>
    <x v="3"/>
    <n v="4"/>
    <x v="4"/>
    <x v="1"/>
    <n v="14590"/>
    <x v="2"/>
    <n v="695014"/>
    <x v="100"/>
  </r>
  <r>
    <n v="20220430"/>
    <d v="2022-04-30T00:00:00"/>
    <x v="5"/>
    <x v="3"/>
    <n v="4"/>
    <x v="4"/>
    <x v="0"/>
    <n v="14591"/>
    <x v="4"/>
    <n v="869809"/>
    <x v="157"/>
  </r>
  <r>
    <n v="20220501"/>
    <d v="2022-05-01T00:00:00"/>
    <x v="5"/>
    <x v="4"/>
    <n v="5"/>
    <x v="0"/>
    <x v="3"/>
    <n v="1193"/>
    <x v="1"/>
    <n v="904768"/>
    <x v="601"/>
  </r>
  <r>
    <n v="20220501"/>
    <d v="2022-05-01T00:00:00"/>
    <x v="5"/>
    <x v="4"/>
    <n v="5"/>
    <x v="0"/>
    <x v="1"/>
    <n v="1196"/>
    <x v="1"/>
    <n v="132951"/>
    <x v="100"/>
  </r>
  <r>
    <n v="20220501"/>
    <d v="2022-05-01T00:00:00"/>
    <x v="5"/>
    <x v="4"/>
    <n v="5"/>
    <x v="0"/>
    <x v="3"/>
    <n v="1197"/>
    <x v="4"/>
    <n v="117828"/>
    <x v="155"/>
  </r>
  <r>
    <n v="20220501"/>
    <d v="2022-05-01T00:00:00"/>
    <x v="5"/>
    <x v="4"/>
    <n v="5"/>
    <x v="0"/>
    <x v="2"/>
    <n v="1198"/>
    <x v="1"/>
    <n v="124705"/>
    <x v="612"/>
  </r>
  <r>
    <n v="20220501"/>
    <d v="2022-05-01T00:00:00"/>
    <x v="5"/>
    <x v="4"/>
    <n v="5"/>
    <x v="0"/>
    <x v="2"/>
    <n v="20685"/>
    <x v="5"/>
    <n v="134582"/>
    <x v="640"/>
  </r>
  <r>
    <n v="20220501"/>
    <d v="2022-05-01T00:00:00"/>
    <x v="5"/>
    <x v="4"/>
    <n v="5"/>
    <x v="0"/>
    <x v="0"/>
    <n v="20686"/>
    <x v="5"/>
    <n v="145249"/>
    <x v="276"/>
  </r>
  <r>
    <n v="20220501"/>
    <d v="2022-05-01T00:00:00"/>
    <x v="5"/>
    <x v="4"/>
    <n v="5"/>
    <x v="0"/>
    <x v="0"/>
    <n v="20690"/>
    <x v="5"/>
    <n v="557336"/>
    <x v="100"/>
  </r>
  <r>
    <n v="20220501"/>
    <d v="2022-05-01T00:00:00"/>
    <x v="5"/>
    <x v="4"/>
    <n v="5"/>
    <x v="0"/>
    <x v="1"/>
    <n v="13399"/>
    <x v="1"/>
    <n v="166213"/>
    <x v="102"/>
  </r>
  <r>
    <n v="20220501"/>
    <d v="2022-05-01T00:00:00"/>
    <x v="5"/>
    <x v="4"/>
    <n v="5"/>
    <x v="0"/>
    <x v="3"/>
    <n v="13400"/>
    <x v="6"/>
    <n v="167090"/>
    <x v="281"/>
  </r>
  <r>
    <n v="20220501"/>
    <d v="2022-05-01T00:00:00"/>
    <x v="5"/>
    <x v="4"/>
    <n v="5"/>
    <x v="0"/>
    <x v="2"/>
    <n v="13402"/>
    <x v="3"/>
    <n v="167967"/>
    <x v="157"/>
  </r>
  <r>
    <n v="20220501"/>
    <d v="2022-05-01T00:00:00"/>
    <x v="5"/>
    <x v="4"/>
    <n v="5"/>
    <x v="0"/>
    <x v="0"/>
    <n v="13403"/>
    <x v="2"/>
    <n v="168844"/>
    <x v="157"/>
  </r>
  <r>
    <n v="20220503"/>
    <d v="2022-05-03T00:00:00"/>
    <x v="5"/>
    <x v="4"/>
    <n v="5"/>
    <x v="6"/>
    <x v="0"/>
    <n v="20715"/>
    <x v="4"/>
    <n v="169721"/>
    <x v="155"/>
  </r>
  <r>
    <n v="20220503"/>
    <d v="2022-05-03T00:00:00"/>
    <x v="5"/>
    <x v="4"/>
    <n v="5"/>
    <x v="6"/>
    <x v="0"/>
    <n v="20717"/>
    <x v="2"/>
    <n v="170598"/>
    <x v="131"/>
  </r>
  <r>
    <n v="20220503"/>
    <d v="2022-05-03T00:00:00"/>
    <x v="5"/>
    <x v="4"/>
    <n v="5"/>
    <x v="6"/>
    <x v="2"/>
    <n v="20719"/>
    <x v="1"/>
    <n v="171475"/>
    <x v="679"/>
  </r>
  <r>
    <n v="20220503"/>
    <d v="2022-05-03T00:00:00"/>
    <x v="5"/>
    <x v="4"/>
    <n v="5"/>
    <x v="6"/>
    <x v="2"/>
    <n v="20720"/>
    <x v="4"/>
    <n v="172352"/>
    <x v="99"/>
  </r>
  <r>
    <n v="20220503"/>
    <d v="2022-05-03T00:00:00"/>
    <x v="5"/>
    <x v="4"/>
    <n v="5"/>
    <x v="6"/>
    <x v="0"/>
    <n v="14682"/>
    <x v="1"/>
    <n v="173229"/>
    <x v="281"/>
  </r>
  <r>
    <n v="20220503"/>
    <d v="2022-05-03T00:00:00"/>
    <x v="5"/>
    <x v="4"/>
    <n v="5"/>
    <x v="6"/>
    <x v="0"/>
    <n v="14678"/>
    <x v="5"/>
    <n v="174106"/>
    <x v="197"/>
  </r>
  <r>
    <n v="20220503"/>
    <d v="2022-05-03T00:00:00"/>
    <x v="5"/>
    <x v="4"/>
    <n v="5"/>
    <x v="6"/>
    <x v="1"/>
    <n v="14692"/>
    <x v="5"/>
    <n v="857476"/>
    <x v="99"/>
  </r>
  <r>
    <n v="20220504"/>
    <d v="2022-05-04T00:00:00"/>
    <x v="5"/>
    <x v="4"/>
    <n v="5"/>
    <x v="2"/>
    <x v="3"/>
    <n v="20723"/>
    <x v="5"/>
    <n v="766263"/>
    <x v="197"/>
  </r>
  <r>
    <n v="20220504"/>
    <d v="2022-05-04T00:00:00"/>
    <x v="5"/>
    <x v="4"/>
    <n v="5"/>
    <x v="2"/>
    <x v="0"/>
    <n v="20724"/>
    <x v="2"/>
    <n v="675050"/>
    <x v="131"/>
  </r>
  <r>
    <n v="20220504"/>
    <d v="2022-05-04T00:00:00"/>
    <x v="5"/>
    <x v="4"/>
    <n v="5"/>
    <x v="2"/>
    <x v="3"/>
    <n v="1213"/>
    <x v="2"/>
    <n v="979679"/>
    <x v="677"/>
  </r>
  <r>
    <n v="20220504"/>
    <d v="2022-05-04T00:00:00"/>
    <x v="5"/>
    <x v="4"/>
    <n v="5"/>
    <x v="2"/>
    <x v="2"/>
    <n v="1213"/>
    <x v="3"/>
    <n v="112757"/>
    <x v="157"/>
  </r>
  <r>
    <n v="20220504"/>
    <d v="2022-05-04T00:00:00"/>
    <x v="5"/>
    <x v="4"/>
    <n v="5"/>
    <x v="2"/>
    <x v="2"/>
    <n v="1213"/>
    <x v="2"/>
    <n v="127547"/>
    <x v="261"/>
  </r>
  <r>
    <n v="20220504"/>
    <d v="2022-05-04T00:00:00"/>
    <x v="5"/>
    <x v="4"/>
    <n v="5"/>
    <x v="2"/>
    <x v="0"/>
    <n v="1215"/>
    <x v="4"/>
    <n v="445471"/>
    <x v="102"/>
  </r>
  <r>
    <n v="20220504"/>
    <d v="2022-05-04T00:00:00"/>
    <x v="5"/>
    <x v="4"/>
    <n v="5"/>
    <x v="2"/>
    <x v="0"/>
    <n v="1215"/>
    <x v="1"/>
    <n v="871537"/>
    <x v="243"/>
  </r>
  <r>
    <n v="20220505"/>
    <d v="2022-05-05T00:00:00"/>
    <x v="5"/>
    <x v="4"/>
    <n v="5"/>
    <x v="5"/>
    <x v="1"/>
    <n v="1218"/>
    <x v="1"/>
    <n v="129760"/>
    <x v="241"/>
  </r>
  <r>
    <n v="20220505"/>
    <d v="2022-05-05T00:00:00"/>
    <x v="5"/>
    <x v="4"/>
    <n v="5"/>
    <x v="5"/>
    <x v="3"/>
    <n v="20725"/>
    <x v="4"/>
    <n v="834850"/>
    <x v="597"/>
  </r>
  <r>
    <n v="20220505"/>
    <d v="2022-05-05T00:00:00"/>
    <x v="5"/>
    <x v="4"/>
    <n v="5"/>
    <x v="5"/>
    <x v="0"/>
    <n v="20726"/>
    <x v="1"/>
    <n v="979679"/>
    <x v="681"/>
  </r>
  <r>
    <n v="20220505"/>
    <d v="2022-05-05T00:00:00"/>
    <x v="5"/>
    <x v="4"/>
    <n v="5"/>
    <x v="5"/>
    <x v="3"/>
    <n v="20726"/>
    <x v="3"/>
    <n v="112757"/>
    <x v="682"/>
  </r>
  <r>
    <n v="20220505"/>
    <d v="2022-05-05T00:00:00"/>
    <x v="5"/>
    <x v="4"/>
    <n v="5"/>
    <x v="5"/>
    <x v="2"/>
    <n v="20730"/>
    <x v="2"/>
    <n v="127547"/>
    <x v="102"/>
  </r>
  <r>
    <n v="20220505"/>
    <d v="2022-05-05T00:00:00"/>
    <x v="5"/>
    <x v="4"/>
    <n v="5"/>
    <x v="5"/>
    <x v="2"/>
    <n v="20733"/>
    <x v="3"/>
    <n v="445471"/>
    <x v="2"/>
  </r>
  <r>
    <n v="20220505"/>
    <d v="2022-05-05T00:00:00"/>
    <x v="5"/>
    <x v="4"/>
    <n v="5"/>
    <x v="5"/>
    <x v="0"/>
    <n v="20734"/>
    <x v="2"/>
    <n v="871537"/>
    <x v="419"/>
  </r>
  <r>
    <n v="20220505"/>
    <d v="2022-05-05T00:00:00"/>
    <x v="5"/>
    <x v="4"/>
    <n v="5"/>
    <x v="5"/>
    <x v="0"/>
    <n v="13416"/>
    <x v="4"/>
    <n v="129760"/>
    <x v="425"/>
  </r>
  <r>
    <n v="20220505"/>
    <d v="2022-05-05T00:00:00"/>
    <x v="5"/>
    <x v="4"/>
    <n v="5"/>
    <x v="5"/>
    <x v="1"/>
    <n v="13420"/>
    <x v="1"/>
    <n v="834850"/>
    <x v="681"/>
  </r>
  <r>
    <n v="20220505"/>
    <d v="2022-05-05T00:00:00"/>
    <x v="5"/>
    <x v="4"/>
    <n v="5"/>
    <x v="5"/>
    <x v="2"/>
    <n v="1216"/>
    <x v="1"/>
    <n v="834850"/>
    <x v="674"/>
  </r>
  <r>
    <n v="20220505"/>
    <d v="2022-05-05T00:00:00"/>
    <x v="5"/>
    <x v="4"/>
    <n v="5"/>
    <x v="5"/>
    <x v="0"/>
    <n v="1217"/>
    <x v="1"/>
    <n v="127547"/>
    <x v="371"/>
  </r>
  <r>
    <n v="20220505"/>
    <d v="2022-05-05T00:00:00"/>
    <x v="5"/>
    <x v="4"/>
    <n v="5"/>
    <x v="5"/>
    <x v="3"/>
    <n v="1217"/>
    <x v="3"/>
    <n v="445471"/>
    <x v="240"/>
  </r>
  <r>
    <n v="20220507"/>
    <d v="2022-05-07T00:00:00"/>
    <x v="5"/>
    <x v="4"/>
    <n v="5"/>
    <x v="4"/>
    <x v="3"/>
    <n v="13428"/>
    <x v="2"/>
    <n v="871537"/>
    <x v="607"/>
  </r>
  <r>
    <n v="20220507"/>
    <d v="2022-05-07T00:00:00"/>
    <x v="5"/>
    <x v="4"/>
    <n v="5"/>
    <x v="4"/>
    <x v="2"/>
    <n v="13429"/>
    <x v="5"/>
    <n v="129760"/>
    <x v="607"/>
  </r>
  <r>
    <n v="20220508"/>
    <d v="2022-05-08T00:00:00"/>
    <x v="5"/>
    <x v="4"/>
    <n v="5"/>
    <x v="0"/>
    <x v="4"/>
    <n v="20779"/>
    <x v="5"/>
    <n v="834850"/>
    <x v="568"/>
  </r>
  <r>
    <n v="20220508"/>
    <d v="2022-05-08T00:00:00"/>
    <x v="5"/>
    <x v="4"/>
    <n v="5"/>
    <x v="0"/>
    <x v="4"/>
    <n v="20780"/>
    <x v="1"/>
    <n v="979679"/>
    <x v="668"/>
  </r>
  <r>
    <n v="20220508"/>
    <d v="2022-05-08T00:00:00"/>
    <x v="5"/>
    <x v="4"/>
    <n v="5"/>
    <x v="0"/>
    <x v="4"/>
    <n v="20781"/>
    <x v="6"/>
    <n v="112757"/>
    <x v="232"/>
  </r>
  <r>
    <n v="20220508"/>
    <d v="2022-05-08T00:00:00"/>
    <x v="5"/>
    <x v="4"/>
    <n v="5"/>
    <x v="0"/>
    <x v="2"/>
    <n v="13438"/>
    <x v="3"/>
    <n v="127547"/>
    <x v="683"/>
  </r>
  <r>
    <n v="20220508"/>
    <d v="2022-05-08T00:00:00"/>
    <x v="5"/>
    <x v="4"/>
    <n v="5"/>
    <x v="0"/>
    <x v="2"/>
    <n v="13439"/>
    <x v="2"/>
    <n v="445471"/>
    <x v="233"/>
  </r>
  <r>
    <n v="20220513"/>
    <d v="2022-05-13T00:00:00"/>
    <x v="5"/>
    <x v="4"/>
    <n v="5"/>
    <x v="3"/>
    <x v="2"/>
    <n v="20809"/>
    <x v="2"/>
    <n v="871537"/>
    <x v="264"/>
  </r>
  <r>
    <n v="20220513"/>
    <d v="2022-05-13T00:00:00"/>
    <x v="5"/>
    <x v="4"/>
    <n v="5"/>
    <x v="3"/>
    <x v="0"/>
    <n v="20812"/>
    <x v="1"/>
    <n v="129760"/>
    <x v="167"/>
  </r>
  <r>
    <n v="20220513"/>
    <d v="2022-05-13T00:00:00"/>
    <x v="5"/>
    <x v="4"/>
    <n v="5"/>
    <x v="3"/>
    <x v="0"/>
    <n v="10255"/>
    <x v="1"/>
    <n v="834850"/>
    <x v="658"/>
  </r>
  <r>
    <n v="20220513"/>
    <d v="2022-05-13T00:00:00"/>
    <x v="5"/>
    <x v="4"/>
    <n v="5"/>
    <x v="3"/>
    <x v="3"/>
    <n v="20805"/>
    <x v="1"/>
    <n v="834850"/>
    <x v="100"/>
  </r>
  <r>
    <n v="20220514"/>
    <d v="2022-05-14T00:00:00"/>
    <x v="5"/>
    <x v="4"/>
    <n v="5"/>
    <x v="4"/>
    <x v="0"/>
    <n v="20817"/>
    <x v="2"/>
    <n v="834850"/>
    <x v="264"/>
  </r>
  <r>
    <n v="20220514"/>
    <d v="2022-05-14T00:00:00"/>
    <x v="5"/>
    <x v="4"/>
    <n v="5"/>
    <x v="4"/>
    <x v="0"/>
    <n v="20820"/>
    <x v="3"/>
    <n v="834850"/>
    <x v="518"/>
  </r>
  <r>
    <n v="20220514"/>
    <d v="2022-05-14T00:00:00"/>
    <x v="5"/>
    <x v="4"/>
    <n v="5"/>
    <x v="4"/>
    <x v="3"/>
    <n v="20827"/>
    <x v="2"/>
    <n v="421333"/>
    <x v="264"/>
  </r>
  <r>
    <n v="20220514"/>
    <d v="2022-05-14T00:00:00"/>
    <x v="5"/>
    <x v="4"/>
    <n v="5"/>
    <x v="4"/>
    <x v="3"/>
    <n v="13455"/>
    <x v="2"/>
    <n v="719050"/>
    <x v="278"/>
  </r>
  <r>
    <n v="20220514"/>
    <d v="2022-05-14T00:00:00"/>
    <x v="5"/>
    <x v="4"/>
    <n v="5"/>
    <x v="4"/>
    <x v="3"/>
    <n v="13456"/>
    <x v="6"/>
    <n v="101676"/>
    <x v="102"/>
  </r>
  <r>
    <n v="20220514"/>
    <d v="2022-05-14T00:00:00"/>
    <x v="5"/>
    <x v="4"/>
    <n v="5"/>
    <x v="4"/>
    <x v="3"/>
    <n v="13457"/>
    <x v="3"/>
    <n v="131448"/>
    <x v="588"/>
  </r>
  <r>
    <n v="20220515"/>
    <d v="2022-05-15T00:00:00"/>
    <x v="5"/>
    <x v="4"/>
    <n v="5"/>
    <x v="0"/>
    <x v="3"/>
    <n v="1247"/>
    <x v="2"/>
    <n v="161220"/>
    <x v="518"/>
  </r>
  <r>
    <n v="20220515"/>
    <d v="2022-05-15T00:00:00"/>
    <x v="5"/>
    <x v="4"/>
    <n v="5"/>
    <x v="0"/>
    <x v="2"/>
    <n v="1249"/>
    <x v="5"/>
    <n v="663423"/>
    <x v="585"/>
  </r>
  <r>
    <n v="20220515"/>
    <d v="2022-05-15T00:00:00"/>
    <x v="5"/>
    <x v="4"/>
    <n v="5"/>
    <x v="0"/>
    <x v="1"/>
    <n v="1251"/>
    <x v="1"/>
    <n v="116562"/>
    <x v="100"/>
  </r>
  <r>
    <n v="20220515"/>
    <d v="2022-05-15T00:00:00"/>
    <x v="5"/>
    <x v="4"/>
    <n v="5"/>
    <x v="0"/>
    <x v="0"/>
    <n v="20833"/>
    <x v="1"/>
    <n v="166782"/>
    <x v="102"/>
  </r>
  <r>
    <n v="20220516"/>
    <d v="2022-05-16T00:00:00"/>
    <x v="5"/>
    <x v="4"/>
    <n v="5"/>
    <x v="1"/>
    <x v="3"/>
    <n v="13461"/>
    <x v="1"/>
    <n v="217003"/>
    <x v="684"/>
  </r>
  <r>
    <n v="20220516"/>
    <d v="2022-05-16T00:00:00"/>
    <x v="5"/>
    <x v="4"/>
    <n v="5"/>
    <x v="1"/>
    <x v="1"/>
    <n v="13461"/>
    <x v="1"/>
    <n v="267224"/>
    <x v="108"/>
  </r>
  <r>
    <n v="20220516"/>
    <d v="2022-05-16T00:00:00"/>
    <x v="5"/>
    <x v="4"/>
    <n v="5"/>
    <x v="1"/>
    <x v="3"/>
    <n v="13461"/>
    <x v="3"/>
    <n v="317445"/>
    <x v="669"/>
  </r>
  <r>
    <n v="20220516"/>
    <d v="2022-05-16T00:00:00"/>
    <x v="5"/>
    <x v="4"/>
    <n v="5"/>
    <x v="1"/>
    <x v="2"/>
    <n v="13462"/>
    <x v="2"/>
    <n v="729973"/>
    <x v="197"/>
  </r>
  <r>
    <n v="20220516"/>
    <d v="2022-05-16T00:00:00"/>
    <x v="5"/>
    <x v="4"/>
    <n v="5"/>
    <x v="1"/>
    <x v="2"/>
    <n v="13463"/>
    <x v="2"/>
    <n v="764932"/>
    <x v="264"/>
  </r>
  <r>
    <n v="20220517"/>
    <d v="2022-05-17T00:00:00"/>
    <x v="5"/>
    <x v="4"/>
    <n v="5"/>
    <x v="6"/>
    <x v="0"/>
    <n v="20839"/>
    <x v="1"/>
    <n v="799891"/>
    <x v="197"/>
  </r>
  <r>
    <n v="20220517"/>
    <d v="2022-05-17T00:00:00"/>
    <x v="5"/>
    <x v="4"/>
    <n v="5"/>
    <x v="6"/>
    <x v="0"/>
    <n v="20841"/>
    <x v="3"/>
    <n v="834850"/>
    <x v="610"/>
  </r>
  <r>
    <n v="20220517"/>
    <d v="2022-05-17T00:00:00"/>
    <x v="5"/>
    <x v="4"/>
    <n v="5"/>
    <x v="6"/>
    <x v="1"/>
    <n v="20843"/>
    <x v="2"/>
    <n v="367666"/>
    <x v="264"/>
  </r>
  <r>
    <n v="20220517"/>
    <d v="2022-05-17T00:00:00"/>
    <x v="5"/>
    <x v="4"/>
    <n v="5"/>
    <x v="6"/>
    <x v="3"/>
    <n v="20846"/>
    <x v="3"/>
    <n v="417887"/>
    <x v="167"/>
  </r>
  <r>
    <n v="20220517"/>
    <d v="2022-05-17T00:00:00"/>
    <x v="5"/>
    <x v="4"/>
    <n v="5"/>
    <x v="6"/>
    <x v="2"/>
    <n v="20842"/>
    <x v="2"/>
    <n v="468108"/>
    <x v="52"/>
  </r>
  <r>
    <n v="20220517"/>
    <d v="2022-05-17T00:00:00"/>
    <x v="5"/>
    <x v="4"/>
    <n v="5"/>
    <x v="6"/>
    <x v="0"/>
    <n v="20843"/>
    <x v="4"/>
    <n v="518329"/>
    <x v="197"/>
  </r>
  <r>
    <n v="20220517"/>
    <d v="2022-05-17T00:00:00"/>
    <x v="5"/>
    <x v="4"/>
    <n v="5"/>
    <x v="6"/>
    <x v="0"/>
    <n v="20845"/>
    <x v="1"/>
    <n v="568550"/>
    <x v="102"/>
  </r>
  <r>
    <n v="20220517"/>
    <d v="2022-05-17T00:00:00"/>
    <x v="5"/>
    <x v="4"/>
    <n v="5"/>
    <x v="6"/>
    <x v="0"/>
    <n v="20846"/>
    <x v="1"/>
    <n v="618771"/>
    <x v="18"/>
  </r>
  <r>
    <n v="20220519"/>
    <d v="2022-05-19T00:00:00"/>
    <x v="5"/>
    <x v="4"/>
    <n v="5"/>
    <x v="5"/>
    <x v="2"/>
    <n v="15067"/>
    <x v="1"/>
    <n v="864342"/>
    <x v="102"/>
  </r>
  <r>
    <n v="20220520"/>
    <d v="2022-05-20T00:00:00"/>
    <x v="5"/>
    <x v="4"/>
    <n v="5"/>
    <x v="3"/>
    <x v="2"/>
    <n v="1261"/>
    <x v="3"/>
    <n v="979679"/>
    <x v="77"/>
  </r>
  <r>
    <n v="20220520"/>
    <d v="2022-05-20T00:00:00"/>
    <x v="5"/>
    <x v="4"/>
    <n v="5"/>
    <x v="3"/>
    <x v="0"/>
    <n v="1262"/>
    <x v="2"/>
    <n v="112757"/>
    <x v="127"/>
  </r>
  <r>
    <n v="20220520"/>
    <d v="2022-05-20T00:00:00"/>
    <x v="5"/>
    <x v="4"/>
    <n v="5"/>
    <x v="3"/>
    <x v="0"/>
    <n v="1262"/>
    <x v="3"/>
    <n v="127547"/>
    <x v="281"/>
  </r>
  <r>
    <n v="20220520"/>
    <d v="2022-05-20T00:00:00"/>
    <x v="5"/>
    <x v="4"/>
    <n v="5"/>
    <x v="3"/>
    <x v="1"/>
    <n v="20867"/>
    <x v="2"/>
    <n v="445471"/>
    <x v="518"/>
  </r>
  <r>
    <n v="20220520"/>
    <d v="2022-05-20T00:00:00"/>
    <x v="5"/>
    <x v="4"/>
    <n v="5"/>
    <x v="3"/>
    <x v="3"/>
    <n v="1260"/>
    <x v="4"/>
    <n v="871537"/>
    <x v="352"/>
  </r>
  <r>
    <n v="20220521"/>
    <d v="2022-05-21T00:00:00"/>
    <x v="5"/>
    <x v="4"/>
    <n v="5"/>
    <x v="4"/>
    <x v="0"/>
    <n v="20874"/>
    <x v="1"/>
    <n v="129760"/>
    <x v="679"/>
  </r>
  <r>
    <n v="20220521"/>
    <d v="2022-05-21T00:00:00"/>
    <x v="5"/>
    <x v="4"/>
    <n v="5"/>
    <x v="4"/>
    <x v="3"/>
    <n v="20875"/>
    <x v="2"/>
    <n v="172366"/>
    <x v="264"/>
  </r>
  <r>
    <n v="20220521"/>
    <d v="2022-05-21T00:00:00"/>
    <x v="5"/>
    <x v="4"/>
    <n v="5"/>
    <x v="4"/>
    <x v="2"/>
    <n v="20876"/>
    <x v="4"/>
    <n v="307950"/>
    <x v="155"/>
  </r>
  <r>
    <n v="20220521"/>
    <d v="2022-05-21T00:00:00"/>
    <x v="5"/>
    <x v="4"/>
    <n v="5"/>
    <x v="4"/>
    <x v="2"/>
    <n v="20878"/>
    <x v="1"/>
    <n v="657535"/>
    <x v="155"/>
  </r>
  <r>
    <n v="20220521"/>
    <d v="2022-05-21T00:00:00"/>
    <x v="5"/>
    <x v="4"/>
    <n v="5"/>
    <x v="4"/>
    <x v="0"/>
    <n v="20879"/>
    <x v="1"/>
    <n v="100712"/>
    <x v="99"/>
  </r>
  <r>
    <n v="20220521"/>
    <d v="2022-05-21T00:00:00"/>
    <x v="5"/>
    <x v="4"/>
    <n v="5"/>
    <x v="4"/>
    <x v="0"/>
    <n v="20880"/>
    <x v="2"/>
    <n v="135670"/>
    <x v="264"/>
  </r>
  <r>
    <n v="20220521"/>
    <d v="2022-05-21T00:00:00"/>
    <x v="5"/>
    <x v="4"/>
    <n v="5"/>
    <x v="4"/>
    <x v="0"/>
    <n v="13480"/>
    <x v="3"/>
    <n v="170629"/>
    <x v="188"/>
  </r>
  <r>
    <n v="20220521"/>
    <d v="2022-05-21T00:00:00"/>
    <x v="5"/>
    <x v="4"/>
    <n v="5"/>
    <x v="4"/>
    <x v="0"/>
    <n v="20868"/>
    <x v="2"/>
    <n v="205588"/>
    <x v="207"/>
  </r>
  <r>
    <n v="20220521"/>
    <d v="2022-05-21T00:00:00"/>
    <x v="5"/>
    <x v="4"/>
    <n v="5"/>
    <x v="4"/>
    <x v="1"/>
    <n v="20872"/>
    <x v="2"/>
    <n v="240547"/>
    <x v="264"/>
  </r>
  <r>
    <n v="20220522"/>
    <d v="2022-05-22T00:00:00"/>
    <x v="5"/>
    <x v="4"/>
    <n v="5"/>
    <x v="0"/>
    <x v="1"/>
    <n v="13482"/>
    <x v="3"/>
    <n v="275506"/>
    <x v="54"/>
  </r>
  <r>
    <n v="20220522"/>
    <d v="2022-05-22T00:00:00"/>
    <x v="5"/>
    <x v="4"/>
    <n v="5"/>
    <x v="0"/>
    <x v="2"/>
    <n v="13483"/>
    <x v="2"/>
    <n v="310465"/>
    <x v="588"/>
  </r>
  <r>
    <n v="20220522"/>
    <d v="2022-05-22T00:00:00"/>
    <x v="5"/>
    <x v="4"/>
    <n v="5"/>
    <x v="0"/>
    <x v="0"/>
    <n v="15138"/>
    <x v="3"/>
    <n v="485260"/>
    <x v="102"/>
  </r>
  <r>
    <n v="20220522"/>
    <d v="2022-05-22T00:00:00"/>
    <x v="5"/>
    <x v="4"/>
    <n v="5"/>
    <x v="0"/>
    <x v="3"/>
    <n v="15152"/>
    <x v="2"/>
    <n v="520219"/>
    <x v="193"/>
  </r>
  <r>
    <n v="20220522"/>
    <d v="2022-05-22T00:00:00"/>
    <x v="5"/>
    <x v="4"/>
    <n v="5"/>
    <x v="0"/>
    <x v="3"/>
    <n v="15148"/>
    <x v="4"/>
    <n v="555178"/>
    <x v="92"/>
  </r>
  <r>
    <n v="20220523"/>
    <d v="2022-05-23T00:00:00"/>
    <x v="5"/>
    <x v="4"/>
    <n v="5"/>
    <x v="1"/>
    <x v="2"/>
    <n v="1271"/>
    <x v="1"/>
    <n v="590137"/>
    <x v="197"/>
  </r>
  <r>
    <n v="20220523"/>
    <d v="2022-05-23T00:00:00"/>
    <x v="5"/>
    <x v="4"/>
    <n v="5"/>
    <x v="1"/>
    <x v="4"/>
    <n v="20892"/>
    <x v="1"/>
    <n v="625096"/>
    <x v="167"/>
  </r>
  <r>
    <n v="20220523"/>
    <d v="2022-05-23T00:00:00"/>
    <x v="5"/>
    <x v="4"/>
    <n v="5"/>
    <x v="1"/>
    <x v="4"/>
    <n v="20893"/>
    <x v="4"/>
    <n v="660055"/>
    <x v="588"/>
  </r>
  <r>
    <n v="20220523"/>
    <d v="2022-05-23T00:00:00"/>
    <x v="5"/>
    <x v="4"/>
    <n v="5"/>
    <x v="1"/>
    <x v="4"/>
    <n v="13486"/>
    <x v="1"/>
    <n v="695014"/>
    <x v="127"/>
  </r>
  <r>
    <n v="20220523"/>
    <d v="2022-05-23T00:00:00"/>
    <x v="5"/>
    <x v="4"/>
    <n v="5"/>
    <x v="1"/>
    <x v="2"/>
    <n v="10296"/>
    <x v="1"/>
    <n v="869809"/>
    <x v="685"/>
  </r>
  <r>
    <n v="20220523"/>
    <d v="2022-05-23T00:00:00"/>
    <x v="5"/>
    <x v="4"/>
    <n v="5"/>
    <x v="1"/>
    <x v="2"/>
    <n v="1272"/>
    <x v="1"/>
    <n v="904768"/>
    <x v="612"/>
  </r>
  <r>
    <n v="20220525"/>
    <d v="2022-05-25T00:00:00"/>
    <x v="5"/>
    <x v="4"/>
    <n v="5"/>
    <x v="2"/>
    <x v="2"/>
    <n v="20904"/>
    <x v="1"/>
    <n v="132951"/>
    <x v="155"/>
  </r>
  <r>
    <n v="20220525"/>
    <d v="2022-05-25T00:00:00"/>
    <x v="5"/>
    <x v="4"/>
    <n v="5"/>
    <x v="2"/>
    <x v="0"/>
    <n v="20905"/>
    <x v="3"/>
    <n v="117828"/>
    <x v="243"/>
  </r>
  <r>
    <n v="20220525"/>
    <d v="2022-05-25T00:00:00"/>
    <x v="5"/>
    <x v="4"/>
    <n v="5"/>
    <x v="2"/>
    <x v="0"/>
    <n v="20908"/>
    <x v="2"/>
    <n v="124705"/>
    <x v="99"/>
  </r>
  <r>
    <n v="20220525"/>
    <d v="2022-05-25T00:00:00"/>
    <x v="5"/>
    <x v="4"/>
    <n v="5"/>
    <x v="2"/>
    <x v="3"/>
    <n v="20909"/>
    <x v="3"/>
    <n v="134582"/>
    <x v="281"/>
  </r>
  <r>
    <n v="20220525"/>
    <d v="2022-05-25T00:00:00"/>
    <x v="5"/>
    <x v="4"/>
    <n v="5"/>
    <x v="2"/>
    <x v="0"/>
    <n v="13489"/>
    <x v="3"/>
    <n v="145249"/>
    <x v="601"/>
  </r>
  <r>
    <n v="20220525"/>
    <d v="2022-05-25T00:00:00"/>
    <x v="5"/>
    <x v="4"/>
    <n v="5"/>
    <x v="2"/>
    <x v="0"/>
    <n v="13490"/>
    <x v="2"/>
    <n v="557336"/>
    <x v="157"/>
  </r>
  <r>
    <n v="20220526"/>
    <d v="2022-05-26T00:00:00"/>
    <x v="5"/>
    <x v="4"/>
    <n v="5"/>
    <x v="5"/>
    <x v="3"/>
    <n v="1277"/>
    <x v="3"/>
    <n v="166213"/>
    <x v="588"/>
  </r>
  <r>
    <n v="20220526"/>
    <d v="2022-05-26T00:00:00"/>
    <x v="5"/>
    <x v="4"/>
    <n v="5"/>
    <x v="5"/>
    <x v="3"/>
    <n v="20912"/>
    <x v="2"/>
    <n v="167090"/>
    <x v="193"/>
  </r>
  <r>
    <n v="20220526"/>
    <d v="2022-05-26T00:00:00"/>
    <x v="5"/>
    <x v="4"/>
    <n v="5"/>
    <x v="5"/>
    <x v="3"/>
    <n v="20913"/>
    <x v="4"/>
    <n v="167967"/>
    <x v="669"/>
  </r>
  <r>
    <n v="20220526"/>
    <d v="2022-05-26T00:00:00"/>
    <x v="5"/>
    <x v="4"/>
    <n v="5"/>
    <x v="5"/>
    <x v="3"/>
    <n v="20913"/>
    <x v="1"/>
    <n v="168844"/>
    <x v="669"/>
  </r>
  <r>
    <n v="20220526"/>
    <d v="2022-05-26T00:00:00"/>
    <x v="5"/>
    <x v="4"/>
    <n v="5"/>
    <x v="5"/>
    <x v="3"/>
    <n v="20915"/>
    <x v="1"/>
    <n v="169721"/>
    <x v="518"/>
  </r>
  <r>
    <n v="20220526"/>
    <d v="2022-05-26T00:00:00"/>
    <x v="5"/>
    <x v="4"/>
    <n v="5"/>
    <x v="5"/>
    <x v="2"/>
    <n v="20917"/>
    <x v="4"/>
    <n v="170598"/>
    <x v="518"/>
  </r>
  <r>
    <n v="20220526"/>
    <d v="2022-05-26T00:00:00"/>
    <x v="5"/>
    <x v="4"/>
    <n v="5"/>
    <x v="5"/>
    <x v="1"/>
    <n v="20918"/>
    <x v="2"/>
    <n v="171475"/>
    <x v="264"/>
  </r>
  <r>
    <n v="20220528"/>
    <d v="2022-05-28T00:00:00"/>
    <x v="5"/>
    <x v="4"/>
    <n v="5"/>
    <x v="4"/>
    <x v="0"/>
    <n v="1287"/>
    <x v="2"/>
    <n v="172352"/>
    <x v="686"/>
  </r>
  <r>
    <n v="20220528"/>
    <d v="2022-05-28T00:00:00"/>
    <x v="5"/>
    <x v="4"/>
    <n v="5"/>
    <x v="4"/>
    <x v="3"/>
    <n v="1290"/>
    <x v="1"/>
    <n v="173229"/>
    <x v="102"/>
  </r>
  <r>
    <n v="20220528"/>
    <d v="2022-05-28T00:00:00"/>
    <x v="5"/>
    <x v="4"/>
    <n v="5"/>
    <x v="4"/>
    <x v="1"/>
    <n v="20927"/>
    <x v="4"/>
    <n v="174106"/>
    <x v="157"/>
  </r>
  <r>
    <n v="20220528"/>
    <d v="2022-05-28T00:00:00"/>
    <x v="5"/>
    <x v="4"/>
    <n v="5"/>
    <x v="4"/>
    <x v="3"/>
    <n v="20927"/>
    <x v="1"/>
    <n v="857476"/>
    <x v="281"/>
  </r>
  <r>
    <n v="20220528"/>
    <d v="2022-05-28T00:00:00"/>
    <x v="5"/>
    <x v="4"/>
    <n v="5"/>
    <x v="4"/>
    <x v="2"/>
    <n v="20927"/>
    <x v="1"/>
    <n v="766263"/>
    <x v="157"/>
  </r>
  <r>
    <n v="20220528"/>
    <d v="2022-05-28T00:00:00"/>
    <x v="5"/>
    <x v="4"/>
    <n v="5"/>
    <x v="4"/>
    <x v="2"/>
    <n v="20928"/>
    <x v="1"/>
    <n v="675050"/>
    <x v="138"/>
  </r>
  <r>
    <n v="20220528"/>
    <d v="2022-05-28T00:00:00"/>
    <x v="5"/>
    <x v="4"/>
    <n v="5"/>
    <x v="4"/>
    <x v="0"/>
    <n v="13503"/>
    <x v="1"/>
    <n v="583837"/>
    <x v="157"/>
  </r>
  <r>
    <n v="20220528"/>
    <d v="2022-05-28T00:00:00"/>
    <x v="5"/>
    <x v="4"/>
    <n v="5"/>
    <x v="4"/>
    <x v="0"/>
    <n v="13503"/>
    <x v="3"/>
    <n v="492624"/>
    <x v="157"/>
  </r>
  <r>
    <n v="20220528"/>
    <d v="2022-05-28T00:00:00"/>
    <x v="5"/>
    <x v="4"/>
    <n v="5"/>
    <x v="4"/>
    <x v="1"/>
    <n v="13504"/>
    <x v="2"/>
    <n v="834850"/>
    <x v="135"/>
  </r>
  <r>
    <n v="20220529"/>
    <d v="2022-05-29T00:00:00"/>
    <x v="5"/>
    <x v="4"/>
    <n v="5"/>
    <x v="0"/>
    <x v="3"/>
    <n v="20939"/>
    <x v="3"/>
    <n v="979679"/>
    <x v="687"/>
  </r>
  <r>
    <n v="20220529"/>
    <d v="2022-05-29T00:00:00"/>
    <x v="5"/>
    <x v="4"/>
    <n v="5"/>
    <x v="0"/>
    <x v="2"/>
    <n v="20940"/>
    <x v="3"/>
    <n v="112757"/>
    <x v="100"/>
  </r>
  <r>
    <n v="20220529"/>
    <d v="2022-05-29T00:00:00"/>
    <x v="5"/>
    <x v="4"/>
    <n v="5"/>
    <x v="0"/>
    <x v="0"/>
    <n v="13508"/>
    <x v="2"/>
    <n v="127547"/>
    <x v="688"/>
  </r>
  <r>
    <n v="20220529"/>
    <d v="2022-05-29T00:00:00"/>
    <x v="5"/>
    <x v="4"/>
    <n v="5"/>
    <x v="0"/>
    <x v="0"/>
    <n v="13510"/>
    <x v="3"/>
    <n v="445471"/>
    <x v="107"/>
  </r>
  <r>
    <n v="20220529"/>
    <d v="2022-05-29T00:00:00"/>
    <x v="5"/>
    <x v="4"/>
    <n v="5"/>
    <x v="0"/>
    <x v="0"/>
    <n v="15314"/>
    <x v="2"/>
    <n v="871537"/>
    <x v="264"/>
  </r>
  <r>
    <n v="20220529"/>
    <d v="2022-05-29T00:00:00"/>
    <x v="5"/>
    <x v="4"/>
    <n v="5"/>
    <x v="0"/>
    <x v="2"/>
    <n v="15317"/>
    <x v="5"/>
    <n v="129760"/>
    <x v="669"/>
  </r>
  <r>
    <n v="20220529"/>
    <d v="2022-05-29T00:00:00"/>
    <x v="5"/>
    <x v="4"/>
    <n v="5"/>
    <x v="0"/>
    <x v="2"/>
    <n v="15322"/>
    <x v="5"/>
    <n v="834850"/>
    <x v="306"/>
  </r>
  <r>
    <n v="20220530"/>
    <d v="2022-05-30T00:00:00"/>
    <x v="5"/>
    <x v="4"/>
    <n v="5"/>
    <x v="1"/>
    <x v="0"/>
    <n v="10329"/>
    <x v="6"/>
    <n v="834850"/>
    <x v="552"/>
  </r>
  <r>
    <n v="20220530"/>
    <d v="2022-05-30T00:00:00"/>
    <x v="5"/>
    <x v="4"/>
    <n v="5"/>
    <x v="1"/>
    <x v="0"/>
    <n v="20947"/>
    <x v="1"/>
    <n v="834850"/>
    <x v="518"/>
  </r>
  <r>
    <n v="20220530"/>
    <d v="2022-05-30T00:00:00"/>
    <x v="5"/>
    <x v="4"/>
    <n v="5"/>
    <x v="1"/>
    <x v="1"/>
    <n v="20947"/>
    <x v="1"/>
    <n v="834850"/>
    <x v="157"/>
  </r>
  <r>
    <n v="20220530"/>
    <d v="2022-05-30T00:00:00"/>
    <x v="5"/>
    <x v="4"/>
    <n v="5"/>
    <x v="1"/>
    <x v="3"/>
    <n v="20947"/>
    <x v="1"/>
    <n v="421333"/>
    <x v="588"/>
  </r>
  <r>
    <n v="20220530"/>
    <d v="2022-05-30T00:00:00"/>
    <x v="5"/>
    <x v="4"/>
    <n v="5"/>
    <x v="1"/>
    <x v="0"/>
    <n v="20948"/>
    <x v="3"/>
    <n v="719050"/>
    <x v="281"/>
  </r>
  <r>
    <n v="20220530"/>
    <d v="2022-05-30T00:00:00"/>
    <x v="5"/>
    <x v="4"/>
    <n v="5"/>
    <x v="1"/>
    <x v="3"/>
    <n v="13515"/>
    <x v="2"/>
    <n v="101676"/>
    <x v="102"/>
  </r>
  <r>
    <n v="20220530"/>
    <d v="2022-05-30T00:00:00"/>
    <x v="5"/>
    <x v="4"/>
    <n v="5"/>
    <x v="1"/>
    <x v="2"/>
    <n v="13516"/>
    <x v="3"/>
    <n v="131448"/>
    <x v="197"/>
  </r>
  <r>
    <n v="20220531"/>
    <d v="2022-05-31T00:00:00"/>
    <x v="5"/>
    <x v="4"/>
    <n v="5"/>
    <x v="6"/>
    <x v="2"/>
    <n v="20950"/>
    <x v="2"/>
    <n v="161220"/>
    <x v="671"/>
  </r>
  <r>
    <n v="20220531"/>
    <d v="2022-05-31T00:00:00"/>
    <x v="5"/>
    <x v="4"/>
    <n v="5"/>
    <x v="6"/>
    <x v="0"/>
    <n v="20952"/>
    <x v="4"/>
    <n v="663423"/>
    <x v="157"/>
  </r>
  <r>
    <n v="20220531"/>
    <d v="2022-05-31T00:00:00"/>
    <x v="5"/>
    <x v="4"/>
    <n v="5"/>
    <x v="6"/>
    <x v="0"/>
    <n v="20955"/>
    <x v="1"/>
    <n v="116562"/>
    <x v="52"/>
  </r>
  <r>
    <n v="20220531"/>
    <d v="2022-05-31T00:00:00"/>
    <x v="5"/>
    <x v="4"/>
    <n v="5"/>
    <x v="6"/>
    <x v="1"/>
    <n v="13518"/>
    <x v="1"/>
    <n v="166782"/>
    <x v="631"/>
  </r>
  <r>
    <n v="20220531"/>
    <d v="2022-05-31T00:00:00"/>
    <x v="5"/>
    <x v="4"/>
    <n v="5"/>
    <x v="6"/>
    <x v="3"/>
    <n v="13519"/>
    <x v="4"/>
    <n v="217003"/>
    <x v="20"/>
  </r>
  <r>
    <n v="20220531"/>
    <d v="2022-05-31T00:00:00"/>
    <x v="5"/>
    <x v="4"/>
    <n v="5"/>
    <x v="6"/>
    <x v="0"/>
    <n v="1298"/>
    <x v="1"/>
    <n v="267224"/>
    <x v="321"/>
  </r>
  <r>
    <n v="20220531"/>
    <d v="2022-05-31T00:00:00"/>
    <x v="5"/>
    <x v="4"/>
    <n v="5"/>
    <x v="6"/>
    <x v="3"/>
    <n v="1298"/>
    <x v="1"/>
    <n v="317445"/>
    <x v="178"/>
  </r>
  <r>
    <n v="20220531"/>
    <d v="2022-05-31T00:00:00"/>
    <x v="5"/>
    <x v="4"/>
    <n v="5"/>
    <x v="6"/>
    <x v="2"/>
    <n v="20953"/>
    <x v="1"/>
    <n v="729973"/>
    <x v="263"/>
  </r>
  <r>
    <n v="20220531"/>
    <d v="2022-05-31T00:00:00"/>
    <x v="5"/>
    <x v="4"/>
    <n v="5"/>
    <x v="6"/>
    <x v="2"/>
    <n v="20954"/>
    <x v="4"/>
    <n v="764932"/>
    <x v="99"/>
  </r>
  <r>
    <n v="20220531"/>
    <d v="2022-05-31T00:00:00"/>
    <x v="5"/>
    <x v="4"/>
    <n v="5"/>
    <x v="6"/>
    <x v="0"/>
    <n v="13522"/>
    <x v="1"/>
    <n v="799891"/>
    <x v="2"/>
  </r>
  <r>
    <n v="20220601"/>
    <d v="2022-06-01T00:00:00"/>
    <x v="5"/>
    <x v="5"/>
    <n v="6"/>
    <x v="2"/>
    <x v="0"/>
    <n v="20956"/>
    <x v="1"/>
    <n v="834850"/>
    <x v="552"/>
  </r>
  <r>
    <n v="20220601"/>
    <d v="2022-06-01T00:00:00"/>
    <x v="5"/>
    <x v="5"/>
    <n v="6"/>
    <x v="2"/>
    <x v="2"/>
    <n v="20960"/>
    <x v="1"/>
    <n v="367666"/>
    <x v="245"/>
  </r>
  <r>
    <n v="20220601"/>
    <d v="2022-06-01T00:00:00"/>
    <x v="5"/>
    <x v="5"/>
    <n v="6"/>
    <x v="2"/>
    <x v="0"/>
    <n v="20961"/>
    <x v="1"/>
    <n v="417887"/>
    <x v="414"/>
  </r>
  <r>
    <n v="20220601"/>
    <d v="2022-06-01T00:00:00"/>
    <x v="5"/>
    <x v="5"/>
    <n v="6"/>
    <x v="2"/>
    <x v="3"/>
    <n v="13524"/>
    <x v="2"/>
    <n v="468108"/>
    <x v="264"/>
  </r>
  <r>
    <n v="20220601"/>
    <d v="2022-06-01T00:00:00"/>
    <x v="5"/>
    <x v="5"/>
    <n v="6"/>
    <x v="2"/>
    <x v="3"/>
    <n v="15386"/>
    <x v="2"/>
    <n v="518329"/>
    <x v="2"/>
  </r>
  <r>
    <n v="20220601"/>
    <d v="2022-06-01T00:00:00"/>
    <x v="5"/>
    <x v="5"/>
    <n v="6"/>
    <x v="2"/>
    <x v="2"/>
    <n v="12264"/>
    <x v="3"/>
    <n v="568550"/>
    <x v="100"/>
  </r>
  <r>
    <n v="20220601"/>
    <d v="2022-06-01T00:00:00"/>
    <x v="5"/>
    <x v="5"/>
    <n v="6"/>
    <x v="2"/>
    <x v="4"/>
    <n v="12258"/>
    <x v="3"/>
    <n v="618771"/>
    <x v="475"/>
  </r>
  <r>
    <n v="20220602"/>
    <d v="2022-06-02T00:00:00"/>
    <x v="5"/>
    <x v="5"/>
    <n v="6"/>
    <x v="5"/>
    <x v="4"/>
    <n v="1302"/>
    <x v="2"/>
    <n v="864342"/>
    <x v="689"/>
  </r>
  <r>
    <n v="20220602"/>
    <d v="2022-06-02T00:00:00"/>
    <x v="5"/>
    <x v="5"/>
    <n v="6"/>
    <x v="5"/>
    <x v="4"/>
    <n v="20965"/>
    <x v="3"/>
    <n v="310465"/>
    <x v="193"/>
  </r>
  <r>
    <n v="20220602"/>
    <d v="2022-06-02T00:00:00"/>
    <x v="5"/>
    <x v="5"/>
    <n v="6"/>
    <x v="5"/>
    <x v="2"/>
    <n v="10339"/>
    <x v="2"/>
    <n v="485260"/>
    <x v="179"/>
  </r>
  <r>
    <n v="20220602"/>
    <d v="2022-06-02T00:00:00"/>
    <x v="5"/>
    <x v="5"/>
    <n v="6"/>
    <x v="5"/>
    <x v="2"/>
    <n v="10341"/>
    <x v="5"/>
    <n v="520219"/>
    <x v="124"/>
  </r>
  <r>
    <n v="20220602"/>
    <d v="2022-06-02T00:00:00"/>
    <x v="5"/>
    <x v="5"/>
    <n v="6"/>
    <x v="5"/>
    <x v="2"/>
    <n v="10341"/>
    <x v="5"/>
    <n v="555178"/>
    <x v="179"/>
  </r>
  <r>
    <n v="20220602"/>
    <d v="2022-06-02T00:00:00"/>
    <x v="5"/>
    <x v="5"/>
    <n v="6"/>
    <x v="5"/>
    <x v="0"/>
    <n v="1301"/>
    <x v="6"/>
    <n v="590137"/>
    <x v="306"/>
  </r>
  <r>
    <n v="20220602"/>
    <d v="2022-06-02T00:00:00"/>
    <x v="5"/>
    <x v="5"/>
    <n v="6"/>
    <x v="5"/>
    <x v="0"/>
    <n v="13527"/>
    <x v="1"/>
    <n v="625096"/>
    <x v="100"/>
  </r>
  <r>
    <n v="20220602"/>
    <d v="2022-06-02T00:00:00"/>
    <x v="5"/>
    <x v="5"/>
    <n v="6"/>
    <x v="5"/>
    <x v="3"/>
    <n v="13527"/>
    <x v="1"/>
    <n v="660055"/>
    <x v="588"/>
  </r>
  <r>
    <n v="20220603"/>
    <d v="2022-06-03T00:00:00"/>
    <x v="5"/>
    <x v="5"/>
    <n v="6"/>
    <x v="3"/>
    <x v="0"/>
    <n v="13530"/>
    <x v="1"/>
    <n v="695014"/>
    <x v="254"/>
  </r>
  <r>
    <n v="20220603"/>
    <d v="2022-06-03T00:00:00"/>
    <x v="5"/>
    <x v="5"/>
    <n v="6"/>
    <x v="3"/>
    <x v="0"/>
    <n v="13531"/>
    <x v="2"/>
    <n v="869809"/>
    <x v="321"/>
  </r>
  <r>
    <n v="20220603"/>
    <d v="2022-06-03T00:00:00"/>
    <x v="5"/>
    <x v="5"/>
    <n v="6"/>
    <x v="3"/>
    <x v="3"/>
    <n v="13534"/>
    <x v="5"/>
    <n v="904768"/>
    <x v="674"/>
  </r>
  <r>
    <n v="20220603"/>
    <d v="2022-06-03T00:00:00"/>
    <x v="5"/>
    <x v="5"/>
    <n v="6"/>
    <x v="3"/>
    <x v="3"/>
    <n v="15436"/>
    <x v="5"/>
    <n v="132951"/>
    <x v="321"/>
  </r>
  <r>
    <n v="20220603"/>
    <d v="2022-06-03T00:00:00"/>
    <x v="5"/>
    <x v="5"/>
    <n v="6"/>
    <x v="3"/>
    <x v="3"/>
    <n v="15446"/>
    <x v="2"/>
    <n v="117828"/>
    <x v="264"/>
  </r>
  <r>
    <n v="20220603"/>
    <d v="2022-06-03T00:00:00"/>
    <x v="5"/>
    <x v="5"/>
    <n v="6"/>
    <x v="3"/>
    <x v="3"/>
    <n v="15446"/>
    <x v="1"/>
    <n v="124705"/>
    <x v="306"/>
  </r>
  <r>
    <n v="20220603"/>
    <d v="2022-06-03T00:00:00"/>
    <x v="5"/>
    <x v="5"/>
    <n v="6"/>
    <x v="3"/>
    <x v="3"/>
    <n v="15444"/>
    <x v="1"/>
    <n v="134582"/>
    <x v="276"/>
  </r>
  <r>
    <n v="20220604"/>
    <d v="2022-06-04T00:00:00"/>
    <x v="5"/>
    <x v="5"/>
    <n v="6"/>
    <x v="4"/>
    <x v="2"/>
    <n v="1307"/>
    <x v="1"/>
    <n v="145249"/>
    <x v="138"/>
  </r>
  <r>
    <n v="20220604"/>
    <d v="2022-06-04T00:00:00"/>
    <x v="5"/>
    <x v="5"/>
    <n v="6"/>
    <x v="4"/>
    <x v="0"/>
    <n v="1308"/>
    <x v="3"/>
    <n v="557336"/>
    <x v="102"/>
  </r>
  <r>
    <n v="20220604"/>
    <d v="2022-06-04T00:00:00"/>
    <x v="5"/>
    <x v="5"/>
    <n v="6"/>
    <x v="4"/>
    <x v="3"/>
    <n v="1309"/>
    <x v="2"/>
    <n v="166213"/>
    <x v="674"/>
  </r>
  <r>
    <n v="20220605"/>
    <d v="2022-06-05T00:00:00"/>
    <x v="5"/>
    <x v="5"/>
    <n v="6"/>
    <x v="0"/>
    <x v="3"/>
    <n v="1319"/>
    <x v="3"/>
    <n v="167090"/>
    <x v="135"/>
  </r>
  <r>
    <n v="20220605"/>
    <d v="2022-06-05T00:00:00"/>
    <x v="5"/>
    <x v="5"/>
    <n v="6"/>
    <x v="0"/>
    <x v="2"/>
    <n v="20986"/>
    <x v="2"/>
    <n v="167967"/>
    <x v="179"/>
  </r>
  <r>
    <n v="20220605"/>
    <d v="2022-06-05T00:00:00"/>
    <x v="5"/>
    <x v="5"/>
    <n v="6"/>
    <x v="0"/>
    <x v="4"/>
    <n v="20990"/>
    <x v="3"/>
    <n v="168844"/>
    <x v="391"/>
  </r>
  <r>
    <n v="20220605"/>
    <d v="2022-06-05T00:00:00"/>
    <x v="5"/>
    <x v="5"/>
    <n v="6"/>
    <x v="0"/>
    <x v="4"/>
    <n v="20991"/>
    <x v="3"/>
    <n v="169721"/>
    <x v="245"/>
  </r>
  <r>
    <n v="20220605"/>
    <d v="2022-06-05T00:00:00"/>
    <x v="5"/>
    <x v="5"/>
    <n v="6"/>
    <x v="0"/>
    <x v="4"/>
    <n v="20992"/>
    <x v="2"/>
    <n v="170598"/>
    <x v="107"/>
  </r>
  <r>
    <n v="20220607"/>
    <d v="2022-06-07T00:00:00"/>
    <x v="5"/>
    <x v="5"/>
    <n v="6"/>
    <x v="6"/>
    <x v="2"/>
    <n v="13563"/>
    <x v="3"/>
    <n v="171475"/>
    <x v="281"/>
  </r>
  <r>
    <n v="20220607"/>
    <d v="2022-06-07T00:00:00"/>
    <x v="5"/>
    <x v="5"/>
    <n v="6"/>
    <x v="6"/>
    <x v="2"/>
    <n v="1323"/>
    <x v="2"/>
    <n v="172352"/>
    <x v="39"/>
  </r>
  <r>
    <n v="20220607"/>
    <d v="2022-06-07T00:00:00"/>
    <x v="5"/>
    <x v="5"/>
    <n v="6"/>
    <x v="6"/>
    <x v="2"/>
    <n v="1323"/>
    <x v="5"/>
    <n v="173229"/>
    <x v="39"/>
  </r>
  <r>
    <n v="20220607"/>
    <d v="2022-06-07T00:00:00"/>
    <x v="5"/>
    <x v="5"/>
    <n v="6"/>
    <x v="6"/>
    <x v="0"/>
    <n v="21002"/>
    <x v="5"/>
    <n v="174106"/>
    <x v="666"/>
  </r>
  <r>
    <n v="20220608"/>
    <d v="2022-06-08T00:00:00"/>
    <x v="5"/>
    <x v="5"/>
    <n v="6"/>
    <x v="2"/>
    <x v="0"/>
    <n v="13564"/>
    <x v="6"/>
    <n v="857476"/>
    <x v="197"/>
  </r>
  <r>
    <n v="20220608"/>
    <d v="2022-06-08T00:00:00"/>
    <x v="5"/>
    <x v="5"/>
    <n v="6"/>
    <x v="2"/>
    <x v="3"/>
    <n v="1325"/>
    <x v="1"/>
    <n v="766263"/>
    <x v="157"/>
  </r>
  <r>
    <n v="20220608"/>
    <d v="2022-06-08T00:00:00"/>
    <x v="5"/>
    <x v="5"/>
    <n v="6"/>
    <x v="2"/>
    <x v="0"/>
    <n v="12379"/>
    <x v="1"/>
    <n v="675050"/>
    <x v="263"/>
  </r>
  <r>
    <n v="20220608"/>
    <d v="2022-06-08T00:00:00"/>
    <x v="5"/>
    <x v="5"/>
    <n v="6"/>
    <x v="2"/>
    <x v="0"/>
    <n v="12383"/>
    <x v="1"/>
    <n v="583837"/>
    <x v="690"/>
  </r>
  <r>
    <n v="20220608"/>
    <d v="2022-06-08T00:00:00"/>
    <x v="5"/>
    <x v="5"/>
    <n v="6"/>
    <x v="2"/>
    <x v="3"/>
    <n v="12386"/>
    <x v="3"/>
    <n v="492624"/>
    <x v="629"/>
  </r>
  <r>
    <n v="20220608"/>
    <d v="2022-06-08T00:00:00"/>
    <x v="5"/>
    <x v="5"/>
    <n v="6"/>
    <x v="2"/>
    <x v="3"/>
    <n v="12388"/>
    <x v="2"/>
    <n v="401411"/>
    <x v="691"/>
  </r>
  <r>
    <n v="20220608"/>
    <d v="2022-06-08T00:00:00"/>
    <x v="5"/>
    <x v="5"/>
    <n v="6"/>
    <x v="2"/>
    <x v="3"/>
    <n v="12389"/>
    <x v="3"/>
    <n v="310198"/>
    <x v="4"/>
  </r>
  <r>
    <n v="20220608"/>
    <d v="2022-06-08T00:00:00"/>
    <x v="5"/>
    <x v="5"/>
    <n v="6"/>
    <x v="2"/>
    <x v="3"/>
    <n v="12384"/>
    <x v="2"/>
    <n v="218985"/>
    <x v="629"/>
  </r>
  <r>
    <n v="20220608"/>
    <d v="2022-06-08T00:00:00"/>
    <x v="5"/>
    <x v="5"/>
    <n v="6"/>
    <x v="2"/>
    <x v="3"/>
    <n v="12385"/>
    <x v="4"/>
    <n v="127772"/>
    <x v="629"/>
  </r>
  <r>
    <n v="20220608"/>
    <d v="2022-06-08T00:00:00"/>
    <x v="5"/>
    <x v="5"/>
    <n v="6"/>
    <x v="2"/>
    <x v="3"/>
    <n v="12390"/>
    <x v="1"/>
    <n v="365592"/>
    <x v="692"/>
  </r>
  <r>
    <n v="20220608"/>
    <d v="2022-06-08T00:00:00"/>
    <x v="5"/>
    <x v="5"/>
    <n v="6"/>
    <x v="2"/>
    <x v="0"/>
    <n v="12391"/>
    <x v="1"/>
    <n v="546544"/>
    <x v="99"/>
  </r>
  <r>
    <n v="20220609"/>
    <d v="2022-06-09T00:00:00"/>
    <x v="5"/>
    <x v="5"/>
    <n v="6"/>
    <x v="5"/>
    <x v="0"/>
    <n v="1328"/>
    <x v="4"/>
    <n v="145867"/>
    <x v="693"/>
  </r>
  <r>
    <n v="20220610"/>
    <d v="2022-06-10T00:00:00"/>
    <x v="5"/>
    <x v="5"/>
    <n v="6"/>
    <x v="3"/>
    <x v="3"/>
    <n v="21023"/>
    <x v="1"/>
    <n v="254810"/>
    <x v="518"/>
  </r>
  <r>
    <n v="20220610"/>
    <d v="2022-06-10T00:00:00"/>
    <x v="5"/>
    <x v="5"/>
    <n v="6"/>
    <x v="3"/>
    <x v="3"/>
    <n v="13573"/>
    <x v="1"/>
    <n v="655487"/>
    <x v="135"/>
  </r>
  <r>
    <n v="20220610"/>
    <d v="2022-06-10T00:00:00"/>
    <x v="5"/>
    <x v="5"/>
    <n v="6"/>
    <x v="3"/>
    <x v="3"/>
    <n v="13573"/>
    <x v="1"/>
    <n v="100712"/>
    <x v="585"/>
  </r>
  <r>
    <n v="20220610"/>
    <d v="2022-06-10T00:00:00"/>
    <x v="5"/>
    <x v="5"/>
    <n v="6"/>
    <x v="3"/>
    <x v="3"/>
    <n v="15642"/>
    <x v="4"/>
    <n v="135670"/>
    <x v="263"/>
  </r>
  <r>
    <n v="20220611"/>
    <d v="2022-06-11T00:00:00"/>
    <x v="5"/>
    <x v="5"/>
    <n v="6"/>
    <x v="4"/>
    <x v="3"/>
    <n v="21025"/>
    <x v="1"/>
    <n v="170629"/>
    <x v="552"/>
  </r>
  <r>
    <n v="20220611"/>
    <d v="2022-06-11T00:00:00"/>
    <x v="5"/>
    <x v="5"/>
    <n v="6"/>
    <x v="4"/>
    <x v="1"/>
    <n v="21028"/>
    <x v="1"/>
    <n v="205588"/>
    <x v="55"/>
  </r>
  <r>
    <n v="20220611"/>
    <d v="2022-06-11T00:00:00"/>
    <x v="5"/>
    <x v="5"/>
    <n v="6"/>
    <x v="4"/>
    <x v="1"/>
    <n v="21029"/>
    <x v="1"/>
    <n v="240547"/>
    <x v="85"/>
  </r>
  <r>
    <n v="20220611"/>
    <d v="2022-06-11T00:00:00"/>
    <x v="5"/>
    <x v="5"/>
    <n v="6"/>
    <x v="4"/>
    <x v="2"/>
    <n v="21032"/>
    <x v="1"/>
    <n v="275506"/>
    <x v="263"/>
  </r>
  <r>
    <n v="20220611"/>
    <d v="2022-06-11T00:00:00"/>
    <x v="5"/>
    <x v="5"/>
    <n v="6"/>
    <x v="4"/>
    <x v="0"/>
    <n v="21033"/>
    <x v="3"/>
    <n v="310465"/>
    <x v="174"/>
  </r>
  <r>
    <n v="20220611"/>
    <d v="2022-06-11T00:00:00"/>
    <x v="5"/>
    <x v="5"/>
    <n v="6"/>
    <x v="4"/>
    <x v="3"/>
    <n v="1337"/>
    <x v="2"/>
    <n v="568550"/>
    <x v="694"/>
  </r>
  <r>
    <n v="20220611"/>
    <d v="2022-06-11T00:00:00"/>
    <x v="5"/>
    <x v="5"/>
    <n v="6"/>
    <x v="4"/>
    <x v="3"/>
    <n v="1337"/>
    <x v="3"/>
    <n v="618771"/>
    <x v="192"/>
  </r>
  <r>
    <n v="20220611"/>
    <d v="2022-06-11T00:00:00"/>
    <x v="5"/>
    <x v="5"/>
    <n v="6"/>
    <x v="4"/>
    <x v="2"/>
    <n v="1339"/>
    <x v="3"/>
    <n v="618771"/>
    <x v="157"/>
  </r>
  <r>
    <n v="20220611"/>
    <d v="2022-06-11T00:00:00"/>
    <x v="5"/>
    <x v="5"/>
    <n v="6"/>
    <x v="4"/>
    <x v="4"/>
    <n v="1341"/>
    <x v="2"/>
    <n v="864342"/>
    <x v="484"/>
  </r>
  <r>
    <n v="20220611"/>
    <d v="2022-06-11T00:00:00"/>
    <x v="5"/>
    <x v="5"/>
    <n v="6"/>
    <x v="4"/>
    <x v="4"/>
    <n v="1342"/>
    <x v="3"/>
    <n v="310465"/>
    <x v="135"/>
  </r>
  <r>
    <n v="20220612"/>
    <d v="2022-06-12T00:00:00"/>
    <x v="5"/>
    <x v="5"/>
    <n v="6"/>
    <x v="0"/>
    <x v="4"/>
    <n v="1344"/>
    <x v="2"/>
    <n v="254810"/>
    <x v="588"/>
  </r>
  <r>
    <n v="20220612"/>
    <d v="2022-06-12T00:00:00"/>
    <x v="5"/>
    <x v="5"/>
    <n v="6"/>
    <x v="0"/>
    <x v="2"/>
    <n v="1345"/>
    <x v="1"/>
    <n v="655487"/>
    <x v="179"/>
  </r>
  <r>
    <n v="20220612"/>
    <d v="2022-06-12T00:00:00"/>
    <x v="5"/>
    <x v="5"/>
    <n v="6"/>
    <x v="0"/>
    <x v="2"/>
    <n v="1346"/>
    <x v="1"/>
    <n v="100712"/>
    <x v="326"/>
  </r>
  <r>
    <n v="20220612"/>
    <d v="2022-06-12T00:00:00"/>
    <x v="5"/>
    <x v="5"/>
    <n v="6"/>
    <x v="0"/>
    <x v="2"/>
    <n v="1347"/>
    <x v="3"/>
    <n v="135670"/>
    <x v="245"/>
  </r>
  <r>
    <n v="20220612"/>
    <d v="2022-06-12T00:00:00"/>
    <x v="5"/>
    <x v="5"/>
    <n v="6"/>
    <x v="0"/>
    <x v="0"/>
    <n v="21042"/>
    <x v="2"/>
    <n v="170629"/>
    <x v="686"/>
  </r>
  <r>
    <n v="20220612"/>
    <d v="2022-06-12T00:00:00"/>
    <x v="5"/>
    <x v="5"/>
    <n v="6"/>
    <x v="0"/>
    <x v="0"/>
    <n v="21043"/>
    <x v="3"/>
    <n v="205588"/>
    <x v="45"/>
  </r>
  <r>
    <n v="20220612"/>
    <d v="2022-06-12T00:00:00"/>
    <x v="5"/>
    <x v="5"/>
    <n v="6"/>
    <x v="0"/>
    <x v="3"/>
    <n v="13578"/>
    <x v="2"/>
    <n v="240547"/>
    <x v="669"/>
  </r>
  <r>
    <n v="20220612"/>
    <d v="2022-06-12T00:00:00"/>
    <x v="5"/>
    <x v="5"/>
    <n v="6"/>
    <x v="0"/>
    <x v="0"/>
    <n v="13579"/>
    <x v="4"/>
    <n v="275506"/>
    <x v="99"/>
  </r>
  <r>
    <n v="20220612"/>
    <d v="2022-06-12T00:00:00"/>
    <x v="5"/>
    <x v="5"/>
    <n v="6"/>
    <x v="0"/>
    <x v="0"/>
    <n v="10399"/>
    <x v="1"/>
    <n v="310465"/>
    <x v="263"/>
  </r>
  <r>
    <n v="20220612"/>
    <d v="2022-06-12T00:00:00"/>
    <x v="5"/>
    <x v="5"/>
    <n v="6"/>
    <x v="0"/>
    <x v="3"/>
    <n v="1343"/>
    <x v="5"/>
    <n v="568550"/>
    <x v="74"/>
  </r>
  <r>
    <n v="20220612"/>
    <d v="2022-06-12T00:00:00"/>
    <x v="5"/>
    <x v="5"/>
    <n v="6"/>
    <x v="0"/>
    <x v="3"/>
    <n v="1345"/>
    <x v="2"/>
    <n v="618771"/>
    <x v="264"/>
  </r>
  <r>
    <n v="20220612"/>
    <d v="2022-06-12T00:00:00"/>
    <x v="5"/>
    <x v="5"/>
    <n v="6"/>
    <x v="0"/>
    <x v="3"/>
    <n v="21042"/>
    <x v="2"/>
    <n v="618771"/>
    <x v="686"/>
  </r>
  <r>
    <n v="20220612"/>
    <d v="2022-06-12T00:00:00"/>
    <x v="5"/>
    <x v="5"/>
    <n v="6"/>
    <x v="0"/>
    <x v="3"/>
    <n v="21043"/>
    <x v="2"/>
    <n v="864342"/>
    <x v="352"/>
  </r>
  <r>
    <n v="20220612"/>
    <d v="2022-06-12T00:00:00"/>
    <x v="5"/>
    <x v="5"/>
    <n v="6"/>
    <x v="0"/>
    <x v="3"/>
    <n v="13575"/>
    <x v="3"/>
    <n v="310465"/>
    <x v="585"/>
  </r>
  <r>
    <n v="20220615"/>
    <d v="2022-06-15T00:00:00"/>
    <x v="5"/>
    <x v="5"/>
    <n v="6"/>
    <x v="2"/>
    <x v="2"/>
    <n v="12530"/>
    <x v="2"/>
    <n v="307950"/>
    <x v="155"/>
  </r>
  <r>
    <n v="20220615"/>
    <d v="2022-06-15T00:00:00"/>
    <x v="5"/>
    <x v="5"/>
    <n v="6"/>
    <x v="2"/>
    <x v="1"/>
    <n v="12538"/>
    <x v="4"/>
    <n v="657535"/>
    <x v="202"/>
  </r>
  <r>
    <n v="20220616"/>
    <d v="2022-06-16T00:00:00"/>
    <x v="5"/>
    <x v="5"/>
    <n v="6"/>
    <x v="5"/>
    <x v="0"/>
    <n v="21065"/>
    <x v="1"/>
    <n v="100712"/>
    <x v="100"/>
  </r>
  <r>
    <n v="20220616"/>
    <d v="2022-06-16T00:00:00"/>
    <x v="5"/>
    <x v="5"/>
    <n v="6"/>
    <x v="5"/>
    <x v="3"/>
    <n v="13587"/>
    <x v="1"/>
    <n v="135670"/>
    <x v="660"/>
  </r>
  <r>
    <n v="20220616"/>
    <d v="2022-06-16T00:00:00"/>
    <x v="5"/>
    <x v="5"/>
    <n v="6"/>
    <x v="5"/>
    <x v="1"/>
    <n v="1352"/>
    <x v="4"/>
    <n v="170629"/>
    <x v="157"/>
  </r>
  <r>
    <n v="20220616"/>
    <d v="2022-06-16T00:00:00"/>
    <x v="5"/>
    <x v="5"/>
    <n v="6"/>
    <x v="5"/>
    <x v="3"/>
    <n v="1353"/>
    <x v="2"/>
    <n v="205588"/>
    <x v="695"/>
  </r>
  <r>
    <n v="20220616"/>
    <d v="2022-06-16T00:00:00"/>
    <x v="5"/>
    <x v="5"/>
    <n v="6"/>
    <x v="5"/>
    <x v="2"/>
    <n v="13587"/>
    <x v="1"/>
    <n v="240547"/>
    <x v="163"/>
  </r>
  <r>
    <n v="20220619"/>
    <d v="2022-06-19T00:00:00"/>
    <x v="5"/>
    <x v="5"/>
    <n v="6"/>
    <x v="0"/>
    <x v="2"/>
    <n v="1367"/>
    <x v="1"/>
    <n v="275506"/>
    <x v="4"/>
  </r>
  <r>
    <n v="20220619"/>
    <d v="2022-06-19T00:00:00"/>
    <x v="5"/>
    <x v="5"/>
    <n v="6"/>
    <x v="0"/>
    <x v="0"/>
    <n v="21093"/>
    <x v="3"/>
    <n v="310465"/>
    <x v="18"/>
  </r>
  <r>
    <n v="20220619"/>
    <d v="2022-06-19T00:00:00"/>
    <x v="5"/>
    <x v="5"/>
    <n v="6"/>
    <x v="0"/>
    <x v="0"/>
    <n v="21096"/>
    <x v="2"/>
    <n v="485260"/>
    <x v="264"/>
  </r>
  <r>
    <n v="20220619"/>
    <d v="2022-06-19T00:00:00"/>
    <x v="5"/>
    <x v="5"/>
    <n v="6"/>
    <x v="0"/>
    <x v="1"/>
    <n v="21098"/>
    <x v="3"/>
    <n v="520219"/>
    <x v="135"/>
  </r>
  <r>
    <n v="20220619"/>
    <d v="2022-06-19T00:00:00"/>
    <x v="5"/>
    <x v="5"/>
    <n v="6"/>
    <x v="0"/>
    <x v="3"/>
    <n v="13595"/>
    <x v="2"/>
    <n v="555178"/>
    <x v="264"/>
  </r>
  <r>
    <n v="20220619"/>
    <d v="2022-06-19T00:00:00"/>
    <x v="5"/>
    <x v="5"/>
    <n v="6"/>
    <x v="0"/>
    <x v="2"/>
    <n v="13595"/>
    <x v="2"/>
    <n v="590137"/>
    <x v="475"/>
  </r>
  <r>
    <n v="20220619"/>
    <d v="2022-06-19T00:00:00"/>
    <x v="5"/>
    <x v="5"/>
    <n v="6"/>
    <x v="0"/>
    <x v="0"/>
    <n v="13596"/>
    <x v="3"/>
    <n v="625096"/>
    <x v="640"/>
  </r>
  <r>
    <n v="20220619"/>
    <d v="2022-06-19T00:00:00"/>
    <x v="5"/>
    <x v="5"/>
    <n v="6"/>
    <x v="0"/>
    <x v="0"/>
    <n v="13598"/>
    <x v="2"/>
    <n v="660055"/>
    <x v="326"/>
  </r>
  <r>
    <n v="20220619"/>
    <d v="2022-06-19T00:00:00"/>
    <x v="5"/>
    <x v="5"/>
    <n v="6"/>
    <x v="0"/>
    <x v="0"/>
    <n v="1366"/>
    <x v="4"/>
    <n v="695014"/>
    <x v="319"/>
  </r>
  <r>
    <n v="20220619"/>
    <d v="2022-06-19T00:00:00"/>
    <x v="5"/>
    <x v="5"/>
    <n v="6"/>
    <x v="0"/>
    <x v="2"/>
    <n v="21091"/>
    <x v="2"/>
    <n v="869809"/>
    <x v="264"/>
  </r>
  <r>
    <n v="20220619"/>
    <d v="2022-06-19T00:00:00"/>
    <x v="5"/>
    <x v="5"/>
    <n v="6"/>
    <x v="0"/>
    <x v="2"/>
    <n v="21092"/>
    <x v="1"/>
    <n v="904768"/>
    <x v="4"/>
  </r>
  <r>
    <n v="20220619"/>
    <d v="2022-06-19T00:00:00"/>
    <x v="5"/>
    <x v="5"/>
    <n v="6"/>
    <x v="0"/>
    <x v="0"/>
    <n v="21094"/>
    <x v="4"/>
    <n v="132951"/>
    <x v="687"/>
  </r>
  <r>
    <n v="20220619"/>
    <d v="2022-06-19T00:00:00"/>
    <x v="5"/>
    <x v="5"/>
    <n v="6"/>
    <x v="0"/>
    <x v="0"/>
    <n v="21095"/>
    <x v="1"/>
    <n v="117828"/>
    <x v="680"/>
  </r>
  <r>
    <n v="20220620"/>
    <d v="2022-06-20T00:00:00"/>
    <x v="5"/>
    <x v="5"/>
    <n v="6"/>
    <x v="1"/>
    <x v="1"/>
    <n v="13600"/>
    <x v="2"/>
    <n v="904768"/>
    <x v="264"/>
  </r>
  <r>
    <n v="20220620"/>
    <d v="2022-06-20T00:00:00"/>
    <x v="5"/>
    <x v="5"/>
    <n v="6"/>
    <x v="1"/>
    <x v="3"/>
    <n v="16038"/>
    <x v="1"/>
    <n v="132951"/>
    <x v="263"/>
  </r>
  <r>
    <n v="20220620"/>
    <d v="2022-06-20T00:00:00"/>
    <x v="5"/>
    <x v="5"/>
    <n v="6"/>
    <x v="1"/>
    <x v="0"/>
    <n v="12666"/>
    <x v="1"/>
    <n v="117828"/>
    <x v="691"/>
  </r>
  <r>
    <n v="20220620"/>
    <d v="2022-06-20T00:00:00"/>
    <x v="5"/>
    <x v="5"/>
    <n v="6"/>
    <x v="1"/>
    <x v="3"/>
    <n v="12666"/>
    <x v="2"/>
    <n v="124705"/>
    <x v="362"/>
  </r>
  <r>
    <n v="20220620"/>
    <d v="2022-06-20T00:00:00"/>
    <x v="5"/>
    <x v="5"/>
    <n v="6"/>
    <x v="1"/>
    <x v="2"/>
    <n v="12666"/>
    <x v="2"/>
    <n v="134582"/>
    <x v="243"/>
  </r>
  <r>
    <n v="20220620"/>
    <d v="2022-06-20T00:00:00"/>
    <x v="5"/>
    <x v="5"/>
    <n v="6"/>
    <x v="1"/>
    <x v="2"/>
    <n v="12666"/>
    <x v="2"/>
    <n v="145249"/>
    <x v="362"/>
  </r>
  <r>
    <n v="20220621"/>
    <d v="2022-06-21T00:00:00"/>
    <x v="5"/>
    <x v="5"/>
    <n v="6"/>
    <x v="6"/>
    <x v="0"/>
    <n v="21102"/>
    <x v="3"/>
    <n v="557336"/>
    <x v="135"/>
  </r>
  <r>
    <n v="20220622"/>
    <d v="2022-06-22T00:00:00"/>
    <x v="5"/>
    <x v="5"/>
    <n v="6"/>
    <x v="2"/>
    <x v="0"/>
    <n v="1371"/>
    <x v="2"/>
    <n v="166213"/>
    <x v="197"/>
  </r>
  <r>
    <n v="20220622"/>
    <d v="2022-06-22T00:00:00"/>
    <x v="5"/>
    <x v="5"/>
    <n v="6"/>
    <x v="2"/>
    <x v="0"/>
    <n v="21108"/>
    <x v="3"/>
    <n v="167090"/>
    <x v="92"/>
  </r>
  <r>
    <n v="20220622"/>
    <d v="2022-06-22T00:00:00"/>
    <x v="5"/>
    <x v="5"/>
    <n v="6"/>
    <x v="2"/>
    <x v="0"/>
    <n v="21114"/>
    <x v="2"/>
    <n v="167967"/>
    <x v="22"/>
  </r>
  <r>
    <n v="20220622"/>
    <d v="2022-06-22T00:00:00"/>
    <x v="5"/>
    <x v="5"/>
    <n v="6"/>
    <x v="2"/>
    <x v="1"/>
    <n v="21105"/>
    <x v="4"/>
    <n v="168844"/>
    <x v="179"/>
  </r>
  <r>
    <n v="20220622"/>
    <d v="2022-06-22T00:00:00"/>
    <x v="5"/>
    <x v="5"/>
    <n v="6"/>
    <x v="2"/>
    <x v="1"/>
    <n v="21105"/>
    <x v="1"/>
    <n v="169721"/>
    <x v="179"/>
  </r>
  <r>
    <n v="20220622"/>
    <d v="2022-06-22T00:00:00"/>
    <x v="5"/>
    <x v="5"/>
    <n v="6"/>
    <x v="2"/>
    <x v="2"/>
    <n v="21109"/>
    <x v="1"/>
    <n v="170598"/>
    <x v="263"/>
  </r>
  <r>
    <n v="20220622"/>
    <d v="2022-06-22T00:00:00"/>
    <x v="5"/>
    <x v="5"/>
    <n v="6"/>
    <x v="2"/>
    <x v="0"/>
    <n v="21110"/>
    <x v="4"/>
    <n v="171475"/>
    <x v="264"/>
  </r>
  <r>
    <n v="20220622"/>
    <d v="2022-06-22T00:00:00"/>
    <x v="5"/>
    <x v="5"/>
    <n v="6"/>
    <x v="2"/>
    <x v="3"/>
    <n v="21110"/>
    <x v="2"/>
    <n v="172352"/>
    <x v="264"/>
  </r>
  <r>
    <n v="20220622"/>
    <d v="2022-06-22T00:00:00"/>
    <x v="5"/>
    <x v="5"/>
    <n v="6"/>
    <x v="2"/>
    <x v="3"/>
    <n v="21111"/>
    <x v="2"/>
    <n v="173229"/>
    <x v="264"/>
  </r>
  <r>
    <n v="20220622"/>
    <d v="2022-06-22T00:00:00"/>
    <x v="5"/>
    <x v="5"/>
    <n v="6"/>
    <x v="2"/>
    <x v="2"/>
    <n v="21111"/>
    <x v="2"/>
    <n v="174106"/>
    <x v="264"/>
  </r>
  <r>
    <n v="20220622"/>
    <d v="2022-06-22T00:00:00"/>
    <x v="5"/>
    <x v="5"/>
    <n v="6"/>
    <x v="2"/>
    <x v="4"/>
    <n v="21111"/>
    <x v="4"/>
    <n v="857476"/>
    <x v="124"/>
  </r>
  <r>
    <n v="20220625"/>
    <d v="2022-06-25T00:00:00"/>
    <x v="5"/>
    <x v="5"/>
    <n v="6"/>
    <x v="4"/>
    <x v="4"/>
    <n v="16153"/>
    <x v="1"/>
    <n v="766263"/>
    <x v="263"/>
  </r>
  <r>
    <n v="20220626"/>
    <d v="2022-06-26T00:00:00"/>
    <x v="5"/>
    <x v="5"/>
    <n v="6"/>
    <x v="0"/>
    <x v="4"/>
    <n v="1386"/>
    <x v="1"/>
    <n v="675050"/>
    <x v="353"/>
  </r>
  <r>
    <n v="20220626"/>
    <d v="2022-06-26T00:00:00"/>
    <x v="5"/>
    <x v="5"/>
    <n v="6"/>
    <x v="0"/>
    <x v="2"/>
    <n v="1387"/>
    <x v="1"/>
    <n v="583837"/>
    <x v="602"/>
  </r>
  <r>
    <n v="20220626"/>
    <d v="2022-06-26T00:00:00"/>
    <x v="5"/>
    <x v="5"/>
    <n v="6"/>
    <x v="0"/>
    <x v="2"/>
    <n v="21148"/>
    <x v="1"/>
    <n v="492624"/>
    <x v="4"/>
  </r>
  <r>
    <n v="20220626"/>
    <d v="2022-06-26T00:00:00"/>
    <x v="5"/>
    <x v="5"/>
    <n v="6"/>
    <x v="0"/>
    <x v="2"/>
    <n v="21149"/>
    <x v="3"/>
    <n v="401411"/>
    <x v="4"/>
  </r>
  <r>
    <n v="20220626"/>
    <d v="2022-06-26T00:00:00"/>
    <x v="5"/>
    <x v="5"/>
    <n v="6"/>
    <x v="0"/>
    <x v="0"/>
    <n v="21151"/>
    <x v="2"/>
    <n v="310198"/>
    <x v="4"/>
  </r>
  <r>
    <n v="20220627"/>
    <d v="2022-06-27T00:00:00"/>
    <x v="5"/>
    <x v="5"/>
    <n v="6"/>
    <x v="1"/>
    <x v="0"/>
    <n v="1390"/>
    <x v="3"/>
    <n v="218985"/>
    <x v="243"/>
  </r>
  <r>
    <n v="20220627"/>
    <d v="2022-06-27T00:00:00"/>
    <x v="5"/>
    <x v="5"/>
    <n v="6"/>
    <x v="1"/>
    <x v="3"/>
    <n v="21152"/>
    <x v="3"/>
    <n v="127772"/>
    <x v="85"/>
  </r>
  <r>
    <n v="20220627"/>
    <d v="2022-06-27T00:00:00"/>
    <x v="5"/>
    <x v="5"/>
    <n v="6"/>
    <x v="1"/>
    <x v="0"/>
    <n v="1389"/>
    <x v="2"/>
    <n v="365592"/>
    <x v="107"/>
  </r>
  <r>
    <n v="20220627"/>
    <d v="2022-06-27T00:00:00"/>
    <x v="5"/>
    <x v="5"/>
    <n v="6"/>
    <x v="1"/>
    <x v="0"/>
    <n v="21153"/>
    <x v="3"/>
    <n v="546544"/>
    <x v="696"/>
  </r>
  <r>
    <n v="20220630"/>
    <d v="2022-06-30T00:00:00"/>
    <x v="5"/>
    <x v="5"/>
    <n v="6"/>
    <x v="5"/>
    <x v="3"/>
    <n v="21182"/>
    <x v="2"/>
    <n v="145867"/>
    <x v="4"/>
  </r>
  <r>
    <n v="20220630"/>
    <d v="2022-06-30T00:00:00"/>
    <x v="5"/>
    <x v="5"/>
    <n v="6"/>
    <x v="5"/>
    <x v="3"/>
    <n v="21184"/>
    <x v="5"/>
    <n v="254810"/>
    <x v="4"/>
  </r>
  <r>
    <n v="20220630"/>
    <d v="2022-06-30T00:00:00"/>
    <x v="5"/>
    <x v="5"/>
    <n v="6"/>
    <x v="5"/>
    <x v="3"/>
    <n v="21185"/>
    <x v="5"/>
    <n v="655487"/>
    <x v="102"/>
  </r>
  <r>
    <n v="20220630"/>
    <d v="2022-06-30T00:00:00"/>
    <x v="5"/>
    <x v="5"/>
    <n v="6"/>
    <x v="5"/>
    <x v="3"/>
    <n v="21186"/>
    <x v="6"/>
    <n v="100712"/>
    <x v="263"/>
  </r>
  <r>
    <n v="20220630"/>
    <d v="2022-06-30T00:00:00"/>
    <x v="5"/>
    <x v="5"/>
    <n v="6"/>
    <x v="5"/>
    <x v="3"/>
    <n v="21187"/>
    <x v="1"/>
    <n v="135670"/>
    <x v="697"/>
  </r>
  <r>
    <n v="20220630"/>
    <d v="2022-06-30T00:00:00"/>
    <x v="5"/>
    <x v="5"/>
    <n v="6"/>
    <x v="5"/>
    <x v="2"/>
    <n v="21187"/>
    <x v="1"/>
    <n v="170629"/>
    <x v="357"/>
  </r>
  <r>
    <n v="20220701"/>
    <d v="2022-07-01T00:00:00"/>
    <x v="5"/>
    <x v="6"/>
    <n v="7"/>
    <x v="3"/>
    <x v="1"/>
    <n v="21188"/>
    <x v="1"/>
    <n v="205588"/>
    <x v="4"/>
  </r>
  <r>
    <n v="20220701"/>
    <d v="2022-07-01T00:00:00"/>
    <x v="5"/>
    <x v="6"/>
    <n v="7"/>
    <x v="3"/>
    <x v="0"/>
    <n v="21191"/>
    <x v="3"/>
    <n v="240547"/>
    <x v="55"/>
  </r>
  <r>
    <n v="20220701"/>
    <d v="2022-07-01T00:00:00"/>
    <x v="5"/>
    <x v="6"/>
    <n v="7"/>
    <x v="3"/>
    <x v="3"/>
    <n v="21195"/>
    <x v="2"/>
    <n v="275506"/>
    <x v="556"/>
  </r>
  <r>
    <n v="20220701"/>
    <d v="2022-07-01T00:00:00"/>
    <x v="5"/>
    <x v="6"/>
    <n v="7"/>
    <x v="3"/>
    <x v="1"/>
    <n v="21195"/>
    <x v="3"/>
    <n v="310465"/>
    <x v="610"/>
  </r>
  <r>
    <n v="20220701"/>
    <d v="2022-07-01T00:00:00"/>
    <x v="5"/>
    <x v="6"/>
    <n v="7"/>
    <x v="3"/>
    <x v="3"/>
    <n v="21195"/>
    <x v="2"/>
    <n v="568550"/>
    <x v="671"/>
  </r>
  <r>
    <n v="20220701"/>
    <d v="2022-07-01T00:00:00"/>
    <x v="5"/>
    <x v="6"/>
    <n v="7"/>
    <x v="3"/>
    <x v="2"/>
    <n v="13636"/>
    <x v="4"/>
    <n v="618771"/>
    <x v="631"/>
  </r>
  <r>
    <n v="20220701"/>
    <d v="2022-07-01T00:00:00"/>
    <x v="5"/>
    <x v="6"/>
    <n v="7"/>
    <x v="3"/>
    <x v="2"/>
    <n v="13636"/>
    <x v="1"/>
    <n v="618771"/>
    <x v="179"/>
  </r>
  <r>
    <n v="20220701"/>
    <d v="2022-07-01T00:00:00"/>
    <x v="5"/>
    <x v="6"/>
    <n v="7"/>
    <x v="3"/>
    <x v="0"/>
    <n v="13638"/>
    <x v="1"/>
    <n v="864342"/>
    <x v="165"/>
  </r>
  <r>
    <n v="20220701"/>
    <d v="2022-07-01T00:00:00"/>
    <x v="5"/>
    <x v="6"/>
    <n v="7"/>
    <x v="3"/>
    <x v="0"/>
    <n v="13640"/>
    <x v="4"/>
    <n v="310465"/>
    <x v="163"/>
  </r>
  <r>
    <n v="20220702"/>
    <d v="2022-07-02T00:00:00"/>
    <x v="5"/>
    <x v="6"/>
    <n v="7"/>
    <x v="4"/>
    <x v="1"/>
    <n v="1403"/>
    <x v="1"/>
    <n v="254810"/>
    <x v="518"/>
  </r>
  <r>
    <n v="20220702"/>
    <d v="2022-07-02T00:00:00"/>
    <x v="5"/>
    <x v="6"/>
    <n v="7"/>
    <x v="4"/>
    <x v="3"/>
    <n v="1404"/>
    <x v="1"/>
    <n v="655487"/>
    <x v="588"/>
  </r>
  <r>
    <n v="20220702"/>
    <d v="2022-07-02T00:00:00"/>
    <x v="5"/>
    <x v="6"/>
    <n v="7"/>
    <x v="4"/>
    <x v="2"/>
    <n v="1405"/>
    <x v="1"/>
    <n v="100712"/>
    <x v="99"/>
  </r>
  <r>
    <n v="20220702"/>
    <d v="2022-07-02T00:00:00"/>
    <x v="5"/>
    <x v="6"/>
    <n v="7"/>
    <x v="4"/>
    <x v="0"/>
    <n v="1408"/>
    <x v="4"/>
    <n v="135670"/>
    <x v="698"/>
  </r>
  <r>
    <n v="20220702"/>
    <d v="2022-07-02T00:00:00"/>
    <x v="5"/>
    <x v="6"/>
    <n v="7"/>
    <x v="4"/>
    <x v="0"/>
    <n v="21197"/>
    <x v="1"/>
    <n v="170629"/>
    <x v="91"/>
  </r>
  <r>
    <n v="20220702"/>
    <d v="2022-07-02T00:00:00"/>
    <x v="5"/>
    <x v="6"/>
    <n v="7"/>
    <x v="4"/>
    <x v="0"/>
    <n v="21199"/>
    <x v="1"/>
    <n v="205588"/>
    <x v="438"/>
  </r>
  <r>
    <n v="20220702"/>
    <d v="2022-07-02T00:00:00"/>
    <x v="5"/>
    <x v="6"/>
    <n v="7"/>
    <x v="4"/>
    <x v="2"/>
    <n v="21200"/>
    <x v="2"/>
    <n v="240547"/>
    <x v="264"/>
  </r>
  <r>
    <n v="20220702"/>
    <d v="2022-07-02T00:00:00"/>
    <x v="5"/>
    <x v="6"/>
    <n v="7"/>
    <x v="4"/>
    <x v="2"/>
    <n v="21206"/>
    <x v="1"/>
    <n v="275506"/>
    <x v="91"/>
  </r>
  <r>
    <n v="20220702"/>
    <d v="2022-07-02T00:00:00"/>
    <x v="5"/>
    <x v="6"/>
    <n v="7"/>
    <x v="4"/>
    <x v="0"/>
    <n v="21207"/>
    <x v="3"/>
    <n v="310465"/>
    <x v="475"/>
  </r>
  <r>
    <n v="20220702"/>
    <d v="2022-07-02T00:00:00"/>
    <x v="5"/>
    <x v="6"/>
    <n v="7"/>
    <x v="4"/>
    <x v="0"/>
    <n v="21208"/>
    <x v="2"/>
    <n v="568550"/>
    <x v="55"/>
  </r>
  <r>
    <n v="20220702"/>
    <d v="2022-07-02T00:00:00"/>
    <x v="5"/>
    <x v="6"/>
    <n v="7"/>
    <x v="4"/>
    <x v="1"/>
    <n v="13643"/>
    <x v="3"/>
    <n v="618771"/>
    <x v="102"/>
  </r>
  <r>
    <n v="20220703"/>
    <d v="2022-07-03T00:00:00"/>
    <x v="5"/>
    <x v="6"/>
    <n v="7"/>
    <x v="0"/>
    <x v="3"/>
    <n v="13659"/>
    <x v="3"/>
    <n v="618771"/>
    <x v="699"/>
  </r>
  <r>
    <n v="20220703"/>
    <d v="2022-07-03T00:00:00"/>
    <x v="5"/>
    <x v="6"/>
    <n v="7"/>
    <x v="0"/>
    <x v="0"/>
    <n v="10470"/>
    <x v="2"/>
    <n v="864342"/>
    <x v="4"/>
  </r>
  <r>
    <n v="20220703"/>
    <d v="2022-07-03T00:00:00"/>
    <x v="5"/>
    <x v="6"/>
    <n v="7"/>
    <x v="0"/>
    <x v="3"/>
    <n v="16340"/>
    <x v="3"/>
    <n v="310465"/>
    <x v="281"/>
  </r>
  <r>
    <n v="20220703"/>
    <d v="2022-07-03T00:00:00"/>
    <x v="5"/>
    <x v="6"/>
    <n v="7"/>
    <x v="0"/>
    <x v="2"/>
    <n v="16342"/>
    <x v="2"/>
    <n v="307950"/>
    <x v="100"/>
  </r>
  <r>
    <n v="20220703"/>
    <d v="2022-07-03T00:00:00"/>
    <x v="5"/>
    <x v="6"/>
    <n v="7"/>
    <x v="0"/>
    <x v="2"/>
    <n v="16343"/>
    <x v="5"/>
    <n v="657535"/>
    <x v="655"/>
  </r>
  <r>
    <n v="20220703"/>
    <d v="2022-07-03T00:00:00"/>
    <x v="5"/>
    <x v="6"/>
    <n v="7"/>
    <x v="0"/>
    <x v="0"/>
    <n v="16348"/>
    <x v="5"/>
    <n v="100712"/>
    <x v="86"/>
  </r>
  <r>
    <n v="20220705"/>
    <d v="2022-07-05T00:00:00"/>
    <x v="5"/>
    <x v="6"/>
    <n v="7"/>
    <x v="6"/>
    <x v="0"/>
    <n v="1420"/>
    <x v="6"/>
    <n v="135670"/>
    <x v="243"/>
  </r>
  <r>
    <n v="20220705"/>
    <d v="2022-07-05T00:00:00"/>
    <x v="5"/>
    <x v="6"/>
    <n v="7"/>
    <x v="6"/>
    <x v="1"/>
    <n v="21226"/>
    <x v="3"/>
    <n v="170629"/>
    <x v="700"/>
  </r>
  <r>
    <n v="20220705"/>
    <d v="2022-07-05T00:00:00"/>
    <x v="5"/>
    <x v="6"/>
    <n v="7"/>
    <x v="6"/>
    <x v="3"/>
    <n v="21229"/>
    <x v="1"/>
    <n v="205588"/>
    <x v="102"/>
  </r>
  <r>
    <n v="20220705"/>
    <d v="2022-07-05T00:00:00"/>
    <x v="5"/>
    <x v="6"/>
    <n v="7"/>
    <x v="6"/>
    <x v="0"/>
    <n v="21230"/>
    <x v="1"/>
    <n v="240547"/>
    <x v="157"/>
  </r>
  <r>
    <n v="20220705"/>
    <d v="2022-07-05T00:00:00"/>
    <x v="5"/>
    <x v="6"/>
    <n v="7"/>
    <x v="6"/>
    <x v="3"/>
    <n v="1419"/>
    <x v="2"/>
    <n v="275506"/>
    <x v="100"/>
  </r>
  <r>
    <n v="20220705"/>
    <d v="2022-07-05T00:00:00"/>
    <x v="5"/>
    <x v="6"/>
    <n v="7"/>
    <x v="6"/>
    <x v="2"/>
    <n v="21226"/>
    <x v="4"/>
    <n v="310465"/>
    <x v="701"/>
  </r>
  <r>
    <n v="20220705"/>
    <d v="2022-07-05T00:00:00"/>
    <x v="5"/>
    <x v="6"/>
    <n v="7"/>
    <x v="6"/>
    <x v="2"/>
    <n v="21227"/>
    <x v="5"/>
    <n v="485260"/>
    <x v="45"/>
  </r>
  <r>
    <n v="20220706"/>
    <d v="2022-07-06T00:00:00"/>
    <x v="5"/>
    <x v="6"/>
    <n v="7"/>
    <x v="2"/>
    <x v="0"/>
    <n v="1422"/>
    <x v="6"/>
    <n v="520219"/>
    <x v="157"/>
  </r>
  <r>
    <n v="20220706"/>
    <d v="2022-07-06T00:00:00"/>
    <x v="5"/>
    <x v="6"/>
    <n v="7"/>
    <x v="2"/>
    <x v="0"/>
    <n v="1423"/>
    <x v="3"/>
    <n v="555178"/>
    <x v="126"/>
  </r>
  <r>
    <n v="20220706"/>
    <d v="2022-07-06T00:00:00"/>
    <x v="5"/>
    <x v="6"/>
    <n v="7"/>
    <x v="2"/>
    <x v="1"/>
    <n v="21233"/>
    <x v="1"/>
    <n v="590137"/>
    <x v="185"/>
  </r>
  <r>
    <n v="20220706"/>
    <d v="2022-07-06T00:00:00"/>
    <x v="5"/>
    <x v="6"/>
    <n v="7"/>
    <x v="2"/>
    <x v="2"/>
    <n v="21239"/>
    <x v="1"/>
    <n v="625096"/>
    <x v="91"/>
  </r>
  <r>
    <n v="20220706"/>
    <d v="2022-07-06T00:00:00"/>
    <x v="5"/>
    <x v="6"/>
    <n v="7"/>
    <x v="2"/>
    <x v="0"/>
    <n v="10486"/>
    <x v="3"/>
    <n v="660055"/>
    <x v="102"/>
  </r>
  <r>
    <n v="20220707"/>
    <d v="2022-07-07T00:00:00"/>
    <x v="5"/>
    <x v="6"/>
    <n v="7"/>
    <x v="5"/>
    <x v="3"/>
    <n v="21247"/>
    <x v="2"/>
    <n v="695014"/>
    <x v="264"/>
  </r>
  <r>
    <n v="20220707"/>
    <d v="2022-07-07T00:00:00"/>
    <x v="5"/>
    <x v="6"/>
    <n v="7"/>
    <x v="5"/>
    <x v="3"/>
    <n v="13669"/>
    <x v="3"/>
    <n v="869809"/>
    <x v="185"/>
  </r>
  <r>
    <n v="20220707"/>
    <d v="2022-07-07T00:00:00"/>
    <x v="5"/>
    <x v="6"/>
    <n v="7"/>
    <x v="5"/>
    <x v="2"/>
    <n v="13670"/>
    <x v="2"/>
    <n v="904768"/>
    <x v="102"/>
  </r>
  <r>
    <n v="20220707"/>
    <d v="2022-07-07T00:00:00"/>
    <x v="5"/>
    <x v="6"/>
    <n v="7"/>
    <x v="5"/>
    <x v="4"/>
    <n v="1424"/>
    <x v="3"/>
    <n v="132951"/>
    <x v="243"/>
  </r>
  <r>
    <n v="20220707"/>
    <d v="2022-07-07T00:00:00"/>
    <x v="5"/>
    <x v="6"/>
    <n v="7"/>
    <x v="5"/>
    <x v="4"/>
    <n v="1425"/>
    <x v="3"/>
    <n v="117828"/>
    <x v="167"/>
  </r>
  <r>
    <n v="20220708"/>
    <d v="2022-07-08T00:00:00"/>
    <x v="5"/>
    <x v="6"/>
    <n v="7"/>
    <x v="3"/>
    <x v="4"/>
    <n v="13672"/>
    <x v="2"/>
    <n v="132951"/>
    <x v="243"/>
  </r>
  <r>
    <n v="20220708"/>
    <d v="2022-07-08T00:00:00"/>
    <x v="5"/>
    <x v="6"/>
    <n v="7"/>
    <x v="3"/>
    <x v="2"/>
    <n v="1428"/>
    <x v="3"/>
    <n v="117828"/>
    <x v="102"/>
  </r>
  <r>
    <n v="20220708"/>
    <d v="2022-07-08T00:00:00"/>
    <x v="5"/>
    <x v="6"/>
    <n v="7"/>
    <x v="3"/>
    <x v="2"/>
    <n v="21253"/>
    <x v="2"/>
    <n v="124705"/>
    <x v="611"/>
  </r>
  <r>
    <n v="20220708"/>
    <d v="2022-07-08T00:00:00"/>
    <x v="5"/>
    <x v="6"/>
    <n v="7"/>
    <x v="3"/>
    <x v="2"/>
    <n v="21254"/>
    <x v="5"/>
    <n v="134582"/>
    <x v="4"/>
  </r>
  <r>
    <n v="20220708"/>
    <d v="2022-07-08T00:00:00"/>
    <x v="5"/>
    <x v="6"/>
    <n v="7"/>
    <x v="3"/>
    <x v="0"/>
    <n v="13672"/>
    <x v="5"/>
    <n v="145249"/>
    <x v="197"/>
  </r>
  <r>
    <n v="20220708"/>
    <d v="2022-07-08T00:00:00"/>
    <x v="5"/>
    <x v="6"/>
    <n v="7"/>
    <x v="3"/>
    <x v="0"/>
    <n v="13005"/>
    <x v="6"/>
    <n v="557336"/>
    <x v="465"/>
  </r>
  <r>
    <n v="20220708"/>
    <d v="2022-07-08T00:00:00"/>
    <x v="5"/>
    <x v="6"/>
    <n v="7"/>
    <x v="3"/>
    <x v="3"/>
    <n v="13007"/>
    <x v="1"/>
    <n v="166213"/>
    <x v="4"/>
  </r>
  <r>
    <n v="20220709"/>
    <d v="2022-07-09T00:00:00"/>
    <x v="5"/>
    <x v="6"/>
    <n v="7"/>
    <x v="4"/>
    <x v="0"/>
    <n v="21259"/>
    <x v="1"/>
    <n v="167090"/>
    <x v="2"/>
  </r>
  <r>
    <n v="20220709"/>
    <d v="2022-07-09T00:00:00"/>
    <x v="5"/>
    <x v="6"/>
    <n v="7"/>
    <x v="4"/>
    <x v="0"/>
    <n v="13674"/>
    <x v="1"/>
    <n v="167967"/>
    <x v="100"/>
  </r>
  <r>
    <n v="20220709"/>
    <d v="2022-07-09T00:00:00"/>
    <x v="5"/>
    <x v="6"/>
    <n v="7"/>
    <x v="4"/>
    <x v="3"/>
    <n v="13675"/>
    <x v="1"/>
    <n v="168844"/>
    <x v="438"/>
  </r>
  <r>
    <n v="20220709"/>
    <d v="2022-07-09T00:00:00"/>
    <x v="5"/>
    <x v="6"/>
    <n v="7"/>
    <x v="4"/>
    <x v="3"/>
    <n v="13677"/>
    <x v="2"/>
    <n v="169721"/>
    <x v="264"/>
  </r>
  <r>
    <n v="20220709"/>
    <d v="2022-07-09T00:00:00"/>
    <x v="5"/>
    <x v="6"/>
    <n v="7"/>
    <x v="4"/>
    <x v="3"/>
    <n v="21256"/>
    <x v="2"/>
    <n v="124705"/>
    <x v="4"/>
  </r>
  <r>
    <n v="20220709"/>
    <d v="2022-07-09T00:00:00"/>
    <x v="5"/>
    <x v="6"/>
    <n v="7"/>
    <x v="4"/>
    <x v="3"/>
    <n v="21261"/>
    <x v="5"/>
    <n v="134582"/>
    <x v="179"/>
  </r>
  <r>
    <n v="20220709"/>
    <d v="2022-07-09T00:00:00"/>
    <x v="5"/>
    <x v="6"/>
    <n v="7"/>
    <x v="4"/>
    <x v="3"/>
    <n v="13673"/>
    <x v="5"/>
    <n v="124705"/>
    <x v="2"/>
  </r>
  <r>
    <n v="20220709"/>
    <d v="2022-07-09T00:00:00"/>
    <x v="5"/>
    <x v="6"/>
    <n v="7"/>
    <x v="4"/>
    <x v="2"/>
    <n v="13674"/>
    <x v="6"/>
    <n v="134582"/>
    <x v="157"/>
  </r>
  <r>
    <n v="20220710"/>
    <d v="2022-07-10T00:00:00"/>
    <x v="5"/>
    <x v="6"/>
    <n v="7"/>
    <x v="0"/>
    <x v="1"/>
    <n v="16489"/>
    <x v="1"/>
    <n v="124705"/>
    <x v="643"/>
  </r>
  <r>
    <n v="20220711"/>
    <d v="2022-07-11T00:00:00"/>
    <x v="5"/>
    <x v="6"/>
    <n v="7"/>
    <x v="1"/>
    <x v="0"/>
    <n v="1448"/>
    <x v="1"/>
    <n v="134582"/>
    <x v="698"/>
  </r>
  <r>
    <n v="20220711"/>
    <d v="2022-07-11T00:00:00"/>
    <x v="5"/>
    <x v="6"/>
    <n v="7"/>
    <x v="1"/>
    <x v="3"/>
    <n v="1448"/>
    <x v="1"/>
    <n v="145249"/>
    <x v="197"/>
  </r>
  <r>
    <n v="20220711"/>
    <d v="2022-07-11T00:00:00"/>
    <x v="5"/>
    <x v="6"/>
    <n v="7"/>
    <x v="1"/>
    <x v="1"/>
    <n v="13699"/>
    <x v="3"/>
    <n v="557336"/>
    <x v="669"/>
  </r>
  <r>
    <n v="20220711"/>
    <d v="2022-07-11T00:00:00"/>
    <x v="5"/>
    <x v="6"/>
    <n v="7"/>
    <x v="1"/>
    <x v="3"/>
    <n v="13699"/>
    <x v="2"/>
    <n v="166213"/>
    <x v="198"/>
  </r>
  <r>
    <n v="20220711"/>
    <d v="2022-07-11T00:00:00"/>
    <x v="5"/>
    <x v="6"/>
    <n v="7"/>
    <x v="1"/>
    <x v="2"/>
    <n v="13699"/>
    <x v="3"/>
    <n v="167090"/>
    <x v="142"/>
  </r>
  <r>
    <n v="20220714"/>
    <d v="2022-07-14T00:00:00"/>
    <x v="5"/>
    <x v="6"/>
    <n v="7"/>
    <x v="5"/>
    <x v="2"/>
    <n v="21289"/>
    <x v="2"/>
    <n v="167967"/>
    <x v="22"/>
  </r>
  <r>
    <n v="20220714"/>
    <d v="2022-07-14T00:00:00"/>
    <x v="5"/>
    <x v="6"/>
    <n v="7"/>
    <x v="5"/>
    <x v="0"/>
    <n v="13708"/>
    <x v="3"/>
    <n v="168844"/>
    <x v="102"/>
  </r>
  <r>
    <n v="20220714"/>
    <d v="2022-07-14T00:00:00"/>
    <x v="5"/>
    <x v="6"/>
    <n v="7"/>
    <x v="5"/>
    <x v="0"/>
    <n v="13709"/>
    <x v="3"/>
    <n v="169721"/>
    <x v="281"/>
  </r>
  <r>
    <n v="20220714"/>
    <d v="2022-07-14T00:00:00"/>
    <x v="5"/>
    <x v="6"/>
    <n v="7"/>
    <x v="5"/>
    <x v="1"/>
    <n v="13710"/>
    <x v="2"/>
    <n v="124705"/>
    <x v="185"/>
  </r>
  <r>
    <n v="20220714"/>
    <d v="2022-07-14T00:00:00"/>
    <x v="5"/>
    <x v="6"/>
    <n v="7"/>
    <x v="5"/>
    <x v="3"/>
    <n v="1455"/>
    <x v="3"/>
    <n v="134582"/>
    <x v="325"/>
  </r>
  <r>
    <n v="20220714"/>
    <d v="2022-07-14T00:00:00"/>
    <x v="5"/>
    <x v="6"/>
    <n v="7"/>
    <x v="5"/>
    <x v="2"/>
    <n v="21285"/>
    <x v="2"/>
    <n v="240547"/>
    <x v="167"/>
  </r>
  <r>
    <n v="20220714"/>
    <d v="2022-07-14T00:00:00"/>
    <x v="5"/>
    <x v="6"/>
    <n v="7"/>
    <x v="5"/>
    <x v="0"/>
    <n v="21286"/>
    <x v="5"/>
    <n v="275506"/>
    <x v="696"/>
  </r>
  <r>
    <n v="20220715"/>
    <d v="2022-07-15T00:00:00"/>
    <x v="5"/>
    <x v="6"/>
    <n v="7"/>
    <x v="3"/>
    <x v="0"/>
    <n v="21290"/>
    <x v="5"/>
    <n v="310465"/>
    <x v="263"/>
  </r>
  <r>
    <n v="20220715"/>
    <d v="2022-07-15T00:00:00"/>
    <x v="5"/>
    <x v="6"/>
    <n v="7"/>
    <x v="3"/>
    <x v="0"/>
    <n v="21290"/>
    <x v="6"/>
    <n v="485260"/>
    <x v="91"/>
  </r>
  <r>
    <n v="20220715"/>
    <d v="2022-07-15T00:00:00"/>
    <x v="5"/>
    <x v="6"/>
    <n v="7"/>
    <x v="3"/>
    <x v="2"/>
    <n v="21291"/>
    <x v="1"/>
    <n v="520219"/>
    <x v="91"/>
  </r>
  <r>
    <n v="20220715"/>
    <d v="2022-07-15T00:00:00"/>
    <x v="5"/>
    <x v="6"/>
    <n v="7"/>
    <x v="3"/>
    <x v="2"/>
    <n v="13712"/>
    <x v="1"/>
    <n v="555178"/>
    <x v="601"/>
  </r>
  <r>
    <n v="20220715"/>
    <d v="2022-07-15T00:00:00"/>
    <x v="5"/>
    <x v="6"/>
    <n v="7"/>
    <x v="3"/>
    <x v="0"/>
    <n v="13713"/>
    <x v="3"/>
    <n v="590137"/>
    <x v="263"/>
  </r>
  <r>
    <n v="20220715"/>
    <d v="2022-07-15T00:00:00"/>
    <x v="5"/>
    <x v="6"/>
    <n v="7"/>
    <x v="3"/>
    <x v="0"/>
    <n v="13713"/>
    <x v="2"/>
    <n v="625096"/>
    <x v="100"/>
  </r>
  <r>
    <n v="20220715"/>
    <d v="2022-07-15T00:00:00"/>
    <x v="5"/>
    <x v="6"/>
    <n v="7"/>
    <x v="3"/>
    <x v="1"/>
    <n v="1456"/>
    <x v="3"/>
    <n v="660055"/>
    <x v="0"/>
  </r>
  <r>
    <n v="20220715"/>
    <d v="2022-07-15T00:00:00"/>
    <x v="5"/>
    <x v="6"/>
    <n v="7"/>
    <x v="3"/>
    <x v="3"/>
    <n v="13712"/>
    <x v="2"/>
    <n v="695014"/>
    <x v="100"/>
  </r>
  <r>
    <n v="20220716"/>
    <d v="2022-07-16T00:00:00"/>
    <x v="5"/>
    <x v="6"/>
    <n v="7"/>
    <x v="4"/>
    <x v="0"/>
    <n v="1458"/>
    <x v="5"/>
    <n v="869809"/>
    <x v="588"/>
  </r>
  <r>
    <n v="20220716"/>
    <d v="2022-07-16T00:00:00"/>
    <x v="5"/>
    <x v="6"/>
    <n v="7"/>
    <x v="4"/>
    <x v="3"/>
    <n v="1459"/>
    <x v="5"/>
    <n v="904768"/>
    <x v="702"/>
  </r>
  <r>
    <n v="20220716"/>
    <d v="2022-07-16T00:00:00"/>
    <x v="5"/>
    <x v="6"/>
    <n v="7"/>
    <x v="4"/>
    <x v="2"/>
    <n v="21295"/>
    <x v="6"/>
    <n v="132951"/>
    <x v="174"/>
  </r>
  <r>
    <n v="20220716"/>
    <d v="2022-07-16T00:00:00"/>
    <x v="5"/>
    <x v="6"/>
    <n v="7"/>
    <x v="4"/>
    <x v="2"/>
    <n v="21295"/>
    <x v="1"/>
    <n v="117828"/>
    <x v="167"/>
  </r>
  <r>
    <n v="20220716"/>
    <d v="2022-07-16T00:00:00"/>
    <x v="5"/>
    <x v="6"/>
    <n v="7"/>
    <x v="4"/>
    <x v="0"/>
    <n v="21297"/>
    <x v="1"/>
    <n v="124705"/>
    <x v="588"/>
  </r>
  <r>
    <n v="20220716"/>
    <d v="2022-07-16T00:00:00"/>
    <x v="5"/>
    <x v="6"/>
    <n v="7"/>
    <x v="4"/>
    <x v="0"/>
    <n v="21300"/>
    <x v="1"/>
    <n v="134582"/>
    <x v="91"/>
  </r>
  <r>
    <n v="20220716"/>
    <d v="2022-07-16T00:00:00"/>
    <x v="5"/>
    <x v="6"/>
    <n v="7"/>
    <x v="4"/>
    <x v="0"/>
    <n v="13719"/>
    <x v="1"/>
    <n v="145249"/>
    <x v="669"/>
  </r>
  <r>
    <n v="20220716"/>
    <d v="2022-07-16T00:00:00"/>
    <x v="5"/>
    <x v="6"/>
    <n v="7"/>
    <x v="4"/>
    <x v="0"/>
    <n v="13722"/>
    <x v="1"/>
    <n v="557336"/>
    <x v="484"/>
  </r>
  <r>
    <n v="20220716"/>
    <d v="2022-07-16T00:00:00"/>
    <x v="5"/>
    <x v="6"/>
    <n v="7"/>
    <x v="4"/>
    <x v="1"/>
    <n v="13722"/>
    <x v="1"/>
    <n v="240547"/>
    <x v="198"/>
  </r>
  <r>
    <n v="20220716"/>
    <d v="2022-07-16T00:00:00"/>
    <x v="5"/>
    <x v="6"/>
    <n v="7"/>
    <x v="4"/>
    <x v="1"/>
    <n v="13722"/>
    <x v="1"/>
    <n v="275506"/>
    <x v="703"/>
  </r>
  <r>
    <n v="20220717"/>
    <d v="2022-07-17T00:00:00"/>
    <x v="5"/>
    <x v="6"/>
    <n v="7"/>
    <x v="0"/>
    <x v="2"/>
    <n v="1461"/>
    <x v="6"/>
    <n v="310465"/>
    <x v="352"/>
  </r>
  <r>
    <n v="20220717"/>
    <d v="2022-07-17T00:00:00"/>
    <x v="5"/>
    <x v="6"/>
    <n v="7"/>
    <x v="0"/>
    <x v="0"/>
    <n v="1463"/>
    <x v="1"/>
    <n v="485260"/>
    <x v="92"/>
  </r>
  <r>
    <n v="20220717"/>
    <d v="2022-07-17T00:00:00"/>
    <x v="5"/>
    <x v="6"/>
    <n v="7"/>
    <x v="0"/>
    <x v="3"/>
    <n v="1464"/>
    <x v="1"/>
    <n v="520219"/>
    <x v="325"/>
  </r>
  <r>
    <n v="20220717"/>
    <d v="2022-07-17T00:00:00"/>
    <x v="5"/>
    <x v="6"/>
    <n v="7"/>
    <x v="0"/>
    <x v="3"/>
    <n v="1467"/>
    <x v="1"/>
    <n v="555178"/>
    <x v="179"/>
  </r>
  <r>
    <n v="20220717"/>
    <d v="2022-07-17T00:00:00"/>
    <x v="5"/>
    <x v="6"/>
    <n v="7"/>
    <x v="0"/>
    <x v="2"/>
    <n v="1468"/>
    <x v="0"/>
    <n v="590137"/>
    <x v="261"/>
  </r>
  <r>
    <n v="20220717"/>
    <d v="2022-07-17T00:00:00"/>
    <x v="5"/>
    <x v="6"/>
    <n v="7"/>
    <x v="0"/>
    <x v="4"/>
    <n v="21307"/>
    <x v="1"/>
    <n v="625096"/>
    <x v="138"/>
  </r>
  <r>
    <n v="20220718"/>
    <d v="2022-07-18T00:00:00"/>
    <x v="5"/>
    <x v="6"/>
    <n v="7"/>
    <x v="1"/>
    <x v="4"/>
    <n v="21320"/>
    <x v="5"/>
    <n v="660055"/>
    <x v="659"/>
  </r>
  <r>
    <n v="20220718"/>
    <d v="2022-07-18T00:00:00"/>
    <x v="5"/>
    <x v="6"/>
    <n v="7"/>
    <x v="1"/>
    <x v="4"/>
    <n v="21321"/>
    <x v="1"/>
    <n v="695014"/>
    <x v="102"/>
  </r>
  <r>
    <n v="20220718"/>
    <d v="2022-07-18T00:00:00"/>
    <x v="5"/>
    <x v="6"/>
    <n v="7"/>
    <x v="1"/>
    <x v="2"/>
    <n v="13734"/>
    <x v="1"/>
    <n v="869809"/>
    <x v="55"/>
  </r>
  <r>
    <n v="20220718"/>
    <d v="2022-07-18T00:00:00"/>
    <x v="5"/>
    <x v="6"/>
    <n v="7"/>
    <x v="1"/>
    <x v="2"/>
    <n v="13735"/>
    <x v="1"/>
    <n v="904768"/>
    <x v="157"/>
  </r>
  <r>
    <n v="20220718"/>
    <d v="2022-07-18T00:00:00"/>
    <x v="5"/>
    <x v="6"/>
    <n v="7"/>
    <x v="1"/>
    <x v="2"/>
    <n v="1469"/>
    <x v="1"/>
    <n v="132951"/>
    <x v="353"/>
  </r>
  <r>
    <n v="20220722"/>
    <d v="2022-07-22T00:00:00"/>
    <x v="5"/>
    <x v="6"/>
    <n v="7"/>
    <x v="3"/>
    <x v="0"/>
    <n v="13744"/>
    <x v="1"/>
    <n v="117828"/>
    <x v="631"/>
  </r>
  <r>
    <n v="20220722"/>
    <d v="2022-07-22T00:00:00"/>
    <x v="5"/>
    <x v="6"/>
    <n v="7"/>
    <x v="3"/>
    <x v="0"/>
    <n v="13747"/>
    <x v="1"/>
    <n v="124705"/>
    <x v="389"/>
  </r>
  <r>
    <n v="20220722"/>
    <d v="2022-07-22T00:00:00"/>
    <x v="5"/>
    <x v="6"/>
    <n v="7"/>
    <x v="3"/>
    <x v="3"/>
    <n v="16788"/>
    <x v="0"/>
    <n v="134582"/>
    <x v="157"/>
  </r>
  <r>
    <n v="20220722"/>
    <d v="2022-07-22T00:00:00"/>
    <x v="5"/>
    <x v="6"/>
    <n v="7"/>
    <x v="3"/>
    <x v="0"/>
    <n v="16777"/>
    <x v="0"/>
    <n v="145249"/>
    <x v="99"/>
  </r>
  <r>
    <n v="20220722"/>
    <d v="2022-07-22T00:00:00"/>
    <x v="5"/>
    <x v="6"/>
    <n v="7"/>
    <x v="3"/>
    <x v="0"/>
    <n v="13193"/>
    <x v="1"/>
    <n v="557336"/>
    <x v="4"/>
  </r>
  <r>
    <n v="20220723"/>
    <d v="2022-07-23T00:00:00"/>
    <x v="5"/>
    <x v="6"/>
    <n v="7"/>
    <x v="4"/>
    <x v="3"/>
    <n v="1487"/>
    <x v="1"/>
    <n v="134582"/>
    <x v="358"/>
  </r>
  <r>
    <n v="20220723"/>
    <d v="2022-07-23T00:00:00"/>
    <x v="5"/>
    <x v="6"/>
    <n v="7"/>
    <x v="4"/>
    <x v="3"/>
    <n v="1488"/>
    <x v="0"/>
    <n v="145249"/>
    <x v="157"/>
  </r>
  <r>
    <n v="20220723"/>
    <d v="2022-07-23T00:00:00"/>
    <x v="5"/>
    <x v="6"/>
    <n v="7"/>
    <x v="4"/>
    <x v="3"/>
    <n v="1489"/>
    <x v="0"/>
    <n v="557336"/>
    <x v="0"/>
  </r>
  <r>
    <n v="20220723"/>
    <d v="2022-07-23T00:00:00"/>
    <x v="5"/>
    <x v="6"/>
    <n v="7"/>
    <x v="4"/>
    <x v="3"/>
    <n v="21355"/>
    <x v="3"/>
    <n v="134582"/>
    <x v="179"/>
  </r>
  <r>
    <n v="20220723"/>
    <d v="2022-07-23T00:00:00"/>
    <x v="5"/>
    <x v="6"/>
    <n v="7"/>
    <x v="4"/>
    <x v="3"/>
    <n v="21356"/>
    <x v="2"/>
    <n v="145249"/>
    <x v="264"/>
  </r>
  <r>
    <n v="20220723"/>
    <d v="2022-07-23T00:00:00"/>
    <x v="5"/>
    <x v="6"/>
    <n v="7"/>
    <x v="4"/>
    <x v="2"/>
    <n v="21358"/>
    <x v="0"/>
    <n v="557336"/>
    <x v="52"/>
  </r>
  <r>
    <n v="20220724"/>
    <d v="2022-07-24T00:00:00"/>
    <x v="5"/>
    <x v="6"/>
    <n v="7"/>
    <x v="0"/>
    <x v="1"/>
    <n v="1490"/>
    <x v="5"/>
    <n v="134582"/>
    <x v="91"/>
  </r>
  <r>
    <n v="20220724"/>
    <d v="2022-07-24T00:00:00"/>
    <x v="5"/>
    <x v="6"/>
    <n v="7"/>
    <x v="0"/>
    <x v="0"/>
    <n v="1491"/>
    <x v="1"/>
    <n v="145249"/>
    <x v="55"/>
  </r>
  <r>
    <n v="20220724"/>
    <d v="2022-07-24T00:00:00"/>
    <x v="5"/>
    <x v="6"/>
    <n v="7"/>
    <x v="0"/>
    <x v="3"/>
    <n v="21366"/>
    <x v="1"/>
    <n v="557336"/>
    <x v="99"/>
  </r>
  <r>
    <n v="20220724"/>
    <d v="2022-07-24T00:00:00"/>
    <x v="5"/>
    <x v="6"/>
    <n v="7"/>
    <x v="0"/>
    <x v="1"/>
    <n v="21367"/>
    <x v="5"/>
    <n v="134582"/>
    <x v="379"/>
  </r>
  <r>
    <n v="20220724"/>
    <d v="2022-07-24T00:00:00"/>
    <x v="5"/>
    <x v="6"/>
    <n v="7"/>
    <x v="0"/>
    <x v="3"/>
    <n v="21368"/>
    <x v="2"/>
    <n v="145249"/>
    <x v="71"/>
  </r>
  <r>
    <n v="20220724"/>
    <d v="2022-07-24T00:00:00"/>
    <x v="5"/>
    <x v="6"/>
    <n v="7"/>
    <x v="0"/>
    <x v="2"/>
    <n v="21372"/>
    <x v="1"/>
    <n v="557336"/>
    <x v="85"/>
  </r>
  <r>
    <n v="20220724"/>
    <d v="2022-07-24T00:00:00"/>
    <x v="5"/>
    <x v="6"/>
    <n v="7"/>
    <x v="0"/>
    <x v="2"/>
    <n v="21372"/>
    <x v="1"/>
    <n v="134582"/>
    <x v="2"/>
  </r>
  <r>
    <n v="20220724"/>
    <d v="2022-07-24T00:00:00"/>
    <x v="5"/>
    <x v="6"/>
    <n v="7"/>
    <x v="0"/>
    <x v="0"/>
    <n v="21374"/>
    <x v="2"/>
    <n v="145249"/>
    <x v="264"/>
  </r>
  <r>
    <n v="20220724"/>
    <d v="2022-07-24T00:00:00"/>
    <x v="5"/>
    <x v="6"/>
    <n v="7"/>
    <x v="0"/>
    <x v="0"/>
    <n v="21379"/>
    <x v="0"/>
    <n v="557336"/>
    <x v="0"/>
  </r>
  <r>
    <n v="20220724"/>
    <d v="2022-07-24T00:00:00"/>
    <x v="5"/>
    <x v="6"/>
    <n v="7"/>
    <x v="0"/>
    <x v="0"/>
    <n v="13753"/>
    <x v="3"/>
    <n v="134582"/>
    <x v="243"/>
  </r>
  <r>
    <n v="20220724"/>
    <d v="2022-07-24T00:00:00"/>
    <x v="5"/>
    <x v="6"/>
    <n v="7"/>
    <x v="0"/>
    <x v="0"/>
    <n v="13754"/>
    <x v="3"/>
    <n v="124705"/>
    <x v="179"/>
  </r>
  <r>
    <n v="20220726"/>
    <d v="2022-07-26T00:00:00"/>
    <x v="5"/>
    <x v="6"/>
    <n v="7"/>
    <x v="6"/>
    <x v="1"/>
    <n v="21386"/>
    <x v="2"/>
    <n v="134582"/>
    <x v="264"/>
  </r>
  <r>
    <n v="20220726"/>
    <d v="2022-07-26T00:00:00"/>
    <x v="5"/>
    <x v="6"/>
    <n v="7"/>
    <x v="6"/>
    <x v="2"/>
    <n v="21387"/>
    <x v="5"/>
    <n v="145249"/>
    <x v="91"/>
  </r>
  <r>
    <n v="20220726"/>
    <d v="2022-07-26T00:00:00"/>
    <x v="5"/>
    <x v="6"/>
    <n v="7"/>
    <x v="6"/>
    <x v="0"/>
    <n v="21392"/>
    <x v="6"/>
    <n v="557336"/>
    <x v="663"/>
  </r>
  <r>
    <n v="20220726"/>
    <d v="2022-07-26T00:00:00"/>
    <x v="5"/>
    <x v="6"/>
    <n v="7"/>
    <x v="6"/>
    <x v="0"/>
    <n v="21395"/>
    <x v="2"/>
    <n v="166213"/>
    <x v="695"/>
  </r>
  <r>
    <n v="20220726"/>
    <d v="2022-07-26T00:00:00"/>
    <x v="5"/>
    <x v="6"/>
    <n v="7"/>
    <x v="6"/>
    <x v="0"/>
    <n v="21395"/>
    <x v="1"/>
    <n v="167090"/>
    <x v="291"/>
  </r>
  <r>
    <n v="20220726"/>
    <d v="2022-07-26T00:00:00"/>
    <x v="5"/>
    <x v="6"/>
    <n v="7"/>
    <x v="6"/>
    <x v="1"/>
    <n v="13760"/>
    <x v="1"/>
    <n v="167967"/>
    <x v="99"/>
  </r>
  <r>
    <n v="20220726"/>
    <d v="2022-07-26T00:00:00"/>
    <x v="5"/>
    <x v="6"/>
    <n v="7"/>
    <x v="6"/>
    <x v="2"/>
    <n v="13761"/>
    <x v="1"/>
    <n v="168844"/>
    <x v="263"/>
  </r>
  <r>
    <n v="20220726"/>
    <d v="2022-07-26T00:00:00"/>
    <x v="5"/>
    <x v="6"/>
    <n v="7"/>
    <x v="6"/>
    <x v="0"/>
    <n v="1493"/>
    <x v="1"/>
    <n v="169721"/>
    <x v="100"/>
  </r>
  <r>
    <n v="20220726"/>
    <d v="2022-07-26T00:00:00"/>
    <x v="5"/>
    <x v="6"/>
    <n v="7"/>
    <x v="6"/>
    <x v="3"/>
    <n v="21390"/>
    <x v="2"/>
    <n v="124705"/>
    <x v="91"/>
  </r>
  <r>
    <n v="20220726"/>
    <d v="2022-07-26T00:00:00"/>
    <x v="5"/>
    <x v="6"/>
    <n v="7"/>
    <x v="6"/>
    <x v="0"/>
    <n v="21391"/>
    <x v="5"/>
    <n v="134582"/>
    <x v="174"/>
  </r>
  <r>
    <n v="20220727"/>
    <d v="2022-07-27T00:00:00"/>
    <x v="5"/>
    <x v="6"/>
    <n v="7"/>
    <x v="2"/>
    <x v="0"/>
    <n v="1495"/>
    <x v="2"/>
    <n v="240547"/>
    <x v="686"/>
  </r>
  <r>
    <n v="20220727"/>
    <d v="2022-07-27T00:00:00"/>
    <x v="5"/>
    <x v="6"/>
    <n v="7"/>
    <x v="2"/>
    <x v="0"/>
    <n v="1496"/>
    <x v="6"/>
    <n v="275506"/>
    <x v="102"/>
  </r>
  <r>
    <n v="20220727"/>
    <d v="2022-07-27T00:00:00"/>
    <x v="5"/>
    <x v="6"/>
    <n v="7"/>
    <x v="2"/>
    <x v="1"/>
    <n v="13763"/>
    <x v="1"/>
    <n v="310465"/>
    <x v="102"/>
  </r>
  <r>
    <n v="20220727"/>
    <d v="2022-07-27T00:00:00"/>
    <x v="5"/>
    <x v="6"/>
    <n v="7"/>
    <x v="2"/>
    <x v="2"/>
    <n v="13765"/>
    <x v="1"/>
    <n v="485260"/>
    <x v="276"/>
  </r>
  <r>
    <n v="20220727"/>
    <d v="2022-07-27T00:00:00"/>
    <x v="5"/>
    <x v="6"/>
    <n v="7"/>
    <x v="2"/>
    <x v="0"/>
    <n v="13767"/>
    <x v="1"/>
    <n v="520219"/>
    <x v="198"/>
  </r>
  <r>
    <n v="20220727"/>
    <d v="2022-07-27T00:00:00"/>
    <x v="5"/>
    <x v="6"/>
    <n v="7"/>
    <x v="2"/>
    <x v="0"/>
    <n v="13769"/>
    <x v="3"/>
    <n v="555178"/>
    <x v="100"/>
  </r>
  <r>
    <n v="20220727"/>
    <d v="2022-07-27T00:00:00"/>
    <x v="5"/>
    <x v="6"/>
    <n v="7"/>
    <x v="2"/>
    <x v="3"/>
    <n v="13770"/>
    <x v="1"/>
    <n v="590137"/>
    <x v="198"/>
  </r>
  <r>
    <n v="20220727"/>
    <d v="2022-07-27T00:00:00"/>
    <x v="5"/>
    <x v="6"/>
    <n v="7"/>
    <x v="2"/>
    <x v="0"/>
    <n v="10566"/>
    <x v="1"/>
    <n v="625096"/>
    <x v="415"/>
  </r>
  <r>
    <n v="20220728"/>
    <d v="2022-07-28T00:00:00"/>
    <x v="5"/>
    <x v="6"/>
    <n v="7"/>
    <x v="5"/>
    <x v="3"/>
    <n v="10571"/>
    <x v="1"/>
    <n v="834850"/>
    <x v="602"/>
  </r>
  <r>
    <n v="20220728"/>
    <d v="2022-07-28T00:00:00"/>
    <x v="5"/>
    <x v="6"/>
    <n v="7"/>
    <x v="5"/>
    <x v="0"/>
    <n v="1498"/>
    <x v="0"/>
    <n v="367666"/>
    <x v="588"/>
  </r>
  <r>
    <n v="20220728"/>
    <d v="2022-07-28T00:00:00"/>
    <x v="5"/>
    <x v="6"/>
    <n v="7"/>
    <x v="5"/>
    <x v="0"/>
    <n v="21399"/>
    <x v="5"/>
    <n v="417887"/>
    <x v="640"/>
  </r>
  <r>
    <n v="20220728"/>
    <d v="2022-07-28T00:00:00"/>
    <x v="5"/>
    <x v="6"/>
    <n v="7"/>
    <x v="5"/>
    <x v="3"/>
    <n v="21402"/>
    <x v="3"/>
    <n v="468108"/>
    <x v="704"/>
  </r>
  <r>
    <n v="20220728"/>
    <d v="2022-07-28T00:00:00"/>
    <x v="5"/>
    <x v="6"/>
    <n v="7"/>
    <x v="5"/>
    <x v="0"/>
    <n v="21404"/>
    <x v="3"/>
    <n v="518329"/>
    <x v="91"/>
  </r>
  <r>
    <n v="20220728"/>
    <d v="2022-07-28T00:00:00"/>
    <x v="5"/>
    <x v="6"/>
    <n v="7"/>
    <x v="5"/>
    <x v="1"/>
    <n v="13772"/>
    <x v="0"/>
    <n v="568550"/>
    <x v="518"/>
  </r>
  <r>
    <n v="20220728"/>
    <d v="2022-07-28T00:00:00"/>
    <x v="5"/>
    <x v="6"/>
    <n v="7"/>
    <x v="5"/>
    <x v="1"/>
    <n v="10568"/>
    <x v="5"/>
    <n v="618771"/>
    <x v="588"/>
  </r>
  <r>
    <n v="20220729"/>
    <d v="2022-07-29T00:00:00"/>
    <x v="5"/>
    <x v="6"/>
    <n v="7"/>
    <x v="3"/>
    <x v="2"/>
    <n v="21407"/>
    <x v="1"/>
    <n v="864342"/>
    <x v="610"/>
  </r>
  <r>
    <n v="20220729"/>
    <d v="2022-07-29T00:00:00"/>
    <x v="5"/>
    <x v="6"/>
    <n v="7"/>
    <x v="3"/>
    <x v="0"/>
    <n v="21408"/>
    <x v="0"/>
    <n v="979679"/>
    <x v="99"/>
  </r>
  <r>
    <n v="20220729"/>
    <d v="2022-07-29T00:00:00"/>
    <x v="5"/>
    <x v="6"/>
    <n v="7"/>
    <x v="3"/>
    <x v="3"/>
    <n v="21409"/>
    <x v="2"/>
    <n v="112757"/>
    <x v="264"/>
  </r>
  <r>
    <n v="20220729"/>
    <d v="2022-07-29T00:00:00"/>
    <x v="5"/>
    <x v="6"/>
    <n v="7"/>
    <x v="3"/>
    <x v="3"/>
    <n v="13776"/>
    <x v="1"/>
    <n v="127547"/>
    <x v="165"/>
  </r>
  <r>
    <n v="20220729"/>
    <d v="2022-07-29T00:00:00"/>
    <x v="5"/>
    <x v="6"/>
    <n v="7"/>
    <x v="3"/>
    <x v="2"/>
    <n v="13776"/>
    <x v="1"/>
    <n v="445471"/>
    <x v="107"/>
  </r>
  <r>
    <n v="20220729"/>
    <d v="2022-07-29T00:00:00"/>
    <x v="5"/>
    <x v="6"/>
    <n v="7"/>
    <x v="3"/>
    <x v="4"/>
    <n v="10575"/>
    <x v="0"/>
    <n v="134582"/>
    <x v="263"/>
  </r>
  <r>
    <n v="20220729"/>
    <d v="2022-07-29T00:00:00"/>
    <x v="5"/>
    <x v="6"/>
    <n v="7"/>
    <x v="3"/>
    <x v="4"/>
    <n v="10576"/>
    <x v="1"/>
    <n v="124705"/>
    <x v="631"/>
  </r>
  <r>
    <n v="20220729"/>
    <d v="2022-07-29T00:00:00"/>
    <x v="5"/>
    <x v="6"/>
    <n v="7"/>
    <x v="3"/>
    <x v="4"/>
    <n v="16937"/>
    <x v="3"/>
    <n v="134582"/>
    <x v="631"/>
  </r>
  <r>
    <n v="20220730"/>
    <d v="2022-07-30T00:00:00"/>
    <x v="5"/>
    <x v="6"/>
    <n v="7"/>
    <x v="4"/>
    <x v="2"/>
    <n v="21420"/>
    <x v="3"/>
    <n v="145249"/>
    <x v="357"/>
  </r>
  <r>
    <n v="20220730"/>
    <d v="2022-07-30T00:00:00"/>
    <x v="5"/>
    <x v="6"/>
    <n v="7"/>
    <x v="4"/>
    <x v="2"/>
    <n v="13778"/>
    <x v="0"/>
    <n v="557336"/>
    <x v="601"/>
  </r>
  <r>
    <n v="20220730"/>
    <d v="2022-07-30T00:00:00"/>
    <x v="5"/>
    <x v="6"/>
    <n v="7"/>
    <x v="4"/>
    <x v="2"/>
    <n v="10579"/>
    <x v="5"/>
    <n v="166213"/>
    <x v="99"/>
  </r>
  <r>
    <n v="20220730"/>
    <d v="2022-07-30T00:00:00"/>
    <x v="5"/>
    <x v="6"/>
    <n v="7"/>
    <x v="4"/>
    <x v="0"/>
    <n v="10582"/>
    <x v="3"/>
    <n v="167090"/>
    <x v="578"/>
  </r>
  <r>
    <n v="20220730"/>
    <d v="2022-07-30T00:00:00"/>
    <x v="5"/>
    <x v="6"/>
    <n v="7"/>
    <x v="4"/>
    <x v="0"/>
    <n v="1502"/>
    <x v="1"/>
    <n v="167967"/>
    <x v="102"/>
  </r>
  <r>
    <n v="20220730"/>
    <d v="2022-07-30T00:00:00"/>
    <x v="5"/>
    <x v="6"/>
    <n v="7"/>
    <x v="4"/>
    <x v="3"/>
    <n v="1503"/>
    <x v="6"/>
    <n v="168844"/>
    <x v="352"/>
  </r>
  <r>
    <n v="20220730"/>
    <d v="2022-07-30T00:00:00"/>
    <x v="5"/>
    <x v="6"/>
    <n v="7"/>
    <x v="4"/>
    <x v="0"/>
    <n v="1504"/>
    <x v="1"/>
    <n v="169721"/>
    <x v="306"/>
  </r>
  <r>
    <n v="20220730"/>
    <d v="2022-07-30T00:00:00"/>
    <x v="5"/>
    <x v="6"/>
    <n v="7"/>
    <x v="4"/>
    <x v="0"/>
    <n v="21411"/>
    <x v="2"/>
    <n v="124705"/>
    <x v="264"/>
  </r>
  <r>
    <n v="20220730"/>
    <d v="2022-07-30T00:00:00"/>
    <x v="5"/>
    <x v="6"/>
    <n v="7"/>
    <x v="4"/>
    <x v="3"/>
    <n v="21414"/>
    <x v="1"/>
    <n v="134582"/>
    <x v="658"/>
  </r>
  <r>
    <n v="20220730"/>
    <d v="2022-07-30T00:00:00"/>
    <x v="5"/>
    <x v="6"/>
    <n v="7"/>
    <x v="4"/>
    <x v="3"/>
    <n v="21417"/>
    <x v="1"/>
    <n v="240547"/>
    <x v="129"/>
  </r>
  <r>
    <n v="20220730"/>
    <d v="2022-07-30T00:00:00"/>
    <x v="5"/>
    <x v="6"/>
    <n v="7"/>
    <x v="4"/>
    <x v="3"/>
    <n v="21421"/>
    <x v="3"/>
    <n v="275506"/>
    <x v="92"/>
  </r>
  <r>
    <n v="20220730"/>
    <d v="2022-07-30T00:00:00"/>
    <x v="5"/>
    <x v="6"/>
    <n v="7"/>
    <x v="4"/>
    <x v="3"/>
    <n v="13777"/>
    <x v="2"/>
    <n v="310465"/>
    <x v="261"/>
  </r>
  <r>
    <n v="20220730"/>
    <d v="2022-07-30T00:00:00"/>
    <x v="5"/>
    <x v="6"/>
    <n v="7"/>
    <x v="4"/>
    <x v="1"/>
    <n v="13777"/>
    <x v="3"/>
    <n v="485260"/>
    <x v="588"/>
  </r>
  <r>
    <n v="20220730"/>
    <d v="2022-07-30T00:00:00"/>
    <x v="5"/>
    <x v="6"/>
    <n v="7"/>
    <x v="4"/>
    <x v="1"/>
    <n v="13778"/>
    <x v="2"/>
    <n v="520219"/>
    <x v="20"/>
  </r>
  <r>
    <n v="20220730"/>
    <d v="2022-07-30T00:00:00"/>
    <x v="5"/>
    <x v="6"/>
    <n v="7"/>
    <x v="4"/>
    <x v="2"/>
    <n v="13779"/>
    <x v="4"/>
    <n v="555178"/>
    <x v="611"/>
  </r>
  <r>
    <n v="20220731"/>
    <d v="2022-07-31T00:00:00"/>
    <x v="5"/>
    <x v="6"/>
    <n v="7"/>
    <x v="0"/>
    <x v="0"/>
    <n v="10583"/>
    <x v="1"/>
    <n v="590137"/>
    <x v="99"/>
  </r>
  <r>
    <n v="20220731"/>
    <d v="2022-07-31T00:00:00"/>
    <x v="5"/>
    <x v="6"/>
    <n v="7"/>
    <x v="0"/>
    <x v="3"/>
    <n v="21425"/>
    <x v="1"/>
    <n v="625096"/>
    <x v="4"/>
  </r>
  <r>
    <n v="20220731"/>
    <d v="2022-07-31T00:00:00"/>
    <x v="5"/>
    <x v="6"/>
    <n v="7"/>
    <x v="0"/>
    <x v="3"/>
    <n v="21427"/>
    <x v="1"/>
    <n v="660055"/>
    <x v="102"/>
  </r>
  <r>
    <n v="20220731"/>
    <d v="2022-07-31T00:00:00"/>
    <x v="5"/>
    <x v="6"/>
    <n v="7"/>
    <x v="0"/>
    <x v="2"/>
    <n v="21427"/>
    <x v="3"/>
    <n v="695014"/>
    <x v="99"/>
  </r>
  <r>
    <n v="20220731"/>
    <d v="2022-07-31T00:00:00"/>
    <x v="5"/>
    <x v="6"/>
    <n v="7"/>
    <x v="0"/>
    <x v="4"/>
    <n v="21428"/>
    <x v="2"/>
    <n v="869809"/>
    <x v="264"/>
  </r>
  <r>
    <n v="20220731"/>
    <d v="2022-07-31T00:00:00"/>
    <x v="5"/>
    <x v="6"/>
    <n v="7"/>
    <x v="0"/>
    <x v="4"/>
    <n v="13781"/>
    <x v="3"/>
    <n v="904768"/>
    <x v="142"/>
  </r>
  <r>
    <n v="20220731"/>
    <d v="2022-07-31T00:00:00"/>
    <x v="5"/>
    <x v="6"/>
    <n v="7"/>
    <x v="0"/>
    <x v="4"/>
    <n v="16977"/>
    <x v="2"/>
    <n v="132951"/>
    <x v="243"/>
  </r>
  <r>
    <n v="20220801"/>
    <d v="2022-08-01T00:00:00"/>
    <x v="5"/>
    <x v="7"/>
    <n v="8"/>
    <x v="1"/>
    <x v="2"/>
    <n v="13784"/>
    <x v="4"/>
    <n v="117828"/>
    <x v="341"/>
  </r>
  <r>
    <n v="20220801"/>
    <d v="2022-08-01T00:00:00"/>
    <x v="5"/>
    <x v="7"/>
    <n v="8"/>
    <x v="1"/>
    <x v="2"/>
    <n v="10584"/>
    <x v="1"/>
    <n v="124705"/>
    <x v="179"/>
  </r>
  <r>
    <n v="20220801"/>
    <d v="2022-08-01T00:00:00"/>
    <x v="5"/>
    <x v="7"/>
    <n v="8"/>
    <x v="1"/>
    <x v="2"/>
    <n v="17020"/>
    <x v="1"/>
    <n v="134582"/>
    <x v="92"/>
  </r>
  <r>
    <n v="20220801"/>
    <d v="2022-08-01T00:00:00"/>
    <x v="5"/>
    <x v="7"/>
    <n v="8"/>
    <x v="1"/>
    <x v="0"/>
    <n v="17022"/>
    <x v="4"/>
    <n v="145249"/>
    <x v="674"/>
  </r>
  <r>
    <n v="20220801"/>
    <d v="2022-08-01T00:00:00"/>
    <x v="5"/>
    <x v="7"/>
    <n v="8"/>
    <x v="1"/>
    <x v="4"/>
    <n v="13287"/>
    <x v="3"/>
    <n v="557336"/>
    <x v="499"/>
  </r>
  <r>
    <n v="20220801"/>
    <d v="2022-08-01T00:00:00"/>
    <x v="5"/>
    <x v="7"/>
    <n v="8"/>
    <x v="1"/>
    <x v="0"/>
    <n v="13295"/>
    <x v="1"/>
    <n v="240547"/>
    <x v="629"/>
  </r>
  <r>
    <n v="20220802"/>
    <d v="2022-08-02T00:00:00"/>
    <x v="5"/>
    <x v="7"/>
    <n v="8"/>
    <x v="6"/>
    <x v="1"/>
    <n v="1509"/>
    <x v="1"/>
    <n v="275506"/>
    <x v="705"/>
  </r>
  <r>
    <n v="20220802"/>
    <d v="2022-08-02T00:00:00"/>
    <x v="5"/>
    <x v="7"/>
    <n v="8"/>
    <x v="6"/>
    <x v="1"/>
    <n v="1510"/>
    <x v="3"/>
    <n v="310465"/>
    <x v="281"/>
  </r>
  <r>
    <n v="20220802"/>
    <d v="2022-08-02T00:00:00"/>
    <x v="5"/>
    <x v="7"/>
    <n v="8"/>
    <x v="6"/>
    <x v="2"/>
    <n v="21433"/>
    <x v="2"/>
    <n v="485260"/>
    <x v="518"/>
  </r>
  <r>
    <n v="20220802"/>
    <d v="2022-08-02T00:00:00"/>
    <x v="5"/>
    <x v="7"/>
    <n v="8"/>
    <x v="6"/>
    <x v="0"/>
    <n v="21434"/>
    <x v="3"/>
    <n v="520219"/>
    <x v="55"/>
  </r>
  <r>
    <n v="20220802"/>
    <d v="2022-08-02T00:00:00"/>
    <x v="5"/>
    <x v="7"/>
    <n v="8"/>
    <x v="6"/>
    <x v="3"/>
    <n v="21437"/>
    <x v="2"/>
    <n v="555178"/>
    <x v="264"/>
  </r>
  <r>
    <n v="20220802"/>
    <d v="2022-08-02T00:00:00"/>
    <x v="5"/>
    <x v="7"/>
    <n v="8"/>
    <x v="6"/>
    <x v="3"/>
    <n v="10586"/>
    <x v="2"/>
    <n v="590137"/>
    <x v="352"/>
  </r>
  <r>
    <n v="20220802"/>
    <d v="2022-08-02T00:00:00"/>
    <x v="5"/>
    <x v="7"/>
    <n v="8"/>
    <x v="6"/>
    <x v="2"/>
    <n v="10587"/>
    <x v="3"/>
    <n v="625096"/>
    <x v="91"/>
  </r>
  <r>
    <n v="20220802"/>
    <d v="2022-08-02T00:00:00"/>
    <x v="5"/>
    <x v="7"/>
    <n v="8"/>
    <x v="6"/>
    <x v="4"/>
    <n v="10588"/>
    <x v="2"/>
    <n v="660055"/>
    <x v="352"/>
  </r>
  <r>
    <n v="20220802"/>
    <d v="2022-08-02T00:00:00"/>
    <x v="5"/>
    <x v="7"/>
    <n v="8"/>
    <x v="6"/>
    <x v="4"/>
    <n v="1511"/>
    <x v="4"/>
    <n v="695014"/>
    <x v="264"/>
  </r>
  <r>
    <n v="20220802"/>
    <d v="2022-08-02T00:00:00"/>
    <x v="5"/>
    <x v="7"/>
    <n v="8"/>
    <x v="6"/>
    <x v="4"/>
    <n v="1512"/>
    <x v="2"/>
    <n v="869809"/>
    <x v="695"/>
  </r>
  <r>
    <n v="20220802"/>
    <d v="2022-08-02T00:00:00"/>
    <x v="5"/>
    <x v="7"/>
    <n v="8"/>
    <x v="6"/>
    <x v="2"/>
    <n v="21432"/>
    <x v="1"/>
    <n v="904768"/>
    <x v="37"/>
  </r>
  <r>
    <n v="20220802"/>
    <d v="2022-08-02T00:00:00"/>
    <x v="5"/>
    <x v="7"/>
    <n v="8"/>
    <x v="6"/>
    <x v="2"/>
    <n v="21435"/>
    <x v="4"/>
    <n v="132951"/>
    <x v="142"/>
  </r>
  <r>
    <n v="20220802"/>
    <d v="2022-08-02T00:00:00"/>
    <x v="5"/>
    <x v="7"/>
    <n v="8"/>
    <x v="6"/>
    <x v="2"/>
    <n v="13785"/>
    <x v="1"/>
    <n v="117828"/>
    <x v="389"/>
  </r>
  <r>
    <n v="20220802"/>
    <d v="2022-08-02T00:00:00"/>
    <x v="5"/>
    <x v="7"/>
    <n v="8"/>
    <x v="6"/>
    <x v="0"/>
    <n v="10585"/>
    <x v="1"/>
    <n v="124705"/>
    <x v="99"/>
  </r>
  <r>
    <n v="20220802"/>
    <d v="2022-08-02T00:00:00"/>
    <x v="5"/>
    <x v="7"/>
    <n v="8"/>
    <x v="6"/>
    <x v="0"/>
    <n v="17025"/>
    <x v="1"/>
    <n v="134582"/>
    <x v="92"/>
  </r>
  <r>
    <n v="20220803"/>
    <d v="2022-08-03T00:00:00"/>
    <x v="5"/>
    <x v="7"/>
    <n v="8"/>
    <x v="2"/>
    <x v="3"/>
    <n v="21442"/>
    <x v="1"/>
    <n v="145249"/>
    <x v="99"/>
  </r>
  <r>
    <n v="20220803"/>
    <d v="2022-08-03T00:00:00"/>
    <x v="5"/>
    <x v="7"/>
    <n v="8"/>
    <x v="2"/>
    <x v="0"/>
    <n v="1513"/>
    <x v="3"/>
    <n v="557336"/>
    <x v="157"/>
  </r>
  <r>
    <n v="20220803"/>
    <d v="2022-08-03T00:00:00"/>
    <x v="5"/>
    <x v="7"/>
    <n v="8"/>
    <x v="2"/>
    <x v="0"/>
    <n v="21439"/>
    <x v="2"/>
    <n v="134582"/>
    <x v="92"/>
  </r>
  <r>
    <n v="20220803"/>
    <d v="2022-08-03T00:00:00"/>
    <x v="5"/>
    <x v="7"/>
    <n v="8"/>
    <x v="2"/>
    <x v="3"/>
    <n v="21441"/>
    <x v="3"/>
    <n v="145249"/>
    <x v="243"/>
  </r>
  <r>
    <n v="20220803"/>
    <d v="2022-08-03T00:00:00"/>
    <x v="5"/>
    <x v="7"/>
    <n v="8"/>
    <x v="2"/>
    <x v="3"/>
    <n v="21444"/>
    <x v="3"/>
    <n v="557336"/>
    <x v="125"/>
  </r>
  <r>
    <n v="20220803"/>
    <d v="2022-08-03T00:00:00"/>
    <x v="5"/>
    <x v="7"/>
    <n v="8"/>
    <x v="2"/>
    <x v="3"/>
    <n v="21445"/>
    <x v="2"/>
    <n v="134582"/>
    <x v="610"/>
  </r>
  <r>
    <n v="20220803"/>
    <d v="2022-08-03T00:00:00"/>
    <x v="5"/>
    <x v="7"/>
    <n v="8"/>
    <x v="2"/>
    <x v="3"/>
    <n v="21446"/>
    <x v="3"/>
    <n v="145249"/>
    <x v="658"/>
  </r>
  <r>
    <n v="20220803"/>
    <d v="2022-08-03T00:00:00"/>
    <x v="5"/>
    <x v="7"/>
    <n v="8"/>
    <x v="2"/>
    <x v="3"/>
    <n v="13786"/>
    <x v="2"/>
    <n v="557336"/>
    <x v="109"/>
  </r>
  <r>
    <n v="20220803"/>
    <d v="2022-08-03T00:00:00"/>
    <x v="5"/>
    <x v="7"/>
    <n v="8"/>
    <x v="2"/>
    <x v="2"/>
    <n v="13787"/>
    <x v="4"/>
    <n v="134582"/>
    <x v="354"/>
  </r>
  <r>
    <n v="20220803"/>
    <d v="2022-08-03T00:00:00"/>
    <x v="5"/>
    <x v="7"/>
    <n v="8"/>
    <x v="2"/>
    <x v="1"/>
    <n v="17031"/>
    <x v="1"/>
    <n v="145249"/>
    <x v="183"/>
  </r>
  <r>
    <n v="20220803"/>
    <d v="2022-08-03T00:00:00"/>
    <x v="5"/>
    <x v="7"/>
    <n v="8"/>
    <x v="2"/>
    <x v="0"/>
    <n v="17045"/>
    <x v="1"/>
    <n v="557336"/>
    <x v="99"/>
  </r>
  <r>
    <n v="20220803"/>
    <d v="2022-08-03T00:00:00"/>
    <x v="5"/>
    <x v="7"/>
    <n v="8"/>
    <x v="2"/>
    <x v="3"/>
    <n v="13324"/>
    <x v="4"/>
    <n v="134582"/>
    <x v="179"/>
  </r>
  <r>
    <n v="20220804"/>
    <d v="2022-08-04T00:00:00"/>
    <x v="5"/>
    <x v="7"/>
    <n v="8"/>
    <x v="5"/>
    <x v="1"/>
    <n v="1514"/>
    <x v="1"/>
    <n v="145249"/>
    <x v="391"/>
  </r>
  <r>
    <n v="20220804"/>
    <d v="2022-08-04T00:00:00"/>
    <x v="5"/>
    <x v="7"/>
    <n v="8"/>
    <x v="5"/>
    <x v="3"/>
    <n v="1515"/>
    <x v="1"/>
    <n v="557336"/>
    <x v="706"/>
  </r>
  <r>
    <n v="20220804"/>
    <d v="2022-08-04T00:00:00"/>
    <x v="5"/>
    <x v="7"/>
    <n v="8"/>
    <x v="5"/>
    <x v="2"/>
    <n v="1515"/>
    <x v="1"/>
    <n v="134582"/>
    <x v="707"/>
  </r>
  <r>
    <n v="20220804"/>
    <d v="2022-08-04T00:00:00"/>
    <x v="5"/>
    <x v="7"/>
    <n v="8"/>
    <x v="5"/>
    <x v="2"/>
    <n v="1515"/>
    <x v="4"/>
    <n v="145249"/>
    <x v="708"/>
  </r>
  <r>
    <n v="20220804"/>
    <d v="2022-08-04T00:00:00"/>
    <x v="5"/>
    <x v="7"/>
    <n v="8"/>
    <x v="5"/>
    <x v="0"/>
    <n v="1516"/>
    <x v="1"/>
    <n v="557336"/>
    <x v="709"/>
  </r>
  <r>
    <n v="20220804"/>
    <d v="2022-08-04T00:00:00"/>
    <x v="5"/>
    <x v="7"/>
    <n v="8"/>
    <x v="5"/>
    <x v="0"/>
    <n v="1516"/>
    <x v="1"/>
    <n v="134582"/>
    <x v="710"/>
  </r>
  <r>
    <n v="20220804"/>
    <d v="2022-08-04T00:00:00"/>
    <x v="5"/>
    <x v="7"/>
    <n v="8"/>
    <x v="5"/>
    <x v="1"/>
    <n v="1517"/>
    <x v="1"/>
    <n v="145249"/>
    <x v="402"/>
  </r>
  <r>
    <n v="20220804"/>
    <d v="2022-08-04T00:00:00"/>
    <x v="5"/>
    <x v="7"/>
    <n v="8"/>
    <x v="5"/>
    <x v="3"/>
    <n v="21449"/>
    <x v="1"/>
    <n v="557336"/>
    <x v="55"/>
  </r>
  <r>
    <n v="20220804"/>
    <d v="2022-08-04T00:00:00"/>
    <x v="5"/>
    <x v="7"/>
    <n v="8"/>
    <x v="5"/>
    <x v="2"/>
    <n v="13788"/>
    <x v="3"/>
    <n v="134582"/>
    <x v="419"/>
  </r>
  <r>
    <n v="20220804"/>
    <d v="2022-08-04T00:00:00"/>
    <x v="5"/>
    <x v="7"/>
    <n v="8"/>
    <x v="5"/>
    <x v="0"/>
    <n v="13790"/>
    <x v="2"/>
    <n v="145249"/>
    <x v="711"/>
  </r>
  <r>
    <n v="20220805"/>
    <d v="2022-08-05T00:00:00"/>
    <x v="5"/>
    <x v="7"/>
    <n v="8"/>
    <x v="3"/>
    <x v="0"/>
    <n v="13352"/>
    <x v="3"/>
    <n v="557336"/>
    <x v="0"/>
  </r>
  <r>
    <n v="20220806"/>
    <d v="2022-08-06T00:00:00"/>
    <x v="5"/>
    <x v="7"/>
    <n v="8"/>
    <x v="4"/>
    <x v="0"/>
    <n v="1521"/>
    <x v="3"/>
    <n v="134582"/>
    <x v="712"/>
  </r>
  <r>
    <n v="20220806"/>
    <d v="2022-08-06T00:00:00"/>
    <x v="5"/>
    <x v="7"/>
    <n v="8"/>
    <x v="4"/>
    <x v="2"/>
    <n v="1522"/>
    <x v="2"/>
    <n v="145249"/>
    <x v="100"/>
  </r>
  <r>
    <n v="20220806"/>
    <d v="2022-08-06T00:00:00"/>
    <x v="5"/>
    <x v="7"/>
    <n v="8"/>
    <x v="4"/>
    <x v="2"/>
    <n v="21459"/>
    <x v="3"/>
    <n v="145249"/>
    <x v="154"/>
  </r>
  <r>
    <n v="20220806"/>
    <d v="2022-08-06T00:00:00"/>
    <x v="5"/>
    <x v="7"/>
    <n v="8"/>
    <x v="4"/>
    <x v="0"/>
    <n v="21460"/>
    <x v="2"/>
    <n v="557336"/>
    <x v="556"/>
  </r>
  <r>
    <n v="20220806"/>
    <d v="2022-08-06T00:00:00"/>
    <x v="5"/>
    <x v="7"/>
    <n v="8"/>
    <x v="4"/>
    <x v="0"/>
    <n v="21461"/>
    <x v="5"/>
    <n v="166213"/>
    <x v="474"/>
  </r>
  <r>
    <n v="20220806"/>
    <d v="2022-08-06T00:00:00"/>
    <x v="5"/>
    <x v="7"/>
    <n v="8"/>
    <x v="4"/>
    <x v="1"/>
    <n v="13797"/>
    <x v="2"/>
    <n v="167090"/>
    <x v="264"/>
  </r>
  <r>
    <n v="20220806"/>
    <d v="2022-08-06T00:00:00"/>
    <x v="5"/>
    <x v="7"/>
    <n v="8"/>
    <x v="4"/>
    <x v="3"/>
    <n v="13798"/>
    <x v="2"/>
    <n v="167967"/>
    <x v="264"/>
  </r>
  <r>
    <n v="20220806"/>
    <d v="2022-08-06T00:00:00"/>
    <x v="5"/>
    <x v="7"/>
    <n v="8"/>
    <x v="4"/>
    <x v="0"/>
    <n v="13799"/>
    <x v="1"/>
    <n v="168844"/>
    <x v="100"/>
  </r>
  <r>
    <n v="20220806"/>
    <d v="2022-08-06T00:00:00"/>
    <x v="5"/>
    <x v="7"/>
    <n v="8"/>
    <x v="4"/>
    <x v="3"/>
    <n v="13800"/>
    <x v="1"/>
    <n v="169721"/>
    <x v="102"/>
  </r>
  <r>
    <n v="20220806"/>
    <d v="2022-08-06T00:00:00"/>
    <x v="5"/>
    <x v="7"/>
    <n v="8"/>
    <x v="4"/>
    <x v="2"/>
    <n v="10589"/>
    <x v="1"/>
    <n v="124705"/>
    <x v="658"/>
  </r>
  <r>
    <n v="20220806"/>
    <d v="2022-08-06T00:00:00"/>
    <x v="5"/>
    <x v="7"/>
    <n v="8"/>
    <x v="4"/>
    <x v="2"/>
    <n v="10590"/>
    <x v="3"/>
    <n v="134582"/>
    <x v="595"/>
  </r>
  <r>
    <n v="20220808"/>
    <d v="2022-08-08T00:00:00"/>
    <x v="5"/>
    <x v="7"/>
    <n v="8"/>
    <x v="1"/>
    <x v="0"/>
    <n v="1525"/>
    <x v="2"/>
    <n v="240547"/>
    <x v="518"/>
  </r>
  <r>
    <n v="20220808"/>
    <d v="2022-08-08T00:00:00"/>
    <x v="5"/>
    <x v="7"/>
    <n v="8"/>
    <x v="1"/>
    <x v="0"/>
    <n v="21484"/>
    <x v="3"/>
    <n v="275506"/>
    <x v="663"/>
  </r>
  <r>
    <n v="20220808"/>
    <d v="2022-08-08T00:00:00"/>
    <x v="5"/>
    <x v="7"/>
    <n v="8"/>
    <x v="1"/>
    <x v="0"/>
    <n v="21486"/>
    <x v="2"/>
    <n v="310465"/>
    <x v="262"/>
  </r>
  <r>
    <n v="20220808"/>
    <d v="2022-08-08T00:00:00"/>
    <x v="5"/>
    <x v="7"/>
    <n v="8"/>
    <x v="1"/>
    <x v="0"/>
    <n v="13379"/>
    <x v="4"/>
    <n v="485260"/>
    <x v="71"/>
  </r>
  <r>
    <n v="20220809"/>
    <d v="2022-08-09T00:00:00"/>
    <x v="5"/>
    <x v="7"/>
    <n v="8"/>
    <x v="6"/>
    <x v="1"/>
    <n v="21489"/>
    <x v="1"/>
    <n v="520219"/>
    <x v="102"/>
  </r>
  <r>
    <n v="20220809"/>
    <d v="2022-08-09T00:00:00"/>
    <x v="5"/>
    <x v="7"/>
    <n v="8"/>
    <x v="6"/>
    <x v="1"/>
    <n v="10596"/>
    <x v="1"/>
    <n v="555178"/>
    <x v="697"/>
  </r>
  <r>
    <n v="20220809"/>
    <d v="2022-08-09T00:00:00"/>
    <x v="5"/>
    <x v="7"/>
    <n v="8"/>
    <x v="6"/>
    <x v="2"/>
    <n v="13803"/>
    <x v="4"/>
    <n v="590137"/>
    <x v="640"/>
  </r>
  <r>
    <n v="20220809"/>
    <d v="2022-08-09T00:00:00"/>
    <x v="5"/>
    <x v="7"/>
    <n v="8"/>
    <x v="6"/>
    <x v="0"/>
    <n v="10595"/>
    <x v="1"/>
    <n v="625096"/>
    <x v="263"/>
  </r>
  <r>
    <n v="20220810"/>
    <d v="2022-08-10T00:00:00"/>
    <x v="5"/>
    <x v="7"/>
    <n v="8"/>
    <x v="2"/>
    <x v="3"/>
    <n v="21490"/>
    <x v="0"/>
    <n v="660055"/>
    <x v="0"/>
  </r>
  <r>
    <n v="20220810"/>
    <d v="2022-08-10T00:00:00"/>
    <x v="5"/>
    <x v="7"/>
    <n v="8"/>
    <x v="2"/>
    <x v="3"/>
    <n v="21493"/>
    <x v="2"/>
    <n v="695014"/>
    <x v="264"/>
  </r>
  <r>
    <n v="20220810"/>
    <d v="2022-08-10T00:00:00"/>
    <x v="5"/>
    <x v="7"/>
    <n v="8"/>
    <x v="2"/>
    <x v="2"/>
    <n v="1527"/>
    <x v="4"/>
    <n v="869809"/>
    <x v="668"/>
  </r>
  <r>
    <n v="20220810"/>
    <d v="2022-08-10T00:00:00"/>
    <x v="5"/>
    <x v="7"/>
    <n v="8"/>
    <x v="2"/>
    <x v="4"/>
    <n v="21493"/>
    <x v="2"/>
    <n v="904768"/>
    <x v="264"/>
  </r>
  <r>
    <n v="20220810"/>
    <d v="2022-08-10T00:00:00"/>
    <x v="5"/>
    <x v="7"/>
    <n v="8"/>
    <x v="2"/>
    <x v="4"/>
    <n v="10597"/>
    <x v="1"/>
    <n v="132951"/>
    <x v="155"/>
  </r>
  <r>
    <n v="20220812"/>
    <d v="2022-08-12T00:00:00"/>
    <x v="5"/>
    <x v="7"/>
    <n v="8"/>
    <x v="3"/>
    <x v="4"/>
    <n v="13808"/>
    <x v="1"/>
    <n v="117828"/>
    <x v="91"/>
  </r>
  <r>
    <n v="20220812"/>
    <d v="2022-08-12T00:00:00"/>
    <x v="5"/>
    <x v="7"/>
    <n v="8"/>
    <x v="3"/>
    <x v="2"/>
    <n v="21498"/>
    <x v="2"/>
    <n v="124705"/>
    <x v="264"/>
  </r>
  <r>
    <n v="20220812"/>
    <d v="2022-08-12T00:00:00"/>
    <x v="5"/>
    <x v="7"/>
    <n v="8"/>
    <x v="3"/>
    <x v="2"/>
    <n v="17194"/>
    <x v="3"/>
    <n v="134582"/>
    <x v="552"/>
  </r>
  <r>
    <n v="20220812"/>
    <d v="2022-08-12T00:00:00"/>
    <x v="5"/>
    <x v="7"/>
    <n v="8"/>
    <x v="3"/>
    <x v="2"/>
    <n v="17205"/>
    <x v="2"/>
    <n v="145249"/>
    <x v="713"/>
  </r>
  <r>
    <n v="20220812"/>
    <d v="2022-08-12T00:00:00"/>
    <x v="5"/>
    <x v="7"/>
    <n v="8"/>
    <x v="3"/>
    <x v="0"/>
    <n v="13462"/>
    <x v="3"/>
    <n v="557336"/>
    <x v="705"/>
  </r>
  <r>
    <n v="20220813"/>
    <d v="2022-08-13T00:00:00"/>
    <x v="5"/>
    <x v="7"/>
    <n v="8"/>
    <x v="4"/>
    <x v="0"/>
    <n v="1533"/>
    <x v="3"/>
    <n v="240547"/>
    <x v="714"/>
  </r>
  <r>
    <n v="20220813"/>
    <d v="2022-08-13T00:00:00"/>
    <x v="5"/>
    <x v="7"/>
    <n v="8"/>
    <x v="4"/>
    <x v="3"/>
    <n v="21500"/>
    <x v="2"/>
    <n v="275506"/>
    <x v="3"/>
  </r>
  <r>
    <n v="20220813"/>
    <d v="2022-08-13T00:00:00"/>
    <x v="5"/>
    <x v="7"/>
    <n v="8"/>
    <x v="4"/>
    <x v="0"/>
    <n v="21506"/>
    <x v="3"/>
    <n v="310465"/>
    <x v="138"/>
  </r>
  <r>
    <n v="20220813"/>
    <d v="2022-08-13T00:00:00"/>
    <x v="5"/>
    <x v="7"/>
    <n v="8"/>
    <x v="4"/>
    <x v="0"/>
    <n v="21507"/>
    <x v="2"/>
    <n v="485260"/>
    <x v="715"/>
  </r>
  <r>
    <n v="20220813"/>
    <d v="2022-08-13T00:00:00"/>
    <x v="5"/>
    <x v="7"/>
    <n v="8"/>
    <x v="4"/>
    <x v="3"/>
    <n v="13809"/>
    <x v="5"/>
    <n v="520219"/>
    <x v="640"/>
  </r>
  <r>
    <n v="20220813"/>
    <d v="2022-08-13T00:00:00"/>
    <x v="5"/>
    <x v="7"/>
    <n v="8"/>
    <x v="4"/>
    <x v="3"/>
    <n v="10603"/>
    <x v="2"/>
    <n v="555178"/>
    <x v="71"/>
  </r>
  <r>
    <n v="20220813"/>
    <d v="2022-08-13T00:00:00"/>
    <x v="5"/>
    <x v="7"/>
    <n v="8"/>
    <x v="4"/>
    <x v="3"/>
    <n v="10603"/>
    <x v="3"/>
    <n v="590137"/>
    <x v="595"/>
  </r>
  <r>
    <n v="20220813"/>
    <d v="2022-08-13T00:00:00"/>
    <x v="5"/>
    <x v="7"/>
    <n v="8"/>
    <x v="4"/>
    <x v="3"/>
    <n v="10604"/>
    <x v="1"/>
    <n v="625096"/>
    <x v="658"/>
  </r>
  <r>
    <n v="20220814"/>
    <d v="2022-08-14T00:00:00"/>
    <x v="5"/>
    <x v="7"/>
    <n v="8"/>
    <x v="0"/>
    <x v="3"/>
    <n v="17244"/>
    <x v="1"/>
    <n v="660055"/>
    <x v="714"/>
  </r>
  <r>
    <n v="20220815"/>
    <d v="2022-08-15T00:00:00"/>
    <x v="5"/>
    <x v="7"/>
    <n v="8"/>
    <x v="1"/>
    <x v="2"/>
    <n v="1537"/>
    <x v="1"/>
    <n v="695014"/>
    <x v="658"/>
  </r>
  <r>
    <n v="20220815"/>
    <d v="2022-08-15T00:00:00"/>
    <x v="5"/>
    <x v="7"/>
    <n v="8"/>
    <x v="1"/>
    <x v="1"/>
    <n v="21524"/>
    <x v="2"/>
    <n v="869809"/>
    <x v="2"/>
  </r>
  <r>
    <n v="20220815"/>
    <d v="2022-08-15T00:00:00"/>
    <x v="5"/>
    <x v="7"/>
    <n v="8"/>
    <x v="1"/>
    <x v="0"/>
    <n v="10612"/>
    <x v="5"/>
    <n v="904768"/>
    <x v="91"/>
  </r>
  <r>
    <n v="20220815"/>
    <d v="2022-08-15T00:00:00"/>
    <x v="5"/>
    <x v="7"/>
    <n v="8"/>
    <x v="1"/>
    <x v="3"/>
    <n v="10614"/>
    <x v="5"/>
    <n v="132951"/>
    <x v="91"/>
  </r>
  <r>
    <n v="20220815"/>
    <d v="2022-08-15T00:00:00"/>
    <x v="5"/>
    <x v="7"/>
    <n v="8"/>
    <x v="1"/>
    <x v="1"/>
    <n v="1536"/>
    <x v="6"/>
    <n v="117828"/>
    <x v="207"/>
  </r>
  <r>
    <n v="20220815"/>
    <d v="2022-08-15T00:00:00"/>
    <x v="5"/>
    <x v="7"/>
    <n v="8"/>
    <x v="1"/>
    <x v="3"/>
    <n v="21519"/>
    <x v="2"/>
    <n v="124705"/>
    <x v="264"/>
  </r>
  <r>
    <n v="20220815"/>
    <d v="2022-08-15T00:00:00"/>
    <x v="5"/>
    <x v="7"/>
    <n v="8"/>
    <x v="1"/>
    <x v="2"/>
    <n v="21522"/>
    <x v="5"/>
    <n v="134582"/>
    <x v="379"/>
  </r>
  <r>
    <n v="20220815"/>
    <d v="2022-08-15T00:00:00"/>
    <x v="5"/>
    <x v="7"/>
    <n v="8"/>
    <x v="1"/>
    <x v="2"/>
    <n v="21523"/>
    <x v="2"/>
    <n v="145249"/>
    <x v="574"/>
  </r>
  <r>
    <n v="20220815"/>
    <d v="2022-08-15T00:00:00"/>
    <x v="5"/>
    <x v="7"/>
    <n v="8"/>
    <x v="1"/>
    <x v="0"/>
    <n v="13815"/>
    <x v="3"/>
    <n v="557336"/>
    <x v="714"/>
  </r>
  <r>
    <n v="20220815"/>
    <d v="2022-08-15T00:00:00"/>
    <x v="5"/>
    <x v="7"/>
    <n v="8"/>
    <x v="1"/>
    <x v="0"/>
    <n v="10613"/>
    <x v="2"/>
    <n v="134582"/>
    <x v="0"/>
  </r>
  <r>
    <n v="20220815"/>
    <d v="2022-08-15T00:00:00"/>
    <x v="5"/>
    <x v="7"/>
    <n v="8"/>
    <x v="1"/>
    <x v="1"/>
    <n v="10613"/>
    <x v="3"/>
    <n v="145249"/>
    <x v="0"/>
  </r>
  <r>
    <n v="20220817"/>
    <d v="2022-08-17T00:00:00"/>
    <x v="5"/>
    <x v="7"/>
    <n v="8"/>
    <x v="2"/>
    <x v="3"/>
    <n v="21533"/>
    <x v="2"/>
    <n v="557336"/>
    <x v="475"/>
  </r>
  <r>
    <n v="20220817"/>
    <d v="2022-08-17T00:00:00"/>
    <x v="5"/>
    <x v="7"/>
    <n v="8"/>
    <x v="2"/>
    <x v="2"/>
    <n v="21534"/>
    <x v="3"/>
    <n v="134582"/>
    <x v="207"/>
  </r>
  <r>
    <n v="20220817"/>
    <d v="2022-08-17T00:00:00"/>
    <x v="5"/>
    <x v="7"/>
    <n v="8"/>
    <x v="2"/>
    <x v="0"/>
    <n v="13818"/>
    <x v="3"/>
    <n v="145249"/>
    <x v="716"/>
  </r>
  <r>
    <n v="20220817"/>
    <d v="2022-08-17T00:00:00"/>
    <x v="5"/>
    <x v="7"/>
    <n v="8"/>
    <x v="2"/>
    <x v="0"/>
    <n v="13819"/>
    <x v="2"/>
    <n v="557336"/>
    <x v="304"/>
  </r>
  <r>
    <n v="20220817"/>
    <d v="2022-08-17T00:00:00"/>
    <x v="5"/>
    <x v="7"/>
    <n v="8"/>
    <x v="2"/>
    <x v="0"/>
    <n v="13820"/>
    <x v="3"/>
    <n v="134582"/>
    <x v="714"/>
  </r>
  <r>
    <n v="20220817"/>
    <d v="2022-08-17T00:00:00"/>
    <x v="5"/>
    <x v="7"/>
    <n v="8"/>
    <x v="2"/>
    <x v="2"/>
    <n v="13820"/>
    <x v="2"/>
    <n v="145249"/>
    <x v="200"/>
  </r>
  <r>
    <n v="20220817"/>
    <d v="2022-08-17T00:00:00"/>
    <x v="5"/>
    <x v="7"/>
    <n v="8"/>
    <x v="2"/>
    <x v="2"/>
    <n v="10619"/>
    <x v="5"/>
    <n v="557336"/>
    <x v="157"/>
  </r>
  <r>
    <n v="20220817"/>
    <d v="2022-08-17T00:00:00"/>
    <x v="5"/>
    <x v="7"/>
    <n v="8"/>
    <x v="2"/>
    <x v="0"/>
    <n v="1542"/>
    <x v="5"/>
    <n v="134582"/>
    <x v="102"/>
  </r>
  <r>
    <n v="20220817"/>
    <d v="2022-08-17T00:00:00"/>
    <x v="5"/>
    <x v="7"/>
    <n v="8"/>
    <x v="2"/>
    <x v="0"/>
    <n v="1543"/>
    <x v="6"/>
    <n v="145249"/>
    <x v="717"/>
  </r>
  <r>
    <n v="20220817"/>
    <d v="2022-08-17T00:00:00"/>
    <x v="5"/>
    <x v="7"/>
    <n v="8"/>
    <x v="2"/>
    <x v="1"/>
    <n v="1544"/>
    <x v="1"/>
    <n v="557336"/>
    <x v="183"/>
  </r>
  <r>
    <n v="20220817"/>
    <d v="2022-08-17T00:00:00"/>
    <x v="5"/>
    <x v="7"/>
    <n v="8"/>
    <x v="2"/>
    <x v="3"/>
    <n v="21531"/>
    <x v="1"/>
    <n v="134582"/>
    <x v="85"/>
  </r>
  <r>
    <n v="20220817"/>
    <d v="2022-08-17T00:00:00"/>
    <x v="5"/>
    <x v="7"/>
    <n v="8"/>
    <x v="2"/>
    <x v="0"/>
    <n v="21532"/>
    <x v="1"/>
    <n v="145249"/>
    <x v="518"/>
  </r>
  <r>
    <n v="20220817"/>
    <d v="2022-08-17T00:00:00"/>
    <x v="5"/>
    <x v="7"/>
    <n v="8"/>
    <x v="2"/>
    <x v="3"/>
    <n v="13818"/>
    <x v="3"/>
    <n v="557336"/>
    <x v="163"/>
  </r>
  <r>
    <n v="20220817"/>
    <d v="2022-08-17T00:00:00"/>
    <x v="5"/>
    <x v="7"/>
    <n v="8"/>
    <x v="2"/>
    <x v="2"/>
    <n v="13821"/>
    <x v="2"/>
    <n v="134582"/>
    <x v="718"/>
  </r>
  <r>
    <n v="20220817"/>
    <d v="2022-08-17T00:00:00"/>
    <x v="5"/>
    <x v="7"/>
    <n v="8"/>
    <x v="2"/>
    <x v="2"/>
    <n v="10620"/>
    <x v="3"/>
    <n v="124705"/>
    <x v="197"/>
  </r>
  <r>
    <n v="20220817"/>
    <d v="2022-08-17T00:00:00"/>
    <x v="5"/>
    <x v="7"/>
    <n v="8"/>
    <x v="2"/>
    <x v="0"/>
    <n v="13509"/>
    <x v="2"/>
    <n v="134582"/>
    <x v="281"/>
  </r>
  <r>
    <n v="20220817"/>
    <d v="2022-08-17T00:00:00"/>
    <x v="5"/>
    <x v="7"/>
    <n v="8"/>
    <x v="2"/>
    <x v="0"/>
    <n v="13513"/>
    <x v="4"/>
    <n v="145249"/>
    <x v="714"/>
  </r>
  <r>
    <n v="20220817"/>
    <d v="2022-08-17T00:00:00"/>
    <x v="5"/>
    <x v="7"/>
    <n v="8"/>
    <x v="2"/>
    <x v="1"/>
    <n v="13518"/>
    <x v="1"/>
    <n v="557336"/>
    <x v="719"/>
  </r>
  <r>
    <n v="20220818"/>
    <d v="2022-08-18T00:00:00"/>
    <x v="5"/>
    <x v="7"/>
    <n v="8"/>
    <x v="5"/>
    <x v="3"/>
    <n v="13822"/>
    <x v="1"/>
    <n v="166213"/>
    <x v="263"/>
  </r>
  <r>
    <n v="20220818"/>
    <d v="2022-08-18T00:00:00"/>
    <x v="5"/>
    <x v="7"/>
    <n v="8"/>
    <x v="5"/>
    <x v="0"/>
    <n v="13823"/>
    <x v="4"/>
    <n v="167090"/>
    <x v="31"/>
  </r>
  <r>
    <n v="20220818"/>
    <d v="2022-08-18T00:00:00"/>
    <x v="5"/>
    <x v="7"/>
    <n v="8"/>
    <x v="5"/>
    <x v="3"/>
    <n v="21540"/>
    <x v="1"/>
    <n v="167967"/>
    <x v="705"/>
  </r>
  <r>
    <n v="20220818"/>
    <d v="2022-08-18T00:00:00"/>
    <x v="5"/>
    <x v="7"/>
    <n v="8"/>
    <x v="5"/>
    <x v="2"/>
    <n v="17332"/>
    <x v="1"/>
    <n v="168844"/>
    <x v="674"/>
  </r>
  <r>
    <n v="20220819"/>
    <d v="2022-08-19T00:00:00"/>
    <x v="5"/>
    <x v="7"/>
    <n v="8"/>
    <x v="3"/>
    <x v="2"/>
    <n v="1550"/>
    <x v="1"/>
    <n v="169721"/>
    <x v="85"/>
  </r>
  <r>
    <n v="20220819"/>
    <d v="2022-08-19T00:00:00"/>
    <x v="5"/>
    <x v="7"/>
    <n v="8"/>
    <x v="3"/>
    <x v="0"/>
    <n v="1550"/>
    <x v="4"/>
    <n v="124705"/>
    <x v="341"/>
  </r>
  <r>
    <n v="20220819"/>
    <d v="2022-08-19T00:00:00"/>
    <x v="5"/>
    <x v="7"/>
    <n v="8"/>
    <x v="3"/>
    <x v="0"/>
    <n v="21543"/>
    <x v="1"/>
    <n v="134582"/>
    <x v="281"/>
  </r>
  <r>
    <n v="20220819"/>
    <d v="2022-08-19T00:00:00"/>
    <x v="5"/>
    <x v="7"/>
    <n v="8"/>
    <x v="3"/>
    <x v="1"/>
    <n v="13824"/>
    <x v="1"/>
    <n v="240547"/>
    <x v="588"/>
  </r>
  <r>
    <n v="20220819"/>
    <d v="2022-08-19T00:00:00"/>
    <x v="5"/>
    <x v="7"/>
    <n v="8"/>
    <x v="3"/>
    <x v="2"/>
    <n v="13825"/>
    <x v="1"/>
    <n v="275506"/>
    <x v="720"/>
  </r>
  <r>
    <n v="20220819"/>
    <d v="2022-08-19T00:00:00"/>
    <x v="5"/>
    <x v="7"/>
    <n v="8"/>
    <x v="3"/>
    <x v="0"/>
    <n v="10623"/>
    <x v="1"/>
    <n v="310465"/>
    <x v="718"/>
  </r>
  <r>
    <n v="20220819"/>
    <d v="2022-08-19T00:00:00"/>
    <x v="5"/>
    <x v="7"/>
    <n v="8"/>
    <x v="3"/>
    <x v="3"/>
    <n v="10624"/>
    <x v="3"/>
    <n v="485260"/>
    <x v="102"/>
  </r>
  <r>
    <n v="20220819"/>
    <d v="2022-08-19T00:00:00"/>
    <x v="5"/>
    <x v="7"/>
    <n v="8"/>
    <x v="3"/>
    <x v="3"/>
    <n v="10627"/>
    <x v="2"/>
    <n v="520219"/>
    <x v="352"/>
  </r>
  <r>
    <n v="20220819"/>
    <d v="2022-08-19T00:00:00"/>
    <x v="5"/>
    <x v="7"/>
    <n v="8"/>
    <x v="3"/>
    <x v="2"/>
    <n v="1546"/>
    <x v="3"/>
    <n v="555178"/>
    <x v="713"/>
  </r>
  <r>
    <n v="20220819"/>
    <d v="2022-08-19T00:00:00"/>
    <x v="5"/>
    <x v="7"/>
    <n v="8"/>
    <x v="3"/>
    <x v="4"/>
    <n v="1547"/>
    <x v="3"/>
    <n v="590137"/>
    <x v="36"/>
  </r>
  <r>
    <n v="20220819"/>
    <d v="2022-08-19T00:00:00"/>
    <x v="5"/>
    <x v="7"/>
    <n v="8"/>
    <x v="3"/>
    <x v="4"/>
    <n v="1548"/>
    <x v="2"/>
    <n v="625096"/>
    <x v="102"/>
  </r>
  <r>
    <n v="20220819"/>
    <d v="2022-08-19T00:00:00"/>
    <x v="5"/>
    <x v="7"/>
    <n v="8"/>
    <x v="3"/>
    <x v="4"/>
    <n v="1548"/>
    <x v="3"/>
    <n v="834850"/>
    <x v="197"/>
  </r>
  <r>
    <n v="20220819"/>
    <d v="2022-08-19T00:00:00"/>
    <x v="5"/>
    <x v="7"/>
    <n v="8"/>
    <x v="3"/>
    <x v="2"/>
    <n v="1549"/>
    <x v="2"/>
    <n v="367666"/>
    <x v="717"/>
  </r>
  <r>
    <n v="20220819"/>
    <d v="2022-08-19T00:00:00"/>
    <x v="5"/>
    <x v="7"/>
    <n v="8"/>
    <x v="3"/>
    <x v="2"/>
    <n v="21541"/>
    <x v="1"/>
    <n v="417887"/>
    <x v="100"/>
  </r>
  <r>
    <n v="20220819"/>
    <d v="2022-08-19T00:00:00"/>
    <x v="5"/>
    <x v="7"/>
    <n v="8"/>
    <x v="3"/>
    <x v="2"/>
    <n v="21541"/>
    <x v="1"/>
    <n v="468108"/>
    <x v="31"/>
  </r>
  <r>
    <n v="20220820"/>
    <d v="2022-08-20T00:00:00"/>
    <x v="5"/>
    <x v="7"/>
    <n v="8"/>
    <x v="4"/>
    <x v="0"/>
    <n v="1551"/>
    <x v="2"/>
    <n v="518329"/>
    <x v="264"/>
  </r>
  <r>
    <n v="20220820"/>
    <d v="2022-08-20T00:00:00"/>
    <x v="5"/>
    <x v="7"/>
    <n v="8"/>
    <x v="4"/>
    <x v="0"/>
    <n v="21545"/>
    <x v="2"/>
    <n v="568550"/>
    <x v="354"/>
  </r>
  <r>
    <n v="20220820"/>
    <d v="2022-08-20T00:00:00"/>
    <x v="5"/>
    <x v="7"/>
    <n v="8"/>
    <x v="4"/>
    <x v="3"/>
    <n v="21546"/>
    <x v="3"/>
    <n v="618771"/>
    <x v="36"/>
  </r>
  <r>
    <n v="20220820"/>
    <d v="2022-08-20T00:00:00"/>
    <x v="5"/>
    <x v="7"/>
    <n v="8"/>
    <x v="4"/>
    <x v="0"/>
    <n v="21548"/>
    <x v="2"/>
    <n v="864342"/>
    <x v="38"/>
  </r>
  <r>
    <n v="20220820"/>
    <d v="2022-08-20T00:00:00"/>
    <x v="5"/>
    <x v="7"/>
    <n v="8"/>
    <x v="4"/>
    <x v="0"/>
    <n v="21551"/>
    <x v="4"/>
    <n v="979679"/>
    <x v="418"/>
  </r>
  <r>
    <n v="20220821"/>
    <d v="2022-08-21T00:00:00"/>
    <x v="5"/>
    <x v="7"/>
    <n v="8"/>
    <x v="0"/>
    <x v="3"/>
    <n v="13833"/>
    <x v="6"/>
    <n v="112757"/>
    <x v="663"/>
  </r>
  <r>
    <n v="20220821"/>
    <d v="2022-08-21T00:00:00"/>
    <x v="5"/>
    <x v="7"/>
    <n v="8"/>
    <x v="0"/>
    <x v="3"/>
    <n v="13834"/>
    <x v="1"/>
    <n v="127547"/>
    <x v="657"/>
  </r>
  <r>
    <n v="20220821"/>
    <d v="2022-08-21T00:00:00"/>
    <x v="5"/>
    <x v="7"/>
    <n v="8"/>
    <x v="0"/>
    <x v="3"/>
    <n v="13835"/>
    <x v="1"/>
    <n v="445471"/>
    <x v="31"/>
  </r>
  <r>
    <n v="20220821"/>
    <d v="2022-08-21T00:00:00"/>
    <x v="5"/>
    <x v="7"/>
    <n v="8"/>
    <x v="0"/>
    <x v="3"/>
    <n v="10631"/>
    <x v="3"/>
    <n v="134582"/>
    <x v="31"/>
  </r>
  <r>
    <n v="20220822"/>
    <d v="2022-08-22T00:00:00"/>
    <x v="5"/>
    <x v="7"/>
    <n v="8"/>
    <x v="1"/>
    <x v="3"/>
    <n v="17404"/>
    <x v="2"/>
    <n v="124705"/>
    <x v="281"/>
  </r>
  <r>
    <n v="20220823"/>
    <d v="2022-08-23T00:00:00"/>
    <x v="5"/>
    <x v="7"/>
    <n v="8"/>
    <x v="6"/>
    <x v="2"/>
    <n v="13839"/>
    <x v="3"/>
    <n v="134582"/>
    <x v="36"/>
  </r>
  <r>
    <n v="20220823"/>
    <d v="2022-08-23T00:00:00"/>
    <x v="5"/>
    <x v="7"/>
    <n v="8"/>
    <x v="6"/>
    <x v="1"/>
    <n v="10635"/>
    <x v="2"/>
    <n v="145249"/>
    <x v="304"/>
  </r>
  <r>
    <n v="20220823"/>
    <d v="2022-08-23T00:00:00"/>
    <x v="5"/>
    <x v="7"/>
    <n v="8"/>
    <x v="6"/>
    <x v="0"/>
    <n v="21567"/>
    <x v="4"/>
    <n v="557336"/>
    <x v="264"/>
  </r>
  <r>
    <n v="20220823"/>
    <d v="2022-08-23T00:00:00"/>
    <x v="5"/>
    <x v="7"/>
    <n v="8"/>
    <x v="6"/>
    <x v="3"/>
    <n v="10635"/>
    <x v="1"/>
    <n v="166213"/>
    <x v="31"/>
  </r>
  <r>
    <n v="20220823"/>
    <d v="2022-08-23T00:00:00"/>
    <x v="5"/>
    <x v="7"/>
    <n v="8"/>
    <x v="6"/>
    <x v="1"/>
    <n v="10636"/>
    <x v="1"/>
    <n v="167090"/>
    <x v="64"/>
  </r>
  <r>
    <n v="20220824"/>
    <d v="2022-08-24T00:00:00"/>
    <x v="5"/>
    <x v="7"/>
    <n v="8"/>
    <x v="2"/>
    <x v="3"/>
    <n v="21569"/>
    <x v="4"/>
    <n v="167967"/>
    <x v="102"/>
  </r>
  <r>
    <n v="20220824"/>
    <d v="2022-08-24T00:00:00"/>
    <x v="5"/>
    <x v="7"/>
    <n v="8"/>
    <x v="2"/>
    <x v="2"/>
    <n v="13842"/>
    <x v="1"/>
    <n v="168844"/>
    <x v="36"/>
  </r>
  <r>
    <n v="20220824"/>
    <d v="2022-08-24T00:00:00"/>
    <x v="5"/>
    <x v="7"/>
    <n v="8"/>
    <x v="2"/>
    <x v="2"/>
    <n v="13844"/>
    <x v="2"/>
    <n v="169721"/>
    <x v="264"/>
  </r>
  <r>
    <n v="20220824"/>
    <d v="2022-08-24T00:00:00"/>
    <x v="5"/>
    <x v="7"/>
    <n v="8"/>
    <x v="2"/>
    <x v="0"/>
    <n v="10637"/>
    <x v="2"/>
    <n v="124705"/>
    <x v="71"/>
  </r>
  <r>
    <n v="20220824"/>
    <d v="2022-08-24T00:00:00"/>
    <x v="5"/>
    <x v="7"/>
    <n v="8"/>
    <x v="2"/>
    <x v="0"/>
    <n v="10639"/>
    <x v="3"/>
    <n v="134582"/>
    <x v="197"/>
  </r>
  <r>
    <n v="20220824"/>
    <d v="2022-08-24T00:00:00"/>
    <x v="5"/>
    <x v="7"/>
    <n v="8"/>
    <x v="2"/>
    <x v="1"/>
    <n v="13600"/>
    <x v="2"/>
    <n v="240547"/>
    <x v="100"/>
  </r>
  <r>
    <n v="20220825"/>
    <d v="2022-08-25T00:00:00"/>
    <x v="5"/>
    <x v="7"/>
    <n v="8"/>
    <x v="5"/>
    <x v="3"/>
    <n v="1563"/>
    <x v="3"/>
    <n v="275506"/>
    <x v="341"/>
  </r>
  <r>
    <n v="20220825"/>
    <d v="2022-08-25T00:00:00"/>
    <x v="5"/>
    <x v="7"/>
    <n v="8"/>
    <x v="5"/>
    <x v="2"/>
    <n v="21575"/>
    <x v="3"/>
    <n v="310465"/>
    <x v="263"/>
  </r>
  <r>
    <n v="20220825"/>
    <d v="2022-08-25T00:00:00"/>
    <x v="5"/>
    <x v="7"/>
    <n v="8"/>
    <x v="5"/>
    <x v="0"/>
    <n v="21576"/>
    <x v="2"/>
    <n v="485260"/>
    <x v="721"/>
  </r>
  <r>
    <n v="20220825"/>
    <d v="2022-08-25T00:00:00"/>
    <x v="5"/>
    <x v="7"/>
    <n v="8"/>
    <x v="5"/>
    <x v="0"/>
    <n v="21576"/>
    <x v="3"/>
    <n v="520219"/>
    <x v="714"/>
  </r>
  <r>
    <n v="20220825"/>
    <d v="2022-08-25T00:00:00"/>
    <x v="5"/>
    <x v="7"/>
    <n v="8"/>
    <x v="5"/>
    <x v="0"/>
    <n v="21577"/>
    <x v="2"/>
    <n v="555178"/>
    <x v="700"/>
  </r>
  <r>
    <n v="20220825"/>
    <d v="2022-08-25T00:00:00"/>
    <x v="5"/>
    <x v="7"/>
    <n v="8"/>
    <x v="5"/>
    <x v="2"/>
    <n v="13846"/>
    <x v="4"/>
    <n v="590137"/>
    <x v="687"/>
  </r>
  <r>
    <n v="20220827"/>
    <d v="2022-08-27T00:00:00"/>
    <x v="5"/>
    <x v="7"/>
    <n v="8"/>
    <x v="4"/>
    <x v="2"/>
    <n v="10649"/>
    <x v="1"/>
    <n v="625096"/>
    <x v="722"/>
  </r>
  <r>
    <n v="20220827"/>
    <d v="2022-08-27T00:00:00"/>
    <x v="5"/>
    <x v="7"/>
    <n v="8"/>
    <x v="4"/>
    <x v="0"/>
    <n v="10650"/>
    <x v="1"/>
    <n v="660055"/>
    <x v="354"/>
  </r>
  <r>
    <n v="20220827"/>
    <d v="2022-08-27T00:00:00"/>
    <x v="5"/>
    <x v="7"/>
    <n v="8"/>
    <x v="4"/>
    <x v="0"/>
    <n v="10651"/>
    <x v="4"/>
    <n v="695014"/>
    <x v="588"/>
  </r>
  <r>
    <n v="20220827"/>
    <d v="2022-08-27T00:00:00"/>
    <x v="5"/>
    <x v="7"/>
    <n v="8"/>
    <x v="4"/>
    <x v="1"/>
    <n v="10652"/>
    <x v="1"/>
    <n v="869809"/>
    <x v="712"/>
  </r>
  <r>
    <n v="20220827"/>
    <d v="2022-08-27T00:00:00"/>
    <x v="5"/>
    <x v="7"/>
    <n v="8"/>
    <x v="4"/>
    <x v="3"/>
    <n v="17495"/>
    <x v="1"/>
    <n v="904768"/>
    <x v="100"/>
  </r>
  <r>
    <n v="20220828"/>
    <d v="2022-08-28T00:00:00"/>
    <x v="5"/>
    <x v="7"/>
    <n v="8"/>
    <x v="0"/>
    <x v="0"/>
    <n v="1571"/>
    <x v="1"/>
    <n v="132951"/>
    <x v="86"/>
  </r>
  <r>
    <n v="20220828"/>
    <d v="2022-08-28T00:00:00"/>
    <x v="5"/>
    <x v="7"/>
    <n v="8"/>
    <x v="0"/>
    <x v="3"/>
    <n v="21596"/>
    <x v="1"/>
    <n v="117828"/>
    <x v="606"/>
  </r>
  <r>
    <n v="20220828"/>
    <d v="2022-08-28T00:00:00"/>
    <x v="5"/>
    <x v="7"/>
    <n v="8"/>
    <x v="0"/>
    <x v="2"/>
    <n v="13862"/>
    <x v="3"/>
    <n v="124705"/>
    <x v="31"/>
  </r>
  <r>
    <n v="20220828"/>
    <d v="2022-08-28T00:00:00"/>
    <x v="5"/>
    <x v="7"/>
    <n v="8"/>
    <x v="0"/>
    <x v="2"/>
    <n v="13867"/>
    <x v="2"/>
    <n v="134582"/>
    <x v="36"/>
  </r>
  <r>
    <n v="20220828"/>
    <d v="2022-08-28T00:00:00"/>
    <x v="5"/>
    <x v="7"/>
    <n v="8"/>
    <x v="0"/>
    <x v="0"/>
    <n v="13870"/>
    <x v="3"/>
    <n v="145249"/>
    <x v="586"/>
  </r>
  <r>
    <n v="20220828"/>
    <d v="2022-08-28T00:00:00"/>
    <x v="5"/>
    <x v="7"/>
    <n v="8"/>
    <x v="0"/>
    <x v="0"/>
    <n v="13874"/>
    <x v="3"/>
    <n v="557336"/>
    <x v="354"/>
  </r>
  <r>
    <n v="20220828"/>
    <d v="2022-08-28T00:00:00"/>
    <x v="5"/>
    <x v="7"/>
    <n v="8"/>
    <x v="0"/>
    <x v="0"/>
    <n v="10654"/>
    <x v="2"/>
    <n v="240547"/>
    <x v="687"/>
  </r>
  <r>
    <n v="20220829"/>
    <d v="2022-08-29T00:00:00"/>
    <x v="5"/>
    <x v="7"/>
    <n v="8"/>
    <x v="1"/>
    <x v="0"/>
    <n v="21599"/>
    <x v="2"/>
    <n v="275506"/>
    <x v="264"/>
  </r>
  <r>
    <n v="20220829"/>
    <d v="2022-08-29T00:00:00"/>
    <x v="5"/>
    <x v="7"/>
    <n v="8"/>
    <x v="1"/>
    <x v="1"/>
    <n v="21601"/>
    <x v="2"/>
    <n v="310465"/>
    <x v="595"/>
  </r>
  <r>
    <n v="20220829"/>
    <d v="2022-08-29T00:00:00"/>
    <x v="5"/>
    <x v="7"/>
    <n v="8"/>
    <x v="1"/>
    <x v="1"/>
    <n v="21602"/>
    <x v="4"/>
    <n v="485260"/>
    <x v="0"/>
  </r>
  <r>
    <n v="20220829"/>
    <d v="2022-08-29T00:00:00"/>
    <x v="5"/>
    <x v="7"/>
    <n v="8"/>
    <x v="1"/>
    <x v="2"/>
    <n v="21602"/>
    <x v="1"/>
    <n v="520219"/>
    <x v="138"/>
  </r>
  <r>
    <n v="20220829"/>
    <d v="2022-08-29T00:00:00"/>
    <x v="5"/>
    <x v="7"/>
    <n v="8"/>
    <x v="1"/>
    <x v="0"/>
    <n v="13875"/>
    <x v="2"/>
    <n v="555178"/>
    <x v="264"/>
  </r>
  <r>
    <n v="20220829"/>
    <d v="2022-08-29T00:00:00"/>
    <x v="5"/>
    <x v="7"/>
    <n v="8"/>
    <x v="1"/>
    <x v="3"/>
    <n v="13876"/>
    <x v="4"/>
    <n v="590137"/>
    <x v="714"/>
  </r>
  <r>
    <n v="20220829"/>
    <d v="2022-08-29T00:00:00"/>
    <x v="5"/>
    <x v="7"/>
    <n v="8"/>
    <x v="1"/>
    <x v="3"/>
    <n v="13876"/>
    <x v="1"/>
    <n v="625096"/>
    <x v="304"/>
  </r>
  <r>
    <n v="20220829"/>
    <d v="2022-08-29T00:00:00"/>
    <x v="5"/>
    <x v="7"/>
    <n v="8"/>
    <x v="1"/>
    <x v="2"/>
    <n v="13877"/>
    <x v="1"/>
    <n v="660055"/>
    <x v="712"/>
  </r>
  <r>
    <n v="20220829"/>
    <d v="2022-08-29T00:00:00"/>
    <x v="5"/>
    <x v="7"/>
    <n v="8"/>
    <x v="1"/>
    <x v="4"/>
    <n v="10658"/>
    <x v="1"/>
    <n v="695014"/>
    <x v="722"/>
  </r>
  <r>
    <n v="20220831"/>
    <d v="2022-08-31T00:00:00"/>
    <x v="5"/>
    <x v="7"/>
    <n v="8"/>
    <x v="2"/>
    <x v="4"/>
    <n v="21609"/>
    <x v="4"/>
    <n v="869809"/>
    <x v="354"/>
  </r>
  <r>
    <n v="20220831"/>
    <d v="2022-08-31T00:00:00"/>
    <x v="5"/>
    <x v="7"/>
    <n v="8"/>
    <x v="2"/>
    <x v="4"/>
    <n v="21612"/>
    <x v="5"/>
    <n v="904768"/>
    <x v="379"/>
  </r>
  <r>
    <n v="20220901"/>
    <d v="2022-09-01T00:00:00"/>
    <x v="5"/>
    <x v="8"/>
    <n v="9"/>
    <x v="5"/>
    <x v="2"/>
    <n v="1576"/>
    <x v="1"/>
    <n v="132951"/>
    <x v="175"/>
  </r>
  <r>
    <n v="20220901"/>
    <d v="2022-09-01T00:00:00"/>
    <x v="5"/>
    <x v="8"/>
    <n v="9"/>
    <x v="5"/>
    <x v="2"/>
    <n v="1577"/>
    <x v="1"/>
    <n v="117828"/>
    <x v="155"/>
  </r>
  <r>
    <n v="20220901"/>
    <d v="2022-09-01T00:00:00"/>
    <x v="5"/>
    <x v="8"/>
    <n v="9"/>
    <x v="5"/>
    <x v="2"/>
    <n v="13881"/>
    <x v="1"/>
    <n v="124705"/>
    <x v="99"/>
  </r>
  <r>
    <n v="20220901"/>
    <d v="2022-09-01T00:00:00"/>
    <x v="5"/>
    <x v="8"/>
    <n v="9"/>
    <x v="5"/>
    <x v="0"/>
    <n v="10663"/>
    <x v="2"/>
    <n v="134582"/>
    <x v="264"/>
  </r>
  <r>
    <n v="20220901"/>
    <d v="2022-09-01T00:00:00"/>
    <x v="5"/>
    <x v="8"/>
    <n v="9"/>
    <x v="5"/>
    <x v="0"/>
    <n v="10665"/>
    <x v="2"/>
    <n v="145249"/>
    <x v="632"/>
  </r>
  <r>
    <n v="20220901"/>
    <d v="2022-09-01T00:00:00"/>
    <x v="5"/>
    <x v="8"/>
    <n v="9"/>
    <x v="5"/>
    <x v="3"/>
    <n v="1575"/>
    <x v="3"/>
    <n v="557336"/>
    <x v="38"/>
  </r>
  <r>
    <n v="20220902"/>
    <d v="2022-09-02T00:00:00"/>
    <x v="5"/>
    <x v="8"/>
    <n v="9"/>
    <x v="3"/>
    <x v="0"/>
    <n v="1578"/>
    <x v="2"/>
    <n v="134582"/>
    <x v="264"/>
  </r>
  <r>
    <n v="20220902"/>
    <d v="2022-09-02T00:00:00"/>
    <x v="5"/>
    <x v="8"/>
    <n v="9"/>
    <x v="3"/>
    <x v="0"/>
    <n v="21616"/>
    <x v="2"/>
    <n v="145249"/>
    <x v="101"/>
  </r>
  <r>
    <n v="20220902"/>
    <d v="2022-09-02T00:00:00"/>
    <x v="5"/>
    <x v="8"/>
    <n v="9"/>
    <x v="3"/>
    <x v="3"/>
    <n v="21617"/>
    <x v="3"/>
    <n v="557336"/>
    <x v="26"/>
  </r>
  <r>
    <n v="20220902"/>
    <d v="2022-09-02T00:00:00"/>
    <x v="5"/>
    <x v="8"/>
    <n v="9"/>
    <x v="3"/>
    <x v="3"/>
    <n v="21618"/>
    <x v="2"/>
    <n v="134582"/>
    <x v="18"/>
  </r>
  <r>
    <n v="20220902"/>
    <d v="2022-09-02T00:00:00"/>
    <x v="5"/>
    <x v="8"/>
    <n v="9"/>
    <x v="3"/>
    <x v="3"/>
    <n v="21619"/>
    <x v="5"/>
    <n v="145249"/>
    <x v="202"/>
  </r>
  <r>
    <n v="20220902"/>
    <d v="2022-09-02T00:00:00"/>
    <x v="5"/>
    <x v="8"/>
    <n v="9"/>
    <x v="3"/>
    <x v="3"/>
    <n v="21619"/>
    <x v="5"/>
    <n v="557336"/>
    <x v="64"/>
  </r>
  <r>
    <n v="20220903"/>
    <d v="2022-09-03T00:00:00"/>
    <x v="5"/>
    <x v="8"/>
    <n v="9"/>
    <x v="4"/>
    <x v="3"/>
    <n v="21624"/>
    <x v="6"/>
    <n v="134582"/>
    <x v="717"/>
  </r>
  <r>
    <n v="20220903"/>
    <d v="2022-09-03T00:00:00"/>
    <x v="5"/>
    <x v="8"/>
    <n v="9"/>
    <x v="4"/>
    <x v="2"/>
    <n v="10669"/>
    <x v="1"/>
    <n v="145249"/>
    <x v="341"/>
  </r>
  <r>
    <n v="20220903"/>
    <d v="2022-09-03T00:00:00"/>
    <x v="5"/>
    <x v="8"/>
    <n v="9"/>
    <x v="4"/>
    <x v="1"/>
    <n v="10669"/>
    <x v="1"/>
    <n v="557336"/>
    <x v="37"/>
  </r>
  <r>
    <n v="20220903"/>
    <d v="2022-09-03T00:00:00"/>
    <x v="5"/>
    <x v="8"/>
    <n v="9"/>
    <x v="4"/>
    <x v="0"/>
    <n v="13721"/>
    <x v="1"/>
    <n v="134582"/>
    <x v="263"/>
  </r>
  <r>
    <n v="20220904"/>
    <d v="2022-09-04T00:00:00"/>
    <x v="5"/>
    <x v="8"/>
    <n v="9"/>
    <x v="0"/>
    <x v="3"/>
    <n v="1582"/>
    <x v="3"/>
    <n v="145249"/>
    <x v="157"/>
  </r>
  <r>
    <n v="20220904"/>
    <d v="2022-09-04T00:00:00"/>
    <x v="5"/>
    <x v="8"/>
    <n v="9"/>
    <x v="0"/>
    <x v="1"/>
    <n v="1582"/>
    <x v="2"/>
    <n v="557336"/>
    <x v="712"/>
  </r>
  <r>
    <n v="20220904"/>
    <d v="2022-09-04T00:00:00"/>
    <x v="5"/>
    <x v="8"/>
    <n v="9"/>
    <x v="0"/>
    <x v="3"/>
    <n v="1583"/>
    <x v="3"/>
    <n v="134582"/>
    <x v="687"/>
  </r>
  <r>
    <n v="20220904"/>
    <d v="2022-09-04T00:00:00"/>
    <x v="5"/>
    <x v="8"/>
    <n v="9"/>
    <x v="0"/>
    <x v="2"/>
    <n v="1584"/>
    <x v="2"/>
    <n v="145249"/>
    <x v="4"/>
  </r>
  <r>
    <n v="20220904"/>
    <d v="2022-09-04T00:00:00"/>
    <x v="5"/>
    <x v="8"/>
    <n v="9"/>
    <x v="0"/>
    <x v="2"/>
    <n v="1583"/>
    <x v="4"/>
    <n v="557336"/>
    <x v="36"/>
  </r>
  <r>
    <n v="20220904"/>
    <d v="2022-09-04T00:00:00"/>
    <x v="5"/>
    <x v="8"/>
    <n v="9"/>
    <x v="0"/>
    <x v="0"/>
    <n v="1586"/>
    <x v="1"/>
    <n v="134582"/>
    <x v="197"/>
  </r>
  <r>
    <n v="20220904"/>
    <d v="2022-09-04T00:00:00"/>
    <x v="5"/>
    <x v="8"/>
    <n v="9"/>
    <x v="0"/>
    <x v="0"/>
    <n v="21629"/>
    <x v="2"/>
    <n v="145249"/>
    <x v="264"/>
  </r>
  <r>
    <n v="20220904"/>
    <d v="2022-09-04T00:00:00"/>
    <x v="5"/>
    <x v="8"/>
    <n v="9"/>
    <x v="0"/>
    <x v="1"/>
    <n v="21630"/>
    <x v="4"/>
    <n v="557336"/>
    <x v="718"/>
  </r>
  <r>
    <n v="20220904"/>
    <d v="2022-09-04T00:00:00"/>
    <x v="5"/>
    <x v="8"/>
    <n v="9"/>
    <x v="0"/>
    <x v="3"/>
    <n v="13886"/>
    <x v="1"/>
    <n v="134582"/>
    <x v="36"/>
  </r>
  <r>
    <n v="20220904"/>
    <d v="2022-09-04T00:00:00"/>
    <x v="5"/>
    <x v="8"/>
    <n v="9"/>
    <x v="0"/>
    <x v="2"/>
    <n v="10670"/>
    <x v="1"/>
    <n v="145249"/>
    <x v="31"/>
  </r>
  <r>
    <n v="20220904"/>
    <d v="2022-09-04T00:00:00"/>
    <x v="5"/>
    <x v="8"/>
    <n v="9"/>
    <x v="0"/>
    <x v="0"/>
    <n v="10671"/>
    <x v="2"/>
    <n v="557336"/>
    <x v="264"/>
  </r>
  <r>
    <n v="20220904"/>
    <d v="2022-09-04T00:00:00"/>
    <x v="5"/>
    <x v="8"/>
    <n v="9"/>
    <x v="0"/>
    <x v="0"/>
    <n v="17676"/>
    <x v="4"/>
    <n v="134582"/>
    <x v="705"/>
  </r>
  <r>
    <n v="20220904"/>
    <d v="2022-09-04T00:00:00"/>
    <x v="5"/>
    <x v="8"/>
    <n v="9"/>
    <x v="0"/>
    <x v="0"/>
    <n v="17676"/>
    <x v="1"/>
    <n v="557336"/>
    <x v="37"/>
  </r>
  <r>
    <n v="20220904"/>
    <d v="2022-09-04T00:00:00"/>
    <x v="5"/>
    <x v="8"/>
    <n v="9"/>
    <x v="0"/>
    <x v="2"/>
    <n v="17676"/>
    <x v="1"/>
    <n v="134582"/>
    <x v="723"/>
  </r>
  <r>
    <n v="20220905"/>
    <d v="2022-09-05T00:00:00"/>
    <x v="5"/>
    <x v="8"/>
    <n v="9"/>
    <x v="1"/>
    <x v="2"/>
    <n v="1588"/>
    <x v="1"/>
    <n v="124705"/>
    <x v="36"/>
  </r>
  <r>
    <n v="20220905"/>
    <d v="2022-09-05T00:00:00"/>
    <x v="5"/>
    <x v="8"/>
    <n v="9"/>
    <x v="1"/>
    <x v="0"/>
    <n v="10672"/>
    <x v="1"/>
    <n v="134582"/>
    <x v="175"/>
  </r>
  <r>
    <n v="20220906"/>
    <d v="2022-09-06T00:00:00"/>
    <x v="5"/>
    <x v="8"/>
    <n v="9"/>
    <x v="6"/>
    <x v="0"/>
    <n v="10673"/>
    <x v="3"/>
    <n v="145249"/>
    <x v="104"/>
  </r>
  <r>
    <n v="20220906"/>
    <d v="2022-09-06T00:00:00"/>
    <x v="5"/>
    <x v="8"/>
    <n v="9"/>
    <x v="6"/>
    <x v="1"/>
    <n v="13887"/>
    <x v="2"/>
    <n v="557336"/>
    <x v="687"/>
  </r>
  <r>
    <n v="20220907"/>
    <d v="2022-09-07T00:00:00"/>
    <x v="5"/>
    <x v="8"/>
    <n v="9"/>
    <x v="2"/>
    <x v="3"/>
    <n v="1589"/>
    <x v="3"/>
    <n v="166213"/>
    <x v="643"/>
  </r>
  <r>
    <n v="20220907"/>
    <d v="2022-09-07T00:00:00"/>
    <x v="5"/>
    <x v="8"/>
    <n v="9"/>
    <x v="2"/>
    <x v="0"/>
    <n v="1590"/>
    <x v="3"/>
    <n v="167090"/>
    <x v="724"/>
  </r>
  <r>
    <n v="20220907"/>
    <d v="2022-09-07T00:00:00"/>
    <x v="5"/>
    <x v="8"/>
    <n v="9"/>
    <x v="2"/>
    <x v="3"/>
    <n v="1591"/>
    <x v="2"/>
    <n v="167967"/>
    <x v="717"/>
  </r>
  <r>
    <n v="20220907"/>
    <d v="2022-09-07T00:00:00"/>
    <x v="5"/>
    <x v="8"/>
    <n v="9"/>
    <x v="2"/>
    <x v="2"/>
    <n v="21637"/>
    <x v="2"/>
    <n v="168844"/>
    <x v="574"/>
  </r>
  <r>
    <n v="20220907"/>
    <d v="2022-09-07T00:00:00"/>
    <x v="5"/>
    <x v="8"/>
    <n v="9"/>
    <x v="2"/>
    <x v="2"/>
    <n v="21637"/>
    <x v="2"/>
    <n v="169721"/>
    <x v="695"/>
  </r>
  <r>
    <n v="20220907"/>
    <d v="2022-09-07T00:00:00"/>
    <x v="5"/>
    <x v="8"/>
    <n v="9"/>
    <x v="2"/>
    <x v="0"/>
    <n v="13889"/>
    <x v="5"/>
    <n v="124705"/>
    <x v="304"/>
  </r>
  <r>
    <n v="20220907"/>
    <d v="2022-09-07T00:00:00"/>
    <x v="5"/>
    <x v="8"/>
    <n v="9"/>
    <x v="2"/>
    <x v="0"/>
    <n v="1590"/>
    <x v="5"/>
    <n v="134582"/>
    <x v="36"/>
  </r>
  <r>
    <n v="20220907"/>
    <d v="2022-09-07T00:00:00"/>
    <x v="5"/>
    <x v="8"/>
    <n v="9"/>
    <x v="2"/>
    <x v="1"/>
    <n v="13888"/>
    <x v="6"/>
    <n v="240547"/>
    <x v="714"/>
  </r>
  <r>
    <n v="20220908"/>
    <d v="2022-09-08T00:00:00"/>
    <x v="5"/>
    <x v="8"/>
    <n v="9"/>
    <x v="5"/>
    <x v="3"/>
    <n v="13893"/>
    <x v="1"/>
    <n v="275506"/>
    <x v="64"/>
  </r>
  <r>
    <n v="20220908"/>
    <d v="2022-09-08T00:00:00"/>
    <x v="5"/>
    <x v="8"/>
    <n v="9"/>
    <x v="5"/>
    <x v="0"/>
    <n v="10676"/>
    <x v="1"/>
    <n v="310465"/>
    <x v="725"/>
  </r>
  <r>
    <n v="20220908"/>
    <d v="2022-09-08T00:00:00"/>
    <x v="5"/>
    <x v="8"/>
    <n v="9"/>
    <x v="5"/>
    <x v="3"/>
    <n v="10677"/>
    <x v="1"/>
    <n v="485260"/>
    <x v="588"/>
  </r>
  <r>
    <n v="20220908"/>
    <d v="2022-09-08T00:00:00"/>
    <x v="5"/>
    <x v="8"/>
    <n v="9"/>
    <x v="5"/>
    <x v="2"/>
    <n v="10677"/>
    <x v="2"/>
    <n v="520219"/>
    <x v="663"/>
  </r>
  <r>
    <n v="20220908"/>
    <d v="2022-09-08T00:00:00"/>
    <x v="5"/>
    <x v="8"/>
    <n v="9"/>
    <x v="5"/>
    <x v="2"/>
    <n v="10677"/>
    <x v="5"/>
    <n v="555178"/>
    <x v="413"/>
  </r>
  <r>
    <n v="20220909"/>
    <d v="2022-09-09T00:00:00"/>
    <x v="5"/>
    <x v="8"/>
    <n v="9"/>
    <x v="3"/>
    <x v="0"/>
    <n v="13897"/>
    <x v="5"/>
    <n v="590137"/>
    <x v="377"/>
  </r>
  <r>
    <n v="20220909"/>
    <d v="2022-09-09T00:00:00"/>
    <x v="5"/>
    <x v="8"/>
    <n v="9"/>
    <x v="3"/>
    <x v="0"/>
    <n v="13900"/>
    <x v="6"/>
    <n v="625096"/>
    <x v="240"/>
  </r>
  <r>
    <n v="20220909"/>
    <d v="2022-09-09T00:00:00"/>
    <x v="5"/>
    <x v="8"/>
    <n v="9"/>
    <x v="3"/>
    <x v="2"/>
    <n v="13900"/>
    <x v="1"/>
    <n v="834850"/>
    <x v="512"/>
  </r>
  <r>
    <n v="20220909"/>
    <d v="2022-09-09T00:00:00"/>
    <x v="5"/>
    <x v="8"/>
    <n v="9"/>
    <x v="3"/>
    <x v="0"/>
    <n v="10681"/>
    <x v="1"/>
    <n v="367666"/>
    <x v="31"/>
  </r>
  <r>
    <n v="20220909"/>
    <d v="2022-09-09T00:00:00"/>
    <x v="5"/>
    <x v="8"/>
    <n v="9"/>
    <x v="3"/>
    <x v="3"/>
    <n v="10682"/>
    <x v="1"/>
    <n v="417887"/>
    <x v="608"/>
  </r>
  <r>
    <n v="20220909"/>
    <d v="2022-09-09T00:00:00"/>
    <x v="5"/>
    <x v="8"/>
    <n v="9"/>
    <x v="3"/>
    <x v="3"/>
    <n v="10683"/>
    <x v="3"/>
    <n v="468108"/>
    <x v="404"/>
  </r>
  <r>
    <n v="20220909"/>
    <d v="2022-09-09T00:00:00"/>
    <x v="5"/>
    <x v="8"/>
    <n v="9"/>
    <x v="3"/>
    <x v="2"/>
    <n v="21642"/>
    <x v="2"/>
    <n v="555178"/>
    <x v="376"/>
  </r>
  <r>
    <n v="20220909"/>
    <d v="2022-09-09T00:00:00"/>
    <x v="5"/>
    <x v="8"/>
    <n v="9"/>
    <x v="3"/>
    <x v="4"/>
    <n v="21643"/>
    <x v="3"/>
    <n v="590137"/>
    <x v="419"/>
  </r>
  <r>
    <n v="20220909"/>
    <d v="2022-09-09T00:00:00"/>
    <x v="5"/>
    <x v="8"/>
    <n v="9"/>
    <x v="3"/>
    <x v="4"/>
    <n v="21646"/>
    <x v="2"/>
    <n v="625096"/>
    <x v="38"/>
  </r>
  <r>
    <n v="20220909"/>
    <d v="2022-09-09T00:00:00"/>
    <x v="5"/>
    <x v="8"/>
    <n v="9"/>
    <x v="3"/>
    <x v="4"/>
    <n v="21647"/>
    <x v="3"/>
    <n v="834850"/>
    <x v="202"/>
  </r>
  <r>
    <n v="20220909"/>
    <d v="2022-09-09T00:00:00"/>
    <x v="5"/>
    <x v="8"/>
    <n v="9"/>
    <x v="3"/>
    <x v="2"/>
    <n v="21648"/>
    <x v="3"/>
    <n v="367666"/>
    <x v="671"/>
  </r>
  <r>
    <n v="20220909"/>
    <d v="2022-09-09T00:00:00"/>
    <x v="5"/>
    <x v="8"/>
    <n v="9"/>
    <x v="3"/>
    <x v="2"/>
    <n v="21649"/>
    <x v="2"/>
    <n v="417887"/>
    <x v="124"/>
  </r>
  <r>
    <n v="20220909"/>
    <d v="2022-09-09T00:00:00"/>
    <x v="5"/>
    <x v="8"/>
    <n v="9"/>
    <x v="3"/>
    <x v="2"/>
    <n v="21652"/>
    <x v="3"/>
    <n v="468108"/>
    <x v="393"/>
  </r>
  <r>
    <n v="20220909"/>
    <d v="2022-09-09T00:00:00"/>
    <x v="5"/>
    <x v="8"/>
    <n v="9"/>
    <x v="3"/>
    <x v="0"/>
    <n v="13896"/>
    <x v="2"/>
    <n v="468108"/>
    <x v="706"/>
  </r>
  <r>
    <n v="20220909"/>
    <d v="2022-09-09T00:00:00"/>
    <x v="5"/>
    <x v="8"/>
    <n v="9"/>
    <x v="3"/>
    <x v="0"/>
    <n v="13896"/>
    <x v="5"/>
    <n v="468108"/>
    <x v="708"/>
  </r>
  <r>
    <n v="20220909"/>
    <d v="2022-09-09T00:00:00"/>
    <x v="5"/>
    <x v="8"/>
    <n v="9"/>
    <x v="3"/>
    <x v="3"/>
    <n v="13898"/>
    <x v="5"/>
    <n v="468108"/>
    <x v="393"/>
  </r>
  <r>
    <n v="20220909"/>
    <d v="2022-09-09T00:00:00"/>
    <x v="5"/>
    <x v="8"/>
    <n v="9"/>
    <x v="3"/>
    <x v="0"/>
    <n v="13899"/>
    <x v="6"/>
    <n v="468108"/>
    <x v="393"/>
  </r>
  <r>
    <n v="20220910"/>
    <d v="2022-09-10T00:00:00"/>
    <x v="5"/>
    <x v="8"/>
    <n v="9"/>
    <x v="4"/>
    <x v="0"/>
    <n v="10686"/>
    <x v="1"/>
    <n v="468108"/>
    <x v="568"/>
  </r>
  <r>
    <n v="20220910"/>
    <d v="2022-09-10T00:00:00"/>
    <x v="5"/>
    <x v="8"/>
    <n v="9"/>
    <x v="4"/>
    <x v="3"/>
    <n v="10689"/>
    <x v="1"/>
    <n v="310465"/>
    <x v="681"/>
  </r>
  <r>
    <n v="20220910"/>
    <d v="2022-09-10T00:00:00"/>
    <x v="5"/>
    <x v="8"/>
    <n v="9"/>
    <x v="4"/>
    <x v="3"/>
    <n v="10689"/>
    <x v="1"/>
    <n v="485260"/>
    <x v="726"/>
  </r>
  <r>
    <n v="20220910"/>
    <d v="2022-09-10T00:00:00"/>
    <x v="5"/>
    <x v="8"/>
    <n v="9"/>
    <x v="4"/>
    <x v="3"/>
    <n v="1599"/>
    <x v="1"/>
    <n v="520219"/>
    <x v="64"/>
  </r>
  <r>
    <n v="20220910"/>
    <d v="2022-09-10T00:00:00"/>
    <x v="5"/>
    <x v="8"/>
    <n v="9"/>
    <x v="4"/>
    <x v="3"/>
    <n v="1600"/>
    <x v="1"/>
    <n v="555178"/>
    <x v="727"/>
  </r>
  <r>
    <n v="20220910"/>
    <d v="2022-09-10T00:00:00"/>
    <x v="5"/>
    <x v="8"/>
    <n v="9"/>
    <x v="4"/>
    <x v="3"/>
    <n v="21653"/>
    <x v="2"/>
    <n v="590137"/>
    <x v="377"/>
  </r>
  <r>
    <n v="20220910"/>
    <d v="2022-09-10T00:00:00"/>
    <x v="5"/>
    <x v="8"/>
    <n v="9"/>
    <x v="4"/>
    <x v="2"/>
    <n v="21656"/>
    <x v="5"/>
    <n v="625096"/>
    <x v="728"/>
  </r>
  <r>
    <n v="20220911"/>
    <d v="2022-09-11T00:00:00"/>
    <x v="5"/>
    <x v="8"/>
    <n v="9"/>
    <x v="0"/>
    <x v="0"/>
    <n v="21673"/>
    <x v="5"/>
    <n v="834850"/>
    <x v="124"/>
  </r>
  <r>
    <n v="20220911"/>
    <d v="2022-09-11T00:00:00"/>
    <x v="5"/>
    <x v="8"/>
    <n v="9"/>
    <x v="0"/>
    <x v="3"/>
    <n v="21674"/>
    <x v="6"/>
    <n v="129760"/>
    <x v="64"/>
  </r>
  <r>
    <n v="20220911"/>
    <d v="2022-09-11T00:00:00"/>
    <x v="5"/>
    <x v="8"/>
    <n v="9"/>
    <x v="0"/>
    <x v="3"/>
    <n v="21675"/>
    <x v="1"/>
    <n v="172366"/>
    <x v="72"/>
  </r>
  <r>
    <n v="20220911"/>
    <d v="2022-09-11T00:00:00"/>
    <x v="5"/>
    <x v="8"/>
    <n v="9"/>
    <x v="0"/>
    <x v="2"/>
    <n v="13905"/>
    <x v="1"/>
    <n v="307950"/>
    <x v="393"/>
  </r>
  <r>
    <n v="20220911"/>
    <d v="2022-09-11T00:00:00"/>
    <x v="5"/>
    <x v="8"/>
    <n v="9"/>
    <x v="0"/>
    <x v="4"/>
    <n v="13906"/>
    <x v="2"/>
    <n v="657535"/>
    <x v="729"/>
  </r>
  <r>
    <n v="20220911"/>
    <d v="2022-09-11T00:00:00"/>
    <x v="5"/>
    <x v="8"/>
    <n v="9"/>
    <x v="0"/>
    <x v="4"/>
    <n v="13909"/>
    <x v="3"/>
    <n v="100712"/>
    <x v="597"/>
  </r>
  <r>
    <n v="20220911"/>
    <d v="2022-09-11T00:00:00"/>
    <x v="5"/>
    <x v="8"/>
    <n v="9"/>
    <x v="0"/>
    <x v="4"/>
    <n v="13909"/>
    <x v="2"/>
    <n v="135670"/>
    <x v="597"/>
  </r>
  <r>
    <n v="20220911"/>
    <d v="2022-09-11T00:00:00"/>
    <x v="5"/>
    <x v="8"/>
    <n v="9"/>
    <x v="0"/>
    <x v="2"/>
    <n v="13909"/>
    <x v="3"/>
    <n v="170629"/>
    <x v="377"/>
  </r>
  <r>
    <n v="20220911"/>
    <d v="2022-09-11T00:00:00"/>
    <x v="5"/>
    <x v="8"/>
    <n v="9"/>
    <x v="0"/>
    <x v="2"/>
    <n v="13913"/>
    <x v="2"/>
    <n v="205588"/>
    <x v="373"/>
  </r>
  <r>
    <n v="20220911"/>
    <d v="2022-09-11T00:00:00"/>
    <x v="5"/>
    <x v="8"/>
    <n v="9"/>
    <x v="0"/>
    <x v="2"/>
    <n v="13913"/>
    <x v="3"/>
    <n v="240547"/>
    <x v="728"/>
  </r>
  <r>
    <n v="20220911"/>
    <d v="2022-09-11T00:00:00"/>
    <x v="5"/>
    <x v="8"/>
    <n v="9"/>
    <x v="0"/>
    <x v="0"/>
    <n v="10696"/>
    <x v="3"/>
    <n v="275506"/>
    <x v="377"/>
  </r>
  <r>
    <n v="20220911"/>
    <d v="2022-09-11T00:00:00"/>
    <x v="5"/>
    <x v="8"/>
    <n v="9"/>
    <x v="0"/>
    <x v="0"/>
    <n v="10698"/>
    <x v="2"/>
    <n v="310465"/>
    <x v="708"/>
  </r>
  <r>
    <n v="20220911"/>
    <d v="2022-09-11T00:00:00"/>
    <x v="5"/>
    <x v="8"/>
    <n v="9"/>
    <x v="0"/>
    <x v="3"/>
    <n v="10698"/>
    <x v="3"/>
    <n v="485260"/>
    <x v="377"/>
  </r>
  <r>
    <n v="20220911"/>
    <d v="2022-09-11T00:00:00"/>
    <x v="5"/>
    <x v="8"/>
    <n v="9"/>
    <x v="0"/>
    <x v="0"/>
    <n v="10698"/>
    <x v="2"/>
    <n v="520219"/>
    <x v="377"/>
  </r>
  <r>
    <n v="20220913"/>
    <d v="2022-09-13T00:00:00"/>
    <x v="5"/>
    <x v="8"/>
    <n v="9"/>
    <x v="6"/>
    <x v="0"/>
    <n v="21681"/>
    <x v="5"/>
    <n v="555178"/>
    <x v="183"/>
  </r>
  <r>
    <n v="20220913"/>
    <d v="2022-09-13T00:00:00"/>
    <x v="5"/>
    <x v="8"/>
    <n v="9"/>
    <x v="6"/>
    <x v="3"/>
    <n v="21682"/>
    <x v="5"/>
    <n v="590137"/>
    <x v="64"/>
  </r>
  <r>
    <n v="20220913"/>
    <d v="2022-09-13T00:00:00"/>
    <x v="5"/>
    <x v="8"/>
    <n v="9"/>
    <x v="6"/>
    <x v="3"/>
    <n v="13924"/>
    <x v="6"/>
    <n v="625096"/>
    <x v="730"/>
  </r>
  <r>
    <n v="20220913"/>
    <d v="2022-09-13T00:00:00"/>
    <x v="5"/>
    <x v="8"/>
    <n v="9"/>
    <x v="6"/>
    <x v="3"/>
    <n v="21681"/>
    <x v="1"/>
    <n v="660055"/>
    <x v="341"/>
  </r>
  <r>
    <n v="20220913"/>
    <d v="2022-09-13T00:00:00"/>
    <x v="5"/>
    <x v="8"/>
    <n v="9"/>
    <x v="6"/>
    <x v="3"/>
    <n v="21681"/>
    <x v="1"/>
    <n v="695014"/>
    <x v="668"/>
  </r>
  <r>
    <n v="20220913"/>
    <d v="2022-09-13T00:00:00"/>
    <x v="5"/>
    <x v="8"/>
    <n v="9"/>
    <x v="6"/>
    <x v="3"/>
    <n v="21683"/>
    <x v="3"/>
    <n v="869809"/>
    <x v="36"/>
  </r>
  <r>
    <n v="20220913"/>
    <d v="2022-09-13T00:00:00"/>
    <x v="5"/>
    <x v="8"/>
    <n v="9"/>
    <x v="6"/>
    <x v="3"/>
    <n v="13925"/>
    <x v="2"/>
    <n v="904768"/>
    <x v="731"/>
  </r>
  <r>
    <n v="20220913"/>
    <d v="2022-09-13T00:00:00"/>
    <x v="5"/>
    <x v="8"/>
    <n v="9"/>
    <x v="6"/>
    <x v="0"/>
    <n v="13926"/>
    <x v="3"/>
    <n v="132951"/>
    <x v="712"/>
  </r>
  <r>
    <n v="20220913"/>
    <d v="2022-09-13T00:00:00"/>
    <x v="5"/>
    <x v="8"/>
    <n v="9"/>
    <x v="6"/>
    <x v="0"/>
    <n v="13904"/>
    <x v="2"/>
    <n v="117828"/>
    <x v="102"/>
  </r>
  <r>
    <n v="20220914"/>
    <d v="2022-09-14T00:00:00"/>
    <x v="5"/>
    <x v="8"/>
    <n v="9"/>
    <x v="2"/>
    <x v="3"/>
    <n v="1614"/>
    <x v="5"/>
    <n v="124705"/>
    <x v="313"/>
  </r>
  <r>
    <n v="20220914"/>
    <d v="2022-09-14T00:00:00"/>
    <x v="5"/>
    <x v="8"/>
    <n v="9"/>
    <x v="2"/>
    <x v="3"/>
    <n v="21686"/>
    <x v="5"/>
    <n v="134582"/>
    <x v="732"/>
  </r>
  <r>
    <n v="20220914"/>
    <d v="2022-09-14T00:00:00"/>
    <x v="5"/>
    <x v="8"/>
    <n v="9"/>
    <x v="2"/>
    <x v="3"/>
    <n v="21688"/>
    <x v="6"/>
    <n v="145249"/>
    <x v="37"/>
  </r>
  <r>
    <n v="20220914"/>
    <d v="2022-09-14T00:00:00"/>
    <x v="5"/>
    <x v="8"/>
    <n v="9"/>
    <x v="2"/>
    <x v="3"/>
    <n v="13929"/>
    <x v="1"/>
    <n v="557336"/>
    <x v="717"/>
  </r>
  <r>
    <n v="20220918"/>
    <d v="2022-09-18T00:00:00"/>
    <x v="5"/>
    <x v="8"/>
    <n v="9"/>
    <x v="0"/>
    <x v="3"/>
    <n v="10720"/>
    <x v="1"/>
    <n v="166213"/>
    <x v="610"/>
  </r>
  <r>
    <n v="20220918"/>
    <d v="2022-09-18T00:00:00"/>
    <x v="5"/>
    <x v="8"/>
    <n v="9"/>
    <x v="0"/>
    <x v="0"/>
    <n v="10720"/>
    <x v="1"/>
    <n v="167090"/>
    <x v="679"/>
  </r>
  <r>
    <n v="20220918"/>
    <d v="2022-09-18T00:00:00"/>
    <x v="5"/>
    <x v="8"/>
    <n v="9"/>
    <x v="0"/>
    <x v="0"/>
    <n v="1630"/>
    <x v="1"/>
    <n v="124705"/>
    <x v="313"/>
  </r>
  <r>
    <n v="20220918"/>
    <d v="2022-09-18T00:00:00"/>
    <x v="5"/>
    <x v="8"/>
    <n v="9"/>
    <x v="0"/>
    <x v="1"/>
    <n v="1630"/>
    <x v="1"/>
    <n v="134582"/>
    <x v="705"/>
  </r>
  <r>
    <n v="20220918"/>
    <d v="2022-09-18T00:00:00"/>
    <x v="5"/>
    <x v="8"/>
    <n v="9"/>
    <x v="0"/>
    <x v="1"/>
    <n v="1631"/>
    <x v="1"/>
    <n v="145249"/>
    <x v="696"/>
  </r>
  <r>
    <n v="20220918"/>
    <d v="2022-09-18T00:00:00"/>
    <x v="5"/>
    <x v="8"/>
    <n v="9"/>
    <x v="0"/>
    <x v="2"/>
    <n v="1632"/>
    <x v="1"/>
    <n v="557336"/>
    <x v="64"/>
  </r>
  <r>
    <n v="20220918"/>
    <d v="2022-09-18T00:00:00"/>
    <x v="5"/>
    <x v="8"/>
    <n v="9"/>
    <x v="0"/>
    <x v="0"/>
    <n v="21712"/>
    <x v="1"/>
    <n v="166213"/>
    <x v="666"/>
  </r>
  <r>
    <n v="20220918"/>
    <d v="2022-09-18T00:00:00"/>
    <x v="5"/>
    <x v="8"/>
    <n v="9"/>
    <x v="0"/>
    <x v="3"/>
    <n v="21713"/>
    <x v="1"/>
    <n v="167090"/>
    <x v="49"/>
  </r>
  <r>
    <n v="20220922"/>
    <d v="2022-09-22T00:00:00"/>
    <x v="5"/>
    <x v="8"/>
    <n v="9"/>
    <x v="5"/>
    <x v="3"/>
    <n v="21737"/>
    <x v="2"/>
    <n v="145249"/>
    <x v="264"/>
  </r>
  <r>
    <n v="20220922"/>
    <d v="2022-09-22T00:00:00"/>
    <x v="5"/>
    <x v="8"/>
    <n v="9"/>
    <x v="5"/>
    <x v="2"/>
    <n v="21739"/>
    <x v="1"/>
    <n v="557336"/>
    <x v="118"/>
  </r>
  <r>
    <n v="20220922"/>
    <d v="2022-09-22T00:00:00"/>
    <x v="5"/>
    <x v="8"/>
    <n v="9"/>
    <x v="5"/>
    <x v="4"/>
    <n v="21739"/>
    <x v="1"/>
    <n v="166213"/>
    <x v="705"/>
  </r>
  <r>
    <n v="20220922"/>
    <d v="2022-09-22T00:00:00"/>
    <x v="5"/>
    <x v="8"/>
    <n v="9"/>
    <x v="5"/>
    <x v="4"/>
    <n v="13949"/>
    <x v="1"/>
    <n v="167090"/>
    <x v="713"/>
  </r>
  <r>
    <n v="20220922"/>
    <d v="2022-09-22T00:00:00"/>
    <x v="5"/>
    <x v="8"/>
    <n v="9"/>
    <x v="5"/>
    <x v="4"/>
    <n v="1638"/>
    <x v="1"/>
    <n v="134582"/>
    <x v="183"/>
  </r>
  <r>
    <n v="20220922"/>
    <d v="2022-09-22T00:00:00"/>
    <x v="5"/>
    <x v="8"/>
    <n v="9"/>
    <x v="5"/>
    <x v="2"/>
    <n v="21737"/>
    <x v="1"/>
    <n v="145249"/>
    <x v="183"/>
  </r>
  <r>
    <n v="20220922"/>
    <d v="2022-09-22T00:00:00"/>
    <x v="5"/>
    <x v="8"/>
    <n v="9"/>
    <x v="5"/>
    <x v="2"/>
    <n v="13950"/>
    <x v="1"/>
    <n v="557336"/>
    <x v="36"/>
  </r>
  <r>
    <n v="20220922"/>
    <d v="2022-09-22T00:00:00"/>
    <x v="5"/>
    <x v="8"/>
    <n v="9"/>
    <x v="5"/>
    <x v="2"/>
    <n v="13951"/>
    <x v="1"/>
    <n v="134582"/>
    <x v="483"/>
  </r>
  <r>
    <n v="20220922"/>
    <d v="2022-09-22T00:00:00"/>
    <x v="5"/>
    <x v="8"/>
    <n v="9"/>
    <x v="5"/>
    <x v="0"/>
    <n v="10727"/>
    <x v="1"/>
    <n v="145249"/>
    <x v="36"/>
  </r>
  <r>
    <n v="20220922"/>
    <d v="2022-09-22T00:00:00"/>
    <x v="5"/>
    <x v="8"/>
    <n v="9"/>
    <x v="5"/>
    <x v="0"/>
    <n v="18025"/>
    <x v="1"/>
    <n v="557336"/>
    <x v="717"/>
  </r>
  <r>
    <n v="20220922"/>
    <d v="2022-09-22T00:00:00"/>
    <x v="5"/>
    <x v="8"/>
    <n v="9"/>
    <x v="5"/>
    <x v="3"/>
    <n v="18020"/>
    <x v="1"/>
    <n v="134582"/>
    <x v="304"/>
  </r>
  <r>
    <n v="20220923"/>
    <d v="2022-09-23T00:00:00"/>
    <x v="5"/>
    <x v="8"/>
    <n v="9"/>
    <x v="3"/>
    <x v="0"/>
    <n v="21744"/>
    <x v="0"/>
    <n v="145249"/>
    <x v="668"/>
  </r>
  <r>
    <n v="20220923"/>
    <d v="2022-09-23T00:00:00"/>
    <x v="5"/>
    <x v="8"/>
    <n v="9"/>
    <x v="3"/>
    <x v="0"/>
    <n v="21745"/>
    <x v="0"/>
    <n v="557336"/>
    <x v="717"/>
  </r>
  <r>
    <n v="20220923"/>
    <d v="2022-09-23T00:00:00"/>
    <x v="5"/>
    <x v="8"/>
    <n v="9"/>
    <x v="3"/>
    <x v="3"/>
    <n v="13952"/>
    <x v="1"/>
    <n v="134582"/>
    <x v="588"/>
  </r>
  <r>
    <n v="20220923"/>
    <d v="2022-09-23T00:00:00"/>
    <x v="5"/>
    <x v="8"/>
    <n v="9"/>
    <x v="3"/>
    <x v="3"/>
    <n v="10728"/>
    <x v="1"/>
    <n v="145249"/>
    <x v="31"/>
  </r>
  <r>
    <n v="20220923"/>
    <d v="2022-09-23T00:00:00"/>
    <x v="5"/>
    <x v="8"/>
    <n v="9"/>
    <x v="3"/>
    <x v="3"/>
    <n v="10728"/>
    <x v="6"/>
    <n v="557336"/>
    <x v="724"/>
  </r>
  <r>
    <n v="20220923"/>
    <d v="2022-09-23T00:00:00"/>
    <x v="5"/>
    <x v="8"/>
    <n v="9"/>
    <x v="3"/>
    <x v="3"/>
    <n v="21741"/>
    <x v="1"/>
    <n v="134582"/>
    <x v="313"/>
  </r>
  <r>
    <n v="20220923"/>
    <d v="2022-09-23T00:00:00"/>
    <x v="5"/>
    <x v="8"/>
    <n v="9"/>
    <x v="3"/>
    <x v="3"/>
    <n v="21743"/>
    <x v="3"/>
    <n v="557336"/>
    <x v="733"/>
  </r>
  <r>
    <n v="20220923"/>
    <d v="2022-09-23T00:00:00"/>
    <x v="5"/>
    <x v="8"/>
    <n v="9"/>
    <x v="3"/>
    <x v="2"/>
    <n v="21746"/>
    <x v="3"/>
    <n v="134582"/>
    <x v="353"/>
  </r>
  <r>
    <n v="20220923"/>
    <d v="2022-09-23T00:00:00"/>
    <x v="5"/>
    <x v="8"/>
    <n v="9"/>
    <x v="3"/>
    <x v="1"/>
    <n v="18040"/>
    <x v="0"/>
    <n v="124705"/>
    <x v="706"/>
  </r>
  <r>
    <n v="20220924"/>
    <d v="2022-09-24T00:00:00"/>
    <x v="5"/>
    <x v="8"/>
    <n v="9"/>
    <x v="4"/>
    <x v="0"/>
    <n v="1639"/>
    <x v="5"/>
    <n v="134582"/>
    <x v="66"/>
  </r>
  <r>
    <n v="20220924"/>
    <d v="2022-09-24T00:00:00"/>
    <x v="5"/>
    <x v="8"/>
    <n v="9"/>
    <x v="4"/>
    <x v="3"/>
    <n v="1640"/>
    <x v="1"/>
    <n v="145249"/>
    <x v="86"/>
  </r>
  <r>
    <n v="20220924"/>
    <d v="2022-09-24T00:00:00"/>
    <x v="5"/>
    <x v="8"/>
    <n v="9"/>
    <x v="4"/>
    <x v="1"/>
    <n v="1641"/>
    <x v="1"/>
    <n v="557336"/>
    <x v="18"/>
  </r>
  <r>
    <n v="20220924"/>
    <d v="2022-09-24T00:00:00"/>
    <x v="5"/>
    <x v="8"/>
    <n v="9"/>
    <x v="4"/>
    <x v="3"/>
    <n v="1644"/>
    <x v="2"/>
    <n v="166213"/>
    <x v="264"/>
  </r>
  <r>
    <n v="20220924"/>
    <d v="2022-09-24T00:00:00"/>
    <x v="5"/>
    <x v="8"/>
    <n v="9"/>
    <x v="4"/>
    <x v="2"/>
    <n v="21748"/>
    <x v="1"/>
    <n v="167090"/>
    <x v="46"/>
  </r>
  <r>
    <n v="20220924"/>
    <d v="2022-09-24T00:00:00"/>
    <x v="5"/>
    <x v="8"/>
    <n v="9"/>
    <x v="4"/>
    <x v="2"/>
    <n v="21750"/>
    <x v="1"/>
    <n v="167967"/>
    <x v="138"/>
  </r>
  <r>
    <n v="20220924"/>
    <d v="2022-09-24T00:00:00"/>
    <x v="5"/>
    <x v="8"/>
    <n v="9"/>
    <x v="4"/>
    <x v="0"/>
    <n v="21750"/>
    <x v="1"/>
    <n v="168844"/>
    <x v="49"/>
  </r>
  <r>
    <n v="20220924"/>
    <d v="2022-09-24T00:00:00"/>
    <x v="5"/>
    <x v="8"/>
    <n v="9"/>
    <x v="4"/>
    <x v="0"/>
    <n v="21750"/>
    <x v="0"/>
    <n v="169721"/>
    <x v="38"/>
  </r>
  <r>
    <n v="20220924"/>
    <d v="2022-09-24T00:00:00"/>
    <x v="5"/>
    <x v="8"/>
    <n v="9"/>
    <x v="4"/>
    <x v="1"/>
    <n v="21750"/>
    <x v="1"/>
    <n v="124705"/>
    <x v="38"/>
  </r>
  <r>
    <n v="20220924"/>
    <d v="2022-09-24T00:00:00"/>
    <x v="5"/>
    <x v="8"/>
    <n v="9"/>
    <x v="4"/>
    <x v="3"/>
    <n v="18044"/>
    <x v="3"/>
    <n v="134582"/>
    <x v="706"/>
  </r>
  <r>
    <n v="20220924"/>
    <d v="2022-09-24T00:00:00"/>
    <x v="5"/>
    <x v="8"/>
    <n v="9"/>
    <x v="4"/>
    <x v="2"/>
    <n v="18068"/>
    <x v="3"/>
    <n v="240547"/>
    <x v="714"/>
  </r>
  <r>
    <n v="20220925"/>
    <d v="2022-09-25T00:00:00"/>
    <x v="5"/>
    <x v="8"/>
    <n v="9"/>
    <x v="0"/>
    <x v="0"/>
    <n v="21760"/>
    <x v="0"/>
    <n v="275506"/>
    <x v="183"/>
  </r>
  <r>
    <n v="20220925"/>
    <d v="2022-09-25T00:00:00"/>
    <x v="5"/>
    <x v="8"/>
    <n v="9"/>
    <x v="0"/>
    <x v="0"/>
    <n v="13956"/>
    <x v="5"/>
    <n v="310465"/>
    <x v="712"/>
  </r>
  <r>
    <n v="20220925"/>
    <d v="2022-09-25T00:00:00"/>
    <x v="5"/>
    <x v="8"/>
    <n v="9"/>
    <x v="0"/>
    <x v="0"/>
    <n v="13958"/>
    <x v="6"/>
    <n v="485260"/>
    <x v="36"/>
  </r>
  <r>
    <n v="20220925"/>
    <d v="2022-09-25T00:00:00"/>
    <x v="5"/>
    <x v="8"/>
    <n v="9"/>
    <x v="0"/>
    <x v="2"/>
    <n v="13959"/>
    <x v="6"/>
    <n v="520219"/>
    <x v="304"/>
  </r>
  <r>
    <n v="20220925"/>
    <d v="2022-09-25T00:00:00"/>
    <x v="5"/>
    <x v="8"/>
    <n v="9"/>
    <x v="0"/>
    <x v="2"/>
    <n v="13961"/>
    <x v="1"/>
    <n v="555178"/>
    <x v="643"/>
  </r>
  <r>
    <n v="20220926"/>
    <d v="2022-09-26T00:00:00"/>
    <x v="5"/>
    <x v="8"/>
    <n v="9"/>
    <x v="1"/>
    <x v="0"/>
    <n v="21768"/>
    <x v="1"/>
    <n v="590137"/>
    <x v="183"/>
  </r>
  <r>
    <n v="20220926"/>
    <d v="2022-09-26T00:00:00"/>
    <x v="5"/>
    <x v="8"/>
    <n v="9"/>
    <x v="1"/>
    <x v="0"/>
    <n v="13965"/>
    <x v="1"/>
    <n v="625096"/>
    <x v="155"/>
  </r>
  <r>
    <n v="20220926"/>
    <d v="2022-09-26T00:00:00"/>
    <x v="5"/>
    <x v="8"/>
    <n v="9"/>
    <x v="1"/>
    <x v="1"/>
    <n v="10735"/>
    <x v="1"/>
    <n v="834850"/>
    <x v="31"/>
  </r>
  <r>
    <n v="20220926"/>
    <d v="2022-09-26T00:00:00"/>
    <x v="5"/>
    <x v="8"/>
    <n v="9"/>
    <x v="1"/>
    <x v="3"/>
    <n v="10737"/>
    <x v="2"/>
    <n v="367666"/>
    <x v="175"/>
  </r>
  <r>
    <n v="20220926"/>
    <d v="2022-09-26T00:00:00"/>
    <x v="5"/>
    <x v="8"/>
    <n v="9"/>
    <x v="1"/>
    <x v="0"/>
    <n v="1646"/>
    <x v="5"/>
    <n v="417887"/>
    <x v="290"/>
  </r>
  <r>
    <n v="20220926"/>
    <d v="2022-09-26T00:00:00"/>
    <x v="5"/>
    <x v="8"/>
    <n v="9"/>
    <x v="1"/>
    <x v="3"/>
    <n v="1647"/>
    <x v="5"/>
    <n v="468108"/>
    <x v="712"/>
  </r>
  <r>
    <n v="20220926"/>
    <d v="2022-09-26T00:00:00"/>
    <x v="5"/>
    <x v="8"/>
    <n v="9"/>
    <x v="1"/>
    <x v="2"/>
    <n v="1647"/>
    <x v="6"/>
    <n v="555178"/>
    <x v="304"/>
  </r>
  <r>
    <n v="20220926"/>
    <d v="2022-09-26T00:00:00"/>
    <x v="5"/>
    <x v="8"/>
    <n v="9"/>
    <x v="1"/>
    <x v="2"/>
    <n v="21765"/>
    <x v="1"/>
    <n v="590137"/>
    <x v="386"/>
  </r>
  <r>
    <n v="20220926"/>
    <d v="2022-09-26T00:00:00"/>
    <x v="5"/>
    <x v="8"/>
    <n v="9"/>
    <x v="1"/>
    <x v="0"/>
    <n v="21767"/>
    <x v="1"/>
    <n v="625096"/>
    <x v="313"/>
  </r>
  <r>
    <n v="20220926"/>
    <d v="2022-09-26T00:00:00"/>
    <x v="5"/>
    <x v="8"/>
    <n v="9"/>
    <x v="1"/>
    <x v="0"/>
    <n v="13962"/>
    <x v="1"/>
    <n v="834850"/>
    <x v="197"/>
  </r>
  <r>
    <n v="20220926"/>
    <d v="2022-09-26T00:00:00"/>
    <x v="5"/>
    <x v="8"/>
    <n v="9"/>
    <x v="1"/>
    <x v="0"/>
    <n v="13963"/>
    <x v="2"/>
    <n v="367666"/>
    <x v="264"/>
  </r>
  <r>
    <n v="20220926"/>
    <d v="2022-09-26T00:00:00"/>
    <x v="5"/>
    <x v="8"/>
    <n v="9"/>
    <x v="1"/>
    <x v="0"/>
    <n v="13964"/>
    <x v="5"/>
    <n v="417887"/>
    <x v="640"/>
  </r>
  <r>
    <n v="20220926"/>
    <d v="2022-09-26T00:00:00"/>
    <x v="5"/>
    <x v="8"/>
    <n v="9"/>
    <x v="1"/>
    <x v="1"/>
    <n v="13965"/>
    <x v="2"/>
    <n v="468108"/>
    <x v="264"/>
  </r>
  <r>
    <n v="20220926"/>
    <d v="2022-09-26T00:00:00"/>
    <x v="5"/>
    <x v="8"/>
    <n v="9"/>
    <x v="1"/>
    <x v="1"/>
    <n v="10735"/>
    <x v="1"/>
    <n v="209386"/>
    <x v="31"/>
  </r>
  <r>
    <n v="20220927"/>
    <d v="2022-09-27T00:00:00"/>
    <x v="5"/>
    <x v="8"/>
    <n v="9"/>
    <x v="6"/>
    <x v="2"/>
    <n v="10738"/>
    <x v="0"/>
    <n v="553256"/>
    <x v="36"/>
  </r>
  <r>
    <n v="20220927"/>
    <d v="2022-09-27T00:00:00"/>
    <x v="5"/>
    <x v="8"/>
    <n v="9"/>
    <x v="6"/>
    <x v="0"/>
    <n v="21770"/>
    <x v="1"/>
    <n v="555178"/>
    <x v="183"/>
  </r>
  <r>
    <n v="20220927"/>
    <d v="2022-09-27T00:00:00"/>
    <x v="5"/>
    <x v="8"/>
    <n v="9"/>
    <x v="6"/>
    <x v="3"/>
    <n v="21771"/>
    <x v="3"/>
    <n v="590137"/>
    <x v="36"/>
  </r>
  <r>
    <n v="20220927"/>
    <d v="2022-09-27T00:00:00"/>
    <x v="5"/>
    <x v="8"/>
    <n v="9"/>
    <x v="6"/>
    <x v="3"/>
    <n v="21772"/>
    <x v="3"/>
    <n v="625096"/>
    <x v="26"/>
  </r>
  <r>
    <n v="20220927"/>
    <d v="2022-09-27T00:00:00"/>
    <x v="5"/>
    <x v="8"/>
    <n v="9"/>
    <x v="6"/>
    <x v="2"/>
    <n v="21773"/>
    <x v="0"/>
    <n v="834850"/>
    <x v="718"/>
  </r>
  <r>
    <n v="20220927"/>
    <d v="2022-09-27T00:00:00"/>
    <x v="5"/>
    <x v="8"/>
    <n v="9"/>
    <x v="6"/>
    <x v="4"/>
    <n v="21774"/>
    <x v="5"/>
    <n v="367666"/>
    <x v="341"/>
  </r>
  <r>
    <n v="20220927"/>
    <d v="2022-09-27T00:00:00"/>
    <x v="5"/>
    <x v="8"/>
    <n v="9"/>
    <x v="6"/>
    <x v="4"/>
    <n v="13970"/>
    <x v="1"/>
    <n v="417887"/>
    <x v="717"/>
  </r>
  <r>
    <n v="20220928"/>
    <d v="2022-09-28T00:00:00"/>
    <x v="5"/>
    <x v="8"/>
    <n v="9"/>
    <x v="2"/>
    <x v="4"/>
    <n v="21778"/>
    <x v="0"/>
    <n v="468108"/>
    <x v="18"/>
  </r>
  <r>
    <n v="20220928"/>
    <d v="2022-09-28T00:00:00"/>
    <x v="5"/>
    <x v="8"/>
    <n v="9"/>
    <x v="2"/>
    <x v="2"/>
    <n v="21778"/>
    <x v="0"/>
    <n v="209386"/>
    <x v="18"/>
  </r>
  <r>
    <n v="20220928"/>
    <d v="2022-09-28T00:00:00"/>
    <x v="5"/>
    <x v="8"/>
    <n v="9"/>
    <x v="2"/>
    <x v="2"/>
    <n v="21779"/>
    <x v="1"/>
    <n v="553256"/>
    <x v="341"/>
  </r>
  <r>
    <n v="20220928"/>
    <d v="2022-09-28T00:00:00"/>
    <x v="5"/>
    <x v="8"/>
    <n v="9"/>
    <x v="2"/>
    <x v="2"/>
    <n v="21780"/>
    <x v="1"/>
    <n v="117828"/>
    <x v="304"/>
  </r>
  <r>
    <n v="20220928"/>
    <d v="2022-09-28T00:00:00"/>
    <x v="5"/>
    <x v="8"/>
    <n v="9"/>
    <x v="2"/>
    <x v="0"/>
    <n v="21784"/>
    <x v="0"/>
    <n v="124705"/>
    <x v="38"/>
  </r>
  <r>
    <n v="20220928"/>
    <d v="2022-09-28T00:00:00"/>
    <x v="5"/>
    <x v="8"/>
    <n v="9"/>
    <x v="2"/>
    <x v="0"/>
    <n v="13972"/>
    <x v="1"/>
    <n v="134582"/>
    <x v="148"/>
  </r>
  <r>
    <n v="20220928"/>
    <d v="2022-09-28T00:00:00"/>
    <x v="5"/>
    <x v="8"/>
    <n v="9"/>
    <x v="2"/>
    <x v="3"/>
    <n v="13972"/>
    <x v="3"/>
    <n v="145249"/>
    <x v="148"/>
  </r>
  <r>
    <n v="20220928"/>
    <d v="2022-09-28T00:00:00"/>
    <x v="5"/>
    <x v="8"/>
    <n v="9"/>
    <x v="2"/>
    <x v="0"/>
    <n v="10739"/>
    <x v="3"/>
    <n v="557336"/>
    <x v="290"/>
  </r>
  <r>
    <n v="20220930"/>
    <d v="2022-09-30T00:00:00"/>
    <x v="5"/>
    <x v="8"/>
    <n v="9"/>
    <x v="3"/>
    <x v="0"/>
    <n v="10743"/>
    <x v="0"/>
    <n v="134582"/>
    <x v="687"/>
  </r>
  <r>
    <n v="20220930"/>
    <d v="2022-09-30T00:00:00"/>
    <x v="5"/>
    <x v="8"/>
    <n v="9"/>
    <x v="3"/>
    <x v="3"/>
    <n v="21789"/>
    <x v="5"/>
    <n v="145249"/>
    <x v="214"/>
  </r>
  <r>
    <n v="20220930"/>
    <d v="2022-09-30T00:00:00"/>
    <x v="5"/>
    <x v="8"/>
    <n v="9"/>
    <x v="3"/>
    <x v="3"/>
    <n v="21791"/>
    <x v="1"/>
    <n v="557336"/>
    <x v="712"/>
  </r>
  <r>
    <n v="20220930"/>
    <d v="2022-09-30T00:00:00"/>
    <x v="5"/>
    <x v="8"/>
    <n v="9"/>
    <x v="3"/>
    <x v="3"/>
    <n v="13975"/>
    <x v="1"/>
    <n v="134582"/>
    <x v="712"/>
  </r>
  <r>
    <n v="20220930"/>
    <d v="2022-09-30T00:00:00"/>
    <x v="5"/>
    <x v="8"/>
    <n v="9"/>
    <x v="3"/>
    <x v="3"/>
    <n v="13977"/>
    <x v="1"/>
    <n v="145249"/>
    <x v="687"/>
  </r>
  <r>
    <n v="20220930"/>
    <d v="2022-09-30T00:00:00"/>
    <x v="5"/>
    <x v="8"/>
    <n v="9"/>
    <x v="3"/>
    <x v="3"/>
    <n v="10741"/>
    <x v="1"/>
    <n v="557336"/>
    <x v="100"/>
  </r>
  <r>
    <n v="20220930"/>
    <d v="2022-09-30T00:00:00"/>
    <x v="5"/>
    <x v="8"/>
    <n v="9"/>
    <x v="3"/>
    <x v="2"/>
    <n v="10744"/>
    <x v="1"/>
    <n v="134582"/>
    <x v="734"/>
  </r>
  <r>
    <n v="20220930"/>
    <d v="2022-09-30T00:00:00"/>
    <x v="5"/>
    <x v="8"/>
    <n v="9"/>
    <x v="3"/>
    <x v="1"/>
    <n v="14204"/>
    <x v="3"/>
    <n v="145249"/>
    <x v="91"/>
  </r>
  <r>
    <n v="20220930"/>
    <d v="2022-09-30T00:00:00"/>
    <x v="5"/>
    <x v="8"/>
    <n v="9"/>
    <x v="3"/>
    <x v="0"/>
    <n v="14204"/>
    <x v="2"/>
    <n v="557336"/>
    <x v="37"/>
  </r>
  <r>
    <n v="20221001"/>
    <d v="2022-10-01T00:00:00"/>
    <x v="5"/>
    <x v="9"/>
    <n v="10"/>
    <x v="4"/>
    <x v="3"/>
    <n v="1658"/>
    <x v="3"/>
    <n v="134582"/>
    <x v="353"/>
  </r>
  <r>
    <n v="20221001"/>
    <d v="2022-10-01T00:00:00"/>
    <x v="5"/>
    <x v="9"/>
    <n v="10"/>
    <x v="4"/>
    <x v="1"/>
    <n v="21796"/>
    <x v="2"/>
    <n v="145249"/>
    <x v="313"/>
  </r>
  <r>
    <n v="20221001"/>
    <d v="2022-10-01T00:00:00"/>
    <x v="5"/>
    <x v="9"/>
    <n v="10"/>
    <x v="4"/>
    <x v="3"/>
    <n v="21794"/>
    <x v="4"/>
    <n v="557336"/>
    <x v="183"/>
  </r>
  <r>
    <n v="20221001"/>
    <d v="2022-10-01T00:00:00"/>
    <x v="5"/>
    <x v="9"/>
    <n v="10"/>
    <x v="4"/>
    <x v="2"/>
    <n v="21795"/>
    <x v="1"/>
    <n v="134582"/>
    <x v="64"/>
  </r>
  <r>
    <n v="20221001"/>
    <d v="2022-10-01T00:00:00"/>
    <x v="5"/>
    <x v="9"/>
    <n v="10"/>
    <x v="4"/>
    <x v="2"/>
    <n v="13979"/>
    <x v="1"/>
    <n v="555178"/>
    <x v="713"/>
  </r>
  <r>
    <n v="20221001"/>
    <d v="2022-10-01T00:00:00"/>
    <x v="5"/>
    <x v="9"/>
    <n v="10"/>
    <x v="4"/>
    <x v="0"/>
    <n v="10745"/>
    <x v="2"/>
    <n v="590137"/>
    <x v="264"/>
  </r>
  <r>
    <n v="20221001"/>
    <d v="2022-10-01T00:00:00"/>
    <x v="5"/>
    <x v="9"/>
    <n v="10"/>
    <x v="4"/>
    <x v="0"/>
    <n v="10746"/>
    <x v="3"/>
    <n v="625096"/>
    <x v="38"/>
  </r>
  <r>
    <n v="20221001"/>
    <d v="2022-10-01T00:00:00"/>
    <x v="5"/>
    <x v="9"/>
    <n v="10"/>
    <x v="4"/>
    <x v="1"/>
    <n v="18196"/>
    <x v="2"/>
    <n v="660055"/>
    <x v="735"/>
  </r>
  <r>
    <n v="20221002"/>
    <d v="2022-10-02T00:00:00"/>
    <x v="5"/>
    <x v="9"/>
    <n v="10"/>
    <x v="0"/>
    <x v="3"/>
    <n v="1663"/>
    <x v="3"/>
    <n v="695014"/>
    <x v="731"/>
  </r>
  <r>
    <n v="20221002"/>
    <d v="2022-10-02T00:00:00"/>
    <x v="5"/>
    <x v="9"/>
    <n v="10"/>
    <x v="0"/>
    <x v="2"/>
    <n v="21805"/>
    <x v="2"/>
    <n v="869809"/>
    <x v="313"/>
  </r>
  <r>
    <n v="20221002"/>
    <d v="2022-10-02T00:00:00"/>
    <x v="5"/>
    <x v="9"/>
    <n v="10"/>
    <x v="0"/>
    <x v="0"/>
    <n v="21806"/>
    <x v="4"/>
    <n v="904768"/>
    <x v="313"/>
  </r>
  <r>
    <n v="20221002"/>
    <d v="2022-10-02T00:00:00"/>
    <x v="5"/>
    <x v="9"/>
    <n v="10"/>
    <x v="0"/>
    <x v="0"/>
    <n v="21807"/>
    <x v="1"/>
    <n v="132951"/>
    <x v="26"/>
  </r>
  <r>
    <n v="20221002"/>
    <d v="2022-10-02T00:00:00"/>
    <x v="5"/>
    <x v="9"/>
    <n v="10"/>
    <x v="0"/>
    <x v="0"/>
    <n v="13981"/>
    <x v="1"/>
    <n v="117828"/>
    <x v="668"/>
  </r>
  <r>
    <n v="20221002"/>
    <d v="2022-10-02T00:00:00"/>
    <x v="5"/>
    <x v="9"/>
    <n v="10"/>
    <x v="0"/>
    <x v="2"/>
    <n v="13984"/>
    <x v="4"/>
    <n v="124705"/>
    <x v="687"/>
  </r>
  <r>
    <n v="20221002"/>
    <d v="2022-10-02T00:00:00"/>
    <x v="5"/>
    <x v="9"/>
    <n v="10"/>
    <x v="0"/>
    <x v="2"/>
    <n v="13985"/>
    <x v="2"/>
    <n v="134582"/>
    <x v="264"/>
  </r>
  <r>
    <n v="20221002"/>
    <d v="2022-10-02T00:00:00"/>
    <x v="5"/>
    <x v="9"/>
    <n v="10"/>
    <x v="0"/>
    <x v="0"/>
    <n v="13986"/>
    <x v="3"/>
    <n v="145249"/>
    <x v="26"/>
  </r>
  <r>
    <n v="20221002"/>
    <d v="2022-10-02T00:00:00"/>
    <x v="5"/>
    <x v="9"/>
    <n v="10"/>
    <x v="0"/>
    <x v="0"/>
    <n v="10752"/>
    <x v="2"/>
    <n v="557336"/>
    <x v="668"/>
  </r>
  <r>
    <n v="20221002"/>
    <d v="2022-10-02T00:00:00"/>
    <x v="5"/>
    <x v="9"/>
    <n v="10"/>
    <x v="0"/>
    <x v="1"/>
    <n v="1664"/>
    <x v="3"/>
    <n v="166213"/>
    <x v="183"/>
  </r>
  <r>
    <n v="20221002"/>
    <d v="2022-10-02T00:00:00"/>
    <x v="5"/>
    <x v="9"/>
    <n v="10"/>
    <x v="0"/>
    <x v="3"/>
    <n v="21799"/>
    <x v="2"/>
    <n v="167090"/>
    <x v="183"/>
  </r>
  <r>
    <n v="20221002"/>
    <d v="2022-10-02T00:00:00"/>
    <x v="5"/>
    <x v="9"/>
    <n v="10"/>
    <x v="0"/>
    <x v="0"/>
    <n v="21800"/>
    <x v="4"/>
    <n v="124705"/>
    <x v="183"/>
  </r>
  <r>
    <n v="20221002"/>
    <d v="2022-10-02T00:00:00"/>
    <x v="5"/>
    <x v="9"/>
    <n v="10"/>
    <x v="0"/>
    <x v="3"/>
    <n v="21801"/>
    <x v="1"/>
    <n v="134582"/>
    <x v="367"/>
  </r>
  <r>
    <n v="20221002"/>
    <d v="2022-10-02T00:00:00"/>
    <x v="5"/>
    <x v="9"/>
    <n v="10"/>
    <x v="0"/>
    <x v="2"/>
    <n v="21804"/>
    <x v="1"/>
    <n v="145249"/>
    <x v="212"/>
  </r>
  <r>
    <n v="20221002"/>
    <d v="2022-10-02T00:00:00"/>
    <x v="5"/>
    <x v="9"/>
    <n v="10"/>
    <x v="0"/>
    <x v="2"/>
    <n v="21805"/>
    <x v="1"/>
    <n v="557336"/>
    <x v="705"/>
  </r>
  <r>
    <n v="20221002"/>
    <d v="2022-10-02T00:00:00"/>
    <x v="5"/>
    <x v="9"/>
    <n v="10"/>
    <x v="0"/>
    <x v="0"/>
    <n v="13981"/>
    <x v="3"/>
    <n v="166213"/>
    <x v="341"/>
  </r>
  <r>
    <n v="20221002"/>
    <d v="2022-10-02T00:00:00"/>
    <x v="5"/>
    <x v="9"/>
    <n v="10"/>
    <x v="0"/>
    <x v="0"/>
    <n v="13982"/>
    <x v="2"/>
    <n v="167090"/>
    <x v="712"/>
  </r>
  <r>
    <n v="20221002"/>
    <d v="2022-10-02T00:00:00"/>
    <x v="5"/>
    <x v="9"/>
    <n v="10"/>
    <x v="0"/>
    <x v="1"/>
    <n v="13983"/>
    <x v="2"/>
    <n v="145249"/>
    <x v="574"/>
  </r>
  <r>
    <n v="20221002"/>
    <d v="2022-10-02T00:00:00"/>
    <x v="5"/>
    <x v="9"/>
    <n v="10"/>
    <x v="0"/>
    <x v="3"/>
    <n v="13985"/>
    <x v="2"/>
    <n v="557336"/>
    <x v="183"/>
  </r>
  <r>
    <n v="20221002"/>
    <d v="2022-10-02T00:00:00"/>
    <x v="5"/>
    <x v="9"/>
    <n v="10"/>
    <x v="0"/>
    <x v="0"/>
    <n v="10749"/>
    <x v="4"/>
    <n v="166213"/>
    <x v="66"/>
  </r>
  <r>
    <n v="20221002"/>
    <d v="2022-10-02T00:00:00"/>
    <x v="5"/>
    <x v="9"/>
    <n v="10"/>
    <x v="0"/>
    <x v="3"/>
    <n v="10751"/>
    <x v="1"/>
    <n v="167090"/>
    <x v="167"/>
  </r>
  <r>
    <n v="20221002"/>
    <d v="2022-10-02T00:00:00"/>
    <x v="5"/>
    <x v="9"/>
    <n v="10"/>
    <x v="0"/>
    <x v="2"/>
    <n v="18236"/>
    <x v="1"/>
    <n v="134582"/>
    <x v="373"/>
  </r>
  <r>
    <n v="20221002"/>
    <d v="2022-10-02T00:00:00"/>
    <x v="5"/>
    <x v="9"/>
    <n v="10"/>
    <x v="0"/>
    <x v="2"/>
    <n v="18201"/>
    <x v="4"/>
    <n v="145249"/>
    <x v="393"/>
  </r>
  <r>
    <n v="20221003"/>
    <d v="2022-10-03T00:00:00"/>
    <x v="5"/>
    <x v="9"/>
    <n v="10"/>
    <x v="1"/>
    <x v="0"/>
    <n v="21808"/>
    <x v="1"/>
    <n v="557336"/>
    <x v="341"/>
  </r>
  <r>
    <n v="20221003"/>
    <d v="2022-10-03T00:00:00"/>
    <x v="5"/>
    <x v="9"/>
    <n v="10"/>
    <x v="1"/>
    <x v="0"/>
    <n v="21811"/>
    <x v="5"/>
    <n v="134582"/>
    <x v="36"/>
  </r>
  <r>
    <n v="20221003"/>
    <d v="2022-10-03T00:00:00"/>
    <x v="5"/>
    <x v="9"/>
    <n v="10"/>
    <x v="1"/>
    <x v="1"/>
    <n v="21812"/>
    <x v="5"/>
    <n v="145249"/>
    <x v="167"/>
  </r>
  <r>
    <n v="20221003"/>
    <d v="2022-10-03T00:00:00"/>
    <x v="5"/>
    <x v="9"/>
    <n v="10"/>
    <x v="1"/>
    <x v="2"/>
    <n v="13987"/>
    <x v="5"/>
    <n v="557336"/>
    <x v="736"/>
  </r>
  <r>
    <n v="20221003"/>
    <d v="2022-10-03T00:00:00"/>
    <x v="5"/>
    <x v="9"/>
    <n v="10"/>
    <x v="1"/>
    <x v="0"/>
    <n v="13988"/>
    <x v="6"/>
    <n v="134582"/>
    <x v="724"/>
  </r>
  <r>
    <n v="20221003"/>
    <d v="2022-10-03T00:00:00"/>
    <x v="5"/>
    <x v="9"/>
    <n v="10"/>
    <x v="1"/>
    <x v="3"/>
    <n v="14237"/>
    <x v="6"/>
    <n v="145249"/>
    <x v="79"/>
  </r>
  <r>
    <n v="20221003"/>
    <d v="2022-10-03T00:00:00"/>
    <x v="5"/>
    <x v="9"/>
    <n v="10"/>
    <x v="1"/>
    <x v="3"/>
    <n v="14245"/>
    <x v="3"/>
    <n v="557336"/>
    <x v="717"/>
  </r>
  <r>
    <n v="20221004"/>
    <d v="2022-10-04T00:00:00"/>
    <x v="5"/>
    <x v="9"/>
    <n v="10"/>
    <x v="6"/>
    <x v="2"/>
    <n v="21814"/>
    <x v="2"/>
    <n v="134582"/>
    <x v="724"/>
  </r>
  <r>
    <n v="20221005"/>
    <d v="2022-10-05T00:00:00"/>
    <x v="5"/>
    <x v="9"/>
    <n v="10"/>
    <x v="2"/>
    <x v="4"/>
    <n v="1666"/>
    <x v="4"/>
    <n v="145249"/>
    <x v="116"/>
  </r>
  <r>
    <n v="20221005"/>
    <d v="2022-10-05T00:00:00"/>
    <x v="5"/>
    <x v="9"/>
    <n v="10"/>
    <x v="2"/>
    <x v="4"/>
    <n v="21818"/>
    <x v="1"/>
    <n v="557336"/>
    <x v="713"/>
  </r>
  <r>
    <n v="20221005"/>
    <d v="2022-10-05T00:00:00"/>
    <x v="5"/>
    <x v="9"/>
    <n v="10"/>
    <x v="2"/>
    <x v="4"/>
    <n v="21820"/>
    <x v="5"/>
    <n v="134582"/>
    <x v="379"/>
  </r>
  <r>
    <n v="20221005"/>
    <d v="2022-10-05T00:00:00"/>
    <x v="5"/>
    <x v="9"/>
    <n v="10"/>
    <x v="2"/>
    <x v="2"/>
    <n v="13995"/>
    <x v="4"/>
    <n v="557336"/>
    <x v="64"/>
  </r>
  <r>
    <n v="20221005"/>
    <d v="2022-10-05T00:00:00"/>
    <x v="5"/>
    <x v="9"/>
    <n v="10"/>
    <x v="2"/>
    <x v="2"/>
    <n v="13997"/>
    <x v="1"/>
    <n v="134582"/>
    <x v="713"/>
  </r>
  <r>
    <n v="20221005"/>
    <d v="2022-10-05T00:00:00"/>
    <x v="5"/>
    <x v="9"/>
    <n v="10"/>
    <x v="2"/>
    <x v="2"/>
    <n v="13997"/>
    <x v="5"/>
    <n v="124705"/>
    <x v="304"/>
  </r>
  <r>
    <n v="20221005"/>
    <d v="2022-10-05T00:00:00"/>
    <x v="5"/>
    <x v="9"/>
    <n v="10"/>
    <x v="2"/>
    <x v="0"/>
    <n v="21819"/>
    <x v="5"/>
    <n v="134582"/>
    <x v="38"/>
  </r>
  <r>
    <n v="20221005"/>
    <d v="2022-10-05T00:00:00"/>
    <x v="5"/>
    <x v="9"/>
    <n v="10"/>
    <x v="2"/>
    <x v="0"/>
    <n v="21821"/>
    <x v="5"/>
    <n v="145249"/>
    <x v="167"/>
  </r>
  <r>
    <n v="20221005"/>
    <d v="2022-10-05T00:00:00"/>
    <x v="5"/>
    <x v="9"/>
    <n v="10"/>
    <x v="2"/>
    <x v="3"/>
    <n v="13996"/>
    <x v="1"/>
    <n v="557336"/>
    <x v="212"/>
  </r>
  <r>
    <n v="20221005"/>
    <d v="2022-10-05T00:00:00"/>
    <x v="5"/>
    <x v="9"/>
    <n v="10"/>
    <x v="2"/>
    <x v="0"/>
    <n v="14274"/>
    <x v="6"/>
    <n v="166213"/>
    <x v="313"/>
  </r>
  <r>
    <n v="20221005"/>
    <d v="2022-10-05T00:00:00"/>
    <x v="5"/>
    <x v="9"/>
    <n v="10"/>
    <x v="2"/>
    <x v="0"/>
    <n v="14269"/>
    <x v="3"/>
    <n v="167090"/>
    <x v="413"/>
  </r>
  <r>
    <n v="20221005"/>
    <d v="2022-10-05T00:00:00"/>
    <x v="5"/>
    <x v="9"/>
    <n v="10"/>
    <x v="2"/>
    <x v="3"/>
    <n v="14275"/>
    <x v="2"/>
    <n v="167967"/>
    <x v="26"/>
  </r>
  <r>
    <n v="20221005"/>
    <d v="2022-10-05T00:00:00"/>
    <x v="5"/>
    <x v="9"/>
    <n v="10"/>
    <x v="2"/>
    <x v="3"/>
    <n v="14278"/>
    <x v="4"/>
    <n v="168844"/>
    <x v="116"/>
  </r>
  <r>
    <n v="20221005"/>
    <d v="2022-10-05T00:00:00"/>
    <x v="5"/>
    <x v="9"/>
    <n v="10"/>
    <x v="2"/>
    <x v="3"/>
    <n v="14280"/>
    <x v="1"/>
    <n v="169721"/>
    <x v="718"/>
  </r>
  <r>
    <n v="20221006"/>
    <d v="2022-10-06T00:00:00"/>
    <x v="5"/>
    <x v="9"/>
    <n v="10"/>
    <x v="5"/>
    <x v="3"/>
    <n v="10756"/>
    <x v="1"/>
    <n v="124705"/>
    <x v="183"/>
  </r>
  <r>
    <n v="20221006"/>
    <d v="2022-10-06T00:00:00"/>
    <x v="5"/>
    <x v="9"/>
    <n v="10"/>
    <x v="5"/>
    <x v="3"/>
    <n v="14294"/>
    <x v="4"/>
    <n v="134582"/>
    <x v="465"/>
  </r>
  <r>
    <n v="20221006"/>
    <d v="2022-10-06T00:00:00"/>
    <x v="5"/>
    <x v="9"/>
    <n v="10"/>
    <x v="5"/>
    <x v="2"/>
    <n v="14296"/>
    <x v="1"/>
    <n v="240547"/>
    <x v="313"/>
  </r>
  <r>
    <n v="20221007"/>
    <d v="2022-10-07T00:00:00"/>
    <x v="5"/>
    <x v="9"/>
    <n v="10"/>
    <x v="3"/>
    <x v="1"/>
    <n v="1670"/>
    <x v="3"/>
    <n v="275506"/>
    <x v="61"/>
  </r>
  <r>
    <n v="20221007"/>
    <d v="2022-10-07T00:00:00"/>
    <x v="5"/>
    <x v="9"/>
    <n v="10"/>
    <x v="3"/>
    <x v="0"/>
    <n v="1671"/>
    <x v="2"/>
    <n v="310465"/>
    <x v="124"/>
  </r>
  <r>
    <n v="20221007"/>
    <d v="2022-10-07T00:00:00"/>
    <x v="5"/>
    <x v="9"/>
    <n v="10"/>
    <x v="3"/>
    <x v="3"/>
    <n v="21831"/>
    <x v="3"/>
    <n v="485260"/>
    <x v="341"/>
  </r>
  <r>
    <n v="20221007"/>
    <d v="2022-10-07T00:00:00"/>
    <x v="5"/>
    <x v="9"/>
    <n v="10"/>
    <x v="3"/>
    <x v="1"/>
    <n v="21832"/>
    <x v="2"/>
    <n v="520219"/>
    <x v="64"/>
  </r>
  <r>
    <n v="20221007"/>
    <d v="2022-10-07T00:00:00"/>
    <x v="5"/>
    <x v="9"/>
    <n v="10"/>
    <x v="3"/>
    <x v="3"/>
    <n v="21836"/>
    <x v="4"/>
    <n v="555178"/>
    <x v="127"/>
  </r>
  <r>
    <n v="20221007"/>
    <d v="2022-10-07T00:00:00"/>
    <x v="5"/>
    <x v="9"/>
    <n v="10"/>
    <x v="3"/>
    <x v="2"/>
    <n v="21837"/>
    <x v="1"/>
    <n v="590137"/>
    <x v="393"/>
  </r>
  <r>
    <n v="20221008"/>
    <d v="2022-10-08T00:00:00"/>
    <x v="5"/>
    <x v="9"/>
    <n v="10"/>
    <x v="4"/>
    <x v="2"/>
    <n v="1673"/>
    <x v="1"/>
    <n v="625096"/>
    <x v="706"/>
  </r>
  <r>
    <n v="20221008"/>
    <d v="2022-10-08T00:00:00"/>
    <x v="5"/>
    <x v="9"/>
    <n v="10"/>
    <x v="4"/>
    <x v="0"/>
    <n v="1674"/>
    <x v="2"/>
    <n v="834850"/>
    <x v="264"/>
  </r>
  <r>
    <n v="20221008"/>
    <d v="2022-10-08T00:00:00"/>
    <x v="5"/>
    <x v="9"/>
    <n v="10"/>
    <x v="4"/>
    <x v="0"/>
    <n v="1676"/>
    <x v="3"/>
    <n v="367666"/>
    <x v="706"/>
  </r>
  <r>
    <n v="20221008"/>
    <d v="2022-10-08T00:00:00"/>
    <x v="5"/>
    <x v="9"/>
    <n v="10"/>
    <x v="4"/>
    <x v="1"/>
    <n v="1676"/>
    <x v="2"/>
    <n v="417887"/>
    <x v="668"/>
  </r>
  <r>
    <n v="20221008"/>
    <d v="2022-10-08T00:00:00"/>
    <x v="5"/>
    <x v="9"/>
    <n v="10"/>
    <x v="4"/>
    <x v="3"/>
    <n v="1677"/>
    <x v="5"/>
    <n v="468108"/>
    <x v="706"/>
  </r>
  <r>
    <n v="20221008"/>
    <d v="2022-10-08T00:00:00"/>
    <x v="5"/>
    <x v="9"/>
    <n v="10"/>
    <x v="4"/>
    <x v="2"/>
    <n v="1678"/>
    <x v="5"/>
    <n v="555178"/>
    <x v="377"/>
  </r>
  <r>
    <n v="20221008"/>
    <d v="2022-10-08T00:00:00"/>
    <x v="5"/>
    <x v="9"/>
    <n v="10"/>
    <x v="4"/>
    <x v="0"/>
    <n v="1678"/>
    <x v="1"/>
    <n v="590137"/>
    <x v="711"/>
  </r>
  <r>
    <n v="20221008"/>
    <d v="2022-10-08T00:00:00"/>
    <x v="5"/>
    <x v="9"/>
    <n v="10"/>
    <x v="4"/>
    <x v="0"/>
    <n v="1681"/>
    <x v="6"/>
    <n v="625096"/>
    <x v="668"/>
  </r>
  <r>
    <n v="20221008"/>
    <d v="2022-10-08T00:00:00"/>
    <x v="5"/>
    <x v="9"/>
    <n v="10"/>
    <x v="4"/>
    <x v="0"/>
    <n v="21838"/>
    <x v="3"/>
    <n v="834850"/>
    <x v="706"/>
  </r>
  <r>
    <n v="20221008"/>
    <d v="2022-10-08T00:00:00"/>
    <x v="5"/>
    <x v="9"/>
    <n v="10"/>
    <x v="4"/>
    <x v="2"/>
    <n v="21839"/>
    <x v="2"/>
    <n v="367666"/>
    <x v="711"/>
  </r>
  <r>
    <n v="20221008"/>
    <d v="2022-10-08T00:00:00"/>
    <x v="5"/>
    <x v="9"/>
    <n v="10"/>
    <x v="4"/>
    <x v="2"/>
    <n v="21842"/>
    <x v="5"/>
    <n v="417887"/>
    <x v="594"/>
  </r>
  <r>
    <n v="20221008"/>
    <d v="2022-10-08T00:00:00"/>
    <x v="5"/>
    <x v="9"/>
    <n v="10"/>
    <x v="4"/>
    <x v="0"/>
    <n v="21843"/>
    <x v="1"/>
    <n v="468108"/>
    <x v="22"/>
  </r>
  <r>
    <n v="20221008"/>
    <d v="2022-10-08T00:00:00"/>
    <x v="5"/>
    <x v="9"/>
    <n v="10"/>
    <x v="4"/>
    <x v="0"/>
    <n v="21844"/>
    <x v="1"/>
    <n v="209386"/>
    <x v="737"/>
  </r>
  <r>
    <n v="20221008"/>
    <d v="2022-10-08T00:00:00"/>
    <x v="5"/>
    <x v="9"/>
    <n v="10"/>
    <x v="4"/>
    <x v="1"/>
    <n v="1680"/>
    <x v="1"/>
    <n v="553256"/>
    <x v="72"/>
  </r>
  <r>
    <n v="20221008"/>
    <d v="2022-10-08T00:00:00"/>
    <x v="5"/>
    <x v="9"/>
    <n v="10"/>
    <x v="4"/>
    <x v="3"/>
    <n v="21839"/>
    <x v="1"/>
    <n v="555178"/>
    <x v="735"/>
  </r>
  <r>
    <n v="20221008"/>
    <d v="2022-10-08T00:00:00"/>
    <x v="5"/>
    <x v="9"/>
    <n v="10"/>
    <x v="4"/>
    <x v="0"/>
    <n v="21840"/>
    <x v="3"/>
    <n v="590137"/>
    <x v="22"/>
  </r>
  <r>
    <n v="20221008"/>
    <d v="2022-10-08T00:00:00"/>
    <x v="5"/>
    <x v="9"/>
    <n v="10"/>
    <x v="4"/>
    <x v="3"/>
    <n v="21845"/>
    <x v="2"/>
    <n v="625096"/>
    <x v="202"/>
  </r>
  <r>
    <n v="20221008"/>
    <d v="2022-10-08T00:00:00"/>
    <x v="5"/>
    <x v="9"/>
    <n v="10"/>
    <x v="4"/>
    <x v="2"/>
    <n v="21847"/>
    <x v="2"/>
    <n v="834850"/>
    <x v="373"/>
  </r>
  <r>
    <n v="20221008"/>
    <d v="2022-10-08T00:00:00"/>
    <x v="5"/>
    <x v="9"/>
    <n v="10"/>
    <x v="4"/>
    <x v="2"/>
    <n v="14000"/>
    <x v="6"/>
    <n v="367666"/>
    <x v="419"/>
  </r>
  <r>
    <n v="20221008"/>
    <d v="2022-10-08T00:00:00"/>
    <x v="5"/>
    <x v="9"/>
    <n v="10"/>
    <x v="4"/>
    <x v="0"/>
    <n v="10760"/>
    <x v="3"/>
    <n v="417887"/>
    <x v="738"/>
  </r>
  <r>
    <n v="20221008"/>
    <d v="2022-10-08T00:00:00"/>
    <x v="5"/>
    <x v="9"/>
    <n v="10"/>
    <x v="4"/>
    <x v="0"/>
    <n v="10760"/>
    <x v="2"/>
    <n v="468108"/>
    <x v="404"/>
  </r>
  <r>
    <n v="20221008"/>
    <d v="2022-10-08T00:00:00"/>
    <x v="5"/>
    <x v="9"/>
    <n v="10"/>
    <x v="4"/>
    <x v="0"/>
    <n v="10761"/>
    <x v="5"/>
    <n v="209386"/>
    <x v="711"/>
  </r>
  <r>
    <n v="20221008"/>
    <d v="2022-10-08T00:00:00"/>
    <x v="5"/>
    <x v="9"/>
    <n v="10"/>
    <x v="4"/>
    <x v="0"/>
    <n v="10764"/>
    <x v="1"/>
    <n v="553256"/>
    <x v="739"/>
  </r>
  <r>
    <n v="20221009"/>
    <d v="2022-10-09T00:00:00"/>
    <x v="5"/>
    <x v="9"/>
    <n v="10"/>
    <x v="0"/>
    <x v="1"/>
    <n v="10769"/>
    <x v="1"/>
    <n v="117828"/>
    <x v="353"/>
  </r>
  <r>
    <n v="20221009"/>
    <d v="2022-10-09T00:00:00"/>
    <x v="5"/>
    <x v="9"/>
    <n v="10"/>
    <x v="0"/>
    <x v="1"/>
    <n v="10772"/>
    <x v="1"/>
    <n v="124705"/>
    <x v="124"/>
  </r>
  <r>
    <n v="20221009"/>
    <d v="2022-10-09T00:00:00"/>
    <x v="5"/>
    <x v="9"/>
    <n v="10"/>
    <x v="0"/>
    <x v="2"/>
    <n v="1682"/>
    <x v="1"/>
    <n v="134582"/>
    <x v="373"/>
  </r>
  <r>
    <n v="20221009"/>
    <d v="2022-10-09T00:00:00"/>
    <x v="5"/>
    <x v="9"/>
    <n v="10"/>
    <x v="0"/>
    <x v="0"/>
    <n v="1682"/>
    <x v="3"/>
    <n v="145249"/>
    <x v="708"/>
  </r>
  <r>
    <n v="20221009"/>
    <d v="2022-10-09T00:00:00"/>
    <x v="5"/>
    <x v="9"/>
    <n v="10"/>
    <x v="0"/>
    <x v="3"/>
    <n v="21851"/>
    <x v="2"/>
    <n v="557336"/>
    <x v="64"/>
  </r>
  <r>
    <n v="20221009"/>
    <d v="2022-10-09T00:00:00"/>
    <x v="5"/>
    <x v="9"/>
    <n v="10"/>
    <x v="0"/>
    <x v="3"/>
    <n v="21855"/>
    <x v="1"/>
    <n v="134582"/>
    <x v="706"/>
  </r>
  <r>
    <n v="20221009"/>
    <d v="2022-10-09T00:00:00"/>
    <x v="5"/>
    <x v="9"/>
    <n v="10"/>
    <x v="0"/>
    <x v="2"/>
    <n v="21856"/>
    <x v="1"/>
    <n v="145249"/>
    <x v="38"/>
  </r>
  <r>
    <n v="20221010"/>
    <d v="2022-10-10T00:00:00"/>
    <x v="5"/>
    <x v="9"/>
    <n v="10"/>
    <x v="1"/>
    <x v="4"/>
    <n v="21863"/>
    <x v="3"/>
    <n v="557336"/>
    <x v="371"/>
  </r>
  <r>
    <n v="20221010"/>
    <d v="2022-10-10T00:00:00"/>
    <x v="5"/>
    <x v="9"/>
    <n v="10"/>
    <x v="1"/>
    <x v="4"/>
    <n v="21864"/>
    <x v="2"/>
    <n v="367666"/>
    <x v="740"/>
  </r>
  <r>
    <n v="20221010"/>
    <d v="2022-10-10T00:00:00"/>
    <x v="5"/>
    <x v="9"/>
    <n v="10"/>
    <x v="1"/>
    <x v="4"/>
    <n v="21867"/>
    <x v="3"/>
    <n v="417887"/>
    <x v="64"/>
  </r>
  <r>
    <n v="20221010"/>
    <d v="2022-10-10T00:00:00"/>
    <x v="5"/>
    <x v="9"/>
    <n v="10"/>
    <x v="1"/>
    <x v="2"/>
    <n v="10774"/>
    <x v="2"/>
    <n v="267224"/>
    <x v="512"/>
  </r>
  <r>
    <n v="20221010"/>
    <d v="2022-10-10T00:00:00"/>
    <x v="5"/>
    <x v="9"/>
    <n v="10"/>
    <x v="1"/>
    <x v="2"/>
    <n v="10774"/>
    <x v="4"/>
    <n v="317445"/>
    <x v="708"/>
  </r>
  <r>
    <n v="20221010"/>
    <d v="2022-10-10T00:00:00"/>
    <x v="5"/>
    <x v="9"/>
    <n v="10"/>
    <x v="1"/>
    <x v="2"/>
    <n v="21863"/>
    <x v="1"/>
    <n v="729973"/>
    <x v="393"/>
  </r>
  <r>
    <n v="20221010"/>
    <d v="2022-10-10T00:00:00"/>
    <x v="5"/>
    <x v="9"/>
    <n v="10"/>
    <x v="1"/>
    <x v="0"/>
    <n v="21864"/>
    <x v="1"/>
    <n v="764932"/>
    <x v="403"/>
  </r>
  <r>
    <n v="20221010"/>
    <d v="2022-10-10T00:00:00"/>
    <x v="5"/>
    <x v="9"/>
    <n v="10"/>
    <x v="1"/>
    <x v="0"/>
    <n v="10773"/>
    <x v="2"/>
    <n v="979679"/>
    <x v="264"/>
  </r>
  <r>
    <n v="20221010"/>
    <d v="2022-10-10T00:00:00"/>
    <x v="5"/>
    <x v="9"/>
    <n v="10"/>
    <x v="1"/>
    <x v="3"/>
    <n v="18373"/>
    <x v="3"/>
    <n v="112757"/>
    <x v="377"/>
  </r>
  <r>
    <n v="20221010"/>
    <d v="2022-10-10T00:00:00"/>
    <x v="5"/>
    <x v="9"/>
    <n v="10"/>
    <x v="1"/>
    <x v="0"/>
    <n v="18373"/>
    <x v="2"/>
    <n v="127547"/>
    <x v="403"/>
  </r>
  <r>
    <n v="20221011"/>
    <d v="2022-10-11T00:00:00"/>
    <x v="5"/>
    <x v="9"/>
    <n v="10"/>
    <x v="6"/>
    <x v="0"/>
    <n v="21869"/>
    <x v="3"/>
    <n v="445471"/>
    <x v="166"/>
  </r>
  <r>
    <n v="20221012"/>
    <d v="2022-10-12T00:00:00"/>
    <x v="5"/>
    <x v="9"/>
    <n v="10"/>
    <x v="2"/>
    <x v="3"/>
    <n v="10777"/>
    <x v="2"/>
    <n v="871537"/>
    <x v="705"/>
  </r>
  <r>
    <n v="20221012"/>
    <d v="2022-10-12T00:00:00"/>
    <x v="5"/>
    <x v="9"/>
    <n v="10"/>
    <x v="2"/>
    <x v="3"/>
    <n v="1690"/>
    <x v="4"/>
    <n v="129760"/>
    <x v="341"/>
  </r>
  <r>
    <n v="20221012"/>
    <d v="2022-10-12T00:00:00"/>
    <x v="5"/>
    <x v="9"/>
    <n v="10"/>
    <x v="2"/>
    <x v="3"/>
    <n v="1691"/>
    <x v="1"/>
    <n v="834850"/>
    <x v="668"/>
  </r>
  <r>
    <n v="20221012"/>
    <d v="2022-10-12T00:00:00"/>
    <x v="5"/>
    <x v="9"/>
    <n v="10"/>
    <x v="2"/>
    <x v="3"/>
    <n v="1692"/>
    <x v="1"/>
    <n v="367666"/>
    <x v="26"/>
  </r>
  <r>
    <n v="20221012"/>
    <d v="2022-10-12T00:00:00"/>
    <x v="5"/>
    <x v="9"/>
    <n v="10"/>
    <x v="2"/>
    <x v="3"/>
    <n v="21878"/>
    <x v="4"/>
    <n v="417887"/>
    <x v="341"/>
  </r>
  <r>
    <n v="20221012"/>
    <d v="2022-10-12T00:00:00"/>
    <x v="5"/>
    <x v="9"/>
    <n v="10"/>
    <x v="2"/>
    <x v="2"/>
    <n v="21879"/>
    <x v="1"/>
    <n v="468108"/>
    <x v="705"/>
  </r>
  <r>
    <n v="20221012"/>
    <d v="2022-10-12T00:00:00"/>
    <x v="5"/>
    <x v="9"/>
    <n v="10"/>
    <x v="2"/>
    <x v="1"/>
    <n v="14004"/>
    <x v="1"/>
    <n v="518329"/>
    <x v="109"/>
  </r>
  <r>
    <n v="20221012"/>
    <d v="2022-10-12T00:00:00"/>
    <x v="5"/>
    <x v="9"/>
    <n v="10"/>
    <x v="2"/>
    <x v="0"/>
    <n v="14004"/>
    <x v="0"/>
    <n v="568550"/>
    <x v="143"/>
  </r>
  <r>
    <n v="20221012"/>
    <d v="2022-10-12T00:00:00"/>
    <x v="5"/>
    <x v="9"/>
    <n v="10"/>
    <x v="2"/>
    <x v="3"/>
    <n v="14365"/>
    <x v="3"/>
    <n v="618771"/>
    <x v="741"/>
  </r>
  <r>
    <n v="20221013"/>
    <d v="2022-10-13T00:00:00"/>
    <x v="5"/>
    <x v="9"/>
    <n v="10"/>
    <x v="5"/>
    <x v="1"/>
    <n v="1693"/>
    <x v="2"/>
    <n v="864342"/>
    <x v="166"/>
  </r>
  <r>
    <n v="20221013"/>
    <d v="2022-10-13T00:00:00"/>
    <x v="5"/>
    <x v="9"/>
    <n v="10"/>
    <x v="5"/>
    <x v="3"/>
    <n v="1694"/>
    <x v="3"/>
    <n v="979679"/>
    <x v="367"/>
  </r>
  <r>
    <n v="20221013"/>
    <d v="2022-10-13T00:00:00"/>
    <x v="5"/>
    <x v="9"/>
    <n v="10"/>
    <x v="5"/>
    <x v="2"/>
    <n v="18413"/>
    <x v="2"/>
    <n v="112757"/>
    <x v="264"/>
  </r>
  <r>
    <n v="20221013"/>
    <d v="2022-10-13T00:00:00"/>
    <x v="5"/>
    <x v="9"/>
    <n v="10"/>
    <x v="5"/>
    <x v="2"/>
    <n v="18413"/>
    <x v="2"/>
    <n v="127547"/>
    <x v="313"/>
  </r>
  <r>
    <n v="20221013"/>
    <d v="2022-10-13T00:00:00"/>
    <x v="5"/>
    <x v="9"/>
    <n v="10"/>
    <x v="5"/>
    <x v="0"/>
    <n v="14380"/>
    <x v="3"/>
    <n v="445471"/>
    <x v="713"/>
  </r>
  <r>
    <n v="20221013"/>
    <d v="2022-10-13T00:00:00"/>
    <x v="5"/>
    <x v="9"/>
    <n v="10"/>
    <x v="5"/>
    <x v="0"/>
    <n v="14424"/>
    <x v="2"/>
    <n v="871537"/>
    <x v="742"/>
  </r>
  <r>
    <n v="20221013"/>
    <d v="2022-10-13T00:00:00"/>
    <x v="5"/>
    <x v="9"/>
    <n v="10"/>
    <x v="5"/>
    <x v="1"/>
    <n v="14402"/>
    <x v="4"/>
    <n v="129760"/>
    <x v="743"/>
  </r>
  <r>
    <n v="20221014"/>
    <d v="2022-10-14T00:00:00"/>
    <x v="5"/>
    <x v="9"/>
    <n v="10"/>
    <x v="3"/>
    <x v="3"/>
    <n v="21886"/>
    <x v="1"/>
    <n v="172366"/>
    <x v="183"/>
  </r>
  <r>
    <n v="20221014"/>
    <d v="2022-10-14T00:00:00"/>
    <x v="5"/>
    <x v="9"/>
    <n v="10"/>
    <x v="3"/>
    <x v="2"/>
    <n v="21887"/>
    <x v="1"/>
    <n v="307950"/>
    <x v="356"/>
  </r>
  <r>
    <n v="20221014"/>
    <d v="2022-10-14T00:00:00"/>
    <x v="5"/>
    <x v="9"/>
    <n v="10"/>
    <x v="3"/>
    <x v="0"/>
    <n v="21888"/>
    <x v="4"/>
    <n v="657535"/>
    <x v="66"/>
  </r>
  <r>
    <n v="20221014"/>
    <d v="2022-10-14T00:00:00"/>
    <x v="5"/>
    <x v="9"/>
    <n v="10"/>
    <x v="3"/>
    <x v="0"/>
    <n v="18432"/>
    <x v="1"/>
    <n v="100712"/>
    <x v="116"/>
  </r>
  <r>
    <n v="20221014"/>
    <d v="2022-10-14T00:00:00"/>
    <x v="5"/>
    <x v="9"/>
    <n v="10"/>
    <x v="3"/>
    <x v="0"/>
    <n v="14431"/>
    <x v="1"/>
    <n v="135670"/>
    <x v="744"/>
  </r>
  <r>
    <n v="20221015"/>
    <d v="2022-10-15T00:00:00"/>
    <x v="5"/>
    <x v="9"/>
    <n v="10"/>
    <x v="4"/>
    <x v="2"/>
    <n v="1698"/>
    <x v="1"/>
    <n v="170629"/>
    <x v="705"/>
  </r>
  <r>
    <n v="20221015"/>
    <d v="2022-10-15T00:00:00"/>
    <x v="5"/>
    <x v="9"/>
    <n v="10"/>
    <x v="4"/>
    <x v="2"/>
    <n v="21893"/>
    <x v="1"/>
    <n v="205588"/>
    <x v="183"/>
  </r>
  <r>
    <n v="20221015"/>
    <d v="2022-10-15T00:00:00"/>
    <x v="5"/>
    <x v="9"/>
    <n v="10"/>
    <x v="4"/>
    <x v="0"/>
    <n v="21898"/>
    <x v="3"/>
    <n v="240547"/>
    <x v="313"/>
  </r>
  <r>
    <n v="20221015"/>
    <d v="2022-10-15T00:00:00"/>
    <x v="5"/>
    <x v="9"/>
    <n v="10"/>
    <x v="4"/>
    <x v="0"/>
    <n v="14006"/>
    <x v="2"/>
    <n v="275506"/>
    <x v="32"/>
  </r>
  <r>
    <n v="20221015"/>
    <d v="2022-10-15T00:00:00"/>
    <x v="5"/>
    <x v="9"/>
    <n v="10"/>
    <x v="4"/>
    <x v="1"/>
    <n v="10784"/>
    <x v="3"/>
    <n v="310465"/>
    <x v="716"/>
  </r>
  <r>
    <n v="20221015"/>
    <d v="2022-10-15T00:00:00"/>
    <x v="5"/>
    <x v="9"/>
    <n v="10"/>
    <x v="4"/>
    <x v="3"/>
    <n v="10786"/>
    <x v="3"/>
    <n v="485260"/>
    <x v="343"/>
  </r>
  <r>
    <n v="20221015"/>
    <d v="2022-10-15T00:00:00"/>
    <x v="5"/>
    <x v="9"/>
    <n v="10"/>
    <x v="4"/>
    <x v="0"/>
    <n v="10787"/>
    <x v="2"/>
    <n v="520219"/>
    <x v="212"/>
  </r>
  <r>
    <n v="20221015"/>
    <d v="2022-10-15T00:00:00"/>
    <x v="5"/>
    <x v="9"/>
    <n v="10"/>
    <x v="4"/>
    <x v="3"/>
    <n v="1697"/>
    <x v="3"/>
    <n v="555178"/>
    <x v="313"/>
  </r>
  <r>
    <n v="20221015"/>
    <d v="2022-10-15T00:00:00"/>
    <x v="5"/>
    <x v="9"/>
    <n v="10"/>
    <x v="4"/>
    <x v="2"/>
    <n v="21892"/>
    <x v="2"/>
    <n v="590137"/>
    <x v="183"/>
  </r>
  <r>
    <n v="20221016"/>
    <d v="2022-10-16T00:00:00"/>
    <x v="5"/>
    <x v="9"/>
    <n v="10"/>
    <x v="0"/>
    <x v="2"/>
    <n v="1700"/>
    <x v="4"/>
    <n v="625096"/>
    <x v="22"/>
  </r>
  <r>
    <n v="20221016"/>
    <d v="2022-10-16T00:00:00"/>
    <x v="5"/>
    <x v="9"/>
    <n v="10"/>
    <x v="0"/>
    <x v="0"/>
    <n v="1701"/>
    <x v="1"/>
    <n v="660055"/>
    <x v="96"/>
  </r>
  <r>
    <n v="20221016"/>
    <d v="2022-10-16T00:00:00"/>
    <x v="5"/>
    <x v="9"/>
    <n v="10"/>
    <x v="0"/>
    <x v="0"/>
    <n v="21903"/>
    <x v="1"/>
    <n v="695014"/>
    <x v="72"/>
  </r>
  <r>
    <n v="20221016"/>
    <d v="2022-10-16T00:00:00"/>
    <x v="5"/>
    <x v="9"/>
    <n v="10"/>
    <x v="0"/>
    <x v="1"/>
    <n v="21906"/>
    <x v="4"/>
    <n v="869809"/>
    <x v="705"/>
  </r>
  <r>
    <n v="20221016"/>
    <d v="2022-10-16T00:00:00"/>
    <x v="5"/>
    <x v="9"/>
    <n v="10"/>
    <x v="0"/>
    <x v="3"/>
    <n v="10788"/>
    <x v="2"/>
    <n v="904768"/>
    <x v="264"/>
  </r>
  <r>
    <n v="20221016"/>
    <d v="2022-10-16T00:00:00"/>
    <x v="5"/>
    <x v="9"/>
    <n v="10"/>
    <x v="0"/>
    <x v="0"/>
    <n v="1699"/>
    <x v="1"/>
    <n v="132951"/>
    <x v="183"/>
  </r>
  <r>
    <n v="20221016"/>
    <d v="2022-10-16T00:00:00"/>
    <x v="5"/>
    <x v="9"/>
    <n v="10"/>
    <x v="0"/>
    <x v="3"/>
    <n v="21904"/>
    <x v="1"/>
    <n v="117828"/>
    <x v="668"/>
  </r>
  <r>
    <n v="20221016"/>
    <d v="2022-10-16T00:00:00"/>
    <x v="5"/>
    <x v="9"/>
    <n v="10"/>
    <x v="0"/>
    <x v="2"/>
    <n v="14011"/>
    <x v="4"/>
    <n v="124705"/>
    <x v="367"/>
  </r>
  <r>
    <n v="20221016"/>
    <d v="2022-10-16T00:00:00"/>
    <x v="5"/>
    <x v="9"/>
    <n v="10"/>
    <x v="0"/>
    <x v="2"/>
    <n v="14012"/>
    <x v="1"/>
    <n v="134582"/>
    <x v="341"/>
  </r>
  <r>
    <n v="20221016"/>
    <d v="2022-10-16T00:00:00"/>
    <x v="5"/>
    <x v="9"/>
    <n v="10"/>
    <x v="0"/>
    <x v="0"/>
    <n v="14012"/>
    <x v="1"/>
    <n v="145249"/>
    <x v="183"/>
  </r>
  <r>
    <n v="20221016"/>
    <d v="2022-10-16T00:00:00"/>
    <x v="5"/>
    <x v="9"/>
    <n v="10"/>
    <x v="0"/>
    <x v="0"/>
    <n v="14013"/>
    <x v="1"/>
    <n v="557336"/>
    <x v="64"/>
  </r>
  <r>
    <n v="20221016"/>
    <d v="2022-10-16T00:00:00"/>
    <x v="5"/>
    <x v="9"/>
    <n v="10"/>
    <x v="0"/>
    <x v="2"/>
    <n v="14014"/>
    <x v="1"/>
    <n v="166213"/>
    <x v="717"/>
  </r>
  <r>
    <n v="20221019"/>
    <d v="2022-10-19T00:00:00"/>
    <x v="5"/>
    <x v="9"/>
    <n v="10"/>
    <x v="2"/>
    <x v="0"/>
    <n v="10795"/>
    <x v="3"/>
    <n v="167090"/>
    <x v="38"/>
  </r>
  <r>
    <n v="20221019"/>
    <d v="2022-10-19T00:00:00"/>
    <x v="5"/>
    <x v="9"/>
    <n v="10"/>
    <x v="2"/>
    <x v="3"/>
    <n v="10796"/>
    <x v="2"/>
    <n v="167967"/>
    <x v="183"/>
  </r>
  <r>
    <n v="20221019"/>
    <d v="2022-10-19T00:00:00"/>
    <x v="5"/>
    <x v="9"/>
    <n v="10"/>
    <x v="2"/>
    <x v="3"/>
    <n v="1703"/>
    <x v="3"/>
    <n v="168844"/>
    <x v="212"/>
  </r>
  <r>
    <n v="20221019"/>
    <d v="2022-10-19T00:00:00"/>
    <x v="5"/>
    <x v="9"/>
    <n v="10"/>
    <x v="2"/>
    <x v="2"/>
    <n v="1704"/>
    <x v="2"/>
    <n v="169721"/>
    <x v="264"/>
  </r>
  <r>
    <n v="20221019"/>
    <d v="2022-10-19T00:00:00"/>
    <x v="5"/>
    <x v="9"/>
    <n v="10"/>
    <x v="2"/>
    <x v="4"/>
    <n v="14016"/>
    <x v="2"/>
    <n v="170598"/>
    <x v="125"/>
  </r>
  <r>
    <n v="20221020"/>
    <d v="2022-10-20T00:00:00"/>
    <x v="5"/>
    <x v="9"/>
    <n v="10"/>
    <x v="5"/>
    <x v="4"/>
    <n v="14017"/>
    <x v="3"/>
    <n v="171475"/>
    <x v="96"/>
  </r>
  <r>
    <n v="20221021"/>
    <d v="2022-10-21T00:00:00"/>
    <x v="5"/>
    <x v="9"/>
    <n v="10"/>
    <x v="3"/>
    <x v="4"/>
    <n v="10797"/>
    <x v="2"/>
    <n v="172352"/>
    <x v="37"/>
  </r>
  <r>
    <n v="20221021"/>
    <d v="2022-10-21T00:00:00"/>
    <x v="5"/>
    <x v="9"/>
    <n v="10"/>
    <x v="3"/>
    <x v="2"/>
    <n v="10798"/>
    <x v="5"/>
    <n v="173229"/>
    <x v="0"/>
  </r>
  <r>
    <n v="20221021"/>
    <d v="2022-10-21T00:00:00"/>
    <x v="5"/>
    <x v="9"/>
    <n v="10"/>
    <x v="3"/>
    <x v="2"/>
    <n v="18576"/>
    <x v="5"/>
    <n v="174106"/>
    <x v="183"/>
  </r>
  <r>
    <n v="20221022"/>
    <d v="2022-10-22T00:00:00"/>
    <x v="5"/>
    <x v="9"/>
    <n v="10"/>
    <x v="4"/>
    <x v="2"/>
    <n v="14019"/>
    <x v="6"/>
    <n v="857476"/>
    <x v="183"/>
  </r>
  <r>
    <n v="20221022"/>
    <d v="2022-10-22T00:00:00"/>
    <x v="5"/>
    <x v="9"/>
    <n v="10"/>
    <x v="4"/>
    <x v="0"/>
    <n v="14020"/>
    <x v="1"/>
    <n v="766263"/>
    <x v="37"/>
  </r>
  <r>
    <n v="20221022"/>
    <d v="2022-10-22T00:00:00"/>
    <x v="5"/>
    <x v="9"/>
    <n v="10"/>
    <x v="4"/>
    <x v="0"/>
    <n v="14020"/>
    <x v="1"/>
    <n v="675050"/>
    <x v="313"/>
  </r>
  <r>
    <n v="20221022"/>
    <d v="2022-10-22T00:00:00"/>
    <x v="5"/>
    <x v="9"/>
    <n v="10"/>
    <x v="4"/>
    <x v="3"/>
    <n v="10800"/>
    <x v="1"/>
    <n v="979679"/>
    <x v="341"/>
  </r>
  <r>
    <n v="20221022"/>
    <d v="2022-10-22T00:00:00"/>
    <x v="5"/>
    <x v="9"/>
    <n v="10"/>
    <x v="4"/>
    <x v="0"/>
    <n v="1706"/>
    <x v="2"/>
    <n v="112757"/>
    <x v="264"/>
  </r>
  <r>
    <n v="20221023"/>
    <d v="2022-10-23T00:00:00"/>
    <x v="5"/>
    <x v="9"/>
    <n v="10"/>
    <x v="0"/>
    <x v="0"/>
    <n v="10803"/>
    <x v="2"/>
    <n v="127547"/>
    <x v="687"/>
  </r>
  <r>
    <n v="20221023"/>
    <d v="2022-10-23T00:00:00"/>
    <x v="5"/>
    <x v="9"/>
    <n v="10"/>
    <x v="0"/>
    <x v="3"/>
    <n v="18631"/>
    <x v="3"/>
    <n v="445471"/>
    <x v="37"/>
  </r>
  <r>
    <n v="20221024"/>
    <d v="2022-10-24T00:00:00"/>
    <x v="5"/>
    <x v="9"/>
    <n v="10"/>
    <x v="1"/>
    <x v="3"/>
    <n v="14023"/>
    <x v="2"/>
    <n v="871537"/>
    <x v="183"/>
  </r>
  <r>
    <n v="20221024"/>
    <d v="2022-10-24T00:00:00"/>
    <x v="5"/>
    <x v="9"/>
    <n v="10"/>
    <x v="1"/>
    <x v="3"/>
    <n v="10804"/>
    <x v="4"/>
    <n v="129760"/>
    <x v="352"/>
  </r>
  <r>
    <n v="20221024"/>
    <d v="2022-10-24T00:00:00"/>
    <x v="5"/>
    <x v="9"/>
    <n v="10"/>
    <x v="1"/>
    <x v="3"/>
    <n v="1712"/>
    <x v="1"/>
    <n v="834850"/>
    <x v="715"/>
  </r>
  <r>
    <n v="20221024"/>
    <d v="2022-10-24T00:00:00"/>
    <x v="5"/>
    <x v="9"/>
    <n v="10"/>
    <x v="1"/>
    <x v="3"/>
    <n v="10805"/>
    <x v="1"/>
    <n v="979679"/>
    <x v="202"/>
  </r>
  <r>
    <n v="20221025"/>
    <d v="2022-10-25T00:00:00"/>
    <x v="5"/>
    <x v="9"/>
    <n v="10"/>
    <x v="6"/>
    <x v="2"/>
    <n v="14024"/>
    <x v="4"/>
    <n v="112757"/>
    <x v="264"/>
  </r>
  <r>
    <n v="20221025"/>
    <d v="2022-10-25T00:00:00"/>
    <x v="5"/>
    <x v="9"/>
    <n v="10"/>
    <x v="6"/>
    <x v="0"/>
    <n v="14024"/>
    <x v="2"/>
    <n v="127547"/>
    <x v="264"/>
  </r>
  <r>
    <n v="20221025"/>
    <d v="2022-10-25T00:00:00"/>
    <x v="5"/>
    <x v="9"/>
    <n v="10"/>
    <x v="6"/>
    <x v="3"/>
    <n v="10806"/>
    <x v="1"/>
    <n v="445471"/>
    <x v="313"/>
  </r>
  <r>
    <n v="20221025"/>
    <d v="2022-10-25T00:00:00"/>
    <x v="5"/>
    <x v="9"/>
    <n v="10"/>
    <x v="6"/>
    <x v="3"/>
    <n v="10807"/>
    <x v="1"/>
    <n v="871537"/>
    <x v="37"/>
  </r>
  <r>
    <n v="20221025"/>
    <d v="2022-10-25T00:00:00"/>
    <x v="5"/>
    <x v="9"/>
    <n v="10"/>
    <x v="6"/>
    <x v="2"/>
    <n v="1714"/>
    <x v="4"/>
    <n v="129760"/>
    <x v="202"/>
  </r>
  <r>
    <n v="20221025"/>
    <d v="2022-10-25T00:00:00"/>
    <x v="5"/>
    <x v="9"/>
    <n v="10"/>
    <x v="6"/>
    <x v="4"/>
    <n v="14025"/>
    <x v="2"/>
    <n v="834850"/>
    <x v="264"/>
  </r>
  <r>
    <n v="20221026"/>
    <d v="2022-10-26T00:00:00"/>
    <x v="5"/>
    <x v="9"/>
    <n v="10"/>
    <x v="2"/>
    <x v="4"/>
    <n v="14027"/>
    <x v="1"/>
    <n v="834850"/>
    <x v="38"/>
  </r>
  <r>
    <n v="20221026"/>
    <d v="2022-10-26T00:00:00"/>
    <x v="5"/>
    <x v="9"/>
    <n v="10"/>
    <x v="2"/>
    <x v="4"/>
    <n v="10808"/>
    <x v="1"/>
    <n v="127547"/>
    <x v="124"/>
  </r>
  <r>
    <n v="20221026"/>
    <d v="2022-10-26T00:00:00"/>
    <x v="5"/>
    <x v="9"/>
    <n v="10"/>
    <x v="2"/>
    <x v="2"/>
    <n v="10809"/>
    <x v="3"/>
    <n v="445471"/>
    <x v="343"/>
  </r>
  <r>
    <n v="20221026"/>
    <d v="2022-10-26T00:00:00"/>
    <x v="5"/>
    <x v="9"/>
    <n v="10"/>
    <x v="2"/>
    <x v="2"/>
    <n v="10810"/>
    <x v="3"/>
    <n v="871537"/>
    <x v="313"/>
  </r>
  <r>
    <n v="20221026"/>
    <d v="2022-10-26T00:00:00"/>
    <x v="5"/>
    <x v="9"/>
    <n v="10"/>
    <x v="2"/>
    <x v="2"/>
    <n v="14026"/>
    <x v="2"/>
    <n v="129760"/>
    <x v="26"/>
  </r>
  <r>
    <n v="20221026"/>
    <d v="2022-10-26T00:00:00"/>
    <x v="5"/>
    <x v="9"/>
    <n v="10"/>
    <x v="2"/>
    <x v="0"/>
    <n v="14028"/>
    <x v="2"/>
    <n v="834850"/>
    <x v="264"/>
  </r>
  <r>
    <n v="20221026"/>
    <d v="2022-10-26T00:00:00"/>
    <x v="5"/>
    <x v="9"/>
    <n v="10"/>
    <x v="2"/>
    <x v="0"/>
    <n v="14028"/>
    <x v="3"/>
    <n v="979679"/>
    <x v="183"/>
  </r>
  <r>
    <n v="20221026"/>
    <d v="2022-10-26T00:00:00"/>
    <x v="5"/>
    <x v="9"/>
    <n v="10"/>
    <x v="2"/>
    <x v="3"/>
    <n v="10809"/>
    <x v="2"/>
    <n v="112757"/>
    <x v="595"/>
  </r>
  <r>
    <n v="20221026"/>
    <d v="2022-10-26T00:00:00"/>
    <x v="5"/>
    <x v="9"/>
    <n v="10"/>
    <x v="2"/>
    <x v="0"/>
    <n v="14616"/>
    <x v="3"/>
    <n v="127547"/>
    <x v="36"/>
  </r>
  <r>
    <n v="20221027"/>
    <d v="2022-10-27T00:00:00"/>
    <x v="5"/>
    <x v="9"/>
    <n v="10"/>
    <x v="5"/>
    <x v="0"/>
    <n v="10811"/>
    <x v="2"/>
    <n v="445471"/>
    <x v="183"/>
  </r>
  <r>
    <n v="20221027"/>
    <d v="2022-10-27T00:00:00"/>
    <x v="5"/>
    <x v="9"/>
    <n v="10"/>
    <x v="5"/>
    <x v="3"/>
    <n v="10812"/>
    <x v="5"/>
    <n v="871537"/>
    <x v="156"/>
  </r>
  <r>
    <n v="20221028"/>
    <d v="2022-10-28T00:00:00"/>
    <x v="5"/>
    <x v="9"/>
    <n v="10"/>
    <x v="3"/>
    <x v="3"/>
    <n v="1715"/>
    <x v="5"/>
    <n v="129760"/>
    <x v="26"/>
  </r>
  <r>
    <n v="20221028"/>
    <d v="2022-10-28T00:00:00"/>
    <x v="5"/>
    <x v="9"/>
    <n v="10"/>
    <x v="3"/>
    <x v="3"/>
    <n v="14029"/>
    <x v="6"/>
    <n v="834850"/>
    <x v="96"/>
  </r>
  <r>
    <n v="20221028"/>
    <d v="2022-10-28T00:00:00"/>
    <x v="5"/>
    <x v="9"/>
    <n v="10"/>
    <x v="3"/>
    <x v="3"/>
    <n v="10813"/>
    <x v="1"/>
    <n v="834850"/>
    <x v="116"/>
  </r>
  <r>
    <n v="20221028"/>
    <d v="2022-10-28T00:00:00"/>
    <x v="5"/>
    <x v="9"/>
    <n v="10"/>
    <x v="3"/>
    <x v="3"/>
    <n v="18687"/>
    <x v="1"/>
    <n v="834850"/>
    <x v="26"/>
  </r>
  <r>
    <n v="20221028"/>
    <d v="2022-10-28T00:00:00"/>
    <x v="5"/>
    <x v="9"/>
    <n v="10"/>
    <x v="3"/>
    <x v="3"/>
    <n v="18687"/>
    <x v="1"/>
    <n v="834850"/>
    <x v="22"/>
  </r>
  <r>
    <n v="20221029"/>
    <d v="2022-10-29T00:00:00"/>
    <x v="5"/>
    <x v="9"/>
    <n v="10"/>
    <x v="4"/>
    <x v="0"/>
    <n v="14030"/>
    <x v="2"/>
    <n v="421333"/>
    <x v="264"/>
  </r>
  <r>
    <n v="20221029"/>
    <d v="2022-10-29T00:00:00"/>
    <x v="5"/>
    <x v="9"/>
    <n v="10"/>
    <x v="4"/>
    <x v="0"/>
    <n v="14031"/>
    <x v="5"/>
    <n v="719050"/>
    <x v="183"/>
  </r>
  <r>
    <n v="20221029"/>
    <d v="2022-10-29T00:00:00"/>
    <x v="5"/>
    <x v="9"/>
    <n v="10"/>
    <x v="4"/>
    <x v="3"/>
    <n v="10814"/>
    <x v="5"/>
    <n v="101676"/>
    <x v="313"/>
  </r>
  <r>
    <n v="20221029"/>
    <d v="2022-10-29T00:00:00"/>
    <x v="5"/>
    <x v="9"/>
    <n v="10"/>
    <x v="4"/>
    <x v="3"/>
    <n v="1718"/>
    <x v="6"/>
    <n v="131448"/>
    <x v="705"/>
  </r>
  <r>
    <n v="20221029"/>
    <d v="2022-10-29T00:00:00"/>
    <x v="5"/>
    <x v="9"/>
    <n v="10"/>
    <x v="4"/>
    <x v="3"/>
    <n v="14030"/>
    <x v="2"/>
    <n v="161220"/>
    <x v="264"/>
  </r>
  <r>
    <n v="20221030"/>
    <d v="2022-10-30T00:00:00"/>
    <x v="5"/>
    <x v="9"/>
    <n v="10"/>
    <x v="0"/>
    <x v="3"/>
    <n v="1719"/>
    <x v="2"/>
    <n v="663423"/>
    <x v="264"/>
  </r>
  <r>
    <n v="20221030"/>
    <d v="2022-10-30T00:00:00"/>
    <x v="5"/>
    <x v="9"/>
    <n v="10"/>
    <x v="0"/>
    <x v="3"/>
    <n v="1719"/>
    <x v="2"/>
    <n v="116562"/>
    <x v="264"/>
  </r>
  <r>
    <n v="20221030"/>
    <d v="2022-10-30T00:00:00"/>
    <x v="5"/>
    <x v="9"/>
    <n v="10"/>
    <x v="0"/>
    <x v="1"/>
    <n v="1720"/>
    <x v="3"/>
    <n v="166782"/>
    <x v="341"/>
  </r>
  <r>
    <n v="20221030"/>
    <d v="2022-10-30T00:00:00"/>
    <x v="5"/>
    <x v="9"/>
    <n v="10"/>
    <x v="0"/>
    <x v="1"/>
    <n v="14032"/>
    <x v="2"/>
    <n v="217003"/>
    <x v="705"/>
  </r>
  <r>
    <n v="20221030"/>
    <d v="2022-10-30T00:00:00"/>
    <x v="5"/>
    <x v="9"/>
    <n v="10"/>
    <x v="0"/>
    <x v="2"/>
    <n v="14033"/>
    <x v="3"/>
    <n v="267224"/>
    <x v="37"/>
  </r>
  <r>
    <n v="20221030"/>
    <d v="2022-10-30T00:00:00"/>
    <x v="5"/>
    <x v="9"/>
    <n v="10"/>
    <x v="0"/>
    <x v="0"/>
    <n v="10815"/>
    <x v="2"/>
    <n v="317445"/>
    <x v="352"/>
  </r>
  <r>
    <n v="20221030"/>
    <d v="2022-10-30T00:00:00"/>
    <x v="5"/>
    <x v="9"/>
    <n v="10"/>
    <x v="0"/>
    <x v="3"/>
    <n v="10816"/>
    <x v="3"/>
    <n v="729973"/>
    <x v="166"/>
  </r>
  <r>
    <n v="20221030"/>
    <d v="2022-10-30T00:00:00"/>
    <x v="5"/>
    <x v="9"/>
    <n v="10"/>
    <x v="0"/>
    <x v="3"/>
    <n v="10817"/>
    <x v="3"/>
    <n v="764932"/>
    <x v="736"/>
  </r>
  <r>
    <n v="20221030"/>
    <d v="2022-10-30T00:00:00"/>
    <x v="5"/>
    <x v="9"/>
    <n v="10"/>
    <x v="0"/>
    <x v="2"/>
    <n v="10818"/>
    <x v="2"/>
    <n v="799891"/>
    <x v="183"/>
  </r>
  <r>
    <n v="20221030"/>
    <d v="2022-10-30T00:00:00"/>
    <x v="5"/>
    <x v="9"/>
    <n v="10"/>
    <x v="0"/>
    <x v="4"/>
    <n v="10819"/>
    <x v="3"/>
    <n v="834850"/>
    <x v="731"/>
  </r>
  <r>
    <n v="20221031"/>
    <d v="2022-10-31T00:00:00"/>
    <x v="5"/>
    <x v="9"/>
    <n v="10"/>
    <x v="1"/>
    <x v="4"/>
    <n v="1722"/>
    <x v="2"/>
    <n v="367666"/>
    <x v="96"/>
  </r>
  <r>
    <n v="20221031"/>
    <d v="2022-10-31T00:00:00"/>
    <x v="5"/>
    <x v="9"/>
    <n v="10"/>
    <x v="1"/>
    <x v="4"/>
    <n v="14034"/>
    <x v="5"/>
    <n v="417887"/>
    <x v="183"/>
  </r>
  <r>
    <n v="20221031"/>
    <d v="2022-10-31T00:00:00"/>
    <x v="5"/>
    <x v="9"/>
    <n v="10"/>
    <x v="1"/>
    <x v="2"/>
    <n v="10822"/>
    <x v="2"/>
    <n v="468108"/>
    <x v="592"/>
  </r>
  <r>
    <n v="20221031"/>
    <d v="2022-10-31T00:00:00"/>
    <x v="5"/>
    <x v="9"/>
    <n v="10"/>
    <x v="1"/>
    <x v="2"/>
    <n v="18774"/>
    <x v="6"/>
    <n v="518329"/>
    <x v="7"/>
  </r>
  <r>
    <n v="20221031"/>
    <d v="2022-10-31T00:00:00"/>
    <x v="5"/>
    <x v="9"/>
    <n v="10"/>
    <x v="1"/>
    <x v="2"/>
    <n v="18774"/>
    <x v="1"/>
    <n v="568550"/>
    <x v="64"/>
  </r>
  <r>
    <n v="20221031"/>
    <d v="2022-10-31T00:00:00"/>
    <x v="5"/>
    <x v="9"/>
    <n v="10"/>
    <x v="1"/>
    <x v="0"/>
    <n v="18774"/>
    <x v="1"/>
    <n v="618771"/>
    <x v="116"/>
  </r>
  <r>
    <n v="20221031"/>
    <d v="2022-10-31T00:00:00"/>
    <x v="5"/>
    <x v="9"/>
    <n v="10"/>
    <x v="1"/>
    <x v="0"/>
    <n v="18775"/>
    <x v="1"/>
    <n v="864342"/>
    <x v="34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234"/>
    <n v="20150213"/>
    <d v="2015-02-13T00:00:00"/>
    <s v="2015"/>
    <s v="F"/>
    <x v="0"/>
    <n v="0"/>
    <s v=""/>
    <n v="639391420224"/>
    <n v="639391420224"/>
    <s v="NULL"/>
    <s v=""/>
    <s v=""/>
    <x v="0"/>
    <n v="1"/>
    <n v="0"/>
  </r>
  <r>
    <n v="124503"/>
    <n v="20170111"/>
    <d v="2017-01-11T00:00:00"/>
    <s v="2017"/>
    <s v="M"/>
    <x v="1"/>
    <n v="0"/>
    <s v=""/>
    <n v="639221840865"/>
    <n v="639221840865"/>
    <s v="NULL"/>
    <s v=""/>
    <s v=""/>
    <x v="0"/>
    <n v="1"/>
    <n v="0"/>
  </r>
  <r>
    <n v="236492"/>
    <n v="20210921"/>
    <d v="2021-09-21T00:00:00"/>
    <s v="2021"/>
    <s v="F"/>
    <x v="0"/>
    <n v="0"/>
    <s v=""/>
    <n v="639771345236"/>
    <n v="639771345236"/>
    <s v="NULL"/>
    <s v=""/>
    <s v=""/>
    <x v="0"/>
    <n v="1"/>
    <n v="0"/>
  </r>
  <r>
    <n v="387943"/>
    <n v="20151114"/>
    <d v="2015-11-14T00:00:00"/>
    <s v="2015"/>
    <s v="F"/>
    <x v="0"/>
    <n v="19860614"/>
    <d v="1986-06-14T00:00:00"/>
    <n v="0"/>
    <s v=""/>
    <s v="sampleonly10@gmail.com"/>
    <s v="sampleonly10@gmail.com"/>
    <n v="36"/>
    <x v="1"/>
    <n v="1"/>
    <n v="1"/>
  </r>
  <r>
    <n v="456072"/>
    <n v="20181017"/>
    <d v="2018-10-17T00:00:00"/>
    <s v="2018"/>
    <s v="M"/>
    <x v="1"/>
    <n v="19751402"/>
    <d v="1976-02-02T00:00:00"/>
    <n v="639031422959"/>
    <n v="639031422959"/>
    <s v="sampleonly11@gmail.com"/>
    <s v="sampleonly11@gmail.com"/>
    <n v="46"/>
    <x v="2"/>
    <n v="0"/>
    <n v="1"/>
  </r>
  <r>
    <n v="553583"/>
    <n v="20141202"/>
    <d v="2014-12-02T00:00:00"/>
    <s v="2014"/>
    <s v="NULL"/>
    <x v="2"/>
    <n v="0"/>
    <s v=""/>
    <n v="639221385465"/>
    <n v="639221385465"/>
    <s v="sampleonly12@yahoo.com"/>
    <s v="sampleonly12@yahoo.com"/>
    <s v=""/>
    <x v="0"/>
    <n v="1"/>
    <n v="1"/>
  </r>
  <r>
    <n v="651095"/>
    <n v="20150401"/>
    <d v="2015-04-01T00:00:00"/>
    <s v="2015"/>
    <s v="NULL"/>
    <x v="2"/>
    <n v="19790429"/>
    <d v="1979-04-29T00:00:00"/>
    <n v="0"/>
    <s v=""/>
    <s v="sampleonly13@yahoo.com"/>
    <s v="sampleonly13@yahoo.com"/>
    <n v="43"/>
    <x v="2"/>
    <n v="1"/>
    <n v="1"/>
  </r>
  <r>
    <n v="748606"/>
    <n v="20201220"/>
    <d v="2020-12-20T00:00:00"/>
    <s v="2020"/>
    <s v="M"/>
    <x v="1"/>
    <n v="19760925"/>
    <d v="1976-09-25T00:00:00"/>
    <n v="0"/>
    <s v=""/>
    <s v="sampleonly14@gmail.com"/>
    <s v="sampleonly14@gmail.com"/>
    <n v="46"/>
    <x v="2"/>
    <n v="0"/>
    <n v="1"/>
  </r>
  <r>
    <n v="846118"/>
    <n v="20170510"/>
    <d v="2017-05-10T00:00:00"/>
    <s v="2017"/>
    <s v="F"/>
    <x v="0"/>
    <n v="19890809"/>
    <d v="1989-08-09T00:00:00"/>
    <n v="0"/>
    <s v=""/>
    <s v="sampleonly15@gmail.com"/>
    <s v="sampleonly15@gmail.com"/>
    <n v="33"/>
    <x v="1"/>
    <n v="0"/>
    <n v="1"/>
  </r>
  <r>
    <n v="943630"/>
    <n v="20140830"/>
    <d v="2014-08-30T00:00:00"/>
    <s v="2014"/>
    <s v="F"/>
    <x v="0"/>
    <n v="0"/>
    <s v=""/>
    <n v="639981235489.66699"/>
    <n v="639981235489.66699"/>
    <s v="NULL"/>
    <s v=""/>
    <s v=""/>
    <x v="0"/>
    <n v="0"/>
    <n v="0"/>
  </r>
  <r>
    <n v="345424"/>
    <n v="20210121"/>
    <d v="2021-01-21T00:00:00"/>
    <s v="2021"/>
    <s v="M"/>
    <x v="1"/>
    <n v="0"/>
    <s v=""/>
    <n v="639171197995.66699"/>
    <n v="639171197995.66699"/>
    <s v="NULL"/>
    <s v=""/>
    <s v=""/>
    <x v="0"/>
    <n v="1"/>
    <n v="0"/>
  </r>
  <r>
    <n v="380383"/>
    <n v="20150606"/>
    <d v="2015-06-06T00:00:00"/>
    <s v="2015"/>
    <s v="F"/>
    <x v="0"/>
    <n v="0"/>
    <s v=""/>
    <n v="0"/>
    <s v=""/>
    <s v="sampleonly18@yahoo.com"/>
    <s v="sampleonly18@yahoo.com"/>
    <s v=""/>
    <x v="0"/>
    <n v="1"/>
    <n v="1"/>
  </r>
  <r>
    <n v="415342"/>
    <n v="20160213"/>
    <d v="2016-02-13T00:00:00"/>
    <s v="2016"/>
    <s v="M"/>
    <x v="1"/>
    <n v="19741004"/>
    <d v="1974-10-04T00:00:00"/>
    <n v="0"/>
    <s v=""/>
    <s v="sampleonly19@gmail.com"/>
    <s v="sampleonly19@gmail.com"/>
    <n v="48"/>
    <x v="2"/>
    <n v="0"/>
    <n v="1"/>
  </r>
  <r>
    <n v="450301"/>
    <n v="20150924"/>
    <d v="2015-09-24T00:00:00"/>
    <s v="2015"/>
    <s v="F"/>
    <x v="0"/>
    <n v="19800402"/>
    <d v="1980-04-02T00:00:00"/>
    <n v="0"/>
    <s v=""/>
    <s v="sampleonly20@gmail.com"/>
    <s v="sampleonly20@gmail.com"/>
    <n v="42"/>
    <x v="2"/>
    <n v="0"/>
    <n v="1"/>
  </r>
  <r>
    <n v="104114"/>
    <n v="20160622"/>
    <d v="2016-06-22T00:00:00"/>
    <s v="2016"/>
    <s v="M"/>
    <x v="1"/>
    <n v="0"/>
    <s v=""/>
    <n v="639741085513.66699"/>
    <n v="639741085513.66699"/>
    <s v="NULL"/>
    <s v=""/>
    <s v=""/>
    <x v="0"/>
    <n v="0"/>
    <n v="0"/>
  </r>
  <r>
    <n v="113865"/>
    <n v="20181117"/>
    <d v="2018-11-17T00:00:00"/>
    <s v="2018"/>
    <s v="F"/>
    <x v="0"/>
    <n v="0"/>
    <s v=""/>
    <n v="0"/>
    <s v=""/>
    <s v="sampleonly22@yahoo.com"/>
    <s v="sampleonly22@yahoo.com"/>
    <s v=""/>
    <x v="0"/>
    <n v="1"/>
    <n v="1"/>
  </r>
  <r>
    <n v="123616"/>
    <n v="20171019"/>
    <d v="2017-10-19T00:00:00"/>
    <s v="2017"/>
    <s v="M"/>
    <x v="1"/>
    <n v="19800826"/>
    <d v="1980-08-26T00:00:00"/>
    <n v="639310973031.66699"/>
    <n v="639310973031.66699"/>
    <s v="sampleonly23@yahoo.com"/>
    <s v="sampleonly23@yahoo.com"/>
    <n v="42"/>
    <x v="2"/>
    <n v="0"/>
    <n v="1"/>
  </r>
  <r>
    <n v="421333"/>
    <n v="20140211"/>
    <d v="2014-02-11T00:00:00"/>
    <s v="2014"/>
    <s v="F"/>
    <x v="0"/>
    <n v="19921210"/>
    <d v="1992-12-10T00:00:00"/>
    <n v="639500935537.66699"/>
    <n v="639500935537.66699"/>
    <s v="sampleonly24@gmail.com"/>
    <s v="sampleonly24@gmail.com"/>
    <n v="29"/>
    <x v="3"/>
    <n v="1"/>
    <n v="1"/>
  </r>
  <r>
    <n v="719050"/>
    <n v="20180824"/>
    <d v="2018-08-24T00:00:00"/>
    <s v="2018"/>
    <s v="F"/>
    <x v="0"/>
    <n v="20140901"/>
    <d v="2014-09-01T00:00:00"/>
    <n v="639690898043.66699"/>
    <n v="639690898043.66699"/>
    <s v="NULL"/>
    <s v=""/>
    <n v="8"/>
    <x v="4"/>
    <n v="1"/>
    <n v="0"/>
  </r>
  <r>
    <n v="101676"/>
    <n v="20160820"/>
    <d v="2016-08-20T00:00:00"/>
    <s v="2016"/>
    <s v="F"/>
    <x v="0"/>
    <n v="0"/>
    <s v=""/>
    <n v="639880860549.66699"/>
    <n v="639880860549.66699"/>
    <s v="NULL"/>
    <s v=""/>
    <s v=""/>
    <x v="0"/>
    <n v="1"/>
    <n v="0"/>
  </r>
  <r>
    <n v="131448"/>
    <n v="20171211"/>
    <d v="2017-12-11T00:00:00"/>
    <s v="2017"/>
    <s v="F"/>
    <x v="0"/>
    <n v="0"/>
    <s v=""/>
    <n v="0"/>
    <s v=""/>
    <s v="sampleonly27@yahoo.com"/>
    <s v="sampleonly27@yahoo.com"/>
    <s v=""/>
    <x v="0"/>
    <n v="1"/>
    <n v="1"/>
  </r>
  <r>
    <n v="161220"/>
    <n v="20191110"/>
    <d v="2019-11-10T00:00:00"/>
    <s v="2019"/>
    <s v="M"/>
    <x v="1"/>
    <n v="19640124"/>
    <d v="1964-01-24T00:00:00"/>
    <n v="0"/>
    <s v=""/>
    <s v="sampleonly28@yahoo.com"/>
    <s v="sampleonly28@yahoo.com"/>
    <n v="58"/>
    <x v="5"/>
    <n v="0"/>
    <n v="1"/>
  </r>
  <r>
    <n v="663423"/>
    <n v="20210117"/>
    <d v="2021-01-17T00:00:00"/>
    <s v="2021"/>
    <s v="NULL"/>
    <x v="2"/>
    <n v="19810408"/>
    <d v="1981-04-08T00:00:00"/>
    <n v="0"/>
    <s v=""/>
    <s v="sampleonly29@gmail.com"/>
    <s v="sampleonly29@gmail.com"/>
    <n v="41"/>
    <x v="2"/>
    <n v="0"/>
    <n v="1"/>
  </r>
  <r>
    <n v="116562"/>
    <n v="20151213"/>
    <d v="2015-12-13T00:00:00"/>
    <s v="2015"/>
    <s v="F"/>
    <x v="0"/>
    <n v="0"/>
    <s v=""/>
    <n v="0"/>
    <s v=""/>
    <s v="sampleonly30@gmail.com"/>
    <s v="sampleonly30@gmail.com"/>
    <s v=""/>
    <x v="0"/>
    <n v="0"/>
    <n v="1"/>
  </r>
  <r>
    <n v="166782"/>
    <n v="20180317"/>
    <d v="2018-03-17T00:00:00"/>
    <s v="2018"/>
    <s v="M"/>
    <x v="1"/>
    <n v="19760404"/>
    <d v="1976-04-04T00:00:00"/>
    <n v="639361160501.66699"/>
    <n v="639361160501.66699"/>
    <s v="sampleonly31@yahoo.com.ph"/>
    <s v="sampleonly31@yahoo.com.ph"/>
    <n v="46"/>
    <x v="2"/>
    <n v="0"/>
    <n v="1"/>
  </r>
  <r>
    <n v="217003"/>
    <n v="20140624"/>
    <d v="2014-06-24T00:00:00"/>
    <s v="2014"/>
    <s v="NULL"/>
    <x v="2"/>
    <n v="19900524"/>
    <d v="1990-05-24T00:00:00"/>
    <n v="639551123007.66699"/>
    <n v="639551123007.66699"/>
    <s v="sampleonly32@yahoo.com"/>
    <s v="sampleonly32@yahoo.com"/>
    <n v="32"/>
    <x v="1"/>
    <n v="1"/>
    <n v="1"/>
  </r>
  <r>
    <n v="267224"/>
    <n v="20141024"/>
    <d v="2014-10-24T00:00:00"/>
    <s v="2014"/>
    <s v="NULL"/>
    <x v="2"/>
    <n v="0"/>
    <s v=""/>
    <n v="0"/>
    <s v=""/>
    <s v="sampleonly33@yahoo.com"/>
    <s v="sampleonly33@yahoo.com"/>
    <s v=""/>
    <x v="0"/>
    <n v="1"/>
    <n v="1"/>
  </r>
  <r>
    <n v="317445"/>
    <n v="20160117"/>
    <d v="2016-01-17T00:00:00"/>
    <s v="2016"/>
    <s v="NULL"/>
    <x v="2"/>
    <n v="0"/>
    <s v=""/>
    <n v="639931048019.66699"/>
    <n v="639931048019.66699"/>
    <s v="sampleonly34@gmail.com"/>
    <s v="sampleonly34@gmail.com"/>
    <s v=""/>
    <x v="0"/>
    <n v="0"/>
    <n v="1"/>
  </r>
  <r>
    <n v="729973"/>
    <n v="20151020"/>
    <d v="2015-10-20T00:00:00"/>
    <s v="2015"/>
    <s v="F"/>
    <x v="0"/>
    <n v="0"/>
    <s v=""/>
    <n v="639121010525.66699"/>
    <n v="639121010525.66699"/>
    <s v="sampleonly35@gmail.com"/>
    <s v="sampleonly35@gmail.com"/>
    <s v=""/>
    <x v="0"/>
    <n v="1"/>
    <n v="1"/>
  </r>
  <r>
    <n v="764932"/>
    <n v="20170601"/>
    <d v="2017-06-01T00:00:00"/>
    <s v="2017"/>
    <s v="F"/>
    <x v="0"/>
    <n v="0"/>
    <s v=""/>
    <n v="0"/>
    <s v=""/>
    <s v="sampleonly36@yahoo.com.ph"/>
    <s v="sampleonly36@yahoo.com.ph"/>
    <s v=""/>
    <x v="0"/>
    <n v="1"/>
    <n v="1"/>
  </r>
  <r>
    <n v="799891"/>
    <n v="20141222"/>
    <d v="2014-12-22T00:00:00"/>
    <s v="2014"/>
    <s v="F"/>
    <x v="0"/>
    <n v="19720922"/>
    <d v="1972-09-22T00:00:00"/>
    <n v="0"/>
    <s v=""/>
    <s v="sampleonly37@yahoo.com"/>
    <s v="sampleonly37@yahoo.com"/>
    <n v="50"/>
    <x v="5"/>
    <n v="0"/>
    <n v="1"/>
  </r>
  <r>
    <n v="834850"/>
    <n v="20150209"/>
    <d v="2015-02-09T00:00:00"/>
    <s v="2015"/>
    <s v="F"/>
    <x v="0"/>
    <n v="19750716"/>
    <d v="1975-07-16T00:00:00"/>
    <n v="0"/>
    <s v=""/>
    <s v="sampleonly38@yahoo.com"/>
    <s v="sampleonly38@yahoo.com"/>
    <n v="47"/>
    <x v="2"/>
    <n v="0"/>
    <n v="1"/>
  </r>
  <r>
    <n v="367666"/>
    <n v="20170531"/>
    <d v="2017-05-31T00:00:00"/>
    <s v="2017"/>
    <s v="M"/>
    <x v="1"/>
    <n v="19950416"/>
    <d v="1995-04-16T00:00:00"/>
    <n v="0"/>
    <s v=""/>
    <s v="sampleonly39@gmail.com"/>
    <s v="sampleonly39@gmail.com"/>
    <n v="27"/>
    <x v="3"/>
    <n v="0"/>
    <n v="1"/>
  </r>
  <r>
    <n v="417887"/>
    <n v="20181222"/>
    <d v="2018-12-22T00:00:00"/>
    <s v="2018"/>
    <s v="F"/>
    <x v="0"/>
    <n v="0"/>
    <s v=""/>
    <n v="0"/>
    <s v=""/>
    <s v="sampleonly40@gmail.com"/>
    <s v="sampleonly40@gmail.com"/>
    <s v=""/>
    <x v="0"/>
    <n v="0"/>
    <n v="1"/>
  </r>
  <r>
    <n v="468108"/>
    <n v="20140227"/>
    <d v="2014-02-27T00:00:00"/>
    <s v="2014"/>
    <s v="F"/>
    <x v="0"/>
    <n v="19890827"/>
    <d v="1989-08-27T00:00:00"/>
    <n v="0"/>
    <s v=""/>
    <s v="sampleonly41@yahoo.com.ph"/>
    <s v="sampleonly41@yahoo.com.ph"/>
    <n v="33"/>
    <x v="1"/>
    <n v="0"/>
    <n v="1"/>
  </r>
  <r>
    <n v="518329"/>
    <n v="20150109"/>
    <d v="2015-01-09T00:00:00"/>
    <s v="2015"/>
    <s v="NULL"/>
    <x v="2"/>
    <n v="0"/>
    <s v=""/>
    <n v="639601310477.66699"/>
    <n v="639601310477.66699"/>
    <s v="sampleonly42@yahoo.com"/>
    <s v="sampleonly42@yahoo.com"/>
    <s v=""/>
    <x v="0"/>
    <n v="0"/>
    <n v="1"/>
  </r>
  <r>
    <n v="568550"/>
    <n v="20160709"/>
    <d v="2016-07-09T00:00:00"/>
    <s v="2016"/>
    <s v="M"/>
    <x v="1"/>
    <n v="19540621"/>
    <d v="1954-06-21T00:00:00"/>
    <n v="639791272983.66699"/>
    <n v="639791272983.66699"/>
    <s v="sampleonly43@yahoo.com"/>
    <s v="sampleonly43@yahoo.com"/>
    <n v="68"/>
    <x v="6"/>
    <n v="1"/>
    <n v="1"/>
  </r>
  <r>
    <n v="618771"/>
    <n v="20150312"/>
    <d v="2015-03-12T00:00:00"/>
    <s v="2015"/>
    <s v="M"/>
    <x v="1"/>
    <n v="0"/>
    <s v=""/>
    <n v="639981235489.66699"/>
    <n v="639981235489.66699"/>
    <s v="sampleonly44@gmail.com"/>
    <s v="sampleonly44@gmail.com"/>
    <s v=""/>
    <x v="0"/>
    <n v="1"/>
    <n v="1"/>
  </r>
  <r>
    <n v="864342"/>
    <n v="20140210"/>
    <d v="2014-02-10T00:00:00"/>
    <s v="2014"/>
    <s v="M"/>
    <x v="1"/>
    <n v="19541127"/>
    <d v="1954-11-27T00:00:00"/>
    <n v="639171197995.66699"/>
    <n v="639171197995.66699"/>
    <s v="sampleonly45@gmail.com"/>
    <s v="sampleonly45@gmail.com"/>
    <n v="67"/>
    <x v="6"/>
    <n v="1"/>
    <n v="1"/>
  </r>
  <r>
    <n v="979679"/>
    <n v="20150510"/>
    <d v="2015-05-10T00:00:00"/>
    <s v="2015"/>
    <s v="F"/>
    <x v="0"/>
    <n v="0"/>
    <s v=""/>
    <n v="639361160501.66699"/>
    <n v="639361160501.66699"/>
    <s v="sampleonly46@yahoo.com.ph"/>
    <s v="sampleonly46@yahoo.com.ph"/>
    <s v=""/>
    <x v="0"/>
    <n v="1"/>
    <n v="1"/>
  </r>
  <r>
    <n v="112757"/>
    <n v="20220917"/>
    <d v="2022-09-17T00:00:00"/>
    <s v="2022"/>
    <s v="NULL"/>
    <x v="2"/>
    <n v="0"/>
    <s v=""/>
    <n v="0"/>
    <s v=""/>
    <s v="sampleonly47@yahoo.com"/>
    <s v="sampleonly47@yahoo.com"/>
    <s v=""/>
    <x v="0"/>
    <n v="1"/>
    <n v="1"/>
  </r>
  <r>
    <n v="127547"/>
    <n v="20220807"/>
    <d v="2022-08-07T00:00:00"/>
    <s v="2022"/>
    <s v="F"/>
    <x v="0"/>
    <n v="19670814"/>
    <d v="1967-08-14T00:00:00"/>
    <n v="639931048019.66699"/>
    <n v="639931048019.66699"/>
    <s v="sampleonly48@yahoo.com"/>
    <s v="sampleonly48@yahoo.com"/>
    <n v="55"/>
    <x v="5"/>
    <n v="0"/>
    <n v="1"/>
  </r>
  <r>
    <n v="445471"/>
    <n v="20220610"/>
    <d v="2022-06-10T00:00:00"/>
    <s v="2022"/>
    <s v="M"/>
    <x v="1"/>
    <n v="0"/>
    <s v=""/>
    <n v="0"/>
    <s v=""/>
    <s v="sampleonly49@gmail.com"/>
    <s v="sampleonly49@gmail.com"/>
    <s v=""/>
    <x v="0"/>
    <n v="1"/>
    <n v="1"/>
  </r>
  <r>
    <n v="871537"/>
    <n v="20220927"/>
    <d v="2022-09-27T00:00:00"/>
    <s v="2022"/>
    <s v="F"/>
    <x v="0"/>
    <n v="19431105"/>
    <d v="1943-11-05T00:00:00"/>
    <n v="639931048019.66699"/>
    <n v="639931048019.66699"/>
    <s v="NULL"/>
    <s v=""/>
    <n v="78"/>
    <x v="7"/>
    <n v="0"/>
    <n v="0"/>
  </r>
  <r>
    <n v="129760"/>
    <n v="20191104"/>
    <d v="2019-11-04T00:00:00"/>
    <s v="2019"/>
    <s v="NULL"/>
    <x v="2"/>
    <n v="20200226"/>
    <d v="2020-02-26T00:00:00"/>
    <n v="0"/>
    <s v=""/>
    <s v="NULL"/>
    <s v=""/>
    <n v="2"/>
    <x v="4"/>
    <n v="1"/>
    <n v="0"/>
  </r>
  <r>
    <n v="172366"/>
    <n v="20170806"/>
    <d v="2017-08-06T00:00:00"/>
    <s v="2017"/>
    <s v="M"/>
    <x v="1"/>
    <n v="0"/>
    <s v=""/>
    <n v="0"/>
    <s v=""/>
    <s v="sampleonly52@yahoo.com"/>
    <s v="sampleonly52@yahoo.com"/>
    <s v=""/>
    <x v="0"/>
    <n v="0"/>
    <n v="1"/>
  </r>
  <r>
    <n v="307950"/>
    <n v="20221002"/>
    <d v="2022-10-02T00:00:00"/>
    <s v="2022"/>
    <s v="F"/>
    <x v="0"/>
    <n v="0"/>
    <s v=""/>
    <n v="0"/>
    <s v=""/>
    <s v="sampleonly53@yahoo.com"/>
    <s v="sampleonly53@yahoo.com"/>
    <s v=""/>
    <x v="0"/>
    <n v="0"/>
    <n v="1"/>
  </r>
  <r>
    <n v="657535"/>
    <n v="20220608"/>
    <d v="2022-06-08T00:00:00"/>
    <s v="2022"/>
    <s v="F"/>
    <x v="0"/>
    <n v="19651811"/>
    <d v="1966-06-11T00:00:00"/>
    <n v="639121010525.66699"/>
    <n v="639121010525.66699"/>
    <s v="sampleonly54@gmail.com"/>
    <s v="sampleonly54@gmail.com"/>
    <n v="56"/>
    <x v="5"/>
    <n v="0"/>
    <n v="1"/>
  </r>
  <r>
    <n v="100712"/>
    <n v="20200216"/>
    <d v="2020-02-16T00:00:00"/>
    <s v="2020"/>
    <s v="NULL"/>
    <x v="2"/>
    <n v="0"/>
    <s v=""/>
    <n v="0"/>
    <s v=""/>
    <s v="sampleonly55@gmail.com"/>
    <s v="sampleonly55@gmail.com"/>
    <s v=""/>
    <x v="0"/>
    <n v="1"/>
    <n v="1"/>
  </r>
  <r>
    <n v="135670"/>
    <n v="20160411"/>
    <d v="2016-04-11T00:00:00"/>
    <s v="2016"/>
    <s v="NULL"/>
    <x v="2"/>
    <n v="0"/>
    <s v=""/>
    <n v="639551123007.66699"/>
    <n v="639551123007.66699"/>
    <s v="sampleonly56@yahoo.com.ph"/>
    <s v="sampleonly56@yahoo.com.ph"/>
    <s v=""/>
    <x v="0"/>
    <n v="0"/>
    <n v="1"/>
  </r>
  <r>
    <n v="170629"/>
    <n v="20220703"/>
    <d v="2022-07-03T00:00:00"/>
    <s v="2022"/>
    <s v="NULL"/>
    <x v="2"/>
    <n v="19770530"/>
    <d v="1977-05-30T00:00:00"/>
    <n v="639741085513.66699"/>
    <n v="639741085513.66699"/>
    <s v="sampleonly57@yahoo.com"/>
    <s v="sampleonly57@yahoo.com"/>
    <n v="45"/>
    <x v="2"/>
    <n v="1"/>
    <n v="1"/>
  </r>
  <r>
    <n v="205588"/>
    <n v="20190928"/>
    <d v="2019-09-28T00:00:00"/>
    <s v="2019"/>
    <s v="M"/>
    <x v="1"/>
    <n v="0"/>
    <s v=""/>
    <n v="0"/>
    <s v=""/>
    <s v="sampleonly58@yahoo.com"/>
    <s v="sampleonly58@yahoo.com"/>
    <s v=""/>
    <x v="0"/>
    <n v="1"/>
    <n v="1"/>
  </r>
  <r>
    <n v="240547"/>
    <n v="20220422"/>
    <d v="2022-04-22T00:00:00"/>
    <s v="2022"/>
    <s v="M"/>
    <x v="1"/>
    <n v="19801214"/>
    <d v="1980-12-14T00:00:00"/>
    <n v="639121010525.66699"/>
    <n v="639121010525.66699"/>
    <s v="NULL"/>
    <s v=""/>
    <n v="41"/>
    <x v="2"/>
    <n v="0"/>
    <n v="0"/>
  </r>
  <r>
    <n v="275506"/>
    <n v="20190803"/>
    <d v="2019-08-03T00:00:00"/>
    <s v="2019"/>
    <s v="F"/>
    <x v="0"/>
    <n v="19590625"/>
    <d v="1959-06-25T00:00:00"/>
    <n v="639310973031.66699"/>
    <n v="639310973031.66699"/>
    <s v="NULL"/>
    <s v=""/>
    <n v="63"/>
    <x v="6"/>
    <n v="1"/>
    <n v="0"/>
  </r>
  <r>
    <n v="310465"/>
    <n v="20220308"/>
    <d v="2022-03-08T00:00:00"/>
    <s v="2022"/>
    <s v="F"/>
    <x v="0"/>
    <n v="19711021"/>
    <d v="1971-10-21T00:00:00"/>
    <n v="639500935537.66699"/>
    <n v="639500935537.66699"/>
    <s v="sampleonly61@yahoo.com.ph"/>
    <s v="sampleonly61@yahoo.com.ph"/>
    <n v="51"/>
    <x v="5"/>
    <n v="1"/>
    <n v="1"/>
  </r>
  <r>
    <n v="485260"/>
    <n v="20221009"/>
    <d v="2022-10-09T00:00:00"/>
    <s v="2022"/>
    <s v="F"/>
    <x v="0"/>
    <n v="19800608"/>
    <d v="1980-06-08T00:00:00"/>
    <n v="0"/>
    <s v=""/>
    <s v="sampleonly62@yahoo.com"/>
    <s v="sampleonly62@yahoo.com"/>
    <n v="42"/>
    <x v="2"/>
    <n v="1"/>
    <n v="1"/>
  </r>
  <r>
    <n v="520219"/>
    <n v="20220523"/>
    <d v="2022-05-23T00:00:00"/>
    <s v="2022"/>
    <s v="F"/>
    <x v="0"/>
    <n v="19850103"/>
    <d v="1985-01-03T00:00:00"/>
    <n v="0"/>
    <s v=""/>
    <s v="sampleonly63@yahoo.com"/>
    <s v="sampleonly63@yahoo.com"/>
    <n v="37"/>
    <x v="1"/>
    <n v="0"/>
    <n v="1"/>
  </r>
  <r>
    <n v="555178"/>
    <n v="20220917"/>
    <d v="2022-09-17T00:00:00"/>
    <s v="2022"/>
    <s v="NULL"/>
    <x v="2"/>
    <n v="19751014"/>
    <d v="1975-10-14T00:00:00"/>
    <n v="0"/>
    <s v=""/>
    <s v="sampleonly64@gmail.com"/>
    <s v="sampleonly64@gmail.com"/>
    <n v="47"/>
    <x v="2"/>
    <n v="0"/>
    <n v="1"/>
  </r>
  <r>
    <n v="590137"/>
    <n v="20220710"/>
    <d v="2022-07-10T00:00:00"/>
    <s v="2022"/>
    <s v="F"/>
    <x v="0"/>
    <n v="0"/>
    <s v=""/>
    <n v="0"/>
    <s v=""/>
    <s v="sampleonly65@gmail.com"/>
    <s v="sampleonly65@gmail.com"/>
    <s v=""/>
    <x v="0"/>
    <n v="0"/>
    <n v="1"/>
  </r>
  <r>
    <n v="625096"/>
    <n v="20220504"/>
    <d v="2022-05-04T00:00:00"/>
    <s v="2022"/>
    <s v="NULL"/>
    <x v="2"/>
    <n v="19620516"/>
    <d v="1962-05-16T00:00:00"/>
    <n v="639841460453.66699"/>
    <n v="639841460453.66699"/>
    <s v="sampleonly66@yahoo.com.ph"/>
    <s v="sampleonly66@yahoo.com.ph"/>
    <n v="60"/>
    <x v="6"/>
    <n v="0"/>
    <n v="1"/>
  </r>
  <r>
    <n v="660055"/>
    <n v="20210314"/>
    <d v="2021-03-14T00:00:00"/>
    <s v="2021"/>
    <s v="M"/>
    <x v="1"/>
    <n v="0"/>
    <s v=""/>
    <n v="0"/>
    <s v=""/>
    <s v="sampleonly67@yahoo.com"/>
    <s v="sampleonly67@yahoo.com"/>
    <s v=""/>
    <x v="0"/>
    <n v="1"/>
    <n v="1"/>
  </r>
  <r>
    <n v="695014"/>
    <n v="20220816"/>
    <d v="2022-08-16T00:00:00"/>
    <s v="2022"/>
    <s v="M"/>
    <x v="1"/>
    <n v="19690722"/>
    <d v="1969-07-22T00:00:00"/>
    <n v="639310973031.66699"/>
    <n v="639310973031.66699"/>
    <s v="sampleonly68@yahoo.com"/>
    <s v="sampleonly68@yahoo.com"/>
    <n v="53"/>
    <x v="5"/>
    <n v="0"/>
    <n v="1"/>
  </r>
  <r>
    <n v="869809"/>
    <n v="20220423"/>
    <d v="2022-04-23T00:00:00"/>
    <s v="2022"/>
    <s v="NULL"/>
    <x v="2"/>
    <n v="19580821"/>
    <d v="1958-08-21T00:00:00"/>
    <n v="639500935537.66699"/>
    <n v="639500935537.66699"/>
    <s v="sampleonly69@gmail.com"/>
    <s v="sampleonly69@gmail.com"/>
    <n v="64"/>
    <x v="6"/>
    <n v="1"/>
    <n v="1"/>
  </r>
  <r>
    <n v="904768"/>
    <n v="20221016"/>
    <d v="2022-10-16T00:00:00"/>
    <s v="2022"/>
    <s v="NULL"/>
    <x v="2"/>
    <n v="19741221"/>
    <d v="1974-12-21T00:00:00"/>
    <n v="639690898043.66699"/>
    <n v="639690898043.66699"/>
    <s v="sampleonly70@gmail.com"/>
    <s v="sampleonly70@gmail.com"/>
    <n v="47"/>
    <x v="2"/>
    <n v="1"/>
    <n v="1"/>
  </r>
  <r>
    <n v="132951"/>
    <n v="20220924"/>
    <d v="2022-09-24T00:00:00"/>
    <s v="2022"/>
    <s v="F"/>
    <x v="0"/>
    <n v="0"/>
    <s v=""/>
    <n v="639880860549.66699"/>
    <n v="639880860549.66699"/>
    <s v="NULL"/>
    <s v=""/>
    <s v=""/>
    <x v="0"/>
    <n v="1"/>
    <n v="0"/>
  </r>
  <r>
    <n v="117828"/>
    <n v="20220828"/>
    <d v="2022-08-28T00:00:00"/>
    <s v="2022"/>
    <s v="F"/>
    <x v="0"/>
    <n v="0"/>
    <s v=""/>
    <n v="639070823055.66699"/>
    <n v="639070823055.66699"/>
    <s v="sampleonly72@yahoo.com"/>
    <s v="sampleonly72@yahoo.com"/>
    <s v=""/>
    <x v="0"/>
    <n v="1"/>
    <n v="1"/>
  </r>
  <r>
    <n v="124705"/>
    <n v="20220815"/>
    <d v="2022-08-15T00:00:00"/>
    <s v="2022"/>
    <s v="NULL"/>
    <x v="2"/>
    <n v="19770326"/>
    <d v="1977-03-26T00:00:00"/>
    <n v="639260785561.66699"/>
    <n v="639260785561.66699"/>
    <s v="sampleonly73@yahoo.com"/>
    <s v="sampleonly73@yahoo.com"/>
    <n v="45"/>
    <x v="2"/>
    <n v="1"/>
    <n v="1"/>
  </r>
  <r>
    <n v="134582"/>
    <n v="20220914"/>
    <d v="2022-09-14T00:00:00"/>
    <s v="2022"/>
    <s v="F"/>
    <x v="0"/>
    <n v="19720826"/>
    <d v="1972-08-26T00:00:00"/>
    <n v="639450748067.66699"/>
    <n v="639450748067.66699"/>
    <s v="sampleonly74@gmail.com"/>
    <s v="sampleonly74@gmail.com"/>
    <n v="50"/>
    <x v="5"/>
    <n v="1"/>
    <n v="1"/>
  </r>
  <r>
    <n v="145249"/>
    <n v="20220717"/>
    <d v="2022-07-17T00:00:00"/>
    <s v="2022"/>
    <s v="F"/>
    <x v="0"/>
    <n v="19002404"/>
    <d v="1901-12-04T00:00:00"/>
    <n v="0"/>
    <s v=""/>
    <s v="sampleonly75@gmail.com"/>
    <s v="sampleonly75@gmail.com"/>
    <n v="120"/>
    <x v="7"/>
    <n v="1"/>
    <n v="1"/>
  </r>
  <r>
    <n v="557336"/>
    <n v="20220710"/>
    <d v="2022-07-10T00:00:00"/>
    <s v="2022"/>
    <s v="F"/>
    <x v="0"/>
    <n v="0"/>
    <s v=""/>
    <n v="0"/>
    <s v=""/>
    <s v="sampleonly76@yahoo.com.ph"/>
    <s v="sampleonly76@yahoo.com.ph"/>
    <s v=""/>
    <x v="0"/>
    <n v="0"/>
    <n v="1"/>
  </r>
  <r>
    <n v="166213"/>
    <n v="20201128"/>
    <d v="2020-11-28T00:00:00"/>
    <s v="2020"/>
    <s v="F"/>
    <x v="0"/>
    <n v="19720911"/>
    <d v="1972-09-11T00:00:00"/>
    <n v="639020635585.66699"/>
    <n v="639020635585.66699"/>
    <s v="NULL"/>
    <s v=""/>
    <n v="50"/>
    <x v="5"/>
    <n v="0"/>
    <n v="0"/>
  </r>
  <r>
    <n v="167090"/>
    <n v="20220702"/>
    <d v="2022-07-02T00:00:00"/>
    <s v="2022"/>
    <s v="F"/>
    <x v="0"/>
    <n v="20150305"/>
    <d v="2015-03-05T00:00:00"/>
    <n v="639210598091.66699"/>
    <n v="639210598091.66699"/>
    <s v="sampleonly78@yahoo.com"/>
    <s v="sampleonly78@yahoo.com"/>
    <n v="7"/>
    <x v="4"/>
    <n v="1"/>
    <n v="1"/>
  </r>
  <r>
    <n v="167967"/>
    <n v="20220731"/>
    <d v="2022-07-31T00:00:00"/>
    <s v="2022"/>
    <s v="F"/>
    <x v="0"/>
    <n v="19950722"/>
    <d v="1995-07-22T00:00:00"/>
    <n v="0"/>
    <s v=""/>
    <s v="sampleonly79@gmail.com"/>
    <s v="sampleonly79@gmail.com"/>
    <n v="27"/>
    <x v="3"/>
    <n v="1"/>
    <n v="1"/>
  </r>
  <r>
    <n v="168844"/>
    <n v="20210427"/>
    <d v="2021-04-27T00:00:00"/>
    <s v="2021"/>
    <s v="F"/>
    <x v="0"/>
    <n v="19651005"/>
    <d v="1965-10-05T00:00:00"/>
    <n v="0"/>
    <s v=""/>
    <s v="sampleonly80@gmail.com"/>
    <s v="sampleonly80@gmail.com"/>
    <n v="57"/>
    <x v="5"/>
    <n v="0"/>
    <n v="1"/>
  </r>
  <r>
    <n v="169721"/>
    <n v="20220807"/>
    <d v="2022-08-07T00:00:00"/>
    <s v="2022"/>
    <s v="F"/>
    <x v="0"/>
    <n v="0"/>
    <s v=""/>
    <n v="0"/>
    <s v=""/>
    <s v="sampleonly81@yahoo.com.ph"/>
    <s v="sampleonly81@yahoo.com.ph"/>
    <s v=""/>
    <x v="0"/>
    <n v="0"/>
    <n v="1"/>
  </r>
  <r>
    <n v="170598"/>
    <n v="20220601"/>
    <d v="2022-06-01T00:00:00"/>
    <s v="2022"/>
    <s v="F"/>
    <x v="0"/>
    <n v="0"/>
    <s v=""/>
    <n v="0"/>
    <s v=""/>
    <s v="sampleonly82@yahoo.com"/>
    <s v="sampleonly82@yahoo.com"/>
    <s v=""/>
    <x v="0"/>
    <n v="0"/>
    <n v="1"/>
  </r>
  <r>
    <n v="171475"/>
    <n v="20211004"/>
    <d v="2021-10-04T00:00:00"/>
    <s v="2021"/>
    <s v="NULL"/>
    <x v="2"/>
    <n v="19710116"/>
    <d v="1971-01-16T00:00:00"/>
    <n v="0"/>
    <s v=""/>
    <s v="sampleonly83@yahoo.com"/>
    <s v="sampleonly83@yahoo.com"/>
    <n v="51"/>
    <x v="5"/>
    <n v="0"/>
    <n v="1"/>
  </r>
  <r>
    <n v="172352"/>
    <n v="20220804"/>
    <d v="2022-08-04T00:00:00"/>
    <s v="2022"/>
    <s v="F"/>
    <x v="0"/>
    <n v="19000307"/>
    <d v="1900-03-07T00:00:00"/>
    <n v="639639710573.66699"/>
    <n v="639639710573.66699"/>
    <s v="sampleonly84@gmail.com"/>
    <s v="sampleonly84@gmail.com"/>
    <n v="122"/>
    <x v="7"/>
    <n v="0"/>
    <n v="1"/>
  </r>
  <r>
    <n v="173229"/>
    <n v="20220916"/>
    <d v="2022-09-16T00:00:00"/>
    <s v="2022"/>
    <s v="NULL"/>
    <x v="2"/>
    <n v="19660103"/>
    <d v="1966-01-03T00:00:00"/>
    <n v="639830673079.66699"/>
    <n v="639830673079.66699"/>
    <s v="sampleonly85@gmail.com"/>
    <s v="sampleonly85@gmail.com"/>
    <n v="56"/>
    <x v="5"/>
    <n v="1"/>
    <n v="1"/>
  </r>
  <r>
    <n v="174106"/>
    <n v="20220826"/>
    <d v="2022-08-26T00:00:00"/>
    <s v="2022"/>
    <s v="M"/>
    <x v="1"/>
    <n v="0"/>
    <s v=""/>
    <n v="639020635585.66699"/>
    <n v="639020635585.66699"/>
    <s v="NULL"/>
    <s v=""/>
    <s v=""/>
    <x v="0"/>
    <n v="1"/>
    <n v="0"/>
  </r>
  <r>
    <n v="857476"/>
    <n v="20201226"/>
    <d v="2020-12-26T00:00:00"/>
    <s v="2020"/>
    <s v="F"/>
    <x v="0"/>
    <n v="0"/>
    <s v=""/>
    <n v="639210598091.66699"/>
    <n v="639210598091.66699"/>
    <s v="NULL"/>
    <s v=""/>
    <s v=""/>
    <x v="0"/>
    <n v="1"/>
    <n v="0"/>
  </r>
  <r>
    <n v="766263"/>
    <n v="20220709"/>
    <d v="2022-07-09T00:00:00"/>
    <s v="2022"/>
    <s v="NULL"/>
    <x v="2"/>
    <n v="0"/>
    <s v=""/>
    <n v="639400560597.66699"/>
    <n v="639400560597.66699"/>
    <s v="sampleonly88@yahoo.com"/>
    <s v="sampleonly88@yahoo.com"/>
    <s v=""/>
    <x v="0"/>
    <n v="1"/>
    <n v="1"/>
  </r>
  <r>
    <n v="675050"/>
    <n v="20220926"/>
    <d v="2022-09-26T00:00:00"/>
    <s v="2022"/>
    <s v="NULL"/>
    <x v="2"/>
    <n v="19690818"/>
    <d v="1969-08-18T00:00:00"/>
    <n v="639590523103.66699"/>
    <n v="639590523103.66699"/>
    <s v="sampleonly89@gmail.com"/>
    <s v="sampleonly89@gmail.com"/>
    <n v="53"/>
    <x v="5"/>
    <n v="1"/>
    <n v="1"/>
  </r>
  <r>
    <n v="583837"/>
    <n v="20221024"/>
    <d v="2022-10-24T00:00:00"/>
    <s v="2022"/>
    <s v="F"/>
    <x v="0"/>
    <n v="19750507"/>
    <d v="1975-05-07T00:00:00"/>
    <n v="639780485609.66699"/>
    <n v="639780485609.66699"/>
    <s v="sampleonly90@gmail.com"/>
    <s v="sampleonly90@gmail.com"/>
    <n v="47"/>
    <x v="2"/>
    <n v="1"/>
    <n v="1"/>
  </r>
  <r>
    <n v="492624"/>
    <n v="20220903"/>
    <d v="2022-09-03T00:00:00"/>
    <s v="2022"/>
    <s v="F"/>
    <x v="0"/>
    <n v="19800802"/>
    <d v="1980-08-02T00:00:00"/>
    <n v="639970448115.66699"/>
    <n v="639970448115.66699"/>
    <s v="sampleonly91@yahoo.com.ph"/>
    <s v="sampleonly91@yahoo.com.ph"/>
    <n v="42"/>
    <x v="2"/>
    <n v="1"/>
    <n v="1"/>
  </r>
  <r>
    <n v="401411"/>
    <n v="20220815"/>
    <d v="2022-08-15T00:00:00"/>
    <s v="2022"/>
    <s v="NULL"/>
    <x v="2"/>
    <n v="19611126"/>
    <d v="1961-11-26T00:00:00"/>
    <n v="639160410621.66699"/>
    <n v="639160410621.66699"/>
    <s v="sampleonly92@yahoo.com"/>
    <s v="sampleonly92@yahoo.com"/>
    <n v="60"/>
    <x v="6"/>
    <n v="1"/>
    <n v="1"/>
  </r>
  <r>
    <n v="310198"/>
    <n v="20220726"/>
    <d v="2022-07-26T00:00:00"/>
    <s v="2022"/>
    <s v="F"/>
    <x v="0"/>
    <n v="19710123"/>
    <d v="1971-01-23T00:00:00"/>
    <n v="639350373127.66699"/>
    <n v="639350373127.66699"/>
    <s v="sampleonly93@yahoo.com"/>
    <s v="sampleonly93@yahoo.com"/>
    <n v="51"/>
    <x v="5"/>
    <n v="1"/>
    <n v="1"/>
  </r>
  <r>
    <n v="218985"/>
    <n v="20220804"/>
    <d v="2022-08-04T00:00:00"/>
    <s v="2022"/>
    <s v="M"/>
    <x v="1"/>
    <n v="0"/>
    <s v=""/>
    <n v="639540335633.66699"/>
    <n v="639540335633.66699"/>
    <s v="NULL"/>
    <s v=""/>
    <s v=""/>
    <x v="0"/>
    <n v="1"/>
    <n v="0"/>
  </r>
  <r>
    <n v="127772"/>
    <n v="20220711"/>
    <d v="2022-07-11T00:00:00"/>
    <s v="2022"/>
    <s v="F"/>
    <x v="0"/>
    <n v="20140204"/>
    <d v="2014-02-04T00:00:00"/>
    <n v="0"/>
    <s v=""/>
    <s v="sampleonly95@gmail.com"/>
    <s v="sampleonly95@gmail.com"/>
    <n v="8"/>
    <x v="4"/>
    <n v="1"/>
    <n v="1"/>
  </r>
  <r>
    <n v="365592"/>
    <n v="20220707"/>
    <d v="2022-07-07T00:00:00"/>
    <s v="2022"/>
    <s v="F"/>
    <x v="0"/>
    <n v="0"/>
    <s v=""/>
    <n v="0"/>
    <s v=""/>
    <s v="sampleonly96@yahoo.com.ph"/>
    <s v="sampleonly96@yahoo.com.ph"/>
    <s v=""/>
    <x v="0"/>
    <n v="0"/>
    <n v="1"/>
  </r>
  <r>
    <n v="546544"/>
    <n v="20211214"/>
    <d v="2021-12-14T00:00:00"/>
    <s v="2021"/>
    <s v="F"/>
    <x v="0"/>
    <n v="0"/>
    <s v=""/>
    <n v="0"/>
    <s v=""/>
    <s v="sampleonly97@yahoo.com"/>
    <s v="sampleonly97@yahoo.com"/>
    <s v=""/>
    <x v="0"/>
    <n v="0"/>
    <n v="1"/>
  </r>
  <r>
    <n v="145867"/>
    <n v="20220908"/>
    <d v="2022-09-08T00:00:00"/>
    <s v="2022"/>
    <s v="F"/>
    <x v="0"/>
    <n v="0"/>
    <s v=""/>
    <n v="0"/>
    <s v=""/>
    <s v="sampleonly98@yahoo.com"/>
    <s v="sampleonly98@yahoo.com"/>
    <s v=""/>
    <x v="0"/>
    <n v="0"/>
    <n v="1"/>
  </r>
  <r>
    <n v="254810"/>
    <n v="20220919"/>
    <d v="2022-09-19T00:00:00"/>
    <s v="2022"/>
    <s v="F"/>
    <x v="0"/>
    <n v="19711127"/>
    <d v="1971-11-27T00:00:00"/>
    <n v="0"/>
    <s v=""/>
    <s v="sampleonly99@gmail.com"/>
    <s v="sampleonly99@gmail.com"/>
    <n v="50"/>
    <x v="5"/>
    <n v="0"/>
    <n v="1"/>
  </r>
  <r>
    <n v="655487"/>
    <n v="20210624"/>
    <d v="2021-06-24T00:00:00"/>
    <s v="2021"/>
    <s v="F"/>
    <x v="0"/>
    <n v="19800116"/>
    <d v="1980-01-16T00:00:00"/>
    <n v="0"/>
    <s v=""/>
    <s v="sampleonly100@gmail.com"/>
    <s v="sampleonly100@gmail.com"/>
    <n v="42"/>
    <x v="2"/>
    <n v="0"/>
    <n v="1"/>
  </r>
  <r>
    <n v="105616"/>
    <n v="20170312"/>
    <d v="2017-03-12T00:00:00"/>
    <s v="2017"/>
    <s v="F"/>
    <x v="0"/>
    <n v="19470412"/>
    <d v="1947-04-12T00:00:00"/>
    <n v="639730298139.66699"/>
    <n v="639730298139.66699"/>
    <s v="sampleonly101@yahoo.com.ph"/>
    <s v="sampleonly101@yahoo.com.ph"/>
    <n v="75"/>
    <x v="7"/>
    <n v="0"/>
    <n v="1"/>
  </r>
  <r>
    <n v="444255"/>
    <n v="20211231"/>
    <d v="2021-12-31T00:00:00"/>
    <s v="2021"/>
    <s v="F"/>
    <x v="0"/>
    <n v="19761115"/>
    <d v="1976-11-15T00:00:00"/>
    <n v="639920260645.66699"/>
    <n v="639920260645.66699"/>
    <s v="sampleonly102@yahoo.com"/>
    <s v="sampleonly102@yahoo.com"/>
    <n v="45"/>
    <x v="2"/>
    <n v="1"/>
    <n v="1"/>
  </r>
  <r>
    <n v="994126"/>
    <n v="20220525"/>
    <d v="2022-05-25T00:00:00"/>
    <s v="2022"/>
    <s v="F"/>
    <x v="0"/>
    <n v="0"/>
    <s v=""/>
    <n v="639110223151.66699"/>
    <n v="639110223151.66699"/>
    <s v="NULL"/>
    <s v=""/>
    <s v=""/>
    <x v="0"/>
    <n v="1"/>
    <n v="0"/>
  </r>
  <r>
    <n v="154399"/>
    <n v="20220514"/>
    <d v="2022-05-14T00:00:00"/>
    <s v="2022"/>
    <s v="F"/>
    <x v="0"/>
    <n v="19780108"/>
    <d v="1978-01-08T00:00:00"/>
    <n v="639300185657.66699"/>
    <n v="639300185657.66699"/>
    <s v="NULL"/>
    <s v=""/>
    <n v="44"/>
    <x v="2"/>
    <n v="1"/>
    <n v="0"/>
  </r>
  <r>
    <n v="209386"/>
    <n v="20220926"/>
    <d v="2022-09-26T00:00:00"/>
    <s v="2022"/>
    <s v="F"/>
    <x v="0"/>
    <n v="0"/>
    <s v=""/>
    <n v="0"/>
    <s v=""/>
    <s v="sampleonly105@gmail.com"/>
    <s v="sampleonly105@gmail.com"/>
    <s v=""/>
    <x v="0"/>
    <n v="1"/>
    <n v="1"/>
  </r>
  <r>
    <n v="553256"/>
    <n v="20220911"/>
    <d v="2022-09-11T00:00:00"/>
    <s v="2022"/>
    <s v="M"/>
    <x v="1"/>
    <n v="19731214"/>
    <d v="1973-12-14T00:00:00"/>
    <n v="0"/>
    <s v=""/>
    <s v="sampleonly106@yahoo.com.ph"/>
    <s v="sampleonly106@yahoo.com.ph"/>
    <n v="48"/>
    <x v="2"/>
    <n v="0"/>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234"/>
    <n v="0"/>
    <m/>
    <s v=""/>
    <m/>
    <s v=""/>
    <m/>
    <x v="0"/>
    <m/>
    <m/>
  </r>
  <r>
    <n v="124503"/>
    <n v="0"/>
    <m/>
    <s v=""/>
    <m/>
    <s v=""/>
    <m/>
    <x v="0"/>
    <m/>
    <m/>
  </r>
  <r>
    <n v="236492"/>
    <n v="0"/>
    <m/>
    <s v=""/>
    <m/>
    <s v=""/>
    <m/>
    <x v="0"/>
    <m/>
    <m/>
  </r>
  <r>
    <n v="387943"/>
    <n v="44"/>
    <m/>
    <d v="2022-04-18T00:00:00"/>
    <m/>
    <n v="196"/>
    <m/>
    <x v="1"/>
    <m/>
    <m/>
  </r>
  <r>
    <n v="456072"/>
    <n v="0"/>
    <m/>
    <s v=""/>
    <m/>
    <s v=""/>
    <m/>
    <x v="0"/>
    <m/>
    <m/>
  </r>
  <r>
    <n v="553583"/>
    <n v="0"/>
    <m/>
    <s v=""/>
    <m/>
    <s v=""/>
    <m/>
    <x v="0"/>
    <m/>
    <m/>
  </r>
  <r>
    <n v="651095"/>
    <n v="0"/>
    <m/>
    <s v=""/>
    <m/>
    <s v=""/>
    <m/>
    <x v="0"/>
    <m/>
    <m/>
  </r>
  <r>
    <n v="748606"/>
    <n v="0"/>
    <m/>
    <s v=""/>
    <m/>
    <s v=""/>
    <m/>
    <x v="0"/>
    <m/>
    <m/>
  </r>
  <r>
    <n v="846118"/>
    <n v="44"/>
    <m/>
    <d v="2022-04-18T00:00:00"/>
    <m/>
    <n v="196"/>
    <m/>
    <x v="1"/>
    <m/>
    <m/>
  </r>
  <r>
    <n v="943630"/>
    <n v="0"/>
    <m/>
    <s v=""/>
    <m/>
    <s v=""/>
    <m/>
    <x v="0"/>
    <m/>
    <m/>
  </r>
  <r>
    <n v="345424"/>
    <n v="0"/>
    <m/>
    <s v=""/>
    <m/>
    <s v=""/>
    <m/>
    <x v="0"/>
    <m/>
    <m/>
  </r>
  <r>
    <n v="380383"/>
    <n v="0"/>
    <m/>
    <s v=""/>
    <m/>
    <s v=""/>
    <m/>
    <x v="0"/>
    <m/>
    <m/>
  </r>
  <r>
    <n v="415342"/>
    <n v="0"/>
    <m/>
    <s v=""/>
    <m/>
    <s v=""/>
    <m/>
    <x v="0"/>
    <m/>
    <m/>
  </r>
  <r>
    <n v="450301"/>
    <n v="0"/>
    <m/>
    <s v=""/>
    <m/>
    <s v=""/>
    <m/>
    <x v="0"/>
    <m/>
    <m/>
  </r>
  <r>
    <n v="104114"/>
    <n v="0"/>
    <m/>
    <s v=""/>
    <m/>
    <s v=""/>
    <m/>
    <x v="0"/>
    <m/>
    <m/>
  </r>
  <r>
    <n v="113865"/>
    <n v="0"/>
    <m/>
    <s v=""/>
    <m/>
    <s v=""/>
    <m/>
    <x v="0"/>
    <m/>
    <m/>
  </r>
  <r>
    <n v="123616"/>
    <n v="0"/>
    <m/>
    <s v=""/>
    <m/>
    <s v=""/>
    <m/>
    <x v="0"/>
    <m/>
    <m/>
  </r>
  <r>
    <n v="421333"/>
    <n v="49"/>
    <m/>
    <d v="2022-10-29T00:00:00"/>
    <m/>
    <n v="2"/>
    <m/>
    <x v="1"/>
    <m/>
    <m/>
  </r>
  <r>
    <n v="719050"/>
    <n v="43"/>
    <m/>
    <d v="2022-10-29T00:00:00"/>
    <m/>
    <n v="2"/>
    <m/>
    <x v="1"/>
    <m/>
    <m/>
  </r>
  <r>
    <n v="101676"/>
    <n v="49"/>
    <m/>
    <d v="2022-10-29T00:00:00"/>
    <m/>
    <n v="2"/>
    <m/>
    <x v="1"/>
    <m/>
    <m/>
  </r>
  <r>
    <n v="131448"/>
    <n v="49"/>
    <m/>
    <d v="2022-10-29T00:00:00"/>
    <m/>
    <n v="2"/>
    <m/>
    <x v="1"/>
    <m/>
    <m/>
  </r>
  <r>
    <n v="161220"/>
    <n v="34"/>
    <m/>
    <d v="2022-10-29T00:00:00"/>
    <m/>
    <n v="2"/>
    <m/>
    <x v="1"/>
    <m/>
    <m/>
  </r>
  <r>
    <n v="663423"/>
    <n v="17"/>
    <m/>
    <d v="2022-10-30T00:00:00"/>
    <m/>
    <n v="1"/>
    <m/>
    <x v="1"/>
    <m/>
    <m/>
  </r>
  <r>
    <n v="116562"/>
    <n v="50"/>
    <m/>
    <d v="2022-10-30T00:00:00"/>
    <m/>
    <n v="1"/>
    <m/>
    <x v="1"/>
    <m/>
    <m/>
  </r>
  <r>
    <n v="166782"/>
    <n v="81"/>
    <m/>
    <d v="2022-10-30T00:00:00"/>
    <m/>
    <n v="1"/>
    <m/>
    <x v="1"/>
    <m/>
    <m/>
  </r>
  <r>
    <n v="217003"/>
    <n v="94"/>
    <m/>
    <d v="2022-10-30T00:00:00"/>
    <m/>
    <n v="1"/>
    <m/>
    <x v="1"/>
    <m/>
    <m/>
  </r>
  <r>
    <n v="267224"/>
    <n v="140"/>
    <m/>
    <d v="2022-10-30T00:00:00"/>
    <m/>
    <n v="1"/>
    <m/>
    <x v="1"/>
    <m/>
    <m/>
  </r>
  <r>
    <n v="317445"/>
    <n v="139"/>
    <m/>
    <d v="2022-10-30T00:00:00"/>
    <m/>
    <n v="1"/>
    <m/>
    <x v="1"/>
    <m/>
    <m/>
  </r>
  <r>
    <n v="729973"/>
    <n v="98"/>
    <m/>
    <d v="2022-10-30T00:00:00"/>
    <m/>
    <n v="1"/>
    <m/>
    <x v="1"/>
    <m/>
    <m/>
  </r>
  <r>
    <n v="764932"/>
    <n v="99"/>
    <m/>
    <d v="2022-10-30T00:00:00"/>
    <m/>
    <n v="1"/>
    <m/>
    <x v="1"/>
    <m/>
    <m/>
  </r>
  <r>
    <n v="799891"/>
    <n v="52"/>
    <m/>
    <d v="2022-10-30T00:00:00"/>
    <m/>
    <n v="1"/>
    <m/>
    <x v="1"/>
    <m/>
    <m/>
  </r>
  <r>
    <n v="834850"/>
    <n v="411"/>
    <m/>
    <d v="2022-10-30T00:00:00"/>
    <m/>
    <n v="1"/>
    <m/>
    <x v="1"/>
    <m/>
    <m/>
  </r>
  <r>
    <n v="367666"/>
    <n v="150"/>
    <m/>
    <d v="2022-10-31T00:00:00"/>
    <m/>
    <n v="0"/>
    <m/>
    <x v="1"/>
    <m/>
    <m/>
  </r>
  <r>
    <n v="417887"/>
    <n v="134"/>
    <m/>
    <d v="2022-10-31T00:00:00"/>
    <m/>
    <n v="0"/>
    <m/>
    <x v="1"/>
    <m/>
    <m/>
  </r>
  <r>
    <n v="468108"/>
    <n v="114"/>
    <m/>
    <d v="2022-10-31T00:00:00"/>
    <m/>
    <n v="0"/>
    <m/>
    <x v="1"/>
    <m/>
    <m/>
  </r>
  <r>
    <n v="518329"/>
    <n v="83"/>
    <m/>
    <d v="2022-10-31T00:00:00"/>
    <m/>
    <n v="0"/>
    <m/>
    <x v="1"/>
    <m/>
    <m/>
  </r>
  <r>
    <n v="568550"/>
    <n v="104"/>
    <m/>
    <d v="2022-10-31T00:00:00"/>
    <m/>
    <n v="0"/>
    <m/>
    <x v="1"/>
    <m/>
    <m/>
  </r>
  <r>
    <n v="618771"/>
    <n v="116"/>
    <m/>
    <d v="2022-10-31T00:00:00"/>
    <m/>
    <n v="0"/>
    <m/>
    <x v="1"/>
    <m/>
    <m/>
  </r>
  <r>
    <n v="864342"/>
    <n v="103"/>
    <m/>
    <d v="2022-10-31T00:00:00"/>
    <m/>
    <n v="0"/>
    <m/>
    <x v="1"/>
    <m/>
    <m/>
  </r>
  <r>
    <n v="979679"/>
    <n v="201"/>
    <m/>
    <d v="2022-10-26T00:00:00"/>
    <m/>
    <n v="5"/>
    <m/>
    <x v="1"/>
    <m/>
    <m/>
  </r>
  <r>
    <n v="112757"/>
    <n v="33"/>
    <m/>
    <d v="2022-10-26T00:00:00"/>
    <m/>
    <n v="5"/>
    <m/>
    <x v="1"/>
    <m/>
    <m/>
  </r>
  <r>
    <n v="127547"/>
    <n v="37"/>
    <m/>
    <d v="2022-10-26T00:00:00"/>
    <m/>
    <n v="5"/>
    <m/>
    <x v="1"/>
    <m/>
    <m/>
  </r>
  <r>
    <n v="445471"/>
    <n v="37"/>
    <m/>
    <d v="2022-10-27T00:00:00"/>
    <m/>
    <n v="4"/>
    <m/>
    <x v="1"/>
    <m/>
    <m/>
  </r>
  <r>
    <n v="871537"/>
    <n v="36"/>
    <m/>
    <d v="2022-10-27T00:00:00"/>
    <m/>
    <n v="4"/>
    <m/>
    <x v="1"/>
    <m/>
    <m/>
  </r>
  <r>
    <n v="129760"/>
    <n v="154"/>
    <m/>
    <d v="2022-10-28T00:00:00"/>
    <m/>
    <n v="3"/>
    <m/>
    <x v="1"/>
    <m/>
    <m/>
  </r>
  <r>
    <n v="172366"/>
    <n v="54"/>
    <m/>
    <d v="2022-10-14T00:00:00"/>
    <m/>
    <n v="17"/>
    <m/>
    <x v="1"/>
    <m/>
    <m/>
  </r>
  <r>
    <n v="307950"/>
    <n v="11"/>
    <m/>
    <d v="2022-10-14T00:00:00"/>
    <m/>
    <n v="17"/>
    <m/>
    <x v="1"/>
    <m/>
    <m/>
  </r>
  <r>
    <n v="657535"/>
    <n v="11"/>
    <m/>
    <d v="2022-10-14T00:00:00"/>
    <m/>
    <n v="17"/>
    <m/>
    <x v="1"/>
    <m/>
    <m/>
  </r>
  <r>
    <n v="100712"/>
    <n v="48"/>
    <m/>
    <d v="2022-10-14T00:00:00"/>
    <m/>
    <n v="17"/>
    <m/>
    <x v="1"/>
    <m/>
    <m/>
  </r>
  <r>
    <n v="135670"/>
    <n v="86"/>
    <m/>
    <d v="2022-10-14T00:00:00"/>
    <m/>
    <n v="17"/>
    <m/>
    <x v="1"/>
    <m/>
    <m/>
  </r>
  <r>
    <n v="170629"/>
    <n v="16"/>
    <m/>
    <d v="2022-10-15T00:00:00"/>
    <m/>
    <n v="16"/>
    <m/>
    <x v="1"/>
    <m/>
    <m/>
  </r>
  <r>
    <n v="205588"/>
    <n v="67"/>
    <m/>
    <d v="2022-10-15T00:00:00"/>
    <m/>
    <n v="16"/>
    <m/>
    <x v="1"/>
    <m/>
    <m/>
  </r>
  <r>
    <n v="240547"/>
    <n v="29"/>
    <m/>
    <d v="2022-10-15T00:00:00"/>
    <m/>
    <n v="16"/>
    <m/>
    <x v="1"/>
    <m/>
    <m/>
  </r>
  <r>
    <n v="275506"/>
    <n v="103"/>
    <m/>
    <d v="2022-10-15T00:00:00"/>
    <m/>
    <n v="16"/>
    <m/>
    <x v="1"/>
    <m/>
    <m/>
  </r>
  <r>
    <n v="310465"/>
    <n v="37"/>
    <m/>
    <d v="2022-10-15T00:00:00"/>
    <m/>
    <n v="16"/>
    <m/>
    <x v="1"/>
    <m/>
    <m/>
  </r>
  <r>
    <n v="485260"/>
    <n v="28"/>
    <m/>
    <d v="2022-10-15T00:00:00"/>
    <m/>
    <n v="16"/>
    <m/>
    <x v="1"/>
    <m/>
    <m/>
  </r>
  <r>
    <n v="520219"/>
    <n v="28"/>
    <m/>
    <d v="2022-10-15T00:00:00"/>
    <m/>
    <n v="16"/>
    <m/>
    <x v="1"/>
    <m/>
    <m/>
  </r>
  <r>
    <n v="555178"/>
    <n v="34"/>
    <m/>
    <d v="2022-10-15T00:00:00"/>
    <m/>
    <n v="16"/>
    <m/>
    <x v="1"/>
    <m/>
    <m/>
  </r>
  <r>
    <n v="590137"/>
    <n v="34"/>
    <m/>
    <d v="2022-10-15T00:00:00"/>
    <m/>
    <n v="16"/>
    <m/>
    <x v="1"/>
    <m/>
    <m/>
  </r>
  <r>
    <n v="625096"/>
    <n v="34"/>
    <m/>
    <d v="2022-10-16T00:00:00"/>
    <m/>
    <n v="15"/>
    <m/>
    <x v="1"/>
    <m/>
    <m/>
  </r>
  <r>
    <n v="660055"/>
    <n v="40"/>
    <m/>
    <d v="2022-10-16T00:00:00"/>
    <m/>
    <n v="15"/>
    <m/>
    <x v="1"/>
    <m/>
    <m/>
  </r>
  <r>
    <n v="695014"/>
    <n v="23"/>
    <m/>
    <d v="2022-10-16T00:00:00"/>
    <m/>
    <n v="15"/>
    <m/>
    <x v="1"/>
    <m/>
    <m/>
  </r>
  <r>
    <n v="869809"/>
    <n v="23"/>
    <m/>
    <d v="2022-10-16T00:00:00"/>
    <m/>
    <n v="15"/>
    <m/>
    <x v="1"/>
    <m/>
    <m/>
  </r>
  <r>
    <n v="904768"/>
    <n v="24"/>
    <m/>
    <d v="2022-10-16T00:00:00"/>
    <m/>
    <n v="15"/>
    <m/>
    <x v="1"/>
    <m/>
    <m/>
  </r>
  <r>
    <n v="132951"/>
    <n v="25"/>
    <m/>
    <d v="2022-10-16T00:00:00"/>
    <m/>
    <n v="15"/>
    <m/>
    <x v="1"/>
    <m/>
    <m/>
  </r>
  <r>
    <n v="117828"/>
    <n v="27"/>
    <m/>
    <d v="2022-10-16T00:00:00"/>
    <m/>
    <n v="15"/>
    <m/>
    <x v="1"/>
    <m/>
    <m/>
  </r>
  <r>
    <n v="124705"/>
    <n v="46"/>
    <m/>
    <d v="2022-10-16T00:00:00"/>
    <m/>
    <n v="15"/>
    <m/>
    <x v="1"/>
    <m/>
    <m/>
  </r>
  <r>
    <n v="134582"/>
    <n v="94"/>
    <m/>
    <d v="2022-10-16T00:00:00"/>
    <m/>
    <n v="15"/>
    <m/>
    <x v="1"/>
    <m/>
    <m/>
  </r>
  <r>
    <n v="145249"/>
    <n v="75"/>
    <m/>
    <d v="2022-10-16T00:00:00"/>
    <m/>
    <n v="15"/>
    <m/>
    <x v="1"/>
    <m/>
    <m/>
  </r>
  <r>
    <n v="557336"/>
    <n v="77"/>
    <m/>
    <d v="2022-10-16T00:00:00"/>
    <m/>
    <n v="15"/>
    <m/>
    <x v="1"/>
    <m/>
    <m/>
  </r>
  <r>
    <n v="166213"/>
    <n v="70"/>
    <m/>
    <d v="2022-10-16T00:00:00"/>
    <m/>
    <n v="15"/>
    <m/>
    <x v="1"/>
    <m/>
    <m/>
  </r>
  <r>
    <n v="167090"/>
    <n v="28"/>
    <m/>
    <d v="2022-10-19T00:00:00"/>
    <m/>
    <n v="12"/>
    <m/>
    <x v="1"/>
    <m/>
    <m/>
  </r>
  <r>
    <n v="167967"/>
    <n v="22"/>
    <m/>
    <d v="2022-10-19T00:00:00"/>
    <m/>
    <n v="12"/>
    <m/>
    <x v="1"/>
    <m/>
    <m/>
  </r>
  <r>
    <n v="168844"/>
    <n v="42"/>
    <m/>
    <d v="2022-10-19T00:00:00"/>
    <m/>
    <n v="12"/>
    <m/>
    <x v="1"/>
    <m/>
    <m/>
  </r>
  <r>
    <n v="169721"/>
    <n v="21"/>
    <m/>
    <d v="2022-10-19T00:00:00"/>
    <m/>
    <n v="12"/>
    <m/>
    <x v="1"/>
    <m/>
    <m/>
  </r>
  <r>
    <n v="170598"/>
    <n v="11"/>
    <m/>
    <d v="2022-10-19T00:00:00"/>
    <m/>
    <n v="12"/>
    <m/>
    <x v="1"/>
    <m/>
    <m/>
  </r>
  <r>
    <n v="171475"/>
    <n v="22"/>
    <m/>
    <d v="2022-10-20T00:00:00"/>
    <m/>
    <n v="11"/>
    <m/>
    <x v="1"/>
    <m/>
    <m/>
  </r>
  <r>
    <n v="172352"/>
    <n v="11"/>
    <m/>
    <d v="2022-10-21T00:00:00"/>
    <m/>
    <n v="10"/>
    <m/>
    <x v="1"/>
    <m/>
    <m/>
  </r>
  <r>
    <n v="173229"/>
    <n v="11"/>
    <m/>
    <d v="2022-10-21T00:00:00"/>
    <m/>
    <n v="10"/>
    <m/>
    <x v="1"/>
    <m/>
    <m/>
  </r>
  <r>
    <n v="174106"/>
    <n v="11"/>
    <m/>
    <d v="2022-10-21T00:00:00"/>
    <m/>
    <n v="10"/>
    <m/>
    <x v="1"/>
    <m/>
    <m/>
  </r>
  <r>
    <n v="857476"/>
    <n v="30"/>
    <m/>
    <d v="2022-10-22T00:00:00"/>
    <m/>
    <n v="9"/>
    <m/>
    <x v="1"/>
    <m/>
    <m/>
  </r>
  <r>
    <n v="766263"/>
    <n v="11"/>
    <m/>
    <d v="2022-10-22T00:00:00"/>
    <m/>
    <n v="9"/>
    <m/>
    <x v="1"/>
    <m/>
    <m/>
  </r>
  <r>
    <n v="675050"/>
    <n v="11"/>
    <m/>
    <d v="2022-10-22T00:00:00"/>
    <m/>
    <n v="9"/>
    <m/>
    <x v="1"/>
    <m/>
    <m/>
  </r>
  <r>
    <n v="583837"/>
    <n v="7"/>
    <m/>
    <d v="2022-06-26T00:00:00"/>
    <m/>
    <n v="127"/>
    <m/>
    <x v="1"/>
    <m/>
    <m/>
  </r>
  <r>
    <n v="492624"/>
    <n v="7"/>
    <m/>
    <d v="2022-06-26T00:00:00"/>
    <m/>
    <n v="127"/>
    <m/>
    <x v="1"/>
    <m/>
    <m/>
  </r>
  <r>
    <n v="401411"/>
    <n v="3"/>
    <m/>
    <d v="2022-06-26T00:00:00"/>
    <m/>
    <n v="127"/>
    <m/>
    <x v="1"/>
    <m/>
    <m/>
  </r>
  <r>
    <n v="310198"/>
    <n v="3"/>
    <m/>
    <d v="2022-06-26T00:00:00"/>
    <m/>
    <n v="127"/>
    <m/>
    <x v="1"/>
    <m/>
    <m/>
  </r>
  <r>
    <n v="218985"/>
    <n v="3"/>
    <m/>
    <d v="2022-06-27T00:00:00"/>
    <m/>
    <n v="126"/>
    <m/>
    <x v="1"/>
    <m/>
    <m/>
  </r>
  <r>
    <n v="127772"/>
    <n v="3"/>
    <m/>
    <d v="2022-06-27T00:00:00"/>
    <m/>
    <n v="126"/>
    <m/>
    <x v="1"/>
    <m/>
    <m/>
  </r>
  <r>
    <n v="365592"/>
    <n v="3"/>
    <m/>
    <d v="2022-06-27T00:00:00"/>
    <m/>
    <n v="126"/>
    <m/>
    <x v="1"/>
    <m/>
    <m/>
  </r>
  <r>
    <n v="546544"/>
    <n v="5"/>
    <m/>
    <d v="2022-06-27T00:00:00"/>
    <m/>
    <n v="126"/>
    <m/>
    <x v="1"/>
    <m/>
    <m/>
  </r>
  <r>
    <n v="145867"/>
    <n v="3"/>
    <m/>
    <d v="2022-06-30T00:00:00"/>
    <m/>
    <n v="123"/>
    <m/>
    <x v="1"/>
    <m/>
    <m/>
  </r>
  <r>
    <n v="254810"/>
    <n v="5"/>
    <m/>
    <d v="2022-07-02T00:00:00"/>
    <m/>
    <n v="121"/>
    <m/>
    <x v="1"/>
    <m/>
    <m/>
  </r>
  <r>
    <n v="655487"/>
    <n v="7"/>
    <m/>
    <d v="2022-07-02T00:00:00"/>
    <m/>
    <n v="121"/>
    <m/>
    <x v="1"/>
    <m/>
    <m/>
  </r>
  <r>
    <n v="105616"/>
    <n v="0"/>
    <m/>
    <s v=""/>
    <m/>
    <s v=""/>
    <m/>
    <x v="0"/>
    <m/>
    <m/>
  </r>
  <r>
    <n v="444255"/>
    <n v="0"/>
    <m/>
    <s v=""/>
    <m/>
    <s v=""/>
    <m/>
    <x v="0"/>
    <m/>
    <m/>
  </r>
  <r>
    <n v="994126"/>
    <n v="0"/>
    <m/>
    <s v=""/>
    <m/>
    <s v=""/>
    <m/>
    <x v="0"/>
    <m/>
    <m/>
  </r>
  <r>
    <n v="154399"/>
    <n v="0"/>
    <m/>
    <s v=""/>
    <m/>
    <s v=""/>
    <m/>
    <x v="0"/>
    <m/>
    <m/>
  </r>
  <r>
    <n v="209386"/>
    <n v="4"/>
    <m/>
    <d v="2022-10-08T00:00:00"/>
    <m/>
    <n v="23"/>
    <m/>
    <x v="1"/>
    <m/>
    <m/>
  </r>
  <r>
    <n v="553256"/>
    <n v="4"/>
    <m/>
    <d v="2022-10-08T00:00:00"/>
    <m/>
    <n v="23"/>
    <m/>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8FAC0B-C38B-423F-A2A6-C640502D2557}" name="PivotTable4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ore Location ">
  <location ref="A34:B40" firstHeaderRow="1" firstDataRow="1" firstDataCol="1"/>
  <pivotFields count="11">
    <pivotField showAll="0"/>
    <pivotField numFmtId="165" showAll="0"/>
    <pivotField showAll="0"/>
    <pivotField showAll="0"/>
    <pivotField showAll="0"/>
    <pivotField showAll="0"/>
    <pivotField axis="axisRow" showAll="0" measureFilter="1">
      <items count="6">
        <item x="3"/>
        <item x="4"/>
        <item x="1"/>
        <item x="2"/>
        <item x="0"/>
        <item t="default"/>
      </items>
    </pivotField>
    <pivotField showAll="0"/>
    <pivotField showAll="0"/>
    <pivotField showAll="0"/>
    <pivotField dataField="1" showAll="0"/>
  </pivotFields>
  <rowFields count="1">
    <field x="6"/>
  </rowFields>
  <rowItems count="6">
    <i>
      <x/>
    </i>
    <i>
      <x v="1"/>
    </i>
    <i>
      <x v="2"/>
    </i>
    <i>
      <x v="3"/>
    </i>
    <i>
      <x v="4"/>
    </i>
    <i t="grand">
      <x/>
    </i>
  </rowItems>
  <colItems count="1">
    <i/>
  </colItems>
  <dataFields count="1">
    <dataField name="Sum of Amount" fld="10" baseField="0" baseItem="0" numFmtId="167"/>
  </dataFields>
  <formats count="7">
    <format dxfId="12">
      <pivotArea outline="0" collapsedLevelsAreSubtotals="1" fieldPosition="0"/>
    </format>
    <format dxfId="11">
      <pivotArea type="all" dataOnly="0" outline="0" fieldPosition="0"/>
    </format>
    <format dxfId="10">
      <pivotArea outline="0" collapsedLevelsAreSubtotals="1" fieldPosition="0"/>
    </format>
    <format dxfId="9">
      <pivotArea field="6" type="button" dataOnly="0" labelOnly="1" outline="0" axis="axisRow" fieldPosition="0"/>
    </format>
    <format dxfId="8">
      <pivotArea dataOnly="0" labelOnly="1" fieldPosition="0">
        <references count="1">
          <reference field="6" count="0"/>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FB078E-1BC8-481A-A56F-8CAFC0160C07}" name="PivotTable4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18:B29" firstHeaderRow="1" firstDataRow="1" firstDataCol="1" rowPageCount="1" colPageCount="1"/>
  <pivotFields count="11">
    <pivotField showAll="0"/>
    <pivotField numFmtId="165" showAll="0"/>
    <pivotField axis="axisPage" showAll="0">
      <items count="7">
        <item x="0"/>
        <item x="1"/>
        <item x="2"/>
        <item x="3"/>
        <item x="4"/>
        <item x="5"/>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s>
  <rowFields count="1">
    <field x="3"/>
  </rowFields>
  <rowItems count="11">
    <i>
      <x/>
    </i>
    <i>
      <x v="1"/>
    </i>
    <i>
      <x v="2"/>
    </i>
    <i>
      <x v="3"/>
    </i>
    <i>
      <x v="4"/>
    </i>
    <i>
      <x v="5"/>
    </i>
    <i>
      <x v="6"/>
    </i>
    <i>
      <x v="7"/>
    </i>
    <i>
      <x v="8"/>
    </i>
    <i>
      <x v="9"/>
    </i>
    <i t="grand">
      <x/>
    </i>
  </rowItems>
  <colItems count="1">
    <i/>
  </colItems>
  <pageFields count="1">
    <pageField fld="2" item="5" hier="-1"/>
  </pageFields>
  <dataFields count="1">
    <dataField name="Sum of Amount" fld="10" baseField="0" baseItem="0" numFmtId="167"/>
  </dataFields>
  <formats count="7">
    <format dxfId="19">
      <pivotArea outline="0" collapsedLevelsAreSubtotals="1" fieldPosition="0"/>
    </format>
    <format dxfId="18">
      <pivotArea type="all" dataOnly="0" outline="0" fieldPosition="0"/>
    </format>
    <format dxfId="17">
      <pivotArea outline="0" collapsedLevelsAreSubtotals="1" fieldPosition="0"/>
    </format>
    <format dxfId="16">
      <pivotArea field="3" type="button" dataOnly="0" labelOnly="1" outline="0" axis="axisRow" fieldPosition="0"/>
    </format>
    <format dxfId="15">
      <pivotArea dataOnly="0" labelOnly="1" fieldPosition="0">
        <references count="1">
          <reference field="3" count="10">
            <x v="0"/>
            <x v="1"/>
            <x v="2"/>
            <x v="3"/>
            <x v="4"/>
            <x v="5"/>
            <x v="6"/>
            <x v="7"/>
            <x v="8"/>
            <x v="9"/>
          </reference>
        </references>
      </pivotArea>
    </format>
    <format dxfId="14">
      <pivotArea dataOnly="0" labelOnly="1" grandRow="1" outline="0"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761E09-0D0E-4639-A196-1AF9127B5194}" name="PivotTable5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29:E37" firstHeaderRow="1" firstDataRow="1" firstDataCol="1"/>
  <pivotFields count="2">
    <pivotField axis="axisRow" allDrilled="1" subtotalTop="0" showAll="0" defaultSubtotal="0" defaultAttributeDrillState="1">
      <items count="7">
        <item x="1"/>
        <item x="5"/>
        <item x="6"/>
        <item x="4"/>
        <item x="0"/>
        <item x="2"/>
        <item x="3"/>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Distinct Count of Invoice Number" fld="1" subtotal="count" baseField="0" baseItem="0">
      <extLst>
        <ext xmlns:x15="http://schemas.microsoft.com/office/spreadsheetml/2010/11/main" uri="{FABC7310-3BB5-11E1-824E-6D434824019B}">
          <x15:dataField isCountDistinct="1"/>
        </ext>
      </extLst>
    </dataField>
  </dataFields>
  <formats count="6">
    <format dxfId="25">
      <pivotArea grandRow="1" outline="0" collapsedLevelsAreSubtotals="1" fieldPosition="0"/>
    </format>
    <format dxfId="24">
      <pivotArea outline="0" collapsedLevelsAreSubtotals="1" fieldPosition="0"/>
    </format>
    <format dxfId="23">
      <pivotArea dataOnly="0" labelOnly="1" fieldPosition="0">
        <references count="1">
          <reference field="0" count="0"/>
        </references>
      </pivotArea>
    </format>
    <format dxfId="22">
      <pivotArea dataOnly="0" labelOnly="1" grandRow="1" outline="0" fieldPosition="0"/>
    </format>
    <format dxfId="21">
      <pivotArea field="0" type="button" dataOnly="0" labelOnly="1" outline="0" axis="axisRow" fieldPosition="0"/>
    </format>
    <format dxfId="20">
      <pivotArea dataOnly="0" labelOnly="1" outline="0" axis="axisValues" fieldPosition="0"/>
    </format>
  </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nvoice Number"/>
    <pivotHierarchy dragToData="1" caption="Distinct Count of Invoice Number"/>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am for RCC Junior Data Analyst _Jane Tulio.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20CE3C-6307-4B7F-9CFB-F2F3BA1AEFBF}"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nsaction Year">
  <location ref="A5:B12" firstHeaderRow="1" firstDataRow="1" firstDataCol="1"/>
  <pivotFields count="11">
    <pivotField showAll="0"/>
    <pivotField numFmtId="165" showAll="0"/>
    <pivotField axis="axisRow" showAll="0">
      <items count="7">
        <item x="0"/>
        <item x="1"/>
        <item x="2"/>
        <item x="3"/>
        <item x="4"/>
        <item x="5"/>
        <item t="default"/>
      </items>
    </pivotField>
    <pivotField showAll="0"/>
    <pivotField showAll="0"/>
    <pivotField showAll="0"/>
    <pivotField showAll="0"/>
    <pivotField showAll="0"/>
    <pivotField showAll="0"/>
    <pivotField showAll="0"/>
    <pivotField dataField="1" showAll="0"/>
  </pivotFields>
  <rowFields count="1">
    <field x="2"/>
  </rowFields>
  <rowItems count="7">
    <i>
      <x/>
    </i>
    <i>
      <x v="1"/>
    </i>
    <i>
      <x v="2"/>
    </i>
    <i>
      <x v="3"/>
    </i>
    <i>
      <x v="4"/>
    </i>
    <i>
      <x v="5"/>
    </i>
    <i t="grand">
      <x/>
    </i>
  </rowItems>
  <colItems count="1">
    <i/>
  </colItems>
  <dataFields count="1">
    <dataField name="Sum of Amount" fld="10" baseField="2" baseItem="0" numFmtId="167"/>
  </dataFields>
  <formats count="8">
    <format dxfId="33">
      <pivotArea dataOnly="0" labelOnly="1" outline="0" axis="axisValues"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field="2" type="button" dataOnly="0" labelOnly="1" outline="0" axis="axisRow" fieldPosition="0"/>
    </format>
    <format dxfId="28">
      <pivotArea dataOnly="0" labelOnly="1" fieldPosition="0">
        <references count="1">
          <reference field="2" count="0"/>
        </references>
      </pivotArea>
    </format>
    <format dxfId="27">
      <pivotArea dataOnly="0" labelOnly="1" grandRow="1" outline="0"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A6A090-B151-469D-A92C-AFF187022036}" name="PivotTable4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D19:E23" firstHeaderRow="1" firstDataRow="1" firstDataCol="1"/>
  <pivotFields count="16">
    <pivotField dataField="1" showAll="0"/>
    <pivotField showAll="0"/>
    <pivotField numFmtId="165" showAll="0"/>
    <pivotField showAll="0"/>
    <pivotField showAll="0"/>
    <pivotField axis="axisRow" showAll="0">
      <items count="4">
        <item x="0"/>
        <item x="1"/>
        <item x="2"/>
        <item t="default"/>
      </items>
    </pivotField>
    <pivotField showAll="0"/>
    <pivotField showAll="0"/>
    <pivotField numFmtId="1"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Customer Number" fld="0" subtotal="count" baseField="5" baseItem="0"/>
  </dataFields>
  <formats count="6">
    <format dxfId="39">
      <pivotArea type="all" dataOnly="0" outline="0" fieldPosition="0"/>
    </format>
    <format dxfId="38">
      <pivotArea outline="0" collapsedLevelsAreSubtotals="1" fieldPosition="0"/>
    </format>
    <format dxfId="37">
      <pivotArea dataOnly="0" labelOnly="1" fieldPosition="0">
        <references count="1">
          <reference field="5" count="0"/>
        </references>
      </pivotArea>
    </format>
    <format dxfId="36">
      <pivotArea dataOnly="0" labelOnly="1" grandRow="1" outline="0" fieldPosition="0"/>
    </format>
    <format dxfId="35">
      <pivotArea field="5" type="button" dataOnly="0" labelOnly="1" outline="0" axis="axisRow"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67A19F-57C5-4B1C-AB80-419FF9ED5A84}" name="PivotTable4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tem">
  <location ref="A45:C49" firstHeaderRow="0" firstDataRow="1" firstDataCol="1"/>
  <pivotFields count="11">
    <pivotField showAll="0"/>
    <pivotField numFmtId="165" showAll="0"/>
    <pivotField showAll="0"/>
    <pivotField showAll="0"/>
    <pivotField showAll="0"/>
    <pivotField showAll="0"/>
    <pivotField showAll="0"/>
    <pivotField showAll="0"/>
    <pivotField axis="axisRow" dataField="1" showAll="0" measureFilter="1">
      <items count="8">
        <item x="1"/>
        <item x="0"/>
        <item x="3"/>
        <item x="4"/>
        <item x="2"/>
        <item x="5"/>
        <item x="6"/>
        <item t="default"/>
      </items>
    </pivotField>
    <pivotField showAll="0"/>
    <pivotField dataField="1" showAll="0"/>
  </pivotFields>
  <rowFields count="1">
    <field x="8"/>
  </rowFields>
  <rowItems count="4">
    <i>
      <x/>
    </i>
    <i>
      <x v="2"/>
    </i>
    <i>
      <x v="4"/>
    </i>
    <i t="grand">
      <x/>
    </i>
  </rowItems>
  <colFields count="1">
    <field x="-2"/>
  </colFields>
  <colItems count="2">
    <i>
      <x/>
    </i>
    <i i="1">
      <x v="1"/>
    </i>
  </colItems>
  <dataFields count="2">
    <dataField name="Sum of Amount" fld="10" baseField="0" baseItem="0" numFmtId="167"/>
    <dataField name="Count of Item Purchased" fld="8" subtotal="count" baseField="0" baseItem="0"/>
  </dataFields>
  <formats count="8">
    <format dxfId="47">
      <pivotArea outline="0" collapsedLevelsAreSubtotals="1" fieldPosition="0"/>
    </format>
    <format dxfId="46">
      <pivotArea outline="0" collapsedLevelsAreSubtotals="1" fieldPosition="0">
        <references count="1">
          <reference field="4294967294" count="1" selected="0">
            <x v="0"/>
          </reference>
        </references>
      </pivotArea>
    </format>
    <format dxfId="45">
      <pivotArea type="all" dataOnly="0" outline="0" fieldPosition="0"/>
    </format>
    <format dxfId="44">
      <pivotArea outline="0" collapsedLevelsAreSubtotals="1" fieldPosition="0"/>
    </format>
    <format dxfId="43">
      <pivotArea field="8" type="button" dataOnly="0" labelOnly="1" outline="0" axis="axisRow" fieldPosition="0"/>
    </format>
    <format dxfId="42">
      <pivotArea dataOnly="0" labelOnly="1" fieldPosition="0">
        <references count="1">
          <reference field="8" count="3">
            <x v="0"/>
            <x v="2"/>
            <x v="4"/>
          </reference>
        </references>
      </pivotArea>
    </format>
    <format dxfId="41">
      <pivotArea dataOnly="0" labelOnly="1" grandRow="1" outline="0" fieldPosition="0"/>
    </format>
    <format dxfId="4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8"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5150D0-7D04-4B9C-A862-2792FD6D02C8}" name="PivotTable4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D5:E14" firstHeaderRow="1" firstDataRow="1" firstDataCol="1"/>
  <pivotFields count="16">
    <pivotField dataField="1" showAll="0"/>
    <pivotField showAll="0"/>
    <pivotField numFmtId="165" showAll="0"/>
    <pivotField showAll="0"/>
    <pivotField showAll="0"/>
    <pivotField showAll="0"/>
    <pivotField showAll="0"/>
    <pivotField showAll="0"/>
    <pivotField numFmtId="1" showAll="0"/>
    <pivotField showAll="0"/>
    <pivotField showAll="0"/>
    <pivotField showAll="0"/>
    <pivotField showAll="0"/>
    <pivotField axis="axisRow" showAll="0">
      <items count="9">
        <item x="3"/>
        <item x="1"/>
        <item x="2"/>
        <item x="5"/>
        <item x="6"/>
        <item x="7"/>
        <item x="4"/>
        <item x="0"/>
        <item t="default"/>
      </items>
    </pivotField>
    <pivotField showAll="0"/>
    <pivotField showAll="0"/>
  </pivotFields>
  <rowFields count="1">
    <field x="13"/>
  </rowFields>
  <rowItems count="9">
    <i>
      <x/>
    </i>
    <i>
      <x v="1"/>
    </i>
    <i>
      <x v="2"/>
    </i>
    <i>
      <x v="3"/>
    </i>
    <i>
      <x v="4"/>
    </i>
    <i>
      <x v="5"/>
    </i>
    <i>
      <x v="6"/>
    </i>
    <i>
      <x v="7"/>
    </i>
    <i t="grand">
      <x/>
    </i>
  </rowItems>
  <colItems count="1">
    <i/>
  </colItems>
  <dataFields count="1">
    <dataField name="Count of Customer Number" fld="0" subtotal="count" baseField="13" baseItem="0"/>
  </dataFields>
  <formats count="6">
    <format dxfId="53">
      <pivotArea type="all" dataOnly="0" outline="0" fieldPosition="0"/>
    </format>
    <format dxfId="52">
      <pivotArea outline="0" collapsedLevelsAreSubtotals="1" fieldPosition="0"/>
    </format>
    <format dxfId="51">
      <pivotArea field="13" type="button" dataOnly="0" labelOnly="1" outline="0" axis="axisRow" fieldPosition="0"/>
    </format>
    <format dxfId="50">
      <pivotArea dataOnly="0" labelOnly="1" fieldPosition="0">
        <references count="1">
          <reference field="13" count="0"/>
        </references>
      </pivotArea>
    </format>
    <format dxfId="49">
      <pivotArea dataOnly="0" labelOnly="1" grandRow="1" outline="0"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F2887E-10AA-425E-9AED-D938220C873B}" name="PivotTable53" cacheId="3"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rowHeaderCaption="Segment">
  <location ref="L29:M32" firstHeaderRow="1" firstDataRow="1" firstDataCol="1"/>
  <pivotFields count="10">
    <pivotField dataField="1" showAll="0"/>
    <pivotField showAll="0"/>
    <pivotField showAll="0"/>
    <pivotField showAll="0"/>
    <pivotField showAll="0"/>
    <pivotField showAll="0"/>
    <pivotField showAll="0"/>
    <pivotField axis="axisRow">
      <items count="3">
        <item x="0"/>
        <item x="1"/>
        <item t="default"/>
      </items>
    </pivotField>
    <pivotField showAll="0"/>
    <pivotField showAll="0"/>
  </pivotFields>
  <rowFields count="1">
    <field x="7"/>
  </rowFields>
  <rowItems count="3">
    <i>
      <x/>
    </i>
    <i>
      <x v="1"/>
    </i>
    <i t="grand">
      <x/>
    </i>
  </rowItems>
  <colItems count="1">
    <i/>
  </colItems>
  <dataFields count="1">
    <dataField name="Count of Customer Number" fld="0" subtotal="count" baseField="7" baseItem="0"/>
  </dataFields>
  <formats count="6">
    <format dxfId="5">
      <pivotArea type="all" dataOnly="0" outline="0" fieldPosition="0"/>
    </format>
    <format dxfId="4">
      <pivotArea outline="0" collapsedLevelsAreSubtotals="1" fieldPosition="0"/>
    </format>
    <format dxfId="3">
      <pivotArea field="7" type="button" dataOnly="0" labelOnly="1" outline="0" axis="axisRow" fieldPosition="0"/>
    </format>
    <format dxfId="2">
      <pivotArea dataOnly="0" labelOnly="1" fieldPosition="0">
        <references count="1">
          <reference field="7"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F2A0ACB-0217-4AF3-A04D-4DF84E3C5008}" name="Table4" displayName="Table4" ref="A4:G104" totalsRowShown="0" headerRowDxfId="91" dataDxfId="90">
  <autoFilter ref="A4:G104" xr:uid="{6F2A0ACB-0217-4AF3-A04D-4DF84E3C5008}"/>
  <tableColumns count="7">
    <tableColumn id="1" xr3:uid="{591136B1-AE7E-4FF5-9465-93F353C9206D}" name="Customer Number" dataDxfId="89"/>
    <tableColumn id="2" xr3:uid="{C26EA6E3-A59B-4857-AEEC-745F67149C25}" name="Registration Date" dataDxfId="88"/>
    <tableColumn id="3" xr3:uid="{7119FF86-8FD7-48AB-B061-99AAAA875432}" name="Registration Year" dataDxfId="87">
      <calculatedColumnFormula>LEFT(B5,4)</calculatedColumnFormula>
    </tableColumn>
    <tableColumn id="4" xr3:uid="{440CB017-81F4-45B0-8304-E2B775162040}" name="Gender" dataDxfId="86"/>
    <tableColumn id="5" xr3:uid="{AC4098E8-3D83-4222-826B-5D6899ED6BCC}" name="BirthDate" dataDxfId="85"/>
    <tableColumn id="6" xr3:uid="{0006ECB9-3738-4BDF-9B42-86C2A057E8F8}" name="MobileNo" dataDxfId="84"/>
    <tableColumn id="7" xr3:uid="{1F0A83FF-A349-4935-ADAC-9A2ED6C16547}" name="EmailAd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F888CA-DD83-4C44-B526-6CF3BF496826}" name="Clean_CB" displayName="Clean_CB" ref="B4:Q104" totalsRowShown="0" headerRowDxfId="83" dataDxfId="82">
  <autoFilter ref="B4:Q104" xr:uid="{71F888CA-DD83-4C44-B526-6CF3BF496826}"/>
  <tableColumns count="16">
    <tableColumn id="1" xr3:uid="{026F310F-B7E7-4F10-B1FD-42E1C5DA2014}" name="Customer Number" dataDxfId="81"/>
    <tableColumn id="2" xr3:uid="{D852EE16-C7D7-4132-A2FE-216A00231BB5}" name="Raw Registration Date" dataDxfId="80"/>
    <tableColumn id="8" xr3:uid="{1BF65788-14C5-4ED8-AC67-43BCC38B7FFA}" name="Registration Date" dataDxfId="79">
      <calculatedColumnFormula>DATE(LEFT(C5,4),MID(C5,5,2),RIGHT(C5,2))</calculatedColumnFormula>
    </tableColumn>
    <tableColumn id="3" xr3:uid="{C4155954-2143-45A0-870C-0899A3F6E6B6}" name="Registration Year" dataDxfId="78">
      <calculatedColumnFormula>LEFT(C5,4)</calculatedColumnFormula>
    </tableColumn>
    <tableColumn id="4" xr3:uid="{DD9355B2-6E95-40CB-A16F-E6FBFEB22093}" name="Raw Gender" dataDxfId="77"/>
    <tableColumn id="10" xr3:uid="{BB173EAC-5E2B-4A9A-9866-8226420BA134}" name="Gender" dataDxfId="76">
      <calculatedColumnFormula>IF(F5="NULL", "UNKOWN", F5)</calculatedColumnFormula>
    </tableColumn>
    <tableColumn id="5" xr3:uid="{1441BCEA-0CE1-4A0E-85CF-15096F92D9DC}" name="Raw BirthDate" dataDxfId="75"/>
    <tableColumn id="9" xr3:uid="{93931775-6FEA-4A64-AE82-CF0A4164B996}" name="Birthdate" dataDxfId="74">
      <calculatedColumnFormula>IF(Clean_CB[[#This Row],[Raw BirthDate]]=0, "", DATE(LEFT(Clean_CB[[#This Row],[Raw BirthDate]],4), MID(Clean_CB[[#This Row],[Raw BirthDate]],5,2), RIGHT(Clean_CB[[#This Row],[Raw BirthDate]],2)))</calculatedColumnFormula>
    </tableColumn>
    <tableColumn id="6" xr3:uid="{F175536D-6CDF-4409-A2A9-3DA0994E505D}" name="Raw MobileNo" dataDxfId="73"/>
    <tableColumn id="11" xr3:uid="{9E5912A5-D561-4AFF-AA09-3DD56C6FF376}" name="MobileNo" dataDxfId="72">
      <calculatedColumnFormula>IF(J5=0, "", J5)</calculatedColumnFormula>
    </tableColumn>
    <tableColumn id="7" xr3:uid="{58F7D4FC-A8FC-4FEA-9FDF-F88AFD3D2B47}" name="Raw EmailAdd"/>
    <tableColumn id="12" xr3:uid="{232E708E-F3A0-4837-8724-BAD4B3AED5F8}" name="EmailAdd" dataDxfId="71">
      <calculatedColumnFormula>IF(L5="NULL","",L5)</calculatedColumnFormula>
    </tableColumn>
    <tableColumn id="13" xr3:uid="{6B99C293-5321-4B89-B12F-BC7BC085835C}" name="Age" dataDxfId="70">
      <calculatedColumnFormula>IF(I5="","",DATEDIF(I5,DATE(2022,10,31),"Y"))</calculatedColumnFormula>
    </tableColumn>
    <tableColumn id="14" xr3:uid="{8E854FCA-B912-44B0-9F9A-7C4926EB82EB}" name="Age Group" dataDxfId="69">
      <calculatedColumnFormula>IF(Clean_CB[[#This Row],[Age]]="","Uknown", IF(Clean_CB[[#This Row],[Age]]&lt;20,"Below 20",IF(Clean_CB[[#This Row],[Age]]&lt;30,"20's",IF(Clean_CB[[#This Row],[Age]]&lt;40,"30's",IF(Clean_CB[[#This Row],[Age]]&lt;50,"40's",IF(Clean_CB[[#This Row],[Age]]&lt;60,"50's",IF(Clean_CB[[#This Row],[Age]]&lt;70,"60's","70+")))))))</calculatedColumnFormula>
    </tableColumn>
    <tableColumn id="15" xr3:uid="{47C16A97-37DA-4DBB-86E5-96A2F927B47C}" name="Has Mobile (1/0 Flag)" dataDxfId="68">
      <calculatedColumnFormula>IF(K4&lt;&gt;"", 1, 0)</calculatedColumnFormula>
    </tableColumn>
    <tableColumn id="16" xr3:uid="{A5108F0D-203A-4D43-9EFB-2BA184C341FA}" name="Has Email (1/0 Flag)2" dataDxfId="67">
      <calculatedColumnFormula>IF(M5&lt;&gt;"", 1, 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943DB6-9D66-4642-96AB-EF3A1321B848}" name="Transactional_Data" displayName="Transactional_Data" ref="A4:F4260" totalsRowShown="0" headerRowDxfId="66">
  <autoFilter ref="A4:F4260" xr:uid="{00000000-0009-0000-0000-000002000000}"/>
  <tableColumns count="6">
    <tableColumn id="1" xr3:uid="{121B84BC-3343-4CB5-AB39-7FF629B7DA87}" name="Transaction Date" dataDxfId="65"/>
    <tableColumn id="2" xr3:uid="{D6A30AF9-6983-4FD9-B17F-7D139AF28BFE}" name="Store Location"/>
    <tableColumn id="3" xr3:uid="{EB6F51A8-B09F-4E9F-9DD7-1F0EEE60C1B1}" name="Invoice Number" dataDxfId="64"/>
    <tableColumn id="4" xr3:uid="{B359AB27-96A7-4009-B507-7A99310410D2}" name="Item Purchased"/>
    <tableColumn id="5" xr3:uid="{E8F9C1E5-6F07-4672-BCAB-E1C2FA1731C3}" name="Customer Number " dataDxfId="63"/>
    <tableColumn id="6" xr3:uid="{3DBD6FD5-626B-4252-BE49-3FEC3C219C62}" name="Amou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D37E8A-3A12-4A7B-B272-E4FA44103B8F}" name="Table1" displayName="Table1" ref="A4:K4260" totalsRowShown="0" headerRowDxfId="62">
  <autoFilter ref="A4:K4260" xr:uid="{53D37E8A-3A12-4A7B-B272-E4FA44103B8F}"/>
  <tableColumns count="11">
    <tableColumn id="1" xr3:uid="{5CC41DA9-6A41-44C2-A8B1-42145F2B05B0}" name="Raw Transaction Date" dataDxfId="61"/>
    <tableColumn id="7" xr3:uid="{A794C45E-B6E0-497F-8AE5-2C3DEA5B639C}" name="Transaction Date" dataDxfId="60">
      <calculatedColumnFormula>DATE(LEFT(A5,4),MID(A5,5,2),RIGHT(A5,2))</calculatedColumnFormula>
    </tableColumn>
    <tableColumn id="8" xr3:uid="{D45A1989-12A2-43BB-9523-6B62A7C099BB}" name="Transaction Year" dataDxfId="59">
      <calculatedColumnFormula>TEXT(Table1[[#This Row],[Transaction Date]],"yyyy")</calculatedColumnFormula>
    </tableColumn>
    <tableColumn id="9" xr3:uid="{21A171E9-E95A-421E-BD0D-72167E5E5F9A}" name="Transaction Month" dataDxfId="58">
      <calculatedColumnFormula>TEXT(Table1[[#This Row],[Transaction Date]],"mmmm")</calculatedColumnFormula>
    </tableColumn>
    <tableColumn id="12" xr3:uid="{060E60DA-D907-44AF-ADD4-DE6F916E33D4}" name="Transaction Month Num" dataDxfId="57">
      <calculatedColumnFormula>MONTH(Table1[[#This Row],[Transaction Date]])</calculatedColumnFormula>
    </tableColumn>
    <tableColumn id="10" xr3:uid="{4B944CF2-41F1-4B79-A469-8D8740B763FD}" name="Transaction Day" dataDxfId="56">
      <calculatedColumnFormula>TEXT(Table1[[#This Row],[Transaction Date]],"dddd")</calculatedColumnFormula>
    </tableColumn>
    <tableColumn id="2" xr3:uid="{A34A1419-9A15-4224-9931-F1109EA77084}" name="Store Location"/>
    <tableColumn id="3" xr3:uid="{A90D28F0-42F1-4552-AD9F-1362A4E1E11A}" name="Invoice Number" dataDxfId="55"/>
    <tableColumn id="4" xr3:uid="{E382C0CF-E95A-4691-BFA6-7B81B44CF474}" name="Item Purchased"/>
    <tableColumn id="5" xr3:uid="{472FB91E-EB67-4AF9-9AD2-8C0FBC28FA93}" name="Customer Number " dataDxfId="54"/>
    <tableColumn id="6" xr3:uid="{5E54DBE7-3D18-420E-BDF8-2BB0190700F7}"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showGridLines="0" zoomScale="69" zoomScaleNormal="93" workbookViewId="0">
      <selection activeCell="J24" sqref="J24"/>
    </sheetView>
  </sheetViews>
  <sheetFormatPr defaultColWidth="8.6640625" defaultRowHeight="15"/>
  <cols>
    <col min="1" max="1" width="3.109375" style="14" customWidth="1"/>
    <col min="2" max="2" width="3.77734375" style="14" customWidth="1"/>
    <col min="3" max="3" width="8.6640625" style="14" customWidth="1"/>
    <col min="4" max="14" width="8.6640625" style="14"/>
    <col min="15" max="15" width="7.77734375" style="14" customWidth="1"/>
    <col min="16" max="17" width="8.6640625" style="14"/>
    <col min="18" max="18" width="30.109375" style="14" customWidth="1"/>
    <col min="19" max="16384" width="8.6640625" style="14"/>
  </cols>
  <sheetData>
    <row r="1" spans="1:18">
      <c r="A1" s="88" t="s">
        <v>288</v>
      </c>
      <c r="B1" s="88"/>
      <c r="C1" s="88"/>
      <c r="D1" s="88"/>
      <c r="E1" s="88"/>
      <c r="F1" s="88"/>
      <c r="G1" s="88"/>
      <c r="H1" s="88"/>
      <c r="I1" s="88"/>
      <c r="J1" s="88"/>
      <c r="K1" s="88"/>
      <c r="L1" s="88"/>
      <c r="M1" s="88"/>
      <c r="N1" s="88"/>
      <c r="O1" s="88"/>
      <c r="P1" s="88"/>
      <c r="Q1" s="88"/>
      <c r="R1" s="88"/>
    </row>
    <row r="2" spans="1:18">
      <c r="A2" s="13"/>
      <c r="B2" s="13"/>
      <c r="C2" s="13"/>
      <c r="D2" s="13"/>
      <c r="E2" s="13"/>
      <c r="F2" s="13"/>
      <c r="G2" s="13"/>
      <c r="H2" s="13"/>
      <c r="I2" s="13"/>
      <c r="J2" s="13"/>
      <c r="K2" s="13"/>
      <c r="L2" s="13"/>
      <c r="M2" s="13"/>
      <c r="N2" s="13"/>
      <c r="O2" s="13"/>
      <c r="P2" s="13"/>
      <c r="Q2" s="13"/>
      <c r="R2" s="13"/>
    </row>
    <row r="3" spans="1:18" ht="15.6">
      <c r="A3" s="15">
        <v>1</v>
      </c>
      <c r="B3" s="90" t="s">
        <v>121</v>
      </c>
      <c r="C3" s="90"/>
      <c r="D3" s="90"/>
      <c r="E3" s="90"/>
      <c r="F3" s="90"/>
      <c r="G3" s="90"/>
      <c r="H3" s="90"/>
      <c r="I3" s="90"/>
      <c r="J3" s="90"/>
      <c r="K3" s="90"/>
      <c r="L3" s="90"/>
      <c r="M3" s="90"/>
      <c r="N3" s="90"/>
      <c r="O3" s="90"/>
      <c r="P3" s="90"/>
      <c r="Q3" s="90"/>
      <c r="R3" s="90"/>
    </row>
    <row r="4" spans="1:18" ht="15.6">
      <c r="A4" s="15">
        <v>2</v>
      </c>
      <c r="B4" s="90" t="s">
        <v>122</v>
      </c>
      <c r="C4" s="90"/>
      <c r="D4" s="90"/>
      <c r="E4" s="90"/>
      <c r="F4" s="90"/>
      <c r="G4" s="90"/>
      <c r="H4" s="90"/>
      <c r="I4" s="90"/>
      <c r="J4" s="90"/>
      <c r="K4" s="90"/>
      <c r="L4" s="90"/>
      <c r="M4" s="90"/>
      <c r="N4" s="90"/>
      <c r="O4" s="90"/>
      <c r="P4" s="90"/>
      <c r="Q4" s="90"/>
      <c r="R4" s="90"/>
    </row>
    <row r="5" spans="1:18" ht="15.6">
      <c r="A5" s="15">
        <v>3</v>
      </c>
      <c r="B5" s="90" t="s">
        <v>123</v>
      </c>
      <c r="C5" s="90"/>
      <c r="D5" s="90"/>
      <c r="E5" s="90"/>
      <c r="F5" s="90"/>
      <c r="G5" s="90"/>
      <c r="H5" s="90"/>
      <c r="I5" s="90"/>
      <c r="J5" s="90"/>
      <c r="K5" s="90"/>
      <c r="L5" s="90"/>
      <c r="M5" s="90"/>
      <c r="N5" s="90"/>
      <c r="O5" s="90"/>
      <c r="P5" s="90"/>
      <c r="Q5" s="90"/>
      <c r="R5" s="90"/>
    </row>
    <row r="6" spans="1:18" ht="15.6">
      <c r="A6" s="15">
        <v>4</v>
      </c>
      <c r="B6" s="90" t="s">
        <v>124</v>
      </c>
      <c r="C6" s="90"/>
      <c r="D6" s="90"/>
      <c r="E6" s="90"/>
      <c r="F6" s="90"/>
      <c r="G6" s="90"/>
      <c r="H6" s="90"/>
      <c r="I6" s="90"/>
      <c r="J6" s="90"/>
      <c r="K6" s="90"/>
      <c r="L6" s="90"/>
      <c r="M6" s="90"/>
      <c r="N6" s="90"/>
      <c r="O6" s="90"/>
      <c r="P6" s="90"/>
      <c r="Q6" s="90"/>
      <c r="R6" s="90"/>
    </row>
    <row r="7" spans="1:18" s="18" customFormat="1" ht="30.45" customHeight="1">
      <c r="A7" s="17">
        <v>5</v>
      </c>
      <c r="B7" s="89" t="s">
        <v>125</v>
      </c>
      <c r="C7" s="89"/>
      <c r="D7" s="89"/>
      <c r="E7" s="89"/>
      <c r="F7" s="89"/>
      <c r="G7" s="89"/>
      <c r="H7" s="89"/>
      <c r="I7" s="89"/>
      <c r="J7" s="89"/>
      <c r="K7" s="89"/>
      <c r="L7" s="89"/>
      <c r="M7" s="89"/>
      <c r="N7" s="89"/>
      <c r="O7" s="89"/>
      <c r="P7" s="89"/>
      <c r="Q7" s="89"/>
      <c r="R7" s="89"/>
    </row>
    <row r="8" spans="1:18" ht="15.6">
      <c r="A8" s="15">
        <v>6</v>
      </c>
      <c r="B8" s="14" t="s">
        <v>103</v>
      </c>
    </row>
    <row r="9" spans="1:18" ht="15.6">
      <c r="A9" s="15"/>
      <c r="B9" s="19" t="s">
        <v>95</v>
      </c>
      <c r="C9" s="14" t="s">
        <v>126</v>
      </c>
    </row>
    <row r="10" spans="1:18" ht="15.6">
      <c r="A10" s="15"/>
      <c r="B10" s="19" t="s">
        <v>96</v>
      </c>
      <c r="C10" s="14" t="s">
        <v>127</v>
      </c>
    </row>
    <row r="11" spans="1:18" ht="15.6">
      <c r="A11" s="15"/>
      <c r="B11" s="19" t="s">
        <v>97</v>
      </c>
      <c r="C11" s="14" t="s">
        <v>128</v>
      </c>
    </row>
    <row r="12" spans="1:18" ht="15.6">
      <c r="A12" s="15"/>
      <c r="B12" s="19" t="s">
        <v>98</v>
      </c>
      <c r="C12" s="14" t="s">
        <v>129</v>
      </c>
    </row>
    <row r="13" spans="1:18" ht="15.6">
      <c r="A13" s="15"/>
      <c r="B13" s="19" t="s">
        <v>99</v>
      </c>
      <c r="C13" s="14" t="s">
        <v>130</v>
      </c>
    </row>
    <row r="14" spans="1:18" ht="15.6">
      <c r="A14" s="15"/>
      <c r="B14" s="19" t="s">
        <v>100</v>
      </c>
      <c r="C14" s="14" t="s">
        <v>131</v>
      </c>
    </row>
    <row r="15" spans="1:18" ht="15.6">
      <c r="A15" s="15"/>
      <c r="B15" s="19" t="s">
        <v>101</v>
      </c>
      <c r="C15" s="14" t="s">
        <v>132</v>
      </c>
    </row>
    <row r="16" spans="1:18" ht="15.6">
      <c r="A16" s="15"/>
      <c r="B16" s="19" t="s">
        <v>102</v>
      </c>
      <c r="C16" s="14" t="s">
        <v>133</v>
      </c>
    </row>
    <row r="17" spans="1:18" ht="15.6">
      <c r="A17" s="15">
        <v>7</v>
      </c>
      <c r="B17" s="16" t="s">
        <v>104</v>
      </c>
      <c r="C17" s="16"/>
      <c r="D17" s="16"/>
      <c r="E17" s="16"/>
      <c r="F17" s="16"/>
      <c r="G17" s="16"/>
      <c r="H17" s="16"/>
      <c r="I17" s="16"/>
      <c r="J17" s="16"/>
      <c r="K17" s="16"/>
      <c r="L17" s="16"/>
      <c r="M17" s="16"/>
      <c r="N17" s="16"/>
      <c r="O17" s="16"/>
      <c r="P17" s="16"/>
      <c r="Q17" s="16"/>
      <c r="R17" s="16"/>
    </row>
  </sheetData>
  <mergeCells count="6">
    <mergeCell ref="A1:R1"/>
    <mergeCell ref="B7:R7"/>
    <mergeCell ref="B3:R3"/>
    <mergeCell ref="B4:R4"/>
    <mergeCell ref="B5:R5"/>
    <mergeCell ref="B6:R6"/>
  </mergeCell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4"/>
  <sheetViews>
    <sheetView topLeftCell="B55" zoomScale="69" workbookViewId="0">
      <selection activeCell="K71" sqref="K71"/>
    </sheetView>
  </sheetViews>
  <sheetFormatPr defaultColWidth="8.77734375" defaultRowHeight="14.4"/>
  <cols>
    <col min="1" max="1" width="19.6640625" style="4" customWidth="1"/>
    <col min="2" max="2" width="18.33203125" style="4" customWidth="1"/>
    <col min="3" max="3" width="16.77734375" style="4" customWidth="1"/>
    <col min="4" max="4" width="9.77734375" style="4" customWidth="1"/>
    <col min="5" max="5" width="12.33203125" style="4" customWidth="1"/>
    <col min="6" max="6" width="17.44140625" style="6" customWidth="1"/>
    <col min="7" max="7" width="27.44140625" bestFit="1" customWidth="1"/>
    <col min="10" max="10" width="12.33203125" bestFit="1" customWidth="1"/>
    <col min="11" max="11" width="13.44140625" bestFit="1" customWidth="1"/>
    <col min="12" max="12" width="11" bestFit="1" customWidth="1"/>
    <col min="13" max="13" width="11.33203125" bestFit="1" customWidth="1"/>
    <col min="14" max="14" width="8.77734375" customWidth="1"/>
    <col min="15" max="15" width="14.77734375" bestFit="1" customWidth="1"/>
    <col min="16" max="16" width="18.44140625" bestFit="1" customWidth="1"/>
    <col min="17" max="17" width="10.109375" bestFit="1" customWidth="1"/>
  </cols>
  <sheetData>
    <row r="1" spans="1:19">
      <c r="A1" s="5" t="s">
        <v>12</v>
      </c>
    </row>
    <row r="2" spans="1:19">
      <c r="A2" s="1" t="s">
        <v>106</v>
      </c>
      <c r="B2" s="1"/>
      <c r="C2" s="1"/>
      <c r="D2"/>
      <c r="E2"/>
      <c r="F2"/>
    </row>
    <row r="4" spans="1:19" s="12" customFormat="1">
      <c r="A4" s="2" t="s">
        <v>9</v>
      </c>
      <c r="B4" s="2" t="s">
        <v>13</v>
      </c>
      <c r="C4" s="2" t="s">
        <v>138</v>
      </c>
      <c r="D4" s="2" t="s">
        <v>0</v>
      </c>
      <c r="E4" s="2" t="s">
        <v>1</v>
      </c>
      <c r="F4" s="3" t="s">
        <v>2</v>
      </c>
      <c r="G4" s="2" t="s">
        <v>3</v>
      </c>
      <c r="H4" s="8"/>
      <c r="I4" s="8"/>
      <c r="J4" s="8"/>
      <c r="K4" s="8"/>
      <c r="L4" s="8"/>
      <c r="M4" s="9"/>
      <c r="N4" s="9"/>
      <c r="O4" s="9"/>
      <c r="P4" s="10"/>
      <c r="Q4" s="10"/>
      <c r="R4" s="11"/>
      <c r="S4" s="11"/>
    </row>
    <row r="5" spans="1:19">
      <c r="A5" s="4">
        <v>100234</v>
      </c>
      <c r="B5" s="4">
        <v>20150213</v>
      </c>
      <c r="C5" s="4" t="str">
        <f>LEFT(B5,4)</f>
        <v>2015</v>
      </c>
      <c r="D5" s="4" t="s">
        <v>4</v>
      </c>
      <c r="E5" s="4">
        <v>0</v>
      </c>
      <c r="F5" s="6">
        <v>639391420224</v>
      </c>
      <c r="G5" s="1" t="s">
        <v>5</v>
      </c>
      <c r="H5" s="4"/>
      <c r="I5" s="4"/>
      <c r="J5" s="1"/>
      <c r="K5" s="1"/>
      <c r="L5" s="1"/>
      <c r="M5" s="6"/>
      <c r="N5" s="6"/>
      <c r="O5" s="6"/>
      <c r="P5" s="7"/>
      <c r="Q5" s="7"/>
    </row>
    <row r="6" spans="1:19">
      <c r="A6" s="4">
        <v>124503</v>
      </c>
      <c r="B6" s="4">
        <v>20170111</v>
      </c>
      <c r="C6" s="4" t="str">
        <f t="shared" ref="C6:C69" si="0">LEFT(B6,4)</f>
        <v>2017</v>
      </c>
      <c r="D6" s="4" t="s">
        <v>6</v>
      </c>
      <c r="E6" s="4">
        <v>0</v>
      </c>
      <c r="F6" s="6">
        <v>639221840865</v>
      </c>
      <c r="G6" s="1" t="s">
        <v>5</v>
      </c>
      <c r="H6" s="4"/>
      <c r="I6" s="4"/>
      <c r="J6" s="1"/>
      <c r="K6" s="1"/>
      <c r="L6" s="1"/>
      <c r="M6" s="6"/>
      <c r="N6" s="6"/>
      <c r="O6" s="6"/>
      <c r="P6" s="7"/>
      <c r="Q6" s="7"/>
    </row>
    <row r="7" spans="1:19">
      <c r="A7" s="4">
        <v>236492</v>
      </c>
      <c r="B7" s="4">
        <v>20210921</v>
      </c>
      <c r="C7" s="4" t="str">
        <f t="shared" si="0"/>
        <v>2021</v>
      </c>
      <c r="D7" s="4" t="s">
        <v>4</v>
      </c>
      <c r="E7" s="4">
        <v>0</v>
      </c>
      <c r="F7" s="6">
        <v>639771345236</v>
      </c>
      <c r="G7" s="1" t="s">
        <v>5</v>
      </c>
      <c r="H7" s="4"/>
      <c r="I7" s="4"/>
      <c r="J7" s="1"/>
      <c r="K7" s="1"/>
      <c r="L7" s="1"/>
      <c r="M7" s="6"/>
      <c r="N7" s="6"/>
      <c r="O7" s="6"/>
      <c r="P7" s="7"/>
      <c r="Q7" s="7"/>
    </row>
    <row r="8" spans="1:19">
      <c r="A8" s="4">
        <v>387943</v>
      </c>
      <c r="B8" s="4">
        <v>20151114</v>
      </c>
      <c r="C8" s="4" t="str">
        <f t="shared" si="0"/>
        <v>2015</v>
      </c>
      <c r="D8" s="4" t="s">
        <v>4</v>
      </c>
      <c r="E8" s="4">
        <v>19860614</v>
      </c>
      <c r="F8" s="6">
        <v>0</v>
      </c>
      <c r="G8" s="1" t="s">
        <v>15</v>
      </c>
      <c r="H8" s="4"/>
      <c r="I8" s="4"/>
      <c r="J8" s="1"/>
      <c r="K8" s="1"/>
      <c r="L8" s="1"/>
      <c r="M8" s="6"/>
      <c r="N8" s="6"/>
      <c r="O8" s="6"/>
      <c r="P8" s="7"/>
      <c r="Q8" s="7"/>
    </row>
    <row r="9" spans="1:19">
      <c r="A9" s="4">
        <v>456072</v>
      </c>
      <c r="B9" s="4">
        <v>20181017</v>
      </c>
      <c r="C9" s="4" t="str">
        <f t="shared" si="0"/>
        <v>2018</v>
      </c>
      <c r="D9" s="4" t="s">
        <v>6</v>
      </c>
      <c r="E9" s="4">
        <v>19751402</v>
      </c>
      <c r="F9" s="6">
        <v>639031422959</v>
      </c>
      <c r="G9" s="1" t="s">
        <v>14</v>
      </c>
    </row>
    <row r="10" spans="1:19">
      <c r="A10" s="4">
        <v>553583</v>
      </c>
      <c r="B10" s="4">
        <v>20141202</v>
      </c>
      <c r="C10" s="4" t="str">
        <f t="shared" si="0"/>
        <v>2014</v>
      </c>
      <c r="D10" s="4" t="s">
        <v>5</v>
      </c>
      <c r="E10" s="4">
        <v>0</v>
      </c>
      <c r="F10" s="6">
        <v>639221385465</v>
      </c>
      <c r="G10" t="s">
        <v>16</v>
      </c>
    </row>
    <row r="11" spans="1:19">
      <c r="A11" s="4">
        <v>651095</v>
      </c>
      <c r="B11" s="4">
        <v>20150401</v>
      </c>
      <c r="C11" s="4" t="str">
        <f t="shared" si="0"/>
        <v>2015</v>
      </c>
      <c r="D11" s="4" t="s">
        <v>5</v>
      </c>
      <c r="E11" s="4">
        <v>19790429</v>
      </c>
      <c r="F11" s="6">
        <v>0</v>
      </c>
      <c r="G11" t="s">
        <v>17</v>
      </c>
      <c r="O11" s="1"/>
    </row>
    <row r="12" spans="1:19">
      <c r="A12" s="4">
        <v>748606</v>
      </c>
      <c r="B12" s="4">
        <v>20201220</v>
      </c>
      <c r="C12" s="4" t="str">
        <f t="shared" si="0"/>
        <v>2020</v>
      </c>
      <c r="D12" s="4" t="s">
        <v>6</v>
      </c>
      <c r="E12" s="4">
        <v>19760925</v>
      </c>
      <c r="F12" s="6">
        <v>0</v>
      </c>
      <c r="G12" t="s">
        <v>18</v>
      </c>
    </row>
    <row r="13" spans="1:19">
      <c r="A13" s="4">
        <v>846118</v>
      </c>
      <c r="B13" s="4">
        <v>20170510</v>
      </c>
      <c r="C13" s="4" t="str">
        <f t="shared" si="0"/>
        <v>2017</v>
      </c>
      <c r="D13" s="4" t="s">
        <v>4</v>
      </c>
      <c r="E13" s="4">
        <v>19890809</v>
      </c>
      <c r="F13" s="6">
        <v>0</v>
      </c>
      <c r="G13" t="s">
        <v>19</v>
      </c>
    </row>
    <row r="14" spans="1:19">
      <c r="A14" s="4">
        <v>943630</v>
      </c>
      <c r="B14" s="4">
        <v>20140830</v>
      </c>
      <c r="C14" s="4" t="str">
        <f t="shared" si="0"/>
        <v>2014</v>
      </c>
      <c r="D14" s="4" t="s">
        <v>4</v>
      </c>
      <c r="E14" s="4">
        <v>0</v>
      </c>
      <c r="F14" s="6">
        <v>639981235489.66699</v>
      </c>
      <c r="G14" s="1" t="s">
        <v>5</v>
      </c>
    </row>
    <row r="15" spans="1:19">
      <c r="A15" s="4">
        <v>345424</v>
      </c>
      <c r="B15" s="4">
        <v>20210121</v>
      </c>
      <c r="C15" s="4" t="str">
        <f t="shared" si="0"/>
        <v>2021</v>
      </c>
      <c r="D15" s="4" t="s">
        <v>6</v>
      </c>
      <c r="E15" s="4">
        <v>0</v>
      </c>
      <c r="F15" s="6">
        <v>639171197995.66699</v>
      </c>
      <c r="G15" s="1" t="s">
        <v>5</v>
      </c>
    </row>
    <row r="16" spans="1:19">
      <c r="A16" s="4">
        <v>380383</v>
      </c>
      <c r="B16" s="4">
        <v>20150606</v>
      </c>
      <c r="C16" s="4" t="str">
        <f t="shared" si="0"/>
        <v>2015</v>
      </c>
      <c r="D16" s="4" t="s">
        <v>4</v>
      </c>
      <c r="E16" s="4">
        <v>0</v>
      </c>
      <c r="F16" s="6">
        <v>0</v>
      </c>
      <c r="G16" t="s">
        <v>20</v>
      </c>
    </row>
    <row r="17" spans="1:11">
      <c r="A17" s="4">
        <v>415342</v>
      </c>
      <c r="B17" s="4">
        <v>20160213</v>
      </c>
      <c r="C17" s="4" t="str">
        <f t="shared" si="0"/>
        <v>2016</v>
      </c>
      <c r="D17" s="4" t="s">
        <v>6</v>
      </c>
      <c r="E17" s="4">
        <v>19741004</v>
      </c>
      <c r="F17" s="6">
        <v>0</v>
      </c>
      <c r="G17" t="s">
        <v>21</v>
      </c>
    </row>
    <row r="18" spans="1:11">
      <c r="A18" s="4">
        <v>450301</v>
      </c>
      <c r="B18" s="4">
        <v>20150924</v>
      </c>
      <c r="C18" s="4" t="str">
        <f t="shared" si="0"/>
        <v>2015</v>
      </c>
      <c r="D18" s="4" t="s">
        <v>4</v>
      </c>
      <c r="E18" s="4">
        <v>19800402</v>
      </c>
      <c r="F18" s="6">
        <v>0</v>
      </c>
      <c r="G18" t="s">
        <v>22</v>
      </c>
    </row>
    <row r="19" spans="1:11">
      <c r="A19" s="4">
        <v>104114</v>
      </c>
      <c r="B19" s="4">
        <v>20160622</v>
      </c>
      <c r="C19" s="4" t="str">
        <f t="shared" si="0"/>
        <v>2016</v>
      </c>
      <c r="D19" s="4" t="s">
        <v>6</v>
      </c>
      <c r="E19" s="4">
        <v>0</v>
      </c>
      <c r="F19" s="6">
        <v>639741085513.66699</v>
      </c>
      <c r="G19" s="1" t="s">
        <v>5</v>
      </c>
    </row>
    <row r="20" spans="1:11">
      <c r="A20" s="4">
        <v>113865</v>
      </c>
      <c r="B20" s="4">
        <v>20181117</v>
      </c>
      <c r="C20" s="4" t="str">
        <f t="shared" si="0"/>
        <v>2018</v>
      </c>
      <c r="D20" s="4" t="s">
        <v>4</v>
      </c>
      <c r="E20" s="4">
        <v>0</v>
      </c>
      <c r="F20" s="6">
        <v>0</v>
      </c>
      <c r="G20" t="s">
        <v>23</v>
      </c>
      <c r="K20" s="87"/>
    </row>
    <row r="21" spans="1:11">
      <c r="A21" s="4">
        <v>123616</v>
      </c>
      <c r="B21" s="4">
        <v>20171019</v>
      </c>
      <c r="C21" s="4" t="str">
        <f t="shared" si="0"/>
        <v>2017</v>
      </c>
      <c r="D21" s="4" t="s">
        <v>6</v>
      </c>
      <c r="E21" s="4">
        <v>19800826</v>
      </c>
      <c r="F21" s="6">
        <v>639310973031.66699</v>
      </c>
      <c r="G21" t="s">
        <v>24</v>
      </c>
    </row>
    <row r="22" spans="1:11">
      <c r="A22" s="4">
        <v>421333</v>
      </c>
      <c r="B22" s="4">
        <v>20140211</v>
      </c>
      <c r="C22" s="4" t="str">
        <f t="shared" si="0"/>
        <v>2014</v>
      </c>
      <c r="D22" s="4" t="s">
        <v>4</v>
      </c>
      <c r="E22" s="4">
        <v>19921210</v>
      </c>
      <c r="F22" s="6">
        <v>639500935537.66699</v>
      </c>
      <c r="G22" t="s">
        <v>25</v>
      </c>
    </row>
    <row r="23" spans="1:11">
      <c r="A23" s="4">
        <v>719050</v>
      </c>
      <c r="B23" s="4">
        <v>20180824</v>
      </c>
      <c r="C23" s="4" t="str">
        <f t="shared" si="0"/>
        <v>2018</v>
      </c>
      <c r="D23" s="4" t="s">
        <v>4</v>
      </c>
      <c r="E23" s="4">
        <v>20140901</v>
      </c>
      <c r="F23" s="6">
        <v>639690898043.66699</v>
      </c>
      <c r="G23" s="1" t="s">
        <v>5</v>
      </c>
    </row>
    <row r="24" spans="1:11">
      <c r="A24" s="4">
        <v>101676</v>
      </c>
      <c r="B24" s="4">
        <v>20160820</v>
      </c>
      <c r="C24" s="4" t="str">
        <f t="shared" si="0"/>
        <v>2016</v>
      </c>
      <c r="D24" s="4" t="s">
        <v>4</v>
      </c>
      <c r="E24" s="4">
        <v>0</v>
      </c>
      <c r="F24" s="6">
        <v>639880860549.66699</v>
      </c>
      <c r="G24" s="1" t="s">
        <v>5</v>
      </c>
    </row>
    <row r="25" spans="1:11">
      <c r="A25" s="4">
        <v>131448</v>
      </c>
      <c r="B25" s="4">
        <v>20171211</v>
      </c>
      <c r="C25" s="4" t="str">
        <f t="shared" si="0"/>
        <v>2017</v>
      </c>
      <c r="D25" s="4" t="s">
        <v>4</v>
      </c>
      <c r="E25" s="4">
        <v>0</v>
      </c>
      <c r="F25" s="6">
        <v>0</v>
      </c>
      <c r="G25" t="s">
        <v>26</v>
      </c>
    </row>
    <row r="26" spans="1:11">
      <c r="A26" s="4">
        <v>161220</v>
      </c>
      <c r="B26" s="4">
        <v>20191110</v>
      </c>
      <c r="C26" s="4" t="str">
        <f t="shared" si="0"/>
        <v>2019</v>
      </c>
      <c r="D26" s="4" t="s">
        <v>6</v>
      </c>
      <c r="E26" s="4">
        <v>19640124</v>
      </c>
      <c r="F26" s="6">
        <v>0</v>
      </c>
      <c r="G26" t="s">
        <v>27</v>
      </c>
    </row>
    <row r="27" spans="1:11">
      <c r="A27" s="4">
        <v>663423</v>
      </c>
      <c r="B27" s="4">
        <v>20210117</v>
      </c>
      <c r="C27" s="4" t="str">
        <f t="shared" si="0"/>
        <v>2021</v>
      </c>
      <c r="D27" s="4" t="s">
        <v>5</v>
      </c>
      <c r="E27" s="4">
        <v>19810408</v>
      </c>
      <c r="F27" s="6">
        <v>0</v>
      </c>
      <c r="G27" t="s">
        <v>28</v>
      </c>
    </row>
    <row r="28" spans="1:11">
      <c r="A28" s="4">
        <v>116562</v>
      </c>
      <c r="B28" s="4">
        <v>20151213</v>
      </c>
      <c r="C28" s="4" t="str">
        <f t="shared" si="0"/>
        <v>2015</v>
      </c>
      <c r="D28" s="4" t="s">
        <v>4</v>
      </c>
      <c r="E28" s="4">
        <v>0</v>
      </c>
      <c r="F28" s="6">
        <v>0</v>
      </c>
      <c r="G28" t="s">
        <v>29</v>
      </c>
    </row>
    <row r="29" spans="1:11">
      <c r="A29" s="4">
        <v>166782</v>
      </c>
      <c r="B29" s="4">
        <v>20180317</v>
      </c>
      <c r="C29" s="4" t="str">
        <f t="shared" si="0"/>
        <v>2018</v>
      </c>
      <c r="D29" s="4" t="s">
        <v>6</v>
      </c>
      <c r="E29" s="4">
        <v>19760404</v>
      </c>
      <c r="F29" s="6">
        <v>639361160501.66699</v>
      </c>
      <c r="G29" t="s">
        <v>30</v>
      </c>
    </row>
    <row r="30" spans="1:11">
      <c r="A30" s="4">
        <v>217003</v>
      </c>
      <c r="B30" s="4">
        <v>20140624</v>
      </c>
      <c r="C30" s="4" t="str">
        <f t="shared" si="0"/>
        <v>2014</v>
      </c>
      <c r="D30" s="4" t="s">
        <v>5</v>
      </c>
      <c r="E30" s="4">
        <v>19900524</v>
      </c>
      <c r="F30" s="6">
        <v>639551123007.66699</v>
      </c>
      <c r="G30" t="s">
        <v>31</v>
      </c>
    </row>
    <row r="31" spans="1:11">
      <c r="A31" s="4">
        <v>267224</v>
      </c>
      <c r="B31" s="4">
        <v>20141024</v>
      </c>
      <c r="C31" s="4" t="str">
        <f t="shared" si="0"/>
        <v>2014</v>
      </c>
      <c r="D31" s="4" t="s">
        <v>5</v>
      </c>
      <c r="E31" s="4">
        <v>0</v>
      </c>
      <c r="F31" s="6">
        <v>0</v>
      </c>
      <c r="G31" t="s">
        <v>32</v>
      </c>
    </row>
    <row r="32" spans="1:11">
      <c r="A32" s="4">
        <v>317445</v>
      </c>
      <c r="B32" s="4">
        <v>20160117</v>
      </c>
      <c r="C32" s="4" t="str">
        <f t="shared" si="0"/>
        <v>2016</v>
      </c>
      <c r="D32" s="4" t="s">
        <v>5</v>
      </c>
      <c r="E32" s="4">
        <v>0</v>
      </c>
      <c r="F32" s="6">
        <v>639931048019.66699</v>
      </c>
      <c r="G32" t="s">
        <v>33</v>
      </c>
    </row>
    <row r="33" spans="1:7">
      <c r="A33" s="4">
        <v>729973</v>
      </c>
      <c r="B33" s="4">
        <v>20151020</v>
      </c>
      <c r="C33" s="4" t="str">
        <f t="shared" si="0"/>
        <v>2015</v>
      </c>
      <c r="D33" s="4" t="s">
        <v>4</v>
      </c>
      <c r="E33" s="4">
        <v>0</v>
      </c>
      <c r="F33" s="6">
        <v>639121010525.66699</v>
      </c>
      <c r="G33" t="s">
        <v>34</v>
      </c>
    </row>
    <row r="34" spans="1:7">
      <c r="A34" s="4">
        <v>764932</v>
      </c>
      <c r="B34" s="4">
        <v>20170601</v>
      </c>
      <c r="C34" s="4" t="str">
        <f t="shared" si="0"/>
        <v>2017</v>
      </c>
      <c r="D34" s="4" t="s">
        <v>4</v>
      </c>
      <c r="E34" s="4">
        <v>0</v>
      </c>
      <c r="F34" s="6">
        <v>0</v>
      </c>
      <c r="G34" t="s">
        <v>35</v>
      </c>
    </row>
    <row r="35" spans="1:7">
      <c r="A35" s="4">
        <v>799891</v>
      </c>
      <c r="B35" s="4">
        <v>20141222</v>
      </c>
      <c r="C35" s="4" t="str">
        <f t="shared" si="0"/>
        <v>2014</v>
      </c>
      <c r="D35" s="4" t="s">
        <v>4</v>
      </c>
      <c r="E35" s="4">
        <v>19720922</v>
      </c>
      <c r="F35" s="6">
        <v>0</v>
      </c>
      <c r="G35" t="s">
        <v>36</v>
      </c>
    </row>
    <row r="36" spans="1:7">
      <c r="A36" s="4">
        <v>834850</v>
      </c>
      <c r="B36" s="4">
        <v>20150209</v>
      </c>
      <c r="C36" s="4" t="str">
        <f t="shared" si="0"/>
        <v>2015</v>
      </c>
      <c r="D36" s="4" t="s">
        <v>4</v>
      </c>
      <c r="E36" s="4">
        <v>19750716</v>
      </c>
      <c r="F36" s="6">
        <v>0</v>
      </c>
      <c r="G36" t="s">
        <v>37</v>
      </c>
    </row>
    <row r="37" spans="1:7">
      <c r="A37" s="4">
        <v>367666</v>
      </c>
      <c r="B37" s="4">
        <v>20170531</v>
      </c>
      <c r="C37" s="4" t="str">
        <f t="shared" si="0"/>
        <v>2017</v>
      </c>
      <c r="D37" s="4" t="s">
        <v>6</v>
      </c>
      <c r="E37" s="4">
        <v>19950416</v>
      </c>
      <c r="F37" s="6">
        <v>0</v>
      </c>
      <c r="G37" t="s">
        <v>38</v>
      </c>
    </row>
    <row r="38" spans="1:7">
      <c r="A38" s="4">
        <v>417887</v>
      </c>
      <c r="B38" s="4">
        <v>20181222</v>
      </c>
      <c r="C38" s="4" t="str">
        <f t="shared" si="0"/>
        <v>2018</v>
      </c>
      <c r="D38" s="4" t="s">
        <v>4</v>
      </c>
      <c r="E38" s="4">
        <v>0</v>
      </c>
      <c r="F38" s="6">
        <v>0</v>
      </c>
      <c r="G38" t="s">
        <v>39</v>
      </c>
    </row>
    <row r="39" spans="1:7">
      <c r="A39" s="4">
        <v>468108</v>
      </c>
      <c r="B39" s="4">
        <v>20140227</v>
      </c>
      <c r="C39" s="4" t="str">
        <f t="shared" si="0"/>
        <v>2014</v>
      </c>
      <c r="D39" s="4" t="s">
        <v>4</v>
      </c>
      <c r="E39" s="4">
        <v>19890827</v>
      </c>
      <c r="F39" s="6">
        <v>0</v>
      </c>
      <c r="G39" t="s">
        <v>40</v>
      </c>
    </row>
    <row r="40" spans="1:7">
      <c r="A40" s="4">
        <v>518329</v>
      </c>
      <c r="B40" s="4">
        <v>20150109</v>
      </c>
      <c r="C40" s="4" t="str">
        <f t="shared" si="0"/>
        <v>2015</v>
      </c>
      <c r="D40" s="4" t="s">
        <v>5</v>
      </c>
      <c r="E40" s="4">
        <v>0</v>
      </c>
      <c r="F40" s="6">
        <v>639601310477.66699</v>
      </c>
      <c r="G40" t="s">
        <v>41</v>
      </c>
    </row>
    <row r="41" spans="1:7">
      <c r="A41" s="4">
        <v>568550</v>
      </c>
      <c r="B41" s="4">
        <v>20160709</v>
      </c>
      <c r="C41" s="4" t="str">
        <f t="shared" si="0"/>
        <v>2016</v>
      </c>
      <c r="D41" s="4" t="s">
        <v>6</v>
      </c>
      <c r="E41" s="4">
        <v>19540621</v>
      </c>
      <c r="F41" s="6">
        <v>639791272983.66699</v>
      </c>
      <c r="G41" t="s">
        <v>42</v>
      </c>
    </row>
    <row r="42" spans="1:7">
      <c r="A42" s="4">
        <v>618771</v>
      </c>
      <c r="B42" s="4">
        <v>20150312</v>
      </c>
      <c r="C42" s="4" t="str">
        <f t="shared" si="0"/>
        <v>2015</v>
      </c>
      <c r="D42" s="4" t="s">
        <v>6</v>
      </c>
      <c r="E42" s="4">
        <v>0</v>
      </c>
      <c r="F42" s="6">
        <v>639981235489.66699</v>
      </c>
      <c r="G42" t="s">
        <v>43</v>
      </c>
    </row>
    <row r="43" spans="1:7">
      <c r="A43" s="4">
        <v>864342</v>
      </c>
      <c r="B43" s="4">
        <v>20140210</v>
      </c>
      <c r="C43" s="4" t="str">
        <f t="shared" si="0"/>
        <v>2014</v>
      </c>
      <c r="D43" s="4" t="s">
        <v>6</v>
      </c>
      <c r="E43" s="4">
        <v>19541127</v>
      </c>
      <c r="F43" s="6">
        <v>639171197995.66699</v>
      </c>
      <c r="G43" t="s">
        <v>44</v>
      </c>
    </row>
    <row r="44" spans="1:7">
      <c r="A44" s="4">
        <v>979679</v>
      </c>
      <c r="B44" s="4">
        <v>20150510</v>
      </c>
      <c r="C44" s="4" t="str">
        <f t="shared" si="0"/>
        <v>2015</v>
      </c>
      <c r="D44" s="4" t="s">
        <v>4</v>
      </c>
      <c r="E44" s="4">
        <v>0</v>
      </c>
      <c r="F44" s="6">
        <v>639361160501.66699</v>
      </c>
      <c r="G44" t="s">
        <v>45</v>
      </c>
    </row>
    <row r="45" spans="1:7">
      <c r="A45" s="4">
        <v>112757</v>
      </c>
      <c r="B45" s="4">
        <v>20220917</v>
      </c>
      <c r="C45" s="4" t="str">
        <f t="shared" si="0"/>
        <v>2022</v>
      </c>
      <c r="D45" s="4" t="s">
        <v>5</v>
      </c>
      <c r="E45" s="4">
        <v>0</v>
      </c>
      <c r="F45" s="6">
        <v>0</v>
      </c>
      <c r="G45" t="s">
        <v>46</v>
      </c>
    </row>
    <row r="46" spans="1:7">
      <c r="A46" s="4">
        <v>127547</v>
      </c>
      <c r="B46" s="4">
        <v>20220807</v>
      </c>
      <c r="C46" s="4" t="str">
        <f t="shared" si="0"/>
        <v>2022</v>
      </c>
      <c r="D46" s="4" t="s">
        <v>4</v>
      </c>
      <c r="E46" s="4">
        <v>19670814</v>
      </c>
      <c r="F46" s="6">
        <v>639931048019.66699</v>
      </c>
      <c r="G46" t="s">
        <v>47</v>
      </c>
    </row>
    <row r="47" spans="1:7">
      <c r="A47" s="4">
        <v>445471</v>
      </c>
      <c r="B47" s="4">
        <v>20220610</v>
      </c>
      <c r="C47" s="4" t="str">
        <f t="shared" si="0"/>
        <v>2022</v>
      </c>
      <c r="D47" s="4" t="s">
        <v>6</v>
      </c>
      <c r="E47" s="4">
        <v>0</v>
      </c>
      <c r="F47" s="6">
        <v>0</v>
      </c>
      <c r="G47" t="s">
        <v>48</v>
      </c>
    </row>
    <row r="48" spans="1:7">
      <c r="A48" s="4">
        <v>871537</v>
      </c>
      <c r="B48" s="4">
        <v>20220927</v>
      </c>
      <c r="C48" s="4" t="str">
        <f t="shared" si="0"/>
        <v>2022</v>
      </c>
      <c r="D48" s="4" t="s">
        <v>4</v>
      </c>
      <c r="E48" s="4">
        <v>19431105</v>
      </c>
      <c r="F48" s="6">
        <v>639931048019.66699</v>
      </c>
      <c r="G48" s="1" t="s">
        <v>5</v>
      </c>
    </row>
    <row r="49" spans="1:7">
      <c r="A49" s="4">
        <v>129760</v>
      </c>
      <c r="B49" s="4">
        <v>20191104</v>
      </c>
      <c r="C49" s="4" t="str">
        <f t="shared" si="0"/>
        <v>2019</v>
      </c>
      <c r="D49" s="4" t="s">
        <v>5</v>
      </c>
      <c r="E49" s="4">
        <v>20200226</v>
      </c>
      <c r="F49" s="6">
        <v>0</v>
      </c>
      <c r="G49" s="1" t="s">
        <v>5</v>
      </c>
    </row>
    <row r="50" spans="1:7">
      <c r="A50" s="4">
        <v>172366</v>
      </c>
      <c r="B50" s="4">
        <v>20170806</v>
      </c>
      <c r="C50" s="4" t="str">
        <f t="shared" si="0"/>
        <v>2017</v>
      </c>
      <c r="D50" s="4" t="s">
        <v>6</v>
      </c>
      <c r="E50" s="4">
        <v>0</v>
      </c>
      <c r="F50" s="6">
        <v>0</v>
      </c>
      <c r="G50" t="s">
        <v>49</v>
      </c>
    </row>
    <row r="51" spans="1:7">
      <c r="A51" s="4">
        <v>307950</v>
      </c>
      <c r="B51" s="4">
        <v>20221002</v>
      </c>
      <c r="C51" s="4" t="str">
        <f t="shared" si="0"/>
        <v>2022</v>
      </c>
      <c r="D51" s="4" t="s">
        <v>4</v>
      </c>
      <c r="E51" s="4">
        <v>0</v>
      </c>
      <c r="F51" s="6">
        <v>0</v>
      </c>
      <c r="G51" t="s">
        <v>50</v>
      </c>
    </row>
    <row r="52" spans="1:7">
      <c r="A52" s="4">
        <v>657535</v>
      </c>
      <c r="B52" s="4">
        <v>20220608</v>
      </c>
      <c r="C52" s="4" t="str">
        <f t="shared" si="0"/>
        <v>2022</v>
      </c>
      <c r="D52" s="4" t="s">
        <v>4</v>
      </c>
      <c r="E52" s="4">
        <v>19651811</v>
      </c>
      <c r="F52" s="6">
        <v>639121010525.66699</v>
      </c>
      <c r="G52" t="s">
        <v>51</v>
      </c>
    </row>
    <row r="53" spans="1:7">
      <c r="A53" s="4">
        <v>100712</v>
      </c>
      <c r="B53" s="4">
        <v>20200216</v>
      </c>
      <c r="C53" s="4" t="str">
        <f t="shared" si="0"/>
        <v>2020</v>
      </c>
      <c r="D53" s="4" t="s">
        <v>5</v>
      </c>
      <c r="E53" s="4">
        <v>0</v>
      </c>
      <c r="F53" s="6">
        <v>0</v>
      </c>
      <c r="G53" t="s">
        <v>52</v>
      </c>
    </row>
    <row r="54" spans="1:7">
      <c r="A54" s="4">
        <v>135670</v>
      </c>
      <c r="B54" s="4">
        <v>20160411</v>
      </c>
      <c r="C54" s="4" t="str">
        <f t="shared" si="0"/>
        <v>2016</v>
      </c>
      <c r="D54" s="4" t="s">
        <v>5</v>
      </c>
      <c r="E54" s="4">
        <v>0</v>
      </c>
      <c r="F54" s="6">
        <v>639551123007.66699</v>
      </c>
      <c r="G54" t="s">
        <v>53</v>
      </c>
    </row>
    <row r="55" spans="1:7">
      <c r="A55" s="4">
        <v>170629</v>
      </c>
      <c r="B55" s="4">
        <v>20220703</v>
      </c>
      <c r="C55" s="4" t="str">
        <f t="shared" si="0"/>
        <v>2022</v>
      </c>
      <c r="D55" s="4" t="s">
        <v>5</v>
      </c>
      <c r="E55" s="4">
        <v>19770530</v>
      </c>
      <c r="F55" s="6">
        <v>639741085513.66699</v>
      </c>
      <c r="G55" t="s">
        <v>54</v>
      </c>
    </row>
    <row r="56" spans="1:7">
      <c r="A56" s="4">
        <v>205588</v>
      </c>
      <c r="B56" s="4">
        <v>20190928</v>
      </c>
      <c r="C56" s="4" t="str">
        <f t="shared" si="0"/>
        <v>2019</v>
      </c>
      <c r="D56" s="4" t="s">
        <v>6</v>
      </c>
      <c r="E56" s="4">
        <v>0</v>
      </c>
      <c r="F56" s="6">
        <v>0</v>
      </c>
      <c r="G56" t="s">
        <v>55</v>
      </c>
    </row>
    <row r="57" spans="1:7">
      <c r="A57" s="4">
        <v>240547</v>
      </c>
      <c r="B57" s="4">
        <v>20220422</v>
      </c>
      <c r="C57" s="4" t="str">
        <f t="shared" si="0"/>
        <v>2022</v>
      </c>
      <c r="D57" s="4" t="s">
        <v>6</v>
      </c>
      <c r="E57" s="4">
        <v>19801214</v>
      </c>
      <c r="F57" s="6">
        <v>639121010525.66699</v>
      </c>
      <c r="G57" s="1" t="s">
        <v>5</v>
      </c>
    </row>
    <row r="58" spans="1:7">
      <c r="A58" s="4">
        <v>275506</v>
      </c>
      <c r="B58" s="4">
        <v>20190803</v>
      </c>
      <c r="C58" s="4" t="str">
        <f t="shared" si="0"/>
        <v>2019</v>
      </c>
      <c r="D58" s="4" t="s">
        <v>4</v>
      </c>
      <c r="E58" s="4">
        <v>19590625</v>
      </c>
      <c r="F58" s="6">
        <v>639310973031.66699</v>
      </c>
      <c r="G58" s="1" t="s">
        <v>5</v>
      </c>
    </row>
    <row r="59" spans="1:7">
      <c r="A59" s="4">
        <v>310465</v>
      </c>
      <c r="B59" s="4">
        <v>20220308</v>
      </c>
      <c r="C59" s="4" t="str">
        <f t="shared" si="0"/>
        <v>2022</v>
      </c>
      <c r="D59" s="4" t="s">
        <v>4</v>
      </c>
      <c r="E59" s="4">
        <v>19711021</v>
      </c>
      <c r="F59" s="6">
        <v>639500935537.66699</v>
      </c>
      <c r="G59" t="s">
        <v>56</v>
      </c>
    </row>
    <row r="60" spans="1:7">
      <c r="A60" s="4">
        <v>485260</v>
      </c>
      <c r="B60" s="4">
        <v>20221009</v>
      </c>
      <c r="C60" s="4" t="str">
        <f t="shared" si="0"/>
        <v>2022</v>
      </c>
      <c r="D60" s="4" t="s">
        <v>4</v>
      </c>
      <c r="E60" s="4">
        <v>19800608</v>
      </c>
      <c r="F60" s="6">
        <v>0</v>
      </c>
      <c r="G60" t="s">
        <v>57</v>
      </c>
    </row>
    <row r="61" spans="1:7">
      <c r="A61" s="4">
        <v>520219</v>
      </c>
      <c r="B61" s="4">
        <v>20220523</v>
      </c>
      <c r="C61" s="4" t="str">
        <f t="shared" si="0"/>
        <v>2022</v>
      </c>
      <c r="D61" s="4" t="s">
        <v>4</v>
      </c>
      <c r="E61" s="4">
        <v>19850103</v>
      </c>
      <c r="F61" s="6">
        <v>0</v>
      </c>
      <c r="G61" t="s">
        <v>58</v>
      </c>
    </row>
    <row r="62" spans="1:7">
      <c r="A62" s="4">
        <v>555178</v>
      </c>
      <c r="B62" s="4">
        <v>20220917</v>
      </c>
      <c r="C62" s="4" t="str">
        <f t="shared" si="0"/>
        <v>2022</v>
      </c>
      <c r="D62" s="4" t="s">
        <v>5</v>
      </c>
      <c r="E62" s="4">
        <v>19751014</v>
      </c>
      <c r="F62" s="6">
        <v>0</v>
      </c>
      <c r="G62" t="s">
        <v>59</v>
      </c>
    </row>
    <row r="63" spans="1:7">
      <c r="A63" s="4">
        <v>590137</v>
      </c>
      <c r="B63" s="4">
        <v>20220710</v>
      </c>
      <c r="C63" s="4" t="str">
        <f t="shared" si="0"/>
        <v>2022</v>
      </c>
      <c r="D63" s="4" t="s">
        <v>4</v>
      </c>
      <c r="E63" s="4">
        <v>0</v>
      </c>
      <c r="F63" s="6">
        <v>0</v>
      </c>
      <c r="G63" t="s">
        <v>60</v>
      </c>
    </row>
    <row r="64" spans="1:7">
      <c r="A64" s="4">
        <v>625096</v>
      </c>
      <c r="B64" s="4">
        <v>20220504</v>
      </c>
      <c r="C64" s="4" t="str">
        <f t="shared" si="0"/>
        <v>2022</v>
      </c>
      <c r="D64" s="4" t="s">
        <v>5</v>
      </c>
      <c r="E64" s="4">
        <v>19620516</v>
      </c>
      <c r="F64" s="6">
        <v>639841460453.66699</v>
      </c>
      <c r="G64" t="s">
        <v>61</v>
      </c>
    </row>
    <row r="65" spans="1:7">
      <c r="A65" s="4">
        <v>660055</v>
      </c>
      <c r="B65" s="4">
        <v>20210314</v>
      </c>
      <c r="C65" s="4" t="str">
        <f t="shared" si="0"/>
        <v>2021</v>
      </c>
      <c r="D65" s="4" t="s">
        <v>6</v>
      </c>
      <c r="E65" s="4">
        <v>0</v>
      </c>
      <c r="F65" s="6">
        <v>0</v>
      </c>
      <c r="G65" t="s">
        <v>62</v>
      </c>
    </row>
    <row r="66" spans="1:7">
      <c r="A66" s="4">
        <v>695014</v>
      </c>
      <c r="B66" s="4">
        <v>20220816</v>
      </c>
      <c r="C66" s="4" t="str">
        <f t="shared" si="0"/>
        <v>2022</v>
      </c>
      <c r="D66" s="4" t="s">
        <v>6</v>
      </c>
      <c r="E66" s="4">
        <v>19690722</v>
      </c>
      <c r="F66" s="6">
        <v>639310973031.66699</v>
      </c>
      <c r="G66" t="s">
        <v>63</v>
      </c>
    </row>
    <row r="67" spans="1:7">
      <c r="A67" s="4">
        <v>869809</v>
      </c>
      <c r="B67" s="4">
        <v>20220423</v>
      </c>
      <c r="C67" s="4" t="str">
        <f t="shared" si="0"/>
        <v>2022</v>
      </c>
      <c r="D67" s="4" t="s">
        <v>5</v>
      </c>
      <c r="E67" s="4">
        <v>19580821</v>
      </c>
      <c r="F67" s="6">
        <v>639500935537.66699</v>
      </c>
      <c r="G67" t="s">
        <v>64</v>
      </c>
    </row>
    <row r="68" spans="1:7">
      <c r="A68" s="4">
        <v>904768</v>
      </c>
      <c r="B68" s="4">
        <v>20221016</v>
      </c>
      <c r="C68" s="4" t="str">
        <f t="shared" si="0"/>
        <v>2022</v>
      </c>
      <c r="D68" s="4" t="s">
        <v>5</v>
      </c>
      <c r="E68" s="4">
        <v>19741221</v>
      </c>
      <c r="F68" s="6">
        <v>639690898043.66699</v>
      </c>
      <c r="G68" t="s">
        <v>65</v>
      </c>
    </row>
    <row r="69" spans="1:7">
      <c r="A69" s="4">
        <v>132951</v>
      </c>
      <c r="B69" s="4">
        <v>20220924</v>
      </c>
      <c r="C69" s="4" t="str">
        <f t="shared" si="0"/>
        <v>2022</v>
      </c>
      <c r="D69" s="4" t="s">
        <v>4</v>
      </c>
      <c r="E69" s="4">
        <v>0</v>
      </c>
      <c r="F69" s="6">
        <v>639880860549.66699</v>
      </c>
      <c r="G69" s="1" t="s">
        <v>5</v>
      </c>
    </row>
    <row r="70" spans="1:7">
      <c r="A70" s="4">
        <v>117828</v>
      </c>
      <c r="B70" s="4">
        <v>20220828</v>
      </c>
      <c r="C70" s="4" t="str">
        <f t="shared" ref="C70:C104" si="1">LEFT(B70,4)</f>
        <v>2022</v>
      </c>
      <c r="D70" s="4" t="s">
        <v>4</v>
      </c>
      <c r="E70" s="4">
        <v>0</v>
      </c>
      <c r="F70" s="6">
        <v>639070823055.66699</v>
      </c>
      <c r="G70" t="s">
        <v>66</v>
      </c>
    </row>
    <row r="71" spans="1:7">
      <c r="A71" s="4">
        <v>124705</v>
      </c>
      <c r="B71" s="4">
        <v>20220815</v>
      </c>
      <c r="C71" s="4" t="str">
        <f t="shared" si="1"/>
        <v>2022</v>
      </c>
      <c r="D71" s="4" t="s">
        <v>5</v>
      </c>
      <c r="E71" s="4">
        <v>19770326</v>
      </c>
      <c r="F71" s="6">
        <v>639260785561.66699</v>
      </c>
      <c r="G71" t="s">
        <v>67</v>
      </c>
    </row>
    <row r="72" spans="1:7">
      <c r="A72" s="4">
        <v>134582</v>
      </c>
      <c r="B72" s="4">
        <v>20220914</v>
      </c>
      <c r="C72" s="4" t="str">
        <f t="shared" si="1"/>
        <v>2022</v>
      </c>
      <c r="D72" s="4" t="s">
        <v>4</v>
      </c>
      <c r="E72" s="4">
        <v>19720826</v>
      </c>
      <c r="F72" s="6">
        <v>639450748067.66699</v>
      </c>
      <c r="G72" t="s">
        <v>68</v>
      </c>
    </row>
    <row r="73" spans="1:7">
      <c r="A73" s="4">
        <v>145249</v>
      </c>
      <c r="B73" s="4">
        <v>20220717</v>
      </c>
      <c r="C73" s="4" t="str">
        <f t="shared" si="1"/>
        <v>2022</v>
      </c>
      <c r="D73" s="4" t="s">
        <v>4</v>
      </c>
      <c r="E73" s="4">
        <v>19002404</v>
      </c>
      <c r="F73" s="6">
        <v>0</v>
      </c>
      <c r="G73" t="s">
        <v>69</v>
      </c>
    </row>
    <row r="74" spans="1:7">
      <c r="A74" s="4">
        <v>557336</v>
      </c>
      <c r="B74" s="4">
        <v>20220710</v>
      </c>
      <c r="C74" s="4" t="str">
        <f t="shared" si="1"/>
        <v>2022</v>
      </c>
      <c r="D74" s="4" t="s">
        <v>4</v>
      </c>
      <c r="E74" s="4">
        <v>0</v>
      </c>
      <c r="F74" s="6">
        <v>0</v>
      </c>
      <c r="G74" t="s">
        <v>70</v>
      </c>
    </row>
    <row r="75" spans="1:7">
      <c r="A75" s="4">
        <v>166213</v>
      </c>
      <c r="B75" s="4">
        <v>20201128</v>
      </c>
      <c r="C75" s="4" t="str">
        <f t="shared" si="1"/>
        <v>2020</v>
      </c>
      <c r="D75" s="4" t="s">
        <v>4</v>
      </c>
      <c r="E75" s="4">
        <v>19720911</v>
      </c>
      <c r="F75" s="6">
        <v>639020635585.66699</v>
      </c>
      <c r="G75" s="1" t="s">
        <v>5</v>
      </c>
    </row>
    <row r="76" spans="1:7">
      <c r="A76" s="4">
        <v>167090</v>
      </c>
      <c r="B76" s="4">
        <v>20220702</v>
      </c>
      <c r="C76" s="4" t="str">
        <f t="shared" si="1"/>
        <v>2022</v>
      </c>
      <c r="D76" s="4" t="s">
        <v>4</v>
      </c>
      <c r="E76" s="4">
        <v>20150305</v>
      </c>
      <c r="F76" s="6">
        <v>639210598091.66699</v>
      </c>
      <c r="G76" t="s">
        <v>71</v>
      </c>
    </row>
    <row r="77" spans="1:7">
      <c r="A77" s="4">
        <v>167967</v>
      </c>
      <c r="B77" s="4">
        <v>20220731</v>
      </c>
      <c r="C77" s="4" t="str">
        <f t="shared" si="1"/>
        <v>2022</v>
      </c>
      <c r="D77" s="4" t="s">
        <v>4</v>
      </c>
      <c r="E77" s="4">
        <v>19950722</v>
      </c>
      <c r="F77" s="6">
        <v>0</v>
      </c>
      <c r="G77" t="s">
        <v>72</v>
      </c>
    </row>
    <row r="78" spans="1:7">
      <c r="A78" s="4">
        <v>168844</v>
      </c>
      <c r="B78" s="4">
        <v>20210427</v>
      </c>
      <c r="C78" s="4" t="str">
        <f t="shared" si="1"/>
        <v>2021</v>
      </c>
      <c r="D78" s="4" t="s">
        <v>4</v>
      </c>
      <c r="E78" s="4">
        <v>19651005</v>
      </c>
      <c r="F78" s="6">
        <v>0</v>
      </c>
      <c r="G78" t="s">
        <v>73</v>
      </c>
    </row>
    <row r="79" spans="1:7">
      <c r="A79" s="4">
        <v>169721</v>
      </c>
      <c r="B79" s="4">
        <v>20220807</v>
      </c>
      <c r="C79" s="4" t="str">
        <f t="shared" si="1"/>
        <v>2022</v>
      </c>
      <c r="D79" s="4" t="s">
        <v>4</v>
      </c>
      <c r="E79" s="4">
        <v>0</v>
      </c>
      <c r="F79" s="6">
        <v>0</v>
      </c>
      <c r="G79" t="s">
        <v>74</v>
      </c>
    </row>
    <row r="80" spans="1:7">
      <c r="A80" s="4">
        <v>170598</v>
      </c>
      <c r="B80" s="4">
        <v>20220601</v>
      </c>
      <c r="C80" s="4" t="str">
        <f t="shared" si="1"/>
        <v>2022</v>
      </c>
      <c r="D80" s="4" t="s">
        <v>4</v>
      </c>
      <c r="E80" s="4">
        <v>0</v>
      </c>
      <c r="F80" s="6">
        <v>0</v>
      </c>
      <c r="G80" t="s">
        <v>75</v>
      </c>
    </row>
    <row r="81" spans="1:7">
      <c r="A81" s="4">
        <v>171475</v>
      </c>
      <c r="B81" s="4">
        <v>20211004</v>
      </c>
      <c r="C81" s="4" t="str">
        <f t="shared" si="1"/>
        <v>2021</v>
      </c>
      <c r="D81" s="4" t="s">
        <v>5</v>
      </c>
      <c r="E81" s="4">
        <v>19710116</v>
      </c>
      <c r="F81" s="6">
        <v>0</v>
      </c>
      <c r="G81" t="s">
        <v>76</v>
      </c>
    </row>
    <row r="82" spans="1:7">
      <c r="A82" s="4">
        <v>172352</v>
      </c>
      <c r="B82" s="4">
        <v>20220804</v>
      </c>
      <c r="C82" s="4" t="str">
        <f t="shared" si="1"/>
        <v>2022</v>
      </c>
      <c r="D82" s="4" t="s">
        <v>4</v>
      </c>
      <c r="E82" s="4">
        <v>19000307</v>
      </c>
      <c r="F82" s="6">
        <v>639639710573.66699</v>
      </c>
      <c r="G82" t="s">
        <v>77</v>
      </c>
    </row>
    <row r="83" spans="1:7">
      <c r="A83" s="4">
        <v>173229</v>
      </c>
      <c r="B83" s="4">
        <v>20220916</v>
      </c>
      <c r="C83" s="4" t="str">
        <f t="shared" si="1"/>
        <v>2022</v>
      </c>
      <c r="D83" s="4" t="s">
        <v>5</v>
      </c>
      <c r="E83" s="4">
        <v>19660103</v>
      </c>
      <c r="F83" s="6">
        <v>639830673079.66699</v>
      </c>
      <c r="G83" t="s">
        <v>78</v>
      </c>
    </row>
    <row r="84" spans="1:7">
      <c r="A84" s="4">
        <v>174106</v>
      </c>
      <c r="B84" s="4">
        <v>20220826</v>
      </c>
      <c r="C84" s="4" t="str">
        <f t="shared" si="1"/>
        <v>2022</v>
      </c>
      <c r="D84" s="4" t="s">
        <v>6</v>
      </c>
      <c r="E84" s="4">
        <v>0</v>
      </c>
      <c r="F84" s="6">
        <v>639020635585.66699</v>
      </c>
      <c r="G84" s="1" t="s">
        <v>5</v>
      </c>
    </row>
    <row r="85" spans="1:7">
      <c r="A85" s="4">
        <v>857476</v>
      </c>
      <c r="B85" s="4">
        <v>20201226</v>
      </c>
      <c r="C85" s="4" t="str">
        <f t="shared" si="1"/>
        <v>2020</v>
      </c>
      <c r="D85" s="4" t="s">
        <v>4</v>
      </c>
      <c r="E85" s="4">
        <v>0</v>
      </c>
      <c r="F85" s="6">
        <v>639210598091.66699</v>
      </c>
      <c r="G85" s="1" t="s">
        <v>5</v>
      </c>
    </row>
    <row r="86" spans="1:7">
      <c r="A86" s="4">
        <v>766263</v>
      </c>
      <c r="B86" s="4">
        <v>20220709</v>
      </c>
      <c r="C86" s="4" t="str">
        <f t="shared" si="1"/>
        <v>2022</v>
      </c>
      <c r="D86" s="4" t="s">
        <v>5</v>
      </c>
      <c r="E86" s="4">
        <v>0</v>
      </c>
      <c r="F86" s="6">
        <v>639400560597.66699</v>
      </c>
      <c r="G86" t="s">
        <v>79</v>
      </c>
    </row>
    <row r="87" spans="1:7">
      <c r="A87" s="4">
        <v>675050</v>
      </c>
      <c r="B87" s="4">
        <v>20220926</v>
      </c>
      <c r="C87" s="4" t="str">
        <f t="shared" si="1"/>
        <v>2022</v>
      </c>
      <c r="D87" s="4" t="s">
        <v>5</v>
      </c>
      <c r="E87" s="4">
        <v>19690818</v>
      </c>
      <c r="F87" s="6">
        <v>639590523103.66699</v>
      </c>
      <c r="G87" t="s">
        <v>80</v>
      </c>
    </row>
    <row r="88" spans="1:7">
      <c r="A88" s="4">
        <v>583837</v>
      </c>
      <c r="B88" s="4">
        <v>20221024</v>
      </c>
      <c r="C88" s="4" t="str">
        <f t="shared" si="1"/>
        <v>2022</v>
      </c>
      <c r="D88" s="4" t="s">
        <v>4</v>
      </c>
      <c r="E88" s="4">
        <v>19750507</v>
      </c>
      <c r="F88" s="6">
        <v>639780485609.66699</v>
      </c>
      <c r="G88" t="s">
        <v>81</v>
      </c>
    </row>
    <row r="89" spans="1:7">
      <c r="A89" s="4">
        <v>492624</v>
      </c>
      <c r="B89" s="4">
        <v>20220903</v>
      </c>
      <c r="C89" s="4" t="str">
        <f t="shared" si="1"/>
        <v>2022</v>
      </c>
      <c r="D89" s="4" t="s">
        <v>4</v>
      </c>
      <c r="E89" s="4">
        <v>19800802</v>
      </c>
      <c r="F89" s="6">
        <v>639970448115.66699</v>
      </c>
      <c r="G89" t="s">
        <v>82</v>
      </c>
    </row>
    <row r="90" spans="1:7">
      <c r="A90" s="4">
        <v>401411</v>
      </c>
      <c r="B90" s="4">
        <v>20220815</v>
      </c>
      <c r="C90" s="4" t="str">
        <f t="shared" si="1"/>
        <v>2022</v>
      </c>
      <c r="D90" s="4" t="s">
        <v>5</v>
      </c>
      <c r="E90" s="4">
        <v>19611126</v>
      </c>
      <c r="F90" s="6">
        <v>639160410621.66699</v>
      </c>
      <c r="G90" t="s">
        <v>83</v>
      </c>
    </row>
    <row r="91" spans="1:7">
      <c r="A91" s="4">
        <v>310198</v>
      </c>
      <c r="B91" s="4">
        <v>20220726</v>
      </c>
      <c r="C91" s="4" t="str">
        <f t="shared" si="1"/>
        <v>2022</v>
      </c>
      <c r="D91" s="4" t="s">
        <v>4</v>
      </c>
      <c r="E91" s="4">
        <v>19710123</v>
      </c>
      <c r="F91" s="6">
        <v>639350373127.66699</v>
      </c>
      <c r="G91" t="s">
        <v>84</v>
      </c>
    </row>
    <row r="92" spans="1:7">
      <c r="A92" s="4">
        <v>218985</v>
      </c>
      <c r="B92" s="4">
        <v>20220804</v>
      </c>
      <c r="C92" s="4" t="str">
        <f t="shared" si="1"/>
        <v>2022</v>
      </c>
      <c r="D92" s="4" t="s">
        <v>6</v>
      </c>
      <c r="E92" s="4">
        <v>0</v>
      </c>
      <c r="F92" s="6">
        <v>639540335633.66699</v>
      </c>
      <c r="G92" s="1" t="s">
        <v>5</v>
      </c>
    </row>
    <row r="93" spans="1:7">
      <c r="A93" s="4">
        <v>127772</v>
      </c>
      <c r="B93" s="4">
        <v>20220711</v>
      </c>
      <c r="C93" s="4" t="str">
        <f t="shared" si="1"/>
        <v>2022</v>
      </c>
      <c r="D93" s="4" t="s">
        <v>4</v>
      </c>
      <c r="E93" s="4">
        <v>20140204</v>
      </c>
      <c r="F93" s="6">
        <v>0</v>
      </c>
      <c r="G93" t="s">
        <v>85</v>
      </c>
    </row>
    <row r="94" spans="1:7">
      <c r="A94" s="4">
        <v>365592</v>
      </c>
      <c r="B94" s="4">
        <v>20220707</v>
      </c>
      <c r="C94" s="4" t="str">
        <f t="shared" si="1"/>
        <v>2022</v>
      </c>
      <c r="D94" s="4" t="s">
        <v>4</v>
      </c>
      <c r="E94" s="4">
        <v>0</v>
      </c>
      <c r="F94" s="6">
        <v>0</v>
      </c>
      <c r="G94" t="s">
        <v>86</v>
      </c>
    </row>
    <row r="95" spans="1:7">
      <c r="A95" s="4">
        <v>546544</v>
      </c>
      <c r="B95" s="4">
        <v>20211214</v>
      </c>
      <c r="C95" s="4" t="str">
        <f t="shared" si="1"/>
        <v>2021</v>
      </c>
      <c r="D95" s="4" t="s">
        <v>4</v>
      </c>
      <c r="E95" s="4">
        <v>0</v>
      </c>
      <c r="F95" s="6">
        <v>0</v>
      </c>
      <c r="G95" t="s">
        <v>87</v>
      </c>
    </row>
    <row r="96" spans="1:7">
      <c r="A96" s="4">
        <v>145867</v>
      </c>
      <c r="B96" s="4">
        <v>20220908</v>
      </c>
      <c r="C96" s="4" t="str">
        <f t="shared" si="1"/>
        <v>2022</v>
      </c>
      <c r="D96" s="4" t="s">
        <v>4</v>
      </c>
      <c r="E96" s="4">
        <v>0</v>
      </c>
      <c r="F96" s="6">
        <v>0</v>
      </c>
      <c r="G96" t="s">
        <v>88</v>
      </c>
    </row>
    <row r="97" spans="1:7">
      <c r="A97" s="4">
        <v>254810</v>
      </c>
      <c r="B97" s="4">
        <v>20220919</v>
      </c>
      <c r="C97" s="4" t="str">
        <f t="shared" si="1"/>
        <v>2022</v>
      </c>
      <c r="D97" s="4" t="s">
        <v>4</v>
      </c>
      <c r="E97" s="4">
        <v>19711127</v>
      </c>
      <c r="F97" s="6">
        <v>0</v>
      </c>
      <c r="G97" t="s">
        <v>89</v>
      </c>
    </row>
    <row r="98" spans="1:7">
      <c r="A98" s="4">
        <v>655487</v>
      </c>
      <c r="B98" s="4">
        <v>20210624</v>
      </c>
      <c r="C98" s="4" t="str">
        <f t="shared" si="1"/>
        <v>2021</v>
      </c>
      <c r="D98" s="4" t="s">
        <v>4</v>
      </c>
      <c r="E98" s="4">
        <v>19800116</v>
      </c>
      <c r="F98" s="6">
        <v>0</v>
      </c>
      <c r="G98" t="s">
        <v>90</v>
      </c>
    </row>
    <row r="99" spans="1:7">
      <c r="A99" s="4">
        <v>105616</v>
      </c>
      <c r="B99" s="4">
        <v>20170312</v>
      </c>
      <c r="C99" s="4" t="str">
        <f t="shared" si="1"/>
        <v>2017</v>
      </c>
      <c r="D99" s="4" t="s">
        <v>4</v>
      </c>
      <c r="E99" s="4">
        <v>19470412</v>
      </c>
      <c r="F99" s="6">
        <v>639730298139.66699</v>
      </c>
      <c r="G99" t="s">
        <v>91</v>
      </c>
    </row>
    <row r="100" spans="1:7">
      <c r="A100" s="4">
        <v>444255</v>
      </c>
      <c r="B100" s="4">
        <v>20211231</v>
      </c>
      <c r="C100" s="4" t="str">
        <f t="shared" si="1"/>
        <v>2021</v>
      </c>
      <c r="D100" s="4" t="s">
        <v>4</v>
      </c>
      <c r="E100" s="4">
        <v>19761115</v>
      </c>
      <c r="F100" s="6">
        <v>639920260645.66699</v>
      </c>
      <c r="G100" t="s">
        <v>92</v>
      </c>
    </row>
    <row r="101" spans="1:7">
      <c r="A101" s="4">
        <v>994126</v>
      </c>
      <c r="B101" s="4">
        <v>20220525</v>
      </c>
      <c r="C101" s="4" t="str">
        <f t="shared" si="1"/>
        <v>2022</v>
      </c>
      <c r="D101" s="4" t="s">
        <v>4</v>
      </c>
      <c r="E101" s="4">
        <v>0</v>
      </c>
      <c r="F101" s="6">
        <v>639110223151.66699</v>
      </c>
      <c r="G101" s="1" t="s">
        <v>5</v>
      </c>
    </row>
    <row r="102" spans="1:7">
      <c r="A102" s="4">
        <v>154399</v>
      </c>
      <c r="B102" s="4">
        <v>20220514</v>
      </c>
      <c r="C102" s="4" t="str">
        <f t="shared" si="1"/>
        <v>2022</v>
      </c>
      <c r="D102" s="4" t="s">
        <v>4</v>
      </c>
      <c r="E102" s="4">
        <v>19780108</v>
      </c>
      <c r="F102" s="6">
        <v>639300185657.66699</v>
      </c>
      <c r="G102" s="1" t="s">
        <v>5</v>
      </c>
    </row>
    <row r="103" spans="1:7">
      <c r="A103" s="4">
        <v>209386</v>
      </c>
      <c r="B103" s="4">
        <v>20220926</v>
      </c>
      <c r="C103" s="4" t="str">
        <f t="shared" si="1"/>
        <v>2022</v>
      </c>
      <c r="D103" s="4" t="s">
        <v>4</v>
      </c>
      <c r="E103" s="4">
        <v>0</v>
      </c>
      <c r="F103" s="6">
        <v>0</v>
      </c>
      <c r="G103" t="s">
        <v>93</v>
      </c>
    </row>
    <row r="104" spans="1:7">
      <c r="A104" s="4">
        <v>553256</v>
      </c>
      <c r="B104" s="4">
        <v>20220911</v>
      </c>
      <c r="C104" s="4" t="str">
        <f t="shared" si="1"/>
        <v>2022</v>
      </c>
      <c r="D104" s="4" t="s">
        <v>6</v>
      </c>
      <c r="E104" s="4">
        <v>19731214</v>
      </c>
      <c r="F104" s="6">
        <v>0</v>
      </c>
      <c r="G104" t="s">
        <v>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19944-4E7F-4AA3-89AD-A155A90A1A0E}">
  <dimension ref="A1:XFC104"/>
  <sheetViews>
    <sheetView topLeftCell="J14" zoomScale="105" workbookViewId="0">
      <selection activeCell="H14" sqref="H14"/>
    </sheetView>
  </sheetViews>
  <sheetFormatPr defaultRowHeight="14.4"/>
  <cols>
    <col min="1" max="1" width="21" bestFit="1" customWidth="1"/>
    <col min="2" max="2" width="19.88671875" bestFit="1" customWidth="1"/>
    <col min="3" max="3" width="19.6640625" bestFit="1" customWidth="1"/>
    <col min="4" max="4" width="20.6640625" bestFit="1" customWidth="1"/>
    <col min="5" max="5" width="13.33203125" bestFit="1" customWidth="1"/>
    <col min="6" max="6" width="13.33203125" customWidth="1"/>
    <col min="7" max="7" width="13.77734375" bestFit="1" customWidth="1"/>
    <col min="8" max="8" width="19" bestFit="1" customWidth="1"/>
    <col min="9" max="9" width="27.21875" bestFit="1" customWidth="1"/>
    <col min="10" max="10" width="27.21875" customWidth="1"/>
    <col min="11" max="11" width="27.77734375" bestFit="1" customWidth="1"/>
    <col min="12" max="13" width="27.77734375" customWidth="1"/>
    <col min="14" max="15" width="15.109375" bestFit="1" customWidth="1"/>
    <col min="16" max="16" width="24.33203125" bestFit="1" customWidth="1"/>
    <col min="17" max="17" width="25.33203125" bestFit="1" customWidth="1"/>
  </cols>
  <sheetData>
    <row r="1" spans="1:1023 1025:2047 2049:3071 3073:4095 4097:5119 5121:6143 6145:7167 7169:8191 8193:9215 9217:10239 10241:11263 11265:12287 12289:13311 13313:14335 14337:15359 15361:16383" s="4" customFormat="1">
      <c r="A1" s="5" t="s">
        <v>12</v>
      </c>
      <c r="C1" s="5"/>
      <c r="E1" s="5"/>
      <c r="G1" s="5"/>
      <c r="I1" s="5"/>
      <c r="K1" s="5"/>
      <c r="M1" s="5"/>
      <c r="O1" s="5"/>
      <c r="Q1" s="5"/>
      <c r="S1" s="5"/>
      <c r="U1" s="5"/>
      <c r="W1" s="5"/>
      <c r="Y1" s="5"/>
      <c r="AA1" s="5"/>
      <c r="AC1" s="5"/>
      <c r="AE1" s="5"/>
      <c r="AG1" s="5"/>
      <c r="AI1" s="5"/>
      <c r="AK1" s="5" t="s">
        <v>12</v>
      </c>
      <c r="AM1" s="5" t="s">
        <v>12</v>
      </c>
      <c r="AO1" s="5" t="s">
        <v>12</v>
      </c>
      <c r="AQ1" s="5" t="s">
        <v>12</v>
      </c>
      <c r="AS1" s="5" t="s">
        <v>12</v>
      </c>
      <c r="AU1" s="5" t="s">
        <v>12</v>
      </c>
      <c r="AW1" s="5" t="s">
        <v>12</v>
      </c>
      <c r="AY1" s="5" t="s">
        <v>12</v>
      </c>
      <c r="BA1" s="5" t="s">
        <v>12</v>
      </c>
      <c r="BC1" s="5" t="s">
        <v>12</v>
      </c>
      <c r="BE1" s="5" t="s">
        <v>12</v>
      </c>
      <c r="BG1" s="5" t="s">
        <v>12</v>
      </c>
      <c r="BI1" s="5" t="s">
        <v>12</v>
      </c>
      <c r="BK1" s="5" t="s">
        <v>12</v>
      </c>
      <c r="BM1" s="5" t="s">
        <v>12</v>
      </c>
      <c r="BO1" s="5" t="s">
        <v>12</v>
      </c>
      <c r="BQ1" s="5" t="s">
        <v>12</v>
      </c>
      <c r="BS1" s="5" t="s">
        <v>12</v>
      </c>
      <c r="BU1" s="5" t="s">
        <v>12</v>
      </c>
      <c r="BW1" s="5" t="s">
        <v>12</v>
      </c>
      <c r="BY1" s="5" t="s">
        <v>12</v>
      </c>
      <c r="CA1" s="5" t="s">
        <v>12</v>
      </c>
      <c r="CC1" s="5" t="s">
        <v>12</v>
      </c>
      <c r="CE1" s="5" t="s">
        <v>12</v>
      </c>
      <c r="CG1" s="5" t="s">
        <v>12</v>
      </c>
      <c r="CI1" s="5" t="s">
        <v>12</v>
      </c>
      <c r="CK1" s="5" t="s">
        <v>12</v>
      </c>
      <c r="CM1" s="5" t="s">
        <v>12</v>
      </c>
      <c r="CO1" s="5" t="s">
        <v>12</v>
      </c>
      <c r="CQ1" s="5" t="s">
        <v>12</v>
      </c>
      <c r="CS1" s="5" t="s">
        <v>12</v>
      </c>
      <c r="CU1" s="5" t="s">
        <v>12</v>
      </c>
      <c r="CW1" s="5" t="s">
        <v>12</v>
      </c>
      <c r="CY1" s="5" t="s">
        <v>12</v>
      </c>
      <c r="DA1" s="5" t="s">
        <v>12</v>
      </c>
      <c r="DC1" s="5" t="s">
        <v>12</v>
      </c>
      <c r="DE1" s="5" t="s">
        <v>12</v>
      </c>
      <c r="DG1" s="5" t="s">
        <v>12</v>
      </c>
      <c r="DI1" s="5" t="s">
        <v>12</v>
      </c>
      <c r="DK1" s="5" t="s">
        <v>12</v>
      </c>
      <c r="DM1" s="5" t="s">
        <v>12</v>
      </c>
      <c r="DO1" s="5" t="s">
        <v>12</v>
      </c>
      <c r="DQ1" s="5" t="s">
        <v>12</v>
      </c>
      <c r="DS1" s="5" t="s">
        <v>12</v>
      </c>
      <c r="DU1" s="5" t="s">
        <v>12</v>
      </c>
      <c r="DW1" s="5" t="s">
        <v>12</v>
      </c>
      <c r="DY1" s="5" t="s">
        <v>12</v>
      </c>
      <c r="EA1" s="5" t="s">
        <v>12</v>
      </c>
      <c r="EC1" s="5" t="s">
        <v>12</v>
      </c>
      <c r="EE1" s="5" t="s">
        <v>12</v>
      </c>
      <c r="EG1" s="5" t="s">
        <v>12</v>
      </c>
      <c r="EI1" s="5" t="s">
        <v>12</v>
      </c>
      <c r="EK1" s="5" t="s">
        <v>12</v>
      </c>
      <c r="EM1" s="5" t="s">
        <v>12</v>
      </c>
      <c r="EO1" s="5" t="s">
        <v>12</v>
      </c>
      <c r="EQ1" s="5" t="s">
        <v>12</v>
      </c>
      <c r="ES1" s="5" t="s">
        <v>12</v>
      </c>
      <c r="EU1" s="5" t="s">
        <v>12</v>
      </c>
      <c r="EW1" s="5" t="s">
        <v>12</v>
      </c>
      <c r="EY1" s="5" t="s">
        <v>12</v>
      </c>
      <c r="FA1" s="5" t="s">
        <v>12</v>
      </c>
      <c r="FC1" s="5" t="s">
        <v>12</v>
      </c>
      <c r="FE1" s="5" t="s">
        <v>12</v>
      </c>
      <c r="FG1" s="5" t="s">
        <v>12</v>
      </c>
      <c r="FI1" s="5" t="s">
        <v>12</v>
      </c>
      <c r="FK1" s="5" t="s">
        <v>12</v>
      </c>
      <c r="FM1" s="5" t="s">
        <v>12</v>
      </c>
      <c r="FO1" s="5" t="s">
        <v>12</v>
      </c>
      <c r="FQ1" s="5" t="s">
        <v>12</v>
      </c>
      <c r="FS1" s="5" t="s">
        <v>12</v>
      </c>
      <c r="FU1" s="5" t="s">
        <v>12</v>
      </c>
      <c r="FW1" s="5" t="s">
        <v>12</v>
      </c>
      <c r="FY1" s="5" t="s">
        <v>12</v>
      </c>
      <c r="GA1" s="5" t="s">
        <v>12</v>
      </c>
      <c r="GC1" s="5" t="s">
        <v>12</v>
      </c>
      <c r="GE1" s="5" t="s">
        <v>12</v>
      </c>
      <c r="GG1" s="5" t="s">
        <v>12</v>
      </c>
      <c r="GI1" s="5" t="s">
        <v>12</v>
      </c>
      <c r="GK1" s="5" t="s">
        <v>12</v>
      </c>
      <c r="GM1" s="5" t="s">
        <v>12</v>
      </c>
      <c r="GO1" s="5" t="s">
        <v>12</v>
      </c>
      <c r="GQ1" s="5" t="s">
        <v>12</v>
      </c>
      <c r="GS1" s="5" t="s">
        <v>12</v>
      </c>
      <c r="GU1" s="5" t="s">
        <v>12</v>
      </c>
      <c r="GW1" s="5" t="s">
        <v>12</v>
      </c>
      <c r="GY1" s="5" t="s">
        <v>12</v>
      </c>
      <c r="HA1" s="5" t="s">
        <v>12</v>
      </c>
      <c r="HC1" s="5" t="s">
        <v>12</v>
      </c>
      <c r="HE1" s="5" t="s">
        <v>12</v>
      </c>
      <c r="HG1" s="5" t="s">
        <v>12</v>
      </c>
      <c r="HI1" s="5" t="s">
        <v>12</v>
      </c>
      <c r="HK1" s="5" t="s">
        <v>12</v>
      </c>
      <c r="HM1" s="5" t="s">
        <v>12</v>
      </c>
      <c r="HO1" s="5" t="s">
        <v>12</v>
      </c>
      <c r="HQ1" s="5" t="s">
        <v>12</v>
      </c>
      <c r="HS1" s="5" t="s">
        <v>12</v>
      </c>
      <c r="HU1" s="5" t="s">
        <v>12</v>
      </c>
      <c r="HW1" s="5" t="s">
        <v>12</v>
      </c>
      <c r="HY1" s="5" t="s">
        <v>12</v>
      </c>
      <c r="IA1" s="5" t="s">
        <v>12</v>
      </c>
      <c r="IC1" s="5" t="s">
        <v>12</v>
      </c>
      <c r="IE1" s="5" t="s">
        <v>12</v>
      </c>
      <c r="IG1" s="5" t="s">
        <v>12</v>
      </c>
      <c r="II1" s="5" t="s">
        <v>12</v>
      </c>
      <c r="IK1" s="5" t="s">
        <v>12</v>
      </c>
      <c r="IM1" s="5" t="s">
        <v>12</v>
      </c>
      <c r="IO1" s="5" t="s">
        <v>12</v>
      </c>
      <c r="IQ1" s="5" t="s">
        <v>12</v>
      </c>
      <c r="IS1" s="5" t="s">
        <v>12</v>
      </c>
      <c r="IU1" s="5" t="s">
        <v>12</v>
      </c>
      <c r="IW1" s="5" t="s">
        <v>12</v>
      </c>
      <c r="IY1" s="5" t="s">
        <v>12</v>
      </c>
      <c r="JA1" s="5" t="s">
        <v>12</v>
      </c>
      <c r="JC1" s="5" t="s">
        <v>12</v>
      </c>
      <c r="JE1" s="5" t="s">
        <v>12</v>
      </c>
      <c r="JG1" s="5" t="s">
        <v>12</v>
      </c>
      <c r="JI1" s="5" t="s">
        <v>12</v>
      </c>
      <c r="JK1" s="5" t="s">
        <v>12</v>
      </c>
      <c r="JM1" s="5" t="s">
        <v>12</v>
      </c>
      <c r="JO1" s="5" t="s">
        <v>12</v>
      </c>
      <c r="JQ1" s="5" t="s">
        <v>12</v>
      </c>
      <c r="JS1" s="5" t="s">
        <v>12</v>
      </c>
      <c r="JU1" s="5" t="s">
        <v>12</v>
      </c>
      <c r="JW1" s="5" t="s">
        <v>12</v>
      </c>
      <c r="JY1" s="5" t="s">
        <v>12</v>
      </c>
      <c r="KA1" s="5" t="s">
        <v>12</v>
      </c>
      <c r="KC1" s="5" t="s">
        <v>12</v>
      </c>
      <c r="KE1" s="5" t="s">
        <v>12</v>
      </c>
      <c r="KG1" s="5" t="s">
        <v>12</v>
      </c>
      <c r="KI1" s="5" t="s">
        <v>12</v>
      </c>
      <c r="KK1" s="5" t="s">
        <v>12</v>
      </c>
      <c r="KM1" s="5" t="s">
        <v>12</v>
      </c>
      <c r="KO1" s="5" t="s">
        <v>12</v>
      </c>
      <c r="KQ1" s="5" t="s">
        <v>12</v>
      </c>
      <c r="KS1" s="5" t="s">
        <v>12</v>
      </c>
      <c r="KU1" s="5" t="s">
        <v>12</v>
      </c>
      <c r="KW1" s="5" t="s">
        <v>12</v>
      </c>
      <c r="KY1" s="5" t="s">
        <v>12</v>
      </c>
      <c r="LA1" s="5" t="s">
        <v>12</v>
      </c>
      <c r="LC1" s="5" t="s">
        <v>12</v>
      </c>
      <c r="LE1" s="5" t="s">
        <v>12</v>
      </c>
      <c r="LG1" s="5" t="s">
        <v>12</v>
      </c>
      <c r="LI1" s="5" t="s">
        <v>12</v>
      </c>
      <c r="LK1" s="5" t="s">
        <v>12</v>
      </c>
      <c r="LM1" s="5" t="s">
        <v>12</v>
      </c>
      <c r="LO1" s="5" t="s">
        <v>12</v>
      </c>
      <c r="LQ1" s="5" t="s">
        <v>12</v>
      </c>
      <c r="LS1" s="5" t="s">
        <v>12</v>
      </c>
      <c r="LU1" s="5" t="s">
        <v>12</v>
      </c>
      <c r="LW1" s="5" t="s">
        <v>12</v>
      </c>
      <c r="LY1" s="5" t="s">
        <v>12</v>
      </c>
      <c r="MA1" s="5" t="s">
        <v>12</v>
      </c>
      <c r="MC1" s="5" t="s">
        <v>12</v>
      </c>
      <c r="ME1" s="5" t="s">
        <v>12</v>
      </c>
      <c r="MG1" s="5" t="s">
        <v>12</v>
      </c>
      <c r="MI1" s="5" t="s">
        <v>12</v>
      </c>
      <c r="MK1" s="5" t="s">
        <v>12</v>
      </c>
      <c r="MM1" s="5" t="s">
        <v>12</v>
      </c>
      <c r="MO1" s="5" t="s">
        <v>12</v>
      </c>
      <c r="MQ1" s="5" t="s">
        <v>12</v>
      </c>
      <c r="MS1" s="5" t="s">
        <v>12</v>
      </c>
      <c r="MU1" s="5" t="s">
        <v>12</v>
      </c>
      <c r="MW1" s="5" t="s">
        <v>12</v>
      </c>
      <c r="MY1" s="5" t="s">
        <v>12</v>
      </c>
      <c r="NA1" s="5" t="s">
        <v>12</v>
      </c>
      <c r="NC1" s="5" t="s">
        <v>12</v>
      </c>
      <c r="NE1" s="5" t="s">
        <v>12</v>
      </c>
      <c r="NG1" s="5" t="s">
        <v>12</v>
      </c>
      <c r="NI1" s="5" t="s">
        <v>12</v>
      </c>
      <c r="NK1" s="5" t="s">
        <v>12</v>
      </c>
      <c r="NM1" s="5" t="s">
        <v>12</v>
      </c>
      <c r="NO1" s="5" t="s">
        <v>12</v>
      </c>
      <c r="NQ1" s="5" t="s">
        <v>12</v>
      </c>
      <c r="NS1" s="5" t="s">
        <v>12</v>
      </c>
      <c r="NU1" s="5" t="s">
        <v>12</v>
      </c>
      <c r="NW1" s="5" t="s">
        <v>12</v>
      </c>
      <c r="NY1" s="5" t="s">
        <v>12</v>
      </c>
      <c r="OA1" s="5" t="s">
        <v>12</v>
      </c>
      <c r="OC1" s="5" t="s">
        <v>12</v>
      </c>
      <c r="OE1" s="5" t="s">
        <v>12</v>
      </c>
      <c r="OG1" s="5" t="s">
        <v>12</v>
      </c>
      <c r="OI1" s="5" t="s">
        <v>12</v>
      </c>
      <c r="OK1" s="5" t="s">
        <v>12</v>
      </c>
      <c r="OM1" s="5" t="s">
        <v>12</v>
      </c>
      <c r="OO1" s="5" t="s">
        <v>12</v>
      </c>
      <c r="OQ1" s="5" t="s">
        <v>12</v>
      </c>
      <c r="OS1" s="5" t="s">
        <v>12</v>
      </c>
      <c r="OU1" s="5" t="s">
        <v>12</v>
      </c>
      <c r="OW1" s="5" t="s">
        <v>12</v>
      </c>
      <c r="OY1" s="5" t="s">
        <v>12</v>
      </c>
      <c r="PA1" s="5" t="s">
        <v>12</v>
      </c>
      <c r="PC1" s="5" t="s">
        <v>12</v>
      </c>
      <c r="PE1" s="5" t="s">
        <v>12</v>
      </c>
      <c r="PG1" s="5" t="s">
        <v>12</v>
      </c>
      <c r="PI1" s="5" t="s">
        <v>12</v>
      </c>
      <c r="PK1" s="5" t="s">
        <v>12</v>
      </c>
      <c r="PM1" s="5" t="s">
        <v>12</v>
      </c>
      <c r="PO1" s="5" t="s">
        <v>12</v>
      </c>
      <c r="PQ1" s="5" t="s">
        <v>12</v>
      </c>
      <c r="PS1" s="5" t="s">
        <v>12</v>
      </c>
      <c r="PU1" s="5" t="s">
        <v>12</v>
      </c>
      <c r="PW1" s="5" t="s">
        <v>12</v>
      </c>
      <c r="PY1" s="5" t="s">
        <v>12</v>
      </c>
      <c r="QA1" s="5" t="s">
        <v>12</v>
      </c>
      <c r="QC1" s="5" t="s">
        <v>12</v>
      </c>
      <c r="QE1" s="5" t="s">
        <v>12</v>
      </c>
      <c r="QG1" s="5" t="s">
        <v>12</v>
      </c>
      <c r="QI1" s="5" t="s">
        <v>12</v>
      </c>
      <c r="QK1" s="5" t="s">
        <v>12</v>
      </c>
      <c r="QM1" s="5" t="s">
        <v>12</v>
      </c>
      <c r="QO1" s="5" t="s">
        <v>12</v>
      </c>
      <c r="QQ1" s="5" t="s">
        <v>12</v>
      </c>
      <c r="QS1" s="5" t="s">
        <v>12</v>
      </c>
      <c r="QU1" s="5" t="s">
        <v>12</v>
      </c>
      <c r="QW1" s="5" t="s">
        <v>12</v>
      </c>
      <c r="QY1" s="5" t="s">
        <v>12</v>
      </c>
      <c r="RA1" s="5" t="s">
        <v>12</v>
      </c>
      <c r="RC1" s="5" t="s">
        <v>12</v>
      </c>
      <c r="RE1" s="5" t="s">
        <v>12</v>
      </c>
      <c r="RG1" s="5" t="s">
        <v>12</v>
      </c>
      <c r="RI1" s="5" t="s">
        <v>12</v>
      </c>
      <c r="RK1" s="5" t="s">
        <v>12</v>
      </c>
      <c r="RM1" s="5" t="s">
        <v>12</v>
      </c>
      <c r="RO1" s="5" t="s">
        <v>12</v>
      </c>
      <c r="RQ1" s="5" t="s">
        <v>12</v>
      </c>
      <c r="RS1" s="5" t="s">
        <v>12</v>
      </c>
      <c r="RU1" s="5" t="s">
        <v>12</v>
      </c>
      <c r="RW1" s="5" t="s">
        <v>12</v>
      </c>
      <c r="RY1" s="5" t="s">
        <v>12</v>
      </c>
      <c r="SA1" s="5" t="s">
        <v>12</v>
      </c>
      <c r="SC1" s="5" t="s">
        <v>12</v>
      </c>
      <c r="SE1" s="5" t="s">
        <v>12</v>
      </c>
      <c r="SG1" s="5" t="s">
        <v>12</v>
      </c>
      <c r="SI1" s="5" t="s">
        <v>12</v>
      </c>
      <c r="SK1" s="5" t="s">
        <v>12</v>
      </c>
      <c r="SM1" s="5" t="s">
        <v>12</v>
      </c>
      <c r="SO1" s="5" t="s">
        <v>12</v>
      </c>
      <c r="SQ1" s="5" t="s">
        <v>12</v>
      </c>
      <c r="SS1" s="5" t="s">
        <v>12</v>
      </c>
      <c r="SU1" s="5" t="s">
        <v>12</v>
      </c>
      <c r="SW1" s="5" t="s">
        <v>12</v>
      </c>
      <c r="SY1" s="5" t="s">
        <v>12</v>
      </c>
      <c r="TA1" s="5" t="s">
        <v>12</v>
      </c>
      <c r="TC1" s="5" t="s">
        <v>12</v>
      </c>
      <c r="TE1" s="5" t="s">
        <v>12</v>
      </c>
      <c r="TG1" s="5" t="s">
        <v>12</v>
      </c>
      <c r="TI1" s="5" t="s">
        <v>12</v>
      </c>
      <c r="TK1" s="5" t="s">
        <v>12</v>
      </c>
      <c r="TM1" s="5" t="s">
        <v>12</v>
      </c>
      <c r="TO1" s="5" t="s">
        <v>12</v>
      </c>
      <c r="TQ1" s="5" t="s">
        <v>12</v>
      </c>
      <c r="TS1" s="5" t="s">
        <v>12</v>
      </c>
      <c r="TU1" s="5" t="s">
        <v>12</v>
      </c>
      <c r="TW1" s="5" t="s">
        <v>12</v>
      </c>
      <c r="TY1" s="5" t="s">
        <v>12</v>
      </c>
      <c r="UA1" s="5" t="s">
        <v>12</v>
      </c>
      <c r="UC1" s="5" t="s">
        <v>12</v>
      </c>
      <c r="UE1" s="5" t="s">
        <v>12</v>
      </c>
      <c r="UG1" s="5" t="s">
        <v>12</v>
      </c>
      <c r="UI1" s="5" t="s">
        <v>12</v>
      </c>
      <c r="UK1" s="5" t="s">
        <v>12</v>
      </c>
      <c r="UM1" s="5" t="s">
        <v>12</v>
      </c>
      <c r="UO1" s="5" t="s">
        <v>12</v>
      </c>
      <c r="UQ1" s="5" t="s">
        <v>12</v>
      </c>
      <c r="US1" s="5" t="s">
        <v>12</v>
      </c>
      <c r="UU1" s="5" t="s">
        <v>12</v>
      </c>
      <c r="UW1" s="5" t="s">
        <v>12</v>
      </c>
      <c r="UY1" s="5" t="s">
        <v>12</v>
      </c>
      <c r="VA1" s="5" t="s">
        <v>12</v>
      </c>
      <c r="VC1" s="5" t="s">
        <v>12</v>
      </c>
      <c r="VE1" s="5" t="s">
        <v>12</v>
      </c>
      <c r="VG1" s="5" t="s">
        <v>12</v>
      </c>
      <c r="VI1" s="5" t="s">
        <v>12</v>
      </c>
      <c r="VK1" s="5" t="s">
        <v>12</v>
      </c>
      <c r="VM1" s="5" t="s">
        <v>12</v>
      </c>
      <c r="VO1" s="5" t="s">
        <v>12</v>
      </c>
      <c r="VQ1" s="5" t="s">
        <v>12</v>
      </c>
      <c r="VS1" s="5" t="s">
        <v>12</v>
      </c>
      <c r="VU1" s="5" t="s">
        <v>12</v>
      </c>
      <c r="VW1" s="5" t="s">
        <v>12</v>
      </c>
      <c r="VY1" s="5" t="s">
        <v>12</v>
      </c>
      <c r="WA1" s="5" t="s">
        <v>12</v>
      </c>
      <c r="WC1" s="5" t="s">
        <v>12</v>
      </c>
      <c r="WE1" s="5" t="s">
        <v>12</v>
      </c>
      <c r="WG1" s="5" t="s">
        <v>12</v>
      </c>
      <c r="WI1" s="5" t="s">
        <v>12</v>
      </c>
      <c r="WK1" s="5" t="s">
        <v>12</v>
      </c>
      <c r="WM1" s="5" t="s">
        <v>12</v>
      </c>
      <c r="WO1" s="5" t="s">
        <v>12</v>
      </c>
      <c r="WQ1" s="5" t="s">
        <v>12</v>
      </c>
      <c r="WS1" s="5" t="s">
        <v>12</v>
      </c>
      <c r="WU1" s="5" t="s">
        <v>12</v>
      </c>
      <c r="WW1" s="5" t="s">
        <v>12</v>
      </c>
      <c r="WY1" s="5" t="s">
        <v>12</v>
      </c>
      <c r="XA1" s="5" t="s">
        <v>12</v>
      </c>
      <c r="XC1" s="5" t="s">
        <v>12</v>
      </c>
      <c r="XE1" s="5" t="s">
        <v>12</v>
      </c>
      <c r="XG1" s="5" t="s">
        <v>12</v>
      </c>
      <c r="XI1" s="5" t="s">
        <v>12</v>
      </c>
      <c r="XK1" s="5" t="s">
        <v>12</v>
      </c>
      <c r="XM1" s="5" t="s">
        <v>12</v>
      </c>
      <c r="XO1" s="5" t="s">
        <v>12</v>
      </c>
      <c r="XQ1" s="5" t="s">
        <v>12</v>
      </c>
      <c r="XS1" s="5" t="s">
        <v>12</v>
      </c>
      <c r="XU1" s="5" t="s">
        <v>12</v>
      </c>
      <c r="XW1" s="5" t="s">
        <v>12</v>
      </c>
      <c r="XY1" s="5" t="s">
        <v>12</v>
      </c>
      <c r="YA1" s="5" t="s">
        <v>12</v>
      </c>
      <c r="YC1" s="5" t="s">
        <v>12</v>
      </c>
      <c r="YE1" s="5" t="s">
        <v>12</v>
      </c>
      <c r="YG1" s="5" t="s">
        <v>12</v>
      </c>
      <c r="YI1" s="5" t="s">
        <v>12</v>
      </c>
      <c r="YK1" s="5" t="s">
        <v>12</v>
      </c>
      <c r="YM1" s="5" t="s">
        <v>12</v>
      </c>
      <c r="YO1" s="5" t="s">
        <v>12</v>
      </c>
      <c r="YQ1" s="5" t="s">
        <v>12</v>
      </c>
      <c r="YS1" s="5" t="s">
        <v>12</v>
      </c>
      <c r="YU1" s="5" t="s">
        <v>12</v>
      </c>
      <c r="YW1" s="5" t="s">
        <v>12</v>
      </c>
      <c r="YY1" s="5" t="s">
        <v>12</v>
      </c>
      <c r="ZA1" s="5" t="s">
        <v>12</v>
      </c>
      <c r="ZC1" s="5" t="s">
        <v>12</v>
      </c>
      <c r="ZE1" s="5" t="s">
        <v>12</v>
      </c>
      <c r="ZG1" s="5" t="s">
        <v>12</v>
      </c>
      <c r="ZI1" s="5" t="s">
        <v>12</v>
      </c>
      <c r="ZK1" s="5" t="s">
        <v>12</v>
      </c>
      <c r="ZM1" s="5" t="s">
        <v>12</v>
      </c>
      <c r="ZO1" s="5" t="s">
        <v>12</v>
      </c>
      <c r="ZQ1" s="5" t="s">
        <v>12</v>
      </c>
      <c r="ZS1" s="5" t="s">
        <v>12</v>
      </c>
      <c r="ZU1" s="5" t="s">
        <v>12</v>
      </c>
      <c r="ZW1" s="5" t="s">
        <v>12</v>
      </c>
      <c r="ZY1" s="5" t="s">
        <v>12</v>
      </c>
      <c r="AAA1" s="5" t="s">
        <v>12</v>
      </c>
      <c r="AAC1" s="5" t="s">
        <v>12</v>
      </c>
      <c r="AAE1" s="5" t="s">
        <v>12</v>
      </c>
      <c r="AAG1" s="5" t="s">
        <v>12</v>
      </c>
      <c r="AAI1" s="5" t="s">
        <v>12</v>
      </c>
      <c r="AAK1" s="5" t="s">
        <v>12</v>
      </c>
      <c r="AAM1" s="5" t="s">
        <v>12</v>
      </c>
      <c r="AAO1" s="5" t="s">
        <v>12</v>
      </c>
      <c r="AAQ1" s="5" t="s">
        <v>12</v>
      </c>
      <c r="AAS1" s="5" t="s">
        <v>12</v>
      </c>
      <c r="AAU1" s="5" t="s">
        <v>12</v>
      </c>
      <c r="AAW1" s="5" t="s">
        <v>12</v>
      </c>
      <c r="AAY1" s="5" t="s">
        <v>12</v>
      </c>
      <c r="ABA1" s="5" t="s">
        <v>12</v>
      </c>
      <c r="ABC1" s="5" t="s">
        <v>12</v>
      </c>
      <c r="ABE1" s="5" t="s">
        <v>12</v>
      </c>
      <c r="ABG1" s="5" t="s">
        <v>12</v>
      </c>
      <c r="ABI1" s="5" t="s">
        <v>12</v>
      </c>
      <c r="ABK1" s="5" t="s">
        <v>12</v>
      </c>
      <c r="ABM1" s="5" t="s">
        <v>12</v>
      </c>
      <c r="ABO1" s="5" t="s">
        <v>12</v>
      </c>
      <c r="ABQ1" s="5" t="s">
        <v>12</v>
      </c>
      <c r="ABS1" s="5" t="s">
        <v>12</v>
      </c>
      <c r="ABU1" s="5" t="s">
        <v>12</v>
      </c>
      <c r="ABW1" s="5" t="s">
        <v>12</v>
      </c>
      <c r="ABY1" s="5" t="s">
        <v>12</v>
      </c>
      <c r="ACA1" s="5" t="s">
        <v>12</v>
      </c>
      <c r="ACC1" s="5" t="s">
        <v>12</v>
      </c>
      <c r="ACE1" s="5" t="s">
        <v>12</v>
      </c>
      <c r="ACG1" s="5" t="s">
        <v>12</v>
      </c>
      <c r="ACI1" s="5" t="s">
        <v>12</v>
      </c>
      <c r="ACK1" s="5" t="s">
        <v>12</v>
      </c>
      <c r="ACM1" s="5" t="s">
        <v>12</v>
      </c>
      <c r="ACO1" s="5" t="s">
        <v>12</v>
      </c>
      <c r="ACQ1" s="5" t="s">
        <v>12</v>
      </c>
      <c r="ACS1" s="5" t="s">
        <v>12</v>
      </c>
      <c r="ACU1" s="5" t="s">
        <v>12</v>
      </c>
      <c r="ACW1" s="5" t="s">
        <v>12</v>
      </c>
      <c r="ACY1" s="5" t="s">
        <v>12</v>
      </c>
      <c r="ADA1" s="5" t="s">
        <v>12</v>
      </c>
      <c r="ADC1" s="5" t="s">
        <v>12</v>
      </c>
      <c r="ADE1" s="5" t="s">
        <v>12</v>
      </c>
      <c r="ADG1" s="5" t="s">
        <v>12</v>
      </c>
      <c r="ADI1" s="5" t="s">
        <v>12</v>
      </c>
      <c r="ADK1" s="5" t="s">
        <v>12</v>
      </c>
      <c r="ADM1" s="5" t="s">
        <v>12</v>
      </c>
      <c r="ADO1" s="5" t="s">
        <v>12</v>
      </c>
      <c r="ADQ1" s="5" t="s">
        <v>12</v>
      </c>
      <c r="ADS1" s="5" t="s">
        <v>12</v>
      </c>
      <c r="ADU1" s="5" t="s">
        <v>12</v>
      </c>
      <c r="ADW1" s="5" t="s">
        <v>12</v>
      </c>
      <c r="ADY1" s="5" t="s">
        <v>12</v>
      </c>
      <c r="AEA1" s="5" t="s">
        <v>12</v>
      </c>
      <c r="AEC1" s="5" t="s">
        <v>12</v>
      </c>
      <c r="AEE1" s="5" t="s">
        <v>12</v>
      </c>
      <c r="AEG1" s="5" t="s">
        <v>12</v>
      </c>
      <c r="AEI1" s="5" t="s">
        <v>12</v>
      </c>
      <c r="AEK1" s="5" t="s">
        <v>12</v>
      </c>
      <c r="AEM1" s="5" t="s">
        <v>12</v>
      </c>
      <c r="AEO1" s="5" t="s">
        <v>12</v>
      </c>
      <c r="AEQ1" s="5" t="s">
        <v>12</v>
      </c>
      <c r="AES1" s="5" t="s">
        <v>12</v>
      </c>
      <c r="AEU1" s="5" t="s">
        <v>12</v>
      </c>
      <c r="AEW1" s="5" t="s">
        <v>12</v>
      </c>
      <c r="AEY1" s="5" t="s">
        <v>12</v>
      </c>
      <c r="AFA1" s="5" t="s">
        <v>12</v>
      </c>
      <c r="AFC1" s="5" t="s">
        <v>12</v>
      </c>
      <c r="AFE1" s="5" t="s">
        <v>12</v>
      </c>
      <c r="AFG1" s="5" t="s">
        <v>12</v>
      </c>
      <c r="AFI1" s="5" t="s">
        <v>12</v>
      </c>
      <c r="AFK1" s="5" t="s">
        <v>12</v>
      </c>
      <c r="AFM1" s="5" t="s">
        <v>12</v>
      </c>
      <c r="AFO1" s="5" t="s">
        <v>12</v>
      </c>
      <c r="AFQ1" s="5" t="s">
        <v>12</v>
      </c>
      <c r="AFS1" s="5" t="s">
        <v>12</v>
      </c>
      <c r="AFU1" s="5" t="s">
        <v>12</v>
      </c>
      <c r="AFW1" s="5" t="s">
        <v>12</v>
      </c>
      <c r="AFY1" s="5" t="s">
        <v>12</v>
      </c>
      <c r="AGA1" s="5" t="s">
        <v>12</v>
      </c>
      <c r="AGC1" s="5" t="s">
        <v>12</v>
      </c>
      <c r="AGE1" s="5" t="s">
        <v>12</v>
      </c>
      <c r="AGG1" s="5" t="s">
        <v>12</v>
      </c>
      <c r="AGI1" s="5" t="s">
        <v>12</v>
      </c>
      <c r="AGK1" s="5" t="s">
        <v>12</v>
      </c>
      <c r="AGM1" s="5" t="s">
        <v>12</v>
      </c>
      <c r="AGO1" s="5" t="s">
        <v>12</v>
      </c>
      <c r="AGQ1" s="5" t="s">
        <v>12</v>
      </c>
      <c r="AGS1" s="5" t="s">
        <v>12</v>
      </c>
      <c r="AGU1" s="5" t="s">
        <v>12</v>
      </c>
      <c r="AGW1" s="5" t="s">
        <v>12</v>
      </c>
      <c r="AGY1" s="5" t="s">
        <v>12</v>
      </c>
      <c r="AHA1" s="5" t="s">
        <v>12</v>
      </c>
      <c r="AHC1" s="5" t="s">
        <v>12</v>
      </c>
      <c r="AHE1" s="5" t="s">
        <v>12</v>
      </c>
      <c r="AHG1" s="5" t="s">
        <v>12</v>
      </c>
      <c r="AHI1" s="5" t="s">
        <v>12</v>
      </c>
      <c r="AHK1" s="5" t="s">
        <v>12</v>
      </c>
      <c r="AHM1" s="5" t="s">
        <v>12</v>
      </c>
      <c r="AHO1" s="5" t="s">
        <v>12</v>
      </c>
      <c r="AHQ1" s="5" t="s">
        <v>12</v>
      </c>
      <c r="AHS1" s="5" t="s">
        <v>12</v>
      </c>
      <c r="AHU1" s="5" t="s">
        <v>12</v>
      </c>
      <c r="AHW1" s="5" t="s">
        <v>12</v>
      </c>
      <c r="AHY1" s="5" t="s">
        <v>12</v>
      </c>
      <c r="AIA1" s="5" t="s">
        <v>12</v>
      </c>
      <c r="AIC1" s="5" t="s">
        <v>12</v>
      </c>
      <c r="AIE1" s="5" t="s">
        <v>12</v>
      </c>
      <c r="AIG1" s="5" t="s">
        <v>12</v>
      </c>
      <c r="AII1" s="5" t="s">
        <v>12</v>
      </c>
      <c r="AIK1" s="5" t="s">
        <v>12</v>
      </c>
      <c r="AIM1" s="5" t="s">
        <v>12</v>
      </c>
      <c r="AIO1" s="5" t="s">
        <v>12</v>
      </c>
      <c r="AIQ1" s="5" t="s">
        <v>12</v>
      </c>
      <c r="AIS1" s="5" t="s">
        <v>12</v>
      </c>
      <c r="AIU1" s="5" t="s">
        <v>12</v>
      </c>
      <c r="AIW1" s="5" t="s">
        <v>12</v>
      </c>
      <c r="AIY1" s="5" t="s">
        <v>12</v>
      </c>
      <c r="AJA1" s="5" t="s">
        <v>12</v>
      </c>
      <c r="AJC1" s="5" t="s">
        <v>12</v>
      </c>
      <c r="AJE1" s="5" t="s">
        <v>12</v>
      </c>
      <c r="AJG1" s="5" t="s">
        <v>12</v>
      </c>
      <c r="AJI1" s="5" t="s">
        <v>12</v>
      </c>
      <c r="AJK1" s="5" t="s">
        <v>12</v>
      </c>
      <c r="AJM1" s="5" t="s">
        <v>12</v>
      </c>
      <c r="AJO1" s="5" t="s">
        <v>12</v>
      </c>
      <c r="AJQ1" s="5" t="s">
        <v>12</v>
      </c>
      <c r="AJS1" s="5" t="s">
        <v>12</v>
      </c>
      <c r="AJU1" s="5" t="s">
        <v>12</v>
      </c>
      <c r="AJW1" s="5" t="s">
        <v>12</v>
      </c>
      <c r="AJY1" s="5" t="s">
        <v>12</v>
      </c>
      <c r="AKA1" s="5" t="s">
        <v>12</v>
      </c>
      <c r="AKC1" s="5" t="s">
        <v>12</v>
      </c>
      <c r="AKE1" s="5" t="s">
        <v>12</v>
      </c>
      <c r="AKG1" s="5" t="s">
        <v>12</v>
      </c>
      <c r="AKI1" s="5" t="s">
        <v>12</v>
      </c>
      <c r="AKK1" s="5" t="s">
        <v>12</v>
      </c>
      <c r="AKM1" s="5" t="s">
        <v>12</v>
      </c>
      <c r="AKO1" s="5" t="s">
        <v>12</v>
      </c>
      <c r="AKQ1" s="5" t="s">
        <v>12</v>
      </c>
      <c r="AKS1" s="5" t="s">
        <v>12</v>
      </c>
      <c r="AKU1" s="5" t="s">
        <v>12</v>
      </c>
      <c r="AKW1" s="5" t="s">
        <v>12</v>
      </c>
      <c r="AKY1" s="5" t="s">
        <v>12</v>
      </c>
      <c r="ALA1" s="5" t="s">
        <v>12</v>
      </c>
      <c r="ALC1" s="5" t="s">
        <v>12</v>
      </c>
      <c r="ALE1" s="5" t="s">
        <v>12</v>
      </c>
      <c r="ALG1" s="5" t="s">
        <v>12</v>
      </c>
      <c r="ALI1" s="5" t="s">
        <v>12</v>
      </c>
      <c r="ALK1" s="5" t="s">
        <v>12</v>
      </c>
      <c r="ALM1" s="5" t="s">
        <v>12</v>
      </c>
      <c r="ALO1" s="5" t="s">
        <v>12</v>
      </c>
      <c r="ALQ1" s="5" t="s">
        <v>12</v>
      </c>
      <c r="ALS1" s="5" t="s">
        <v>12</v>
      </c>
      <c r="ALU1" s="5" t="s">
        <v>12</v>
      </c>
      <c r="ALW1" s="5" t="s">
        <v>12</v>
      </c>
      <c r="ALY1" s="5" t="s">
        <v>12</v>
      </c>
      <c r="AMA1" s="5" t="s">
        <v>12</v>
      </c>
      <c r="AMC1" s="5" t="s">
        <v>12</v>
      </c>
      <c r="AME1" s="5" t="s">
        <v>12</v>
      </c>
      <c r="AMG1" s="5" t="s">
        <v>12</v>
      </c>
      <c r="AMI1" s="5" t="s">
        <v>12</v>
      </c>
      <c r="AMK1" s="5" t="s">
        <v>12</v>
      </c>
      <c r="AMM1" s="5" t="s">
        <v>12</v>
      </c>
      <c r="AMO1" s="5" t="s">
        <v>12</v>
      </c>
      <c r="AMQ1" s="5" t="s">
        <v>12</v>
      </c>
      <c r="AMS1" s="5" t="s">
        <v>12</v>
      </c>
      <c r="AMU1" s="5" t="s">
        <v>12</v>
      </c>
      <c r="AMW1" s="5" t="s">
        <v>12</v>
      </c>
      <c r="AMY1" s="5" t="s">
        <v>12</v>
      </c>
      <c r="ANA1" s="5" t="s">
        <v>12</v>
      </c>
      <c r="ANC1" s="5" t="s">
        <v>12</v>
      </c>
      <c r="ANE1" s="5" t="s">
        <v>12</v>
      </c>
      <c r="ANG1" s="5" t="s">
        <v>12</v>
      </c>
      <c r="ANI1" s="5" t="s">
        <v>12</v>
      </c>
      <c r="ANK1" s="5" t="s">
        <v>12</v>
      </c>
      <c r="ANM1" s="5" t="s">
        <v>12</v>
      </c>
      <c r="ANO1" s="5" t="s">
        <v>12</v>
      </c>
      <c r="ANQ1" s="5" t="s">
        <v>12</v>
      </c>
      <c r="ANS1" s="5" t="s">
        <v>12</v>
      </c>
      <c r="ANU1" s="5" t="s">
        <v>12</v>
      </c>
      <c r="ANW1" s="5" t="s">
        <v>12</v>
      </c>
      <c r="ANY1" s="5" t="s">
        <v>12</v>
      </c>
      <c r="AOA1" s="5" t="s">
        <v>12</v>
      </c>
      <c r="AOC1" s="5" t="s">
        <v>12</v>
      </c>
      <c r="AOE1" s="5" t="s">
        <v>12</v>
      </c>
      <c r="AOG1" s="5" t="s">
        <v>12</v>
      </c>
      <c r="AOI1" s="5" t="s">
        <v>12</v>
      </c>
      <c r="AOK1" s="5" t="s">
        <v>12</v>
      </c>
      <c r="AOM1" s="5" t="s">
        <v>12</v>
      </c>
      <c r="AOO1" s="5" t="s">
        <v>12</v>
      </c>
      <c r="AOQ1" s="5" t="s">
        <v>12</v>
      </c>
      <c r="AOS1" s="5" t="s">
        <v>12</v>
      </c>
      <c r="AOU1" s="5" t="s">
        <v>12</v>
      </c>
      <c r="AOW1" s="5" t="s">
        <v>12</v>
      </c>
      <c r="AOY1" s="5" t="s">
        <v>12</v>
      </c>
      <c r="APA1" s="5" t="s">
        <v>12</v>
      </c>
      <c r="APC1" s="5" t="s">
        <v>12</v>
      </c>
      <c r="APE1" s="5" t="s">
        <v>12</v>
      </c>
      <c r="APG1" s="5" t="s">
        <v>12</v>
      </c>
      <c r="API1" s="5" t="s">
        <v>12</v>
      </c>
      <c r="APK1" s="5" t="s">
        <v>12</v>
      </c>
      <c r="APM1" s="5" t="s">
        <v>12</v>
      </c>
      <c r="APO1" s="5" t="s">
        <v>12</v>
      </c>
      <c r="APQ1" s="5" t="s">
        <v>12</v>
      </c>
      <c r="APS1" s="5" t="s">
        <v>12</v>
      </c>
      <c r="APU1" s="5" t="s">
        <v>12</v>
      </c>
      <c r="APW1" s="5" t="s">
        <v>12</v>
      </c>
      <c r="APY1" s="5" t="s">
        <v>12</v>
      </c>
      <c r="AQA1" s="5" t="s">
        <v>12</v>
      </c>
      <c r="AQC1" s="5" t="s">
        <v>12</v>
      </c>
      <c r="AQE1" s="5" t="s">
        <v>12</v>
      </c>
      <c r="AQG1" s="5" t="s">
        <v>12</v>
      </c>
      <c r="AQI1" s="5" t="s">
        <v>12</v>
      </c>
      <c r="AQK1" s="5" t="s">
        <v>12</v>
      </c>
      <c r="AQM1" s="5" t="s">
        <v>12</v>
      </c>
      <c r="AQO1" s="5" t="s">
        <v>12</v>
      </c>
      <c r="AQQ1" s="5" t="s">
        <v>12</v>
      </c>
      <c r="AQS1" s="5" t="s">
        <v>12</v>
      </c>
      <c r="AQU1" s="5" t="s">
        <v>12</v>
      </c>
      <c r="AQW1" s="5" t="s">
        <v>12</v>
      </c>
      <c r="AQY1" s="5" t="s">
        <v>12</v>
      </c>
      <c r="ARA1" s="5" t="s">
        <v>12</v>
      </c>
      <c r="ARC1" s="5" t="s">
        <v>12</v>
      </c>
      <c r="ARE1" s="5" t="s">
        <v>12</v>
      </c>
      <c r="ARG1" s="5" t="s">
        <v>12</v>
      </c>
      <c r="ARI1" s="5" t="s">
        <v>12</v>
      </c>
      <c r="ARK1" s="5" t="s">
        <v>12</v>
      </c>
      <c r="ARM1" s="5" t="s">
        <v>12</v>
      </c>
      <c r="ARO1" s="5" t="s">
        <v>12</v>
      </c>
      <c r="ARQ1" s="5" t="s">
        <v>12</v>
      </c>
      <c r="ARS1" s="5" t="s">
        <v>12</v>
      </c>
      <c r="ARU1" s="5" t="s">
        <v>12</v>
      </c>
      <c r="ARW1" s="5" t="s">
        <v>12</v>
      </c>
      <c r="ARY1" s="5" t="s">
        <v>12</v>
      </c>
      <c r="ASA1" s="5" t="s">
        <v>12</v>
      </c>
      <c r="ASC1" s="5" t="s">
        <v>12</v>
      </c>
      <c r="ASE1" s="5" t="s">
        <v>12</v>
      </c>
      <c r="ASG1" s="5" t="s">
        <v>12</v>
      </c>
      <c r="ASI1" s="5" t="s">
        <v>12</v>
      </c>
      <c r="ASK1" s="5" t="s">
        <v>12</v>
      </c>
      <c r="ASM1" s="5" t="s">
        <v>12</v>
      </c>
      <c r="ASO1" s="5" t="s">
        <v>12</v>
      </c>
      <c r="ASQ1" s="5" t="s">
        <v>12</v>
      </c>
      <c r="ASS1" s="5" t="s">
        <v>12</v>
      </c>
      <c r="ASU1" s="5" t="s">
        <v>12</v>
      </c>
      <c r="ASW1" s="5" t="s">
        <v>12</v>
      </c>
      <c r="ASY1" s="5" t="s">
        <v>12</v>
      </c>
      <c r="ATA1" s="5" t="s">
        <v>12</v>
      </c>
      <c r="ATC1" s="5" t="s">
        <v>12</v>
      </c>
      <c r="ATE1" s="5" t="s">
        <v>12</v>
      </c>
      <c r="ATG1" s="5" t="s">
        <v>12</v>
      </c>
      <c r="ATI1" s="5" t="s">
        <v>12</v>
      </c>
      <c r="ATK1" s="5" t="s">
        <v>12</v>
      </c>
      <c r="ATM1" s="5" t="s">
        <v>12</v>
      </c>
      <c r="ATO1" s="5" t="s">
        <v>12</v>
      </c>
      <c r="ATQ1" s="5" t="s">
        <v>12</v>
      </c>
      <c r="ATS1" s="5" t="s">
        <v>12</v>
      </c>
      <c r="ATU1" s="5" t="s">
        <v>12</v>
      </c>
      <c r="ATW1" s="5" t="s">
        <v>12</v>
      </c>
      <c r="ATY1" s="5" t="s">
        <v>12</v>
      </c>
      <c r="AUA1" s="5" t="s">
        <v>12</v>
      </c>
      <c r="AUC1" s="5" t="s">
        <v>12</v>
      </c>
      <c r="AUE1" s="5" t="s">
        <v>12</v>
      </c>
      <c r="AUG1" s="5" t="s">
        <v>12</v>
      </c>
      <c r="AUI1" s="5" t="s">
        <v>12</v>
      </c>
      <c r="AUK1" s="5" t="s">
        <v>12</v>
      </c>
      <c r="AUM1" s="5" t="s">
        <v>12</v>
      </c>
      <c r="AUO1" s="5" t="s">
        <v>12</v>
      </c>
      <c r="AUQ1" s="5" t="s">
        <v>12</v>
      </c>
      <c r="AUS1" s="5" t="s">
        <v>12</v>
      </c>
      <c r="AUU1" s="5" t="s">
        <v>12</v>
      </c>
      <c r="AUW1" s="5" t="s">
        <v>12</v>
      </c>
      <c r="AUY1" s="5" t="s">
        <v>12</v>
      </c>
      <c r="AVA1" s="5" t="s">
        <v>12</v>
      </c>
      <c r="AVC1" s="5" t="s">
        <v>12</v>
      </c>
      <c r="AVE1" s="5" t="s">
        <v>12</v>
      </c>
      <c r="AVG1" s="5" t="s">
        <v>12</v>
      </c>
      <c r="AVI1" s="5" t="s">
        <v>12</v>
      </c>
      <c r="AVK1" s="5" t="s">
        <v>12</v>
      </c>
      <c r="AVM1" s="5" t="s">
        <v>12</v>
      </c>
      <c r="AVO1" s="5" t="s">
        <v>12</v>
      </c>
      <c r="AVQ1" s="5" t="s">
        <v>12</v>
      </c>
      <c r="AVS1" s="5" t="s">
        <v>12</v>
      </c>
      <c r="AVU1" s="5" t="s">
        <v>12</v>
      </c>
      <c r="AVW1" s="5" t="s">
        <v>12</v>
      </c>
      <c r="AVY1" s="5" t="s">
        <v>12</v>
      </c>
      <c r="AWA1" s="5" t="s">
        <v>12</v>
      </c>
      <c r="AWC1" s="5" t="s">
        <v>12</v>
      </c>
      <c r="AWE1" s="5" t="s">
        <v>12</v>
      </c>
      <c r="AWG1" s="5" t="s">
        <v>12</v>
      </c>
      <c r="AWI1" s="5" t="s">
        <v>12</v>
      </c>
      <c r="AWK1" s="5" t="s">
        <v>12</v>
      </c>
      <c r="AWM1" s="5" t="s">
        <v>12</v>
      </c>
      <c r="AWO1" s="5" t="s">
        <v>12</v>
      </c>
      <c r="AWQ1" s="5" t="s">
        <v>12</v>
      </c>
      <c r="AWS1" s="5" t="s">
        <v>12</v>
      </c>
      <c r="AWU1" s="5" t="s">
        <v>12</v>
      </c>
      <c r="AWW1" s="5" t="s">
        <v>12</v>
      </c>
      <c r="AWY1" s="5" t="s">
        <v>12</v>
      </c>
      <c r="AXA1" s="5" t="s">
        <v>12</v>
      </c>
      <c r="AXC1" s="5" t="s">
        <v>12</v>
      </c>
      <c r="AXE1" s="5" t="s">
        <v>12</v>
      </c>
      <c r="AXG1" s="5" t="s">
        <v>12</v>
      </c>
      <c r="AXI1" s="5" t="s">
        <v>12</v>
      </c>
      <c r="AXK1" s="5" t="s">
        <v>12</v>
      </c>
      <c r="AXM1" s="5" t="s">
        <v>12</v>
      </c>
      <c r="AXO1" s="5" t="s">
        <v>12</v>
      </c>
      <c r="AXQ1" s="5" t="s">
        <v>12</v>
      </c>
      <c r="AXS1" s="5" t="s">
        <v>12</v>
      </c>
      <c r="AXU1" s="5" t="s">
        <v>12</v>
      </c>
      <c r="AXW1" s="5" t="s">
        <v>12</v>
      </c>
      <c r="AXY1" s="5" t="s">
        <v>12</v>
      </c>
      <c r="AYA1" s="5" t="s">
        <v>12</v>
      </c>
      <c r="AYC1" s="5" t="s">
        <v>12</v>
      </c>
      <c r="AYE1" s="5" t="s">
        <v>12</v>
      </c>
      <c r="AYG1" s="5" t="s">
        <v>12</v>
      </c>
      <c r="AYI1" s="5" t="s">
        <v>12</v>
      </c>
      <c r="AYK1" s="5" t="s">
        <v>12</v>
      </c>
      <c r="AYM1" s="5" t="s">
        <v>12</v>
      </c>
      <c r="AYO1" s="5" t="s">
        <v>12</v>
      </c>
      <c r="AYQ1" s="5" t="s">
        <v>12</v>
      </c>
      <c r="AYS1" s="5" t="s">
        <v>12</v>
      </c>
      <c r="AYU1" s="5" t="s">
        <v>12</v>
      </c>
      <c r="AYW1" s="5" t="s">
        <v>12</v>
      </c>
      <c r="AYY1" s="5" t="s">
        <v>12</v>
      </c>
      <c r="AZA1" s="5" t="s">
        <v>12</v>
      </c>
      <c r="AZC1" s="5" t="s">
        <v>12</v>
      </c>
      <c r="AZE1" s="5" t="s">
        <v>12</v>
      </c>
      <c r="AZG1" s="5" t="s">
        <v>12</v>
      </c>
      <c r="AZI1" s="5" t="s">
        <v>12</v>
      </c>
      <c r="AZK1" s="5" t="s">
        <v>12</v>
      </c>
      <c r="AZM1" s="5" t="s">
        <v>12</v>
      </c>
      <c r="AZO1" s="5" t="s">
        <v>12</v>
      </c>
      <c r="AZQ1" s="5" t="s">
        <v>12</v>
      </c>
      <c r="AZS1" s="5" t="s">
        <v>12</v>
      </c>
      <c r="AZU1" s="5" t="s">
        <v>12</v>
      </c>
      <c r="AZW1" s="5" t="s">
        <v>12</v>
      </c>
      <c r="AZY1" s="5" t="s">
        <v>12</v>
      </c>
      <c r="BAA1" s="5" t="s">
        <v>12</v>
      </c>
      <c r="BAC1" s="5" t="s">
        <v>12</v>
      </c>
      <c r="BAE1" s="5" t="s">
        <v>12</v>
      </c>
      <c r="BAG1" s="5" t="s">
        <v>12</v>
      </c>
      <c r="BAI1" s="5" t="s">
        <v>12</v>
      </c>
      <c r="BAK1" s="5" t="s">
        <v>12</v>
      </c>
      <c r="BAM1" s="5" t="s">
        <v>12</v>
      </c>
      <c r="BAO1" s="5" t="s">
        <v>12</v>
      </c>
      <c r="BAQ1" s="5" t="s">
        <v>12</v>
      </c>
      <c r="BAS1" s="5" t="s">
        <v>12</v>
      </c>
      <c r="BAU1" s="5" t="s">
        <v>12</v>
      </c>
      <c r="BAW1" s="5" t="s">
        <v>12</v>
      </c>
      <c r="BAY1" s="5" t="s">
        <v>12</v>
      </c>
      <c r="BBA1" s="5" t="s">
        <v>12</v>
      </c>
      <c r="BBC1" s="5" t="s">
        <v>12</v>
      </c>
      <c r="BBE1" s="5" t="s">
        <v>12</v>
      </c>
      <c r="BBG1" s="5" t="s">
        <v>12</v>
      </c>
      <c r="BBI1" s="5" t="s">
        <v>12</v>
      </c>
      <c r="BBK1" s="5" t="s">
        <v>12</v>
      </c>
      <c r="BBM1" s="5" t="s">
        <v>12</v>
      </c>
      <c r="BBO1" s="5" t="s">
        <v>12</v>
      </c>
      <c r="BBQ1" s="5" t="s">
        <v>12</v>
      </c>
      <c r="BBS1" s="5" t="s">
        <v>12</v>
      </c>
      <c r="BBU1" s="5" t="s">
        <v>12</v>
      </c>
      <c r="BBW1" s="5" t="s">
        <v>12</v>
      </c>
      <c r="BBY1" s="5" t="s">
        <v>12</v>
      </c>
      <c r="BCA1" s="5" t="s">
        <v>12</v>
      </c>
      <c r="BCC1" s="5" t="s">
        <v>12</v>
      </c>
      <c r="BCE1" s="5" t="s">
        <v>12</v>
      </c>
      <c r="BCG1" s="5" t="s">
        <v>12</v>
      </c>
      <c r="BCI1" s="5" t="s">
        <v>12</v>
      </c>
      <c r="BCK1" s="5" t="s">
        <v>12</v>
      </c>
      <c r="BCM1" s="5" t="s">
        <v>12</v>
      </c>
      <c r="BCO1" s="5" t="s">
        <v>12</v>
      </c>
      <c r="BCQ1" s="5" t="s">
        <v>12</v>
      </c>
      <c r="BCS1" s="5" t="s">
        <v>12</v>
      </c>
      <c r="BCU1" s="5" t="s">
        <v>12</v>
      </c>
      <c r="BCW1" s="5" t="s">
        <v>12</v>
      </c>
      <c r="BCY1" s="5" t="s">
        <v>12</v>
      </c>
      <c r="BDA1" s="5" t="s">
        <v>12</v>
      </c>
      <c r="BDC1" s="5" t="s">
        <v>12</v>
      </c>
      <c r="BDE1" s="5" t="s">
        <v>12</v>
      </c>
      <c r="BDG1" s="5" t="s">
        <v>12</v>
      </c>
      <c r="BDI1" s="5" t="s">
        <v>12</v>
      </c>
      <c r="BDK1" s="5" t="s">
        <v>12</v>
      </c>
      <c r="BDM1" s="5" t="s">
        <v>12</v>
      </c>
      <c r="BDO1" s="5" t="s">
        <v>12</v>
      </c>
      <c r="BDQ1" s="5" t="s">
        <v>12</v>
      </c>
      <c r="BDS1" s="5" t="s">
        <v>12</v>
      </c>
      <c r="BDU1" s="5" t="s">
        <v>12</v>
      </c>
      <c r="BDW1" s="5" t="s">
        <v>12</v>
      </c>
      <c r="BDY1" s="5" t="s">
        <v>12</v>
      </c>
      <c r="BEA1" s="5" t="s">
        <v>12</v>
      </c>
      <c r="BEC1" s="5" t="s">
        <v>12</v>
      </c>
      <c r="BEE1" s="5" t="s">
        <v>12</v>
      </c>
      <c r="BEG1" s="5" t="s">
        <v>12</v>
      </c>
      <c r="BEI1" s="5" t="s">
        <v>12</v>
      </c>
      <c r="BEK1" s="5" t="s">
        <v>12</v>
      </c>
      <c r="BEM1" s="5" t="s">
        <v>12</v>
      </c>
      <c r="BEO1" s="5" t="s">
        <v>12</v>
      </c>
      <c r="BEQ1" s="5" t="s">
        <v>12</v>
      </c>
      <c r="BES1" s="5" t="s">
        <v>12</v>
      </c>
      <c r="BEU1" s="5" t="s">
        <v>12</v>
      </c>
      <c r="BEW1" s="5" t="s">
        <v>12</v>
      </c>
      <c r="BEY1" s="5" t="s">
        <v>12</v>
      </c>
      <c r="BFA1" s="5" t="s">
        <v>12</v>
      </c>
      <c r="BFC1" s="5" t="s">
        <v>12</v>
      </c>
      <c r="BFE1" s="5" t="s">
        <v>12</v>
      </c>
      <c r="BFG1" s="5" t="s">
        <v>12</v>
      </c>
      <c r="BFI1" s="5" t="s">
        <v>12</v>
      </c>
      <c r="BFK1" s="5" t="s">
        <v>12</v>
      </c>
      <c r="BFM1" s="5" t="s">
        <v>12</v>
      </c>
      <c r="BFO1" s="5" t="s">
        <v>12</v>
      </c>
      <c r="BFQ1" s="5" t="s">
        <v>12</v>
      </c>
      <c r="BFS1" s="5" t="s">
        <v>12</v>
      </c>
      <c r="BFU1" s="5" t="s">
        <v>12</v>
      </c>
      <c r="BFW1" s="5" t="s">
        <v>12</v>
      </c>
      <c r="BFY1" s="5" t="s">
        <v>12</v>
      </c>
      <c r="BGA1" s="5" t="s">
        <v>12</v>
      </c>
      <c r="BGC1" s="5" t="s">
        <v>12</v>
      </c>
      <c r="BGE1" s="5" t="s">
        <v>12</v>
      </c>
      <c r="BGG1" s="5" t="s">
        <v>12</v>
      </c>
      <c r="BGI1" s="5" t="s">
        <v>12</v>
      </c>
      <c r="BGK1" s="5" t="s">
        <v>12</v>
      </c>
      <c r="BGM1" s="5" t="s">
        <v>12</v>
      </c>
      <c r="BGO1" s="5" t="s">
        <v>12</v>
      </c>
      <c r="BGQ1" s="5" t="s">
        <v>12</v>
      </c>
      <c r="BGS1" s="5" t="s">
        <v>12</v>
      </c>
      <c r="BGU1" s="5" t="s">
        <v>12</v>
      </c>
      <c r="BGW1" s="5" t="s">
        <v>12</v>
      </c>
      <c r="BGY1" s="5" t="s">
        <v>12</v>
      </c>
      <c r="BHA1" s="5" t="s">
        <v>12</v>
      </c>
      <c r="BHC1" s="5" t="s">
        <v>12</v>
      </c>
      <c r="BHE1" s="5" t="s">
        <v>12</v>
      </c>
      <c r="BHG1" s="5" t="s">
        <v>12</v>
      </c>
      <c r="BHI1" s="5" t="s">
        <v>12</v>
      </c>
      <c r="BHK1" s="5" t="s">
        <v>12</v>
      </c>
      <c r="BHM1" s="5" t="s">
        <v>12</v>
      </c>
      <c r="BHO1" s="5" t="s">
        <v>12</v>
      </c>
      <c r="BHQ1" s="5" t="s">
        <v>12</v>
      </c>
      <c r="BHS1" s="5" t="s">
        <v>12</v>
      </c>
      <c r="BHU1" s="5" t="s">
        <v>12</v>
      </c>
      <c r="BHW1" s="5" t="s">
        <v>12</v>
      </c>
      <c r="BHY1" s="5" t="s">
        <v>12</v>
      </c>
      <c r="BIA1" s="5" t="s">
        <v>12</v>
      </c>
      <c r="BIC1" s="5" t="s">
        <v>12</v>
      </c>
      <c r="BIE1" s="5" t="s">
        <v>12</v>
      </c>
      <c r="BIG1" s="5" t="s">
        <v>12</v>
      </c>
      <c r="BII1" s="5" t="s">
        <v>12</v>
      </c>
      <c r="BIK1" s="5" t="s">
        <v>12</v>
      </c>
      <c r="BIM1" s="5" t="s">
        <v>12</v>
      </c>
      <c r="BIO1" s="5" t="s">
        <v>12</v>
      </c>
      <c r="BIQ1" s="5" t="s">
        <v>12</v>
      </c>
      <c r="BIS1" s="5" t="s">
        <v>12</v>
      </c>
      <c r="BIU1" s="5" t="s">
        <v>12</v>
      </c>
      <c r="BIW1" s="5" t="s">
        <v>12</v>
      </c>
      <c r="BIY1" s="5" t="s">
        <v>12</v>
      </c>
      <c r="BJA1" s="5" t="s">
        <v>12</v>
      </c>
      <c r="BJC1" s="5" t="s">
        <v>12</v>
      </c>
      <c r="BJE1" s="5" t="s">
        <v>12</v>
      </c>
      <c r="BJG1" s="5" t="s">
        <v>12</v>
      </c>
      <c r="BJI1" s="5" t="s">
        <v>12</v>
      </c>
      <c r="BJK1" s="5" t="s">
        <v>12</v>
      </c>
      <c r="BJM1" s="5" t="s">
        <v>12</v>
      </c>
      <c r="BJO1" s="5" t="s">
        <v>12</v>
      </c>
      <c r="BJQ1" s="5" t="s">
        <v>12</v>
      </c>
      <c r="BJS1" s="5" t="s">
        <v>12</v>
      </c>
      <c r="BJU1" s="5" t="s">
        <v>12</v>
      </c>
      <c r="BJW1" s="5" t="s">
        <v>12</v>
      </c>
      <c r="BJY1" s="5" t="s">
        <v>12</v>
      </c>
      <c r="BKA1" s="5" t="s">
        <v>12</v>
      </c>
      <c r="BKC1" s="5" t="s">
        <v>12</v>
      </c>
      <c r="BKE1" s="5" t="s">
        <v>12</v>
      </c>
      <c r="BKG1" s="5" t="s">
        <v>12</v>
      </c>
      <c r="BKI1" s="5" t="s">
        <v>12</v>
      </c>
      <c r="BKK1" s="5" t="s">
        <v>12</v>
      </c>
      <c r="BKM1" s="5" t="s">
        <v>12</v>
      </c>
      <c r="BKO1" s="5" t="s">
        <v>12</v>
      </c>
      <c r="BKQ1" s="5" t="s">
        <v>12</v>
      </c>
      <c r="BKS1" s="5" t="s">
        <v>12</v>
      </c>
      <c r="BKU1" s="5" t="s">
        <v>12</v>
      </c>
      <c r="BKW1" s="5" t="s">
        <v>12</v>
      </c>
      <c r="BKY1" s="5" t="s">
        <v>12</v>
      </c>
      <c r="BLA1" s="5" t="s">
        <v>12</v>
      </c>
      <c r="BLC1" s="5" t="s">
        <v>12</v>
      </c>
      <c r="BLE1" s="5" t="s">
        <v>12</v>
      </c>
      <c r="BLG1" s="5" t="s">
        <v>12</v>
      </c>
      <c r="BLI1" s="5" t="s">
        <v>12</v>
      </c>
      <c r="BLK1" s="5" t="s">
        <v>12</v>
      </c>
      <c r="BLM1" s="5" t="s">
        <v>12</v>
      </c>
      <c r="BLO1" s="5" t="s">
        <v>12</v>
      </c>
      <c r="BLQ1" s="5" t="s">
        <v>12</v>
      </c>
      <c r="BLS1" s="5" t="s">
        <v>12</v>
      </c>
      <c r="BLU1" s="5" t="s">
        <v>12</v>
      </c>
      <c r="BLW1" s="5" t="s">
        <v>12</v>
      </c>
      <c r="BLY1" s="5" t="s">
        <v>12</v>
      </c>
      <c r="BMA1" s="5" t="s">
        <v>12</v>
      </c>
      <c r="BMC1" s="5" t="s">
        <v>12</v>
      </c>
      <c r="BME1" s="5" t="s">
        <v>12</v>
      </c>
      <c r="BMG1" s="5" t="s">
        <v>12</v>
      </c>
      <c r="BMI1" s="5" t="s">
        <v>12</v>
      </c>
      <c r="BMK1" s="5" t="s">
        <v>12</v>
      </c>
      <c r="BMM1" s="5" t="s">
        <v>12</v>
      </c>
      <c r="BMO1" s="5" t="s">
        <v>12</v>
      </c>
      <c r="BMQ1" s="5" t="s">
        <v>12</v>
      </c>
      <c r="BMS1" s="5" t="s">
        <v>12</v>
      </c>
      <c r="BMU1" s="5" t="s">
        <v>12</v>
      </c>
      <c r="BMW1" s="5" t="s">
        <v>12</v>
      </c>
      <c r="BMY1" s="5" t="s">
        <v>12</v>
      </c>
      <c r="BNA1" s="5" t="s">
        <v>12</v>
      </c>
      <c r="BNC1" s="5" t="s">
        <v>12</v>
      </c>
      <c r="BNE1" s="5" t="s">
        <v>12</v>
      </c>
      <c r="BNG1" s="5" t="s">
        <v>12</v>
      </c>
      <c r="BNI1" s="5" t="s">
        <v>12</v>
      </c>
      <c r="BNK1" s="5" t="s">
        <v>12</v>
      </c>
      <c r="BNM1" s="5" t="s">
        <v>12</v>
      </c>
      <c r="BNO1" s="5" t="s">
        <v>12</v>
      </c>
      <c r="BNQ1" s="5" t="s">
        <v>12</v>
      </c>
      <c r="BNS1" s="5" t="s">
        <v>12</v>
      </c>
      <c r="BNU1" s="5" t="s">
        <v>12</v>
      </c>
      <c r="BNW1" s="5" t="s">
        <v>12</v>
      </c>
      <c r="BNY1" s="5" t="s">
        <v>12</v>
      </c>
      <c r="BOA1" s="5" t="s">
        <v>12</v>
      </c>
      <c r="BOC1" s="5" t="s">
        <v>12</v>
      </c>
      <c r="BOE1" s="5" t="s">
        <v>12</v>
      </c>
      <c r="BOG1" s="5" t="s">
        <v>12</v>
      </c>
      <c r="BOI1" s="5" t="s">
        <v>12</v>
      </c>
      <c r="BOK1" s="5" t="s">
        <v>12</v>
      </c>
      <c r="BOM1" s="5" t="s">
        <v>12</v>
      </c>
      <c r="BOO1" s="5" t="s">
        <v>12</v>
      </c>
      <c r="BOQ1" s="5" t="s">
        <v>12</v>
      </c>
      <c r="BOS1" s="5" t="s">
        <v>12</v>
      </c>
      <c r="BOU1" s="5" t="s">
        <v>12</v>
      </c>
      <c r="BOW1" s="5" t="s">
        <v>12</v>
      </c>
      <c r="BOY1" s="5" t="s">
        <v>12</v>
      </c>
      <c r="BPA1" s="5" t="s">
        <v>12</v>
      </c>
      <c r="BPC1" s="5" t="s">
        <v>12</v>
      </c>
      <c r="BPE1" s="5" t="s">
        <v>12</v>
      </c>
      <c r="BPG1" s="5" t="s">
        <v>12</v>
      </c>
      <c r="BPI1" s="5" t="s">
        <v>12</v>
      </c>
      <c r="BPK1" s="5" t="s">
        <v>12</v>
      </c>
      <c r="BPM1" s="5" t="s">
        <v>12</v>
      </c>
      <c r="BPO1" s="5" t="s">
        <v>12</v>
      </c>
      <c r="BPQ1" s="5" t="s">
        <v>12</v>
      </c>
      <c r="BPS1" s="5" t="s">
        <v>12</v>
      </c>
      <c r="BPU1" s="5" t="s">
        <v>12</v>
      </c>
      <c r="BPW1" s="5" t="s">
        <v>12</v>
      </c>
      <c r="BPY1" s="5" t="s">
        <v>12</v>
      </c>
      <c r="BQA1" s="5" t="s">
        <v>12</v>
      </c>
      <c r="BQC1" s="5" t="s">
        <v>12</v>
      </c>
      <c r="BQE1" s="5" t="s">
        <v>12</v>
      </c>
      <c r="BQG1" s="5" t="s">
        <v>12</v>
      </c>
      <c r="BQI1" s="5" t="s">
        <v>12</v>
      </c>
      <c r="BQK1" s="5" t="s">
        <v>12</v>
      </c>
      <c r="BQM1" s="5" t="s">
        <v>12</v>
      </c>
      <c r="BQO1" s="5" t="s">
        <v>12</v>
      </c>
      <c r="BQQ1" s="5" t="s">
        <v>12</v>
      </c>
      <c r="BQS1" s="5" t="s">
        <v>12</v>
      </c>
      <c r="BQU1" s="5" t="s">
        <v>12</v>
      </c>
      <c r="BQW1" s="5" t="s">
        <v>12</v>
      </c>
      <c r="BQY1" s="5" t="s">
        <v>12</v>
      </c>
      <c r="BRA1" s="5" t="s">
        <v>12</v>
      </c>
      <c r="BRC1" s="5" t="s">
        <v>12</v>
      </c>
      <c r="BRE1" s="5" t="s">
        <v>12</v>
      </c>
      <c r="BRG1" s="5" t="s">
        <v>12</v>
      </c>
      <c r="BRI1" s="5" t="s">
        <v>12</v>
      </c>
      <c r="BRK1" s="5" t="s">
        <v>12</v>
      </c>
      <c r="BRM1" s="5" t="s">
        <v>12</v>
      </c>
      <c r="BRO1" s="5" t="s">
        <v>12</v>
      </c>
      <c r="BRQ1" s="5" t="s">
        <v>12</v>
      </c>
      <c r="BRS1" s="5" t="s">
        <v>12</v>
      </c>
      <c r="BRU1" s="5" t="s">
        <v>12</v>
      </c>
      <c r="BRW1" s="5" t="s">
        <v>12</v>
      </c>
      <c r="BRY1" s="5" t="s">
        <v>12</v>
      </c>
      <c r="BSA1" s="5" t="s">
        <v>12</v>
      </c>
      <c r="BSC1" s="5" t="s">
        <v>12</v>
      </c>
      <c r="BSE1" s="5" t="s">
        <v>12</v>
      </c>
      <c r="BSG1" s="5" t="s">
        <v>12</v>
      </c>
      <c r="BSI1" s="5" t="s">
        <v>12</v>
      </c>
      <c r="BSK1" s="5" t="s">
        <v>12</v>
      </c>
      <c r="BSM1" s="5" t="s">
        <v>12</v>
      </c>
      <c r="BSO1" s="5" t="s">
        <v>12</v>
      </c>
      <c r="BSQ1" s="5" t="s">
        <v>12</v>
      </c>
      <c r="BSS1" s="5" t="s">
        <v>12</v>
      </c>
      <c r="BSU1" s="5" t="s">
        <v>12</v>
      </c>
      <c r="BSW1" s="5" t="s">
        <v>12</v>
      </c>
      <c r="BSY1" s="5" t="s">
        <v>12</v>
      </c>
      <c r="BTA1" s="5" t="s">
        <v>12</v>
      </c>
      <c r="BTC1" s="5" t="s">
        <v>12</v>
      </c>
      <c r="BTE1" s="5" t="s">
        <v>12</v>
      </c>
      <c r="BTG1" s="5" t="s">
        <v>12</v>
      </c>
      <c r="BTI1" s="5" t="s">
        <v>12</v>
      </c>
      <c r="BTK1" s="5" t="s">
        <v>12</v>
      </c>
      <c r="BTM1" s="5" t="s">
        <v>12</v>
      </c>
      <c r="BTO1" s="5" t="s">
        <v>12</v>
      </c>
      <c r="BTQ1" s="5" t="s">
        <v>12</v>
      </c>
      <c r="BTS1" s="5" t="s">
        <v>12</v>
      </c>
      <c r="BTU1" s="5" t="s">
        <v>12</v>
      </c>
      <c r="BTW1" s="5" t="s">
        <v>12</v>
      </c>
      <c r="BTY1" s="5" t="s">
        <v>12</v>
      </c>
      <c r="BUA1" s="5" t="s">
        <v>12</v>
      </c>
      <c r="BUC1" s="5" t="s">
        <v>12</v>
      </c>
      <c r="BUE1" s="5" t="s">
        <v>12</v>
      </c>
      <c r="BUG1" s="5" t="s">
        <v>12</v>
      </c>
      <c r="BUI1" s="5" t="s">
        <v>12</v>
      </c>
      <c r="BUK1" s="5" t="s">
        <v>12</v>
      </c>
      <c r="BUM1" s="5" t="s">
        <v>12</v>
      </c>
      <c r="BUO1" s="5" t="s">
        <v>12</v>
      </c>
      <c r="BUQ1" s="5" t="s">
        <v>12</v>
      </c>
      <c r="BUS1" s="5" t="s">
        <v>12</v>
      </c>
      <c r="BUU1" s="5" t="s">
        <v>12</v>
      </c>
      <c r="BUW1" s="5" t="s">
        <v>12</v>
      </c>
      <c r="BUY1" s="5" t="s">
        <v>12</v>
      </c>
      <c r="BVA1" s="5" t="s">
        <v>12</v>
      </c>
      <c r="BVC1" s="5" t="s">
        <v>12</v>
      </c>
      <c r="BVE1" s="5" t="s">
        <v>12</v>
      </c>
      <c r="BVG1" s="5" t="s">
        <v>12</v>
      </c>
      <c r="BVI1" s="5" t="s">
        <v>12</v>
      </c>
      <c r="BVK1" s="5" t="s">
        <v>12</v>
      </c>
      <c r="BVM1" s="5" t="s">
        <v>12</v>
      </c>
      <c r="BVO1" s="5" t="s">
        <v>12</v>
      </c>
      <c r="BVQ1" s="5" t="s">
        <v>12</v>
      </c>
      <c r="BVS1" s="5" t="s">
        <v>12</v>
      </c>
      <c r="BVU1" s="5" t="s">
        <v>12</v>
      </c>
      <c r="BVW1" s="5" t="s">
        <v>12</v>
      </c>
      <c r="BVY1" s="5" t="s">
        <v>12</v>
      </c>
      <c r="BWA1" s="5" t="s">
        <v>12</v>
      </c>
      <c r="BWC1" s="5" t="s">
        <v>12</v>
      </c>
      <c r="BWE1" s="5" t="s">
        <v>12</v>
      </c>
      <c r="BWG1" s="5" t="s">
        <v>12</v>
      </c>
      <c r="BWI1" s="5" t="s">
        <v>12</v>
      </c>
      <c r="BWK1" s="5" t="s">
        <v>12</v>
      </c>
      <c r="BWM1" s="5" t="s">
        <v>12</v>
      </c>
      <c r="BWO1" s="5" t="s">
        <v>12</v>
      </c>
      <c r="BWQ1" s="5" t="s">
        <v>12</v>
      </c>
      <c r="BWS1" s="5" t="s">
        <v>12</v>
      </c>
      <c r="BWU1" s="5" t="s">
        <v>12</v>
      </c>
      <c r="BWW1" s="5" t="s">
        <v>12</v>
      </c>
      <c r="BWY1" s="5" t="s">
        <v>12</v>
      </c>
      <c r="BXA1" s="5" t="s">
        <v>12</v>
      </c>
      <c r="BXC1" s="5" t="s">
        <v>12</v>
      </c>
      <c r="BXE1" s="5" t="s">
        <v>12</v>
      </c>
      <c r="BXG1" s="5" t="s">
        <v>12</v>
      </c>
      <c r="BXI1" s="5" t="s">
        <v>12</v>
      </c>
      <c r="BXK1" s="5" t="s">
        <v>12</v>
      </c>
      <c r="BXM1" s="5" t="s">
        <v>12</v>
      </c>
      <c r="BXO1" s="5" t="s">
        <v>12</v>
      </c>
      <c r="BXQ1" s="5" t="s">
        <v>12</v>
      </c>
      <c r="BXS1" s="5" t="s">
        <v>12</v>
      </c>
      <c r="BXU1" s="5" t="s">
        <v>12</v>
      </c>
      <c r="BXW1" s="5" t="s">
        <v>12</v>
      </c>
      <c r="BXY1" s="5" t="s">
        <v>12</v>
      </c>
      <c r="BYA1" s="5" t="s">
        <v>12</v>
      </c>
      <c r="BYC1" s="5" t="s">
        <v>12</v>
      </c>
      <c r="BYE1" s="5" t="s">
        <v>12</v>
      </c>
      <c r="BYG1" s="5" t="s">
        <v>12</v>
      </c>
      <c r="BYI1" s="5" t="s">
        <v>12</v>
      </c>
      <c r="BYK1" s="5" t="s">
        <v>12</v>
      </c>
      <c r="BYM1" s="5" t="s">
        <v>12</v>
      </c>
      <c r="BYO1" s="5" t="s">
        <v>12</v>
      </c>
      <c r="BYQ1" s="5" t="s">
        <v>12</v>
      </c>
      <c r="BYS1" s="5" t="s">
        <v>12</v>
      </c>
      <c r="BYU1" s="5" t="s">
        <v>12</v>
      </c>
      <c r="BYW1" s="5" t="s">
        <v>12</v>
      </c>
      <c r="BYY1" s="5" t="s">
        <v>12</v>
      </c>
      <c r="BZA1" s="5" t="s">
        <v>12</v>
      </c>
      <c r="BZC1" s="5" t="s">
        <v>12</v>
      </c>
      <c r="BZE1" s="5" t="s">
        <v>12</v>
      </c>
      <c r="BZG1" s="5" t="s">
        <v>12</v>
      </c>
      <c r="BZI1" s="5" t="s">
        <v>12</v>
      </c>
      <c r="BZK1" s="5" t="s">
        <v>12</v>
      </c>
      <c r="BZM1" s="5" t="s">
        <v>12</v>
      </c>
      <c r="BZO1" s="5" t="s">
        <v>12</v>
      </c>
      <c r="BZQ1" s="5" t="s">
        <v>12</v>
      </c>
      <c r="BZS1" s="5" t="s">
        <v>12</v>
      </c>
      <c r="BZU1" s="5" t="s">
        <v>12</v>
      </c>
      <c r="BZW1" s="5" t="s">
        <v>12</v>
      </c>
      <c r="BZY1" s="5" t="s">
        <v>12</v>
      </c>
      <c r="CAA1" s="5" t="s">
        <v>12</v>
      </c>
      <c r="CAC1" s="5" t="s">
        <v>12</v>
      </c>
      <c r="CAE1" s="5" t="s">
        <v>12</v>
      </c>
      <c r="CAG1" s="5" t="s">
        <v>12</v>
      </c>
      <c r="CAI1" s="5" t="s">
        <v>12</v>
      </c>
      <c r="CAK1" s="5" t="s">
        <v>12</v>
      </c>
      <c r="CAM1" s="5" t="s">
        <v>12</v>
      </c>
      <c r="CAO1" s="5" t="s">
        <v>12</v>
      </c>
      <c r="CAQ1" s="5" t="s">
        <v>12</v>
      </c>
      <c r="CAS1" s="5" t="s">
        <v>12</v>
      </c>
      <c r="CAU1" s="5" t="s">
        <v>12</v>
      </c>
      <c r="CAW1" s="5" t="s">
        <v>12</v>
      </c>
      <c r="CAY1" s="5" t="s">
        <v>12</v>
      </c>
      <c r="CBA1" s="5" t="s">
        <v>12</v>
      </c>
      <c r="CBC1" s="5" t="s">
        <v>12</v>
      </c>
      <c r="CBE1" s="5" t="s">
        <v>12</v>
      </c>
      <c r="CBG1" s="5" t="s">
        <v>12</v>
      </c>
      <c r="CBI1" s="5" t="s">
        <v>12</v>
      </c>
      <c r="CBK1" s="5" t="s">
        <v>12</v>
      </c>
      <c r="CBM1" s="5" t="s">
        <v>12</v>
      </c>
      <c r="CBO1" s="5" t="s">
        <v>12</v>
      </c>
      <c r="CBQ1" s="5" t="s">
        <v>12</v>
      </c>
      <c r="CBS1" s="5" t="s">
        <v>12</v>
      </c>
      <c r="CBU1" s="5" t="s">
        <v>12</v>
      </c>
      <c r="CBW1" s="5" t="s">
        <v>12</v>
      </c>
      <c r="CBY1" s="5" t="s">
        <v>12</v>
      </c>
      <c r="CCA1" s="5" t="s">
        <v>12</v>
      </c>
      <c r="CCC1" s="5" t="s">
        <v>12</v>
      </c>
      <c r="CCE1" s="5" t="s">
        <v>12</v>
      </c>
      <c r="CCG1" s="5" t="s">
        <v>12</v>
      </c>
      <c r="CCI1" s="5" t="s">
        <v>12</v>
      </c>
      <c r="CCK1" s="5" t="s">
        <v>12</v>
      </c>
      <c r="CCM1" s="5" t="s">
        <v>12</v>
      </c>
      <c r="CCO1" s="5" t="s">
        <v>12</v>
      </c>
      <c r="CCQ1" s="5" t="s">
        <v>12</v>
      </c>
      <c r="CCS1" s="5" t="s">
        <v>12</v>
      </c>
      <c r="CCU1" s="5" t="s">
        <v>12</v>
      </c>
      <c r="CCW1" s="5" t="s">
        <v>12</v>
      </c>
      <c r="CCY1" s="5" t="s">
        <v>12</v>
      </c>
      <c r="CDA1" s="5" t="s">
        <v>12</v>
      </c>
      <c r="CDC1" s="5" t="s">
        <v>12</v>
      </c>
      <c r="CDE1" s="5" t="s">
        <v>12</v>
      </c>
      <c r="CDG1" s="5" t="s">
        <v>12</v>
      </c>
      <c r="CDI1" s="5" t="s">
        <v>12</v>
      </c>
      <c r="CDK1" s="5" t="s">
        <v>12</v>
      </c>
      <c r="CDM1" s="5" t="s">
        <v>12</v>
      </c>
      <c r="CDO1" s="5" t="s">
        <v>12</v>
      </c>
      <c r="CDQ1" s="5" t="s">
        <v>12</v>
      </c>
      <c r="CDS1" s="5" t="s">
        <v>12</v>
      </c>
      <c r="CDU1" s="5" t="s">
        <v>12</v>
      </c>
      <c r="CDW1" s="5" t="s">
        <v>12</v>
      </c>
      <c r="CDY1" s="5" t="s">
        <v>12</v>
      </c>
      <c r="CEA1" s="5" t="s">
        <v>12</v>
      </c>
      <c r="CEC1" s="5" t="s">
        <v>12</v>
      </c>
      <c r="CEE1" s="5" t="s">
        <v>12</v>
      </c>
      <c r="CEG1" s="5" t="s">
        <v>12</v>
      </c>
      <c r="CEI1" s="5" t="s">
        <v>12</v>
      </c>
      <c r="CEK1" s="5" t="s">
        <v>12</v>
      </c>
      <c r="CEM1" s="5" t="s">
        <v>12</v>
      </c>
      <c r="CEO1" s="5" t="s">
        <v>12</v>
      </c>
      <c r="CEQ1" s="5" t="s">
        <v>12</v>
      </c>
      <c r="CES1" s="5" t="s">
        <v>12</v>
      </c>
      <c r="CEU1" s="5" t="s">
        <v>12</v>
      </c>
      <c r="CEW1" s="5" t="s">
        <v>12</v>
      </c>
      <c r="CEY1" s="5" t="s">
        <v>12</v>
      </c>
      <c r="CFA1" s="5" t="s">
        <v>12</v>
      </c>
      <c r="CFC1" s="5" t="s">
        <v>12</v>
      </c>
      <c r="CFE1" s="5" t="s">
        <v>12</v>
      </c>
      <c r="CFG1" s="5" t="s">
        <v>12</v>
      </c>
      <c r="CFI1" s="5" t="s">
        <v>12</v>
      </c>
      <c r="CFK1" s="5" t="s">
        <v>12</v>
      </c>
      <c r="CFM1" s="5" t="s">
        <v>12</v>
      </c>
      <c r="CFO1" s="5" t="s">
        <v>12</v>
      </c>
      <c r="CFQ1" s="5" t="s">
        <v>12</v>
      </c>
      <c r="CFS1" s="5" t="s">
        <v>12</v>
      </c>
      <c r="CFU1" s="5" t="s">
        <v>12</v>
      </c>
      <c r="CFW1" s="5" t="s">
        <v>12</v>
      </c>
      <c r="CFY1" s="5" t="s">
        <v>12</v>
      </c>
      <c r="CGA1" s="5" t="s">
        <v>12</v>
      </c>
      <c r="CGC1" s="5" t="s">
        <v>12</v>
      </c>
      <c r="CGE1" s="5" t="s">
        <v>12</v>
      </c>
      <c r="CGG1" s="5" t="s">
        <v>12</v>
      </c>
      <c r="CGI1" s="5" t="s">
        <v>12</v>
      </c>
      <c r="CGK1" s="5" t="s">
        <v>12</v>
      </c>
      <c r="CGM1" s="5" t="s">
        <v>12</v>
      </c>
      <c r="CGO1" s="5" t="s">
        <v>12</v>
      </c>
      <c r="CGQ1" s="5" t="s">
        <v>12</v>
      </c>
      <c r="CGS1" s="5" t="s">
        <v>12</v>
      </c>
      <c r="CGU1" s="5" t="s">
        <v>12</v>
      </c>
      <c r="CGW1" s="5" t="s">
        <v>12</v>
      </c>
      <c r="CGY1" s="5" t="s">
        <v>12</v>
      </c>
      <c r="CHA1" s="5" t="s">
        <v>12</v>
      </c>
      <c r="CHC1" s="5" t="s">
        <v>12</v>
      </c>
      <c r="CHE1" s="5" t="s">
        <v>12</v>
      </c>
      <c r="CHG1" s="5" t="s">
        <v>12</v>
      </c>
      <c r="CHI1" s="5" t="s">
        <v>12</v>
      </c>
      <c r="CHK1" s="5" t="s">
        <v>12</v>
      </c>
      <c r="CHM1" s="5" t="s">
        <v>12</v>
      </c>
      <c r="CHO1" s="5" t="s">
        <v>12</v>
      </c>
      <c r="CHQ1" s="5" t="s">
        <v>12</v>
      </c>
      <c r="CHS1" s="5" t="s">
        <v>12</v>
      </c>
      <c r="CHU1" s="5" t="s">
        <v>12</v>
      </c>
      <c r="CHW1" s="5" t="s">
        <v>12</v>
      </c>
      <c r="CHY1" s="5" t="s">
        <v>12</v>
      </c>
      <c r="CIA1" s="5" t="s">
        <v>12</v>
      </c>
      <c r="CIC1" s="5" t="s">
        <v>12</v>
      </c>
      <c r="CIE1" s="5" t="s">
        <v>12</v>
      </c>
      <c r="CIG1" s="5" t="s">
        <v>12</v>
      </c>
      <c r="CII1" s="5" t="s">
        <v>12</v>
      </c>
      <c r="CIK1" s="5" t="s">
        <v>12</v>
      </c>
      <c r="CIM1" s="5" t="s">
        <v>12</v>
      </c>
      <c r="CIO1" s="5" t="s">
        <v>12</v>
      </c>
      <c r="CIQ1" s="5" t="s">
        <v>12</v>
      </c>
      <c r="CIS1" s="5" t="s">
        <v>12</v>
      </c>
      <c r="CIU1" s="5" t="s">
        <v>12</v>
      </c>
      <c r="CIW1" s="5" t="s">
        <v>12</v>
      </c>
      <c r="CIY1" s="5" t="s">
        <v>12</v>
      </c>
      <c r="CJA1" s="5" t="s">
        <v>12</v>
      </c>
      <c r="CJC1" s="5" t="s">
        <v>12</v>
      </c>
      <c r="CJE1" s="5" t="s">
        <v>12</v>
      </c>
      <c r="CJG1" s="5" t="s">
        <v>12</v>
      </c>
      <c r="CJI1" s="5" t="s">
        <v>12</v>
      </c>
      <c r="CJK1" s="5" t="s">
        <v>12</v>
      </c>
      <c r="CJM1" s="5" t="s">
        <v>12</v>
      </c>
      <c r="CJO1" s="5" t="s">
        <v>12</v>
      </c>
      <c r="CJQ1" s="5" t="s">
        <v>12</v>
      </c>
      <c r="CJS1" s="5" t="s">
        <v>12</v>
      </c>
      <c r="CJU1" s="5" t="s">
        <v>12</v>
      </c>
      <c r="CJW1" s="5" t="s">
        <v>12</v>
      </c>
      <c r="CJY1" s="5" t="s">
        <v>12</v>
      </c>
      <c r="CKA1" s="5" t="s">
        <v>12</v>
      </c>
      <c r="CKC1" s="5" t="s">
        <v>12</v>
      </c>
      <c r="CKE1" s="5" t="s">
        <v>12</v>
      </c>
      <c r="CKG1" s="5" t="s">
        <v>12</v>
      </c>
      <c r="CKI1" s="5" t="s">
        <v>12</v>
      </c>
      <c r="CKK1" s="5" t="s">
        <v>12</v>
      </c>
      <c r="CKM1" s="5" t="s">
        <v>12</v>
      </c>
      <c r="CKO1" s="5" t="s">
        <v>12</v>
      </c>
      <c r="CKQ1" s="5" t="s">
        <v>12</v>
      </c>
      <c r="CKS1" s="5" t="s">
        <v>12</v>
      </c>
      <c r="CKU1" s="5" t="s">
        <v>12</v>
      </c>
      <c r="CKW1" s="5" t="s">
        <v>12</v>
      </c>
      <c r="CKY1" s="5" t="s">
        <v>12</v>
      </c>
      <c r="CLA1" s="5" t="s">
        <v>12</v>
      </c>
      <c r="CLC1" s="5" t="s">
        <v>12</v>
      </c>
      <c r="CLE1" s="5" t="s">
        <v>12</v>
      </c>
      <c r="CLG1" s="5" t="s">
        <v>12</v>
      </c>
      <c r="CLI1" s="5" t="s">
        <v>12</v>
      </c>
      <c r="CLK1" s="5" t="s">
        <v>12</v>
      </c>
      <c r="CLM1" s="5" t="s">
        <v>12</v>
      </c>
      <c r="CLO1" s="5" t="s">
        <v>12</v>
      </c>
      <c r="CLQ1" s="5" t="s">
        <v>12</v>
      </c>
      <c r="CLS1" s="5" t="s">
        <v>12</v>
      </c>
      <c r="CLU1" s="5" t="s">
        <v>12</v>
      </c>
      <c r="CLW1" s="5" t="s">
        <v>12</v>
      </c>
      <c r="CLY1" s="5" t="s">
        <v>12</v>
      </c>
      <c r="CMA1" s="5" t="s">
        <v>12</v>
      </c>
      <c r="CMC1" s="5" t="s">
        <v>12</v>
      </c>
      <c r="CME1" s="5" t="s">
        <v>12</v>
      </c>
      <c r="CMG1" s="5" t="s">
        <v>12</v>
      </c>
      <c r="CMI1" s="5" t="s">
        <v>12</v>
      </c>
      <c r="CMK1" s="5" t="s">
        <v>12</v>
      </c>
      <c r="CMM1" s="5" t="s">
        <v>12</v>
      </c>
      <c r="CMO1" s="5" t="s">
        <v>12</v>
      </c>
      <c r="CMQ1" s="5" t="s">
        <v>12</v>
      </c>
      <c r="CMS1" s="5" t="s">
        <v>12</v>
      </c>
      <c r="CMU1" s="5" t="s">
        <v>12</v>
      </c>
      <c r="CMW1" s="5" t="s">
        <v>12</v>
      </c>
      <c r="CMY1" s="5" t="s">
        <v>12</v>
      </c>
      <c r="CNA1" s="5" t="s">
        <v>12</v>
      </c>
      <c r="CNC1" s="5" t="s">
        <v>12</v>
      </c>
      <c r="CNE1" s="5" t="s">
        <v>12</v>
      </c>
      <c r="CNG1" s="5" t="s">
        <v>12</v>
      </c>
      <c r="CNI1" s="5" t="s">
        <v>12</v>
      </c>
      <c r="CNK1" s="5" t="s">
        <v>12</v>
      </c>
      <c r="CNM1" s="5" t="s">
        <v>12</v>
      </c>
      <c r="CNO1" s="5" t="s">
        <v>12</v>
      </c>
      <c r="CNQ1" s="5" t="s">
        <v>12</v>
      </c>
      <c r="CNS1" s="5" t="s">
        <v>12</v>
      </c>
      <c r="CNU1" s="5" t="s">
        <v>12</v>
      </c>
      <c r="CNW1" s="5" t="s">
        <v>12</v>
      </c>
      <c r="CNY1" s="5" t="s">
        <v>12</v>
      </c>
      <c r="COA1" s="5" t="s">
        <v>12</v>
      </c>
      <c r="COC1" s="5" t="s">
        <v>12</v>
      </c>
      <c r="COE1" s="5" t="s">
        <v>12</v>
      </c>
      <c r="COG1" s="5" t="s">
        <v>12</v>
      </c>
      <c r="COI1" s="5" t="s">
        <v>12</v>
      </c>
      <c r="COK1" s="5" t="s">
        <v>12</v>
      </c>
      <c r="COM1" s="5" t="s">
        <v>12</v>
      </c>
      <c r="COO1" s="5" t="s">
        <v>12</v>
      </c>
      <c r="COQ1" s="5" t="s">
        <v>12</v>
      </c>
      <c r="COS1" s="5" t="s">
        <v>12</v>
      </c>
      <c r="COU1" s="5" t="s">
        <v>12</v>
      </c>
      <c r="COW1" s="5" t="s">
        <v>12</v>
      </c>
      <c r="COY1" s="5" t="s">
        <v>12</v>
      </c>
      <c r="CPA1" s="5" t="s">
        <v>12</v>
      </c>
      <c r="CPC1" s="5" t="s">
        <v>12</v>
      </c>
      <c r="CPE1" s="5" t="s">
        <v>12</v>
      </c>
      <c r="CPG1" s="5" t="s">
        <v>12</v>
      </c>
      <c r="CPI1" s="5" t="s">
        <v>12</v>
      </c>
      <c r="CPK1" s="5" t="s">
        <v>12</v>
      </c>
      <c r="CPM1" s="5" t="s">
        <v>12</v>
      </c>
      <c r="CPO1" s="5" t="s">
        <v>12</v>
      </c>
      <c r="CPQ1" s="5" t="s">
        <v>12</v>
      </c>
      <c r="CPS1" s="5" t="s">
        <v>12</v>
      </c>
      <c r="CPU1" s="5" t="s">
        <v>12</v>
      </c>
      <c r="CPW1" s="5" t="s">
        <v>12</v>
      </c>
      <c r="CPY1" s="5" t="s">
        <v>12</v>
      </c>
      <c r="CQA1" s="5" t="s">
        <v>12</v>
      </c>
      <c r="CQC1" s="5" t="s">
        <v>12</v>
      </c>
      <c r="CQE1" s="5" t="s">
        <v>12</v>
      </c>
      <c r="CQG1" s="5" t="s">
        <v>12</v>
      </c>
      <c r="CQI1" s="5" t="s">
        <v>12</v>
      </c>
      <c r="CQK1" s="5" t="s">
        <v>12</v>
      </c>
      <c r="CQM1" s="5" t="s">
        <v>12</v>
      </c>
      <c r="CQO1" s="5" t="s">
        <v>12</v>
      </c>
      <c r="CQQ1" s="5" t="s">
        <v>12</v>
      </c>
      <c r="CQS1" s="5" t="s">
        <v>12</v>
      </c>
      <c r="CQU1" s="5" t="s">
        <v>12</v>
      </c>
      <c r="CQW1" s="5" t="s">
        <v>12</v>
      </c>
      <c r="CQY1" s="5" t="s">
        <v>12</v>
      </c>
      <c r="CRA1" s="5" t="s">
        <v>12</v>
      </c>
      <c r="CRC1" s="5" t="s">
        <v>12</v>
      </c>
      <c r="CRE1" s="5" t="s">
        <v>12</v>
      </c>
      <c r="CRG1" s="5" t="s">
        <v>12</v>
      </c>
      <c r="CRI1" s="5" t="s">
        <v>12</v>
      </c>
      <c r="CRK1" s="5" t="s">
        <v>12</v>
      </c>
      <c r="CRM1" s="5" t="s">
        <v>12</v>
      </c>
      <c r="CRO1" s="5" t="s">
        <v>12</v>
      </c>
      <c r="CRQ1" s="5" t="s">
        <v>12</v>
      </c>
      <c r="CRS1" s="5" t="s">
        <v>12</v>
      </c>
      <c r="CRU1" s="5" t="s">
        <v>12</v>
      </c>
      <c r="CRW1" s="5" t="s">
        <v>12</v>
      </c>
      <c r="CRY1" s="5" t="s">
        <v>12</v>
      </c>
      <c r="CSA1" s="5" t="s">
        <v>12</v>
      </c>
      <c r="CSC1" s="5" t="s">
        <v>12</v>
      </c>
      <c r="CSE1" s="5" t="s">
        <v>12</v>
      </c>
      <c r="CSG1" s="5" t="s">
        <v>12</v>
      </c>
      <c r="CSI1" s="5" t="s">
        <v>12</v>
      </c>
      <c r="CSK1" s="5" t="s">
        <v>12</v>
      </c>
      <c r="CSM1" s="5" t="s">
        <v>12</v>
      </c>
      <c r="CSO1" s="5" t="s">
        <v>12</v>
      </c>
      <c r="CSQ1" s="5" t="s">
        <v>12</v>
      </c>
      <c r="CSS1" s="5" t="s">
        <v>12</v>
      </c>
      <c r="CSU1" s="5" t="s">
        <v>12</v>
      </c>
      <c r="CSW1" s="5" t="s">
        <v>12</v>
      </c>
      <c r="CSY1" s="5" t="s">
        <v>12</v>
      </c>
      <c r="CTA1" s="5" t="s">
        <v>12</v>
      </c>
      <c r="CTC1" s="5" t="s">
        <v>12</v>
      </c>
      <c r="CTE1" s="5" t="s">
        <v>12</v>
      </c>
      <c r="CTG1" s="5" t="s">
        <v>12</v>
      </c>
      <c r="CTI1" s="5" t="s">
        <v>12</v>
      </c>
      <c r="CTK1" s="5" t="s">
        <v>12</v>
      </c>
      <c r="CTM1" s="5" t="s">
        <v>12</v>
      </c>
      <c r="CTO1" s="5" t="s">
        <v>12</v>
      </c>
      <c r="CTQ1" s="5" t="s">
        <v>12</v>
      </c>
      <c r="CTS1" s="5" t="s">
        <v>12</v>
      </c>
      <c r="CTU1" s="5" t="s">
        <v>12</v>
      </c>
      <c r="CTW1" s="5" t="s">
        <v>12</v>
      </c>
      <c r="CTY1" s="5" t="s">
        <v>12</v>
      </c>
      <c r="CUA1" s="5" t="s">
        <v>12</v>
      </c>
      <c r="CUC1" s="5" t="s">
        <v>12</v>
      </c>
      <c r="CUE1" s="5" t="s">
        <v>12</v>
      </c>
      <c r="CUG1" s="5" t="s">
        <v>12</v>
      </c>
      <c r="CUI1" s="5" t="s">
        <v>12</v>
      </c>
      <c r="CUK1" s="5" t="s">
        <v>12</v>
      </c>
      <c r="CUM1" s="5" t="s">
        <v>12</v>
      </c>
      <c r="CUO1" s="5" t="s">
        <v>12</v>
      </c>
      <c r="CUQ1" s="5" t="s">
        <v>12</v>
      </c>
      <c r="CUS1" s="5" t="s">
        <v>12</v>
      </c>
      <c r="CUU1" s="5" t="s">
        <v>12</v>
      </c>
      <c r="CUW1" s="5" t="s">
        <v>12</v>
      </c>
      <c r="CUY1" s="5" t="s">
        <v>12</v>
      </c>
      <c r="CVA1" s="5" t="s">
        <v>12</v>
      </c>
      <c r="CVC1" s="5" t="s">
        <v>12</v>
      </c>
      <c r="CVE1" s="5" t="s">
        <v>12</v>
      </c>
      <c r="CVG1" s="5" t="s">
        <v>12</v>
      </c>
      <c r="CVI1" s="5" t="s">
        <v>12</v>
      </c>
      <c r="CVK1" s="5" t="s">
        <v>12</v>
      </c>
      <c r="CVM1" s="5" t="s">
        <v>12</v>
      </c>
      <c r="CVO1" s="5" t="s">
        <v>12</v>
      </c>
      <c r="CVQ1" s="5" t="s">
        <v>12</v>
      </c>
      <c r="CVS1" s="5" t="s">
        <v>12</v>
      </c>
      <c r="CVU1" s="5" t="s">
        <v>12</v>
      </c>
      <c r="CVW1" s="5" t="s">
        <v>12</v>
      </c>
      <c r="CVY1" s="5" t="s">
        <v>12</v>
      </c>
      <c r="CWA1" s="5" t="s">
        <v>12</v>
      </c>
      <c r="CWC1" s="5" t="s">
        <v>12</v>
      </c>
      <c r="CWE1" s="5" t="s">
        <v>12</v>
      </c>
      <c r="CWG1" s="5" t="s">
        <v>12</v>
      </c>
      <c r="CWI1" s="5" t="s">
        <v>12</v>
      </c>
      <c r="CWK1" s="5" t="s">
        <v>12</v>
      </c>
      <c r="CWM1" s="5" t="s">
        <v>12</v>
      </c>
      <c r="CWO1" s="5" t="s">
        <v>12</v>
      </c>
      <c r="CWQ1" s="5" t="s">
        <v>12</v>
      </c>
      <c r="CWS1" s="5" t="s">
        <v>12</v>
      </c>
      <c r="CWU1" s="5" t="s">
        <v>12</v>
      </c>
      <c r="CWW1" s="5" t="s">
        <v>12</v>
      </c>
      <c r="CWY1" s="5" t="s">
        <v>12</v>
      </c>
      <c r="CXA1" s="5" t="s">
        <v>12</v>
      </c>
      <c r="CXC1" s="5" t="s">
        <v>12</v>
      </c>
      <c r="CXE1" s="5" t="s">
        <v>12</v>
      </c>
      <c r="CXG1" s="5" t="s">
        <v>12</v>
      </c>
      <c r="CXI1" s="5" t="s">
        <v>12</v>
      </c>
      <c r="CXK1" s="5" t="s">
        <v>12</v>
      </c>
      <c r="CXM1" s="5" t="s">
        <v>12</v>
      </c>
      <c r="CXO1" s="5" t="s">
        <v>12</v>
      </c>
      <c r="CXQ1" s="5" t="s">
        <v>12</v>
      </c>
      <c r="CXS1" s="5" t="s">
        <v>12</v>
      </c>
      <c r="CXU1" s="5" t="s">
        <v>12</v>
      </c>
      <c r="CXW1" s="5" t="s">
        <v>12</v>
      </c>
      <c r="CXY1" s="5" t="s">
        <v>12</v>
      </c>
      <c r="CYA1" s="5" t="s">
        <v>12</v>
      </c>
      <c r="CYC1" s="5" t="s">
        <v>12</v>
      </c>
      <c r="CYE1" s="5" t="s">
        <v>12</v>
      </c>
      <c r="CYG1" s="5" t="s">
        <v>12</v>
      </c>
      <c r="CYI1" s="5" t="s">
        <v>12</v>
      </c>
      <c r="CYK1" s="5" t="s">
        <v>12</v>
      </c>
      <c r="CYM1" s="5" t="s">
        <v>12</v>
      </c>
      <c r="CYO1" s="5" t="s">
        <v>12</v>
      </c>
      <c r="CYQ1" s="5" t="s">
        <v>12</v>
      </c>
      <c r="CYS1" s="5" t="s">
        <v>12</v>
      </c>
      <c r="CYU1" s="5" t="s">
        <v>12</v>
      </c>
      <c r="CYW1" s="5" t="s">
        <v>12</v>
      </c>
      <c r="CYY1" s="5" t="s">
        <v>12</v>
      </c>
      <c r="CZA1" s="5" t="s">
        <v>12</v>
      </c>
      <c r="CZC1" s="5" t="s">
        <v>12</v>
      </c>
      <c r="CZE1" s="5" t="s">
        <v>12</v>
      </c>
      <c r="CZG1" s="5" t="s">
        <v>12</v>
      </c>
      <c r="CZI1" s="5" t="s">
        <v>12</v>
      </c>
      <c r="CZK1" s="5" t="s">
        <v>12</v>
      </c>
      <c r="CZM1" s="5" t="s">
        <v>12</v>
      </c>
      <c r="CZO1" s="5" t="s">
        <v>12</v>
      </c>
      <c r="CZQ1" s="5" t="s">
        <v>12</v>
      </c>
      <c r="CZS1" s="5" t="s">
        <v>12</v>
      </c>
      <c r="CZU1" s="5" t="s">
        <v>12</v>
      </c>
      <c r="CZW1" s="5" t="s">
        <v>12</v>
      </c>
      <c r="CZY1" s="5" t="s">
        <v>12</v>
      </c>
      <c r="DAA1" s="5" t="s">
        <v>12</v>
      </c>
      <c r="DAC1" s="5" t="s">
        <v>12</v>
      </c>
      <c r="DAE1" s="5" t="s">
        <v>12</v>
      </c>
      <c r="DAG1" s="5" t="s">
        <v>12</v>
      </c>
      <c r="DAI1" s="5" t="s">
        <v>12</v>
      </c>
      <c r="DAK1" s="5" t="s">
        <v>12</v>
      </c>
      <c r="DAM1" s="5" t="s">
        <v>12</v>
      </c>
      <c r="DAO1" s="5" t="s">
        <v>12</v>
      </c>
      <c r="DAQ1" s="5" t="s">
        <v>12</v>
      </c>
      <c r="DAS1" s="5" t="s">
        <v>12</v>
      </c>
      <c r="DAU1" s="5" t="s">
        <v>12</v>
      </c>
      <c r="DAW1" s="5" t="s">
        <v>12</v>
      </c>
      <c r="DAY1" s="5" t="s">
        <v>12</v>
      </c>
      <c r="DBA1" s="5" t="s">
        <v>12</v>
      </c>
      <c r="DBC1" s="5" t="s">
        <v>12</v>
      </c>
      <c r="DBE1" s="5" t="s">
        <v>12</v>
      </c>
      <c r="DBG1" s="5" t="s">
        <v>12</v>
      </c>
      <c r="DBI1" s="5" t="s">
        <v>12</v>
      </c>
      <c r="DBK1" s="5" t="s">
        <v>12</v>
      </c>
      <c r="DBM1" s="5" t="s">
        <v>12</v>
      </c>
      <c r="DBO1" s="5" t="s">
        <v>12</v>
      </c>
      <c r="DBQ1" s="5" t="s">
        <v>12</v>
      </c>
      <c r="DBS1" s="5" t="s">
        <v>12</v>
      </c>
      <c r="DBU1" s="5" t="s">
        <v>12</v>
      </c>
      <c r="DBW1" s="5" t="s">
        <v>12</v>
      </c>
      <c r="DBY1" s="5" t="s">
        <v>12</v>
      </c>
      <c r="DCA1" s="5" t="s">
        <v>12</v>
      </c>
      <c r="DCC1" s="5" t="s">
        <v>12</v>
      </c>
      <c r="DCE1" s="5" t="s">
        <v>12</v>
      </c>
      <c r="DCG1" s="5" t="s">
        <v>12</v>
      </c>
      <c r="DCI1" s="5" t="s">
        <v>12</v>
      </c>
      <c r="DCK1" s="5" t="s">
        <v>12</v>
      </c>
      <c r="DCM1" s="5" t="s">
        <v>12</v>
      </c>
      <c r="DCO1" s="5" t="s">
        <v>12</v>
      </c>
      <c r="DCQ1" s="5" t="s">
        <v>12</v>
      </c>
      <c r="DCS1" s="5" t="s">
        <v>12</v>
      </c>
      <c r="DCU1" s="5" t="s">
        <v>12</v>
      </c>
      <c r="DCW1" s="5" t="s">
        <v>12</v>
      </c>
      <c r="DCY1" s="5" t="s">
        <v>12</v>
      </c>
      <c r="DDA1" s="5" t="s">
        <v>12</v>
      </c>
      <c r="DDC1" s="5" t="s">
        <v>12</v>
      </c>
      <c r="DDE1" s="5" t="s">
        <v>12</v>
      </c>
      <c r="DDG1" s="5" t="s">
        <v>12</v>
      </c>
      <c r="DDI1" s="5" t="s">
        <v>12</v>
      </c>
      <c r="DDK1" s="5" t="s">
        <v>12</v>
      </c>
      <c r="DDM1" s="5" t="s">
        <v>12</v>
      </c>
      <c r="DDO1" s="5" t="s">
        <v>12</v>
      </c>
      <c r="DDQ1" s="5" t="s">
        <v>12</v>
      </c>
      <c r="DDS1" s="5" t="s">
        <v>12</v>
      </c>
      <c r="DDU1" s="5" t="s">
        <v>12</v>
      </c>
      <c r="DDW1" s="5" t="s">
        <v>12</v>
      </c>
      <c r="DDY1" s="5" t="s">
        <v>12</v>
      </c>
      <c r="DEA1" s="5" t="s">
        <v>12</v>
      </c>
      <c r="DEC1" s="5" t="s">
        <v>12</v>
      </c>
      <c r="DEE1" s="5" t="s">
        <v>12</v>
      </c>
      <c r="DEG1" s="5" t="s">
        <v>12</v>
      </c>
      <c r="DEI1" s="5" t="s">
        <v>12</v>
      </c>
      <c r="DEK1" s="5" t="s">
        <v>12</v>
      </c>
      <c r="DEM1" s="5" t="s">
        <v>12</v>
      </c>
      <c r="DEO1" s="5" t="s">
        <v>12</v>
      </c>
      <c r="DEQ1" s="5" t="s">
        <v>12</v>
      </c>
      <c r="DES1" s="5" t="s">
        <v>12</v>
      </c>
      <c r="DEU1" s="5" t="s">
        <v>12</v>
      </c>
      <c r="DEW1" s="5" t="s">
        <v>12</v>
      </c>
      <c r="DEY1" s="5" t="s">
        <v>12</v>
      </c>
      <c r="DFA1" s="5" t="s">
        <v>12</v>
      </c>
      <c r="DFC1" s="5" t="s">
        <v>12</v>
      </c>
      <c r="DFE1" s="5" t="s">
        <v>12</v>
      </c>
      <c r="DFG1" s="5" t="s">
        <v>12</v>
      </c>
      <c r="DFI1" s="5" t="s">
        <v>12</v>
      </c>
      <c r="DFK1" s="5" t="s">
        <v>12</v>
      </c>
      <c r="DFM1" s="5" t="s">
        <v>12</v>
      </c>
      <c r="DFO1" s="5" t="s">
        <v>12</v>
      </c>
      <c r="DFQ1" s="5" t="s">
        <v>12</v>
      </c>
      <c r="DFS1" s="5" t="s">
        <v>12</v>
      </c>
      <c r="DFU1" s="5" t="s">
        <v>12</v>
      </c>
      <c r="DFW1" s="5" t="s">
        <v>12</v>
      </c>
      <c r="DFY1" s="5" t="s">
        <v>12</v>
      </c>
      <c r="DGA1" s="5" t="s">
        <v>12</v>
      </c>
      <c r="DGC1" s="5" t="s">
        <v>12</v>
      </c>
      <c r="DGE1" s="5" t="s">
        <v>12</v>
      </c>
      <c r="DGG1" s="5" t="s">
        <v>12</v>
      </c>
      <c r="DGI1" s="5" t="s">
        <v>12</v>
      </c>
      <c r="DGK1" s="5" t="s">
        <v>12</v>
      </c>
      <c r="DGM1" s="5" t="s">
        <v>12</v>
      </c>
      <c r="DGO1" s="5" t="s">
        <v>12</v>
      </c>
      <c r="DGQ1" s="5" t="s">
        <v>12</v>
      </c>
      <c r="DGS1" s="5" t="s">
        <v>12</v>
      </c>
      <c r="DGU1" s="5" t="s">
        <v>12</v>
      </c>
      <c r="DGW1" s="5" t="s">
        <v>12</v>
      </c>
      <c r="DGY1" s="5" t="s">
        <v>12</v>
      </c>
      <c r="DHA1" s="5" t="s">
        <v>12</v>
      </c>
      <c r="DHC1" s="5" t="s">
        <v>12</v>
      </c>
      <c r="DHE1" s="5" t="s">
        <v>12</v>
      </c>
      <c r="DHG1" s="5" t="s">
        <v>12</v>
      </c>
      <c r="DHI1" s="5" t="s">
        <v>12</v>
      </c>
      <c r="DHK1" s="5" t="s">
        <v>12</v>
      </c>
      <c r="DHM1" s="5" t="s">
        <v>12</v>
      </c>
      <c r="DHO1" s="5" t="s">
        <v>12</v>
      </c>
      <c r="DHQ1" s="5" t="s">
        <v>12</v>
      </c>
      <c r="DHS1" s="5" t="s">
        <v>12</v>
      </c>
      <c r="DHU1" s="5" t="s">
        <v>12</v>
      </c>
      <c r="DHW1" s="5" t="s">
        <v>12</v>
      </c>
      <c r="DHY1" s="5" t="s">
        <v>12</v>
      </c>
      <c r="DIA1" s="5" t="s">
        <v>12</v>
      </c>
      <c r="DIC1" s="5" t="s">
        <v>12</v>
      </c>
      <c r="DIE1" s="5" t="s">
        <v>12</v>
      </c>
      <c r="DIG1" s="5" t="s">
        <v>12</v>
      </c>
      <c r="DII1" s="5" t="s">
        <v>12</v>
      </c>
      <c r="DIK1" s="5" t="s">
        <v>12</v>
      </c>
      <c r="DIM1" s="5" t="s">
        <v>12</v>
      </c>
      <c r="DIO1" s="5" t="s">
        <v>12</v>
      </c>
      <c r="DIQ1" s="5" t="s">
        <v>12</v>
      </c>
      <c r="DIS1" s="5" t="s">
        <v>12</v>
      </c>
      <c r="DIU1" s="5" t="s">
        <v>12</v>
      </c>
      <c r="DIW1" s="5" t="s">
        <v>12</v>
      </c>
      <c r="DIY1" s="5" t="s">
        <v>12</v>
      </c>
      <c r="DJA1" s="5" t="s">
        <v>12</v>
      </c>
      <c r="DJC1" s="5" t="s">
        <v>12</v>
      </c>
      <c r="DJE1" s="5" t="s">
        <v>12</v>
      </c>
      <c r="DJG1" s="5" t="s">
        <v>12</v>
      </c>
      <c r="DJI1" s="5" t="s">
        <v>12</v>
      </c>
      <c r="DJK1" s="5" t="s">
        <v>12</v>
      </c>
      <c r="DJM1" s="5" t="s">
        <v>12</v>
      </c>
      <c r="DJO1" s="5" t="s">
        <v>12</v>
      </c>
      <c r="DJQ1" s="5" t="s">
        <v>12</v>
      </c>
      <c r="DJS1" s="5" t="s">
        <v>12</v>
      </c>
      <c r="DJU1" s="5" t="s">
        <v>12</v>
      </c>
      <c r="DJW1" s="5" t="s">
        <v>12</v>
      </c>
      <c r="DJY1" s="5" t="s">
        <v>12</v>
      </c>
      <c r="DKA1" s="5" t="s">
        <v>12</v>
      </c>
      <c r="DKC1" s="5" t="s">
        <v>12</v>
      </c>
      <c r="DKE1" s="5" t="s">
        <v>12</v>
      </c>
      <c r="DKG1" s="5" t="s">
        <v>12</v>
      </c>
      <c r="DKI1" s="5" t="s">
        <v>12</v>
      </c>
      <c r="DKK1" s="5" t="s">
        <v>12</v>
      </c>
      <c r="DKM1" s="5" t="s">
        <v>12</v>
      </c>
      <c r="DKO1" s="5" t="s">
        <v>12</v>
      </c>
      <c r="DKQ1" s="5" t="s">
        <v>12</v>
      </c>
      <c r="DKS1" s="5" t="s">
        <v>12</v>
      </c>
      <c r="DKU1" s="5" t="s">
        <v>12</v>
      </c>
      <c r="DKW1" s="5" t="s">
        <v>12</v>
      </c>
      <c r="DKY1" s="5" t="s">
        <v>12</v>
      </c>
      <c r="DLA1" s="5" t="s">
        <v>12</v>
      </c>
      <c r="DLC1" s="5" t="s">
        <v>12</v>
      </c>
      <c r="DLE1" s="5" t="s">
        <v>12</v>
      </c>
      <c r="DLG1" s="5" t="s">
        <v>12</v>
      </c>
      <c r="DLI1" s="5" t="s">
        <v>12</v>
      </c>
      <c r="DLK1" s="5" t="s">
        <v>12</v>
      </c>
      <c r="DLM1" s="5" t="s">
        <v>12</v>
      </c>
      <c r="DLO1" s="5" t="s">
        <v>12</v>
      </c>
      <c r="DLQ1" s="5" t="s">
        <v>12</v>
      </c>
      <c r="DLS1" s="5" t="s">
        <v>12</v>
      </c>
      <c r="DLU1" s="5" t="s">
        <v>12</v>
      </c>
      <c r="DLW1" s="5" t="s">
        <v>12</v>
      </c>
      <c r="DLY1" s="5" t="s">
        <v>12</v>
      </c>
      <c r="DMA1" s="5" t="s">
        <v>12</v>
      </c>
      <c r="DMC1" s="5" t="s">
        <v>12</v>
      </c>
      <c r="DME1" s="5" t="s">
        <v>12</v>
      </c>
      <c r="DMG1" s="5" t="s">
        <v>12</v>
      </c>
      <c r="DMI1" s="5" t="s">
        <v>12</v>
      </c>
      <c r="DMK1" s="5" t="s">
        <v>12</v>
      </c>
      <c r="DMM1" s="5" t="s">
        <v>12</v>
      </c>
      <c r="DMO1" s="5" t="s">
        <v>12</v>
      </c>
      <c r="DMQ1" s="5" t="s">
        <v>12</v>
      </c>
      <c r="DMS1" s="5" t="s">
        <v>12</v>
      </c>
      <c r="DMU1" s="5" t="s">
        <v>12</v>
      </c>
      <c r="DMW1" s="5" t="s">
        <v>12</v>
      </c>
      <c r="DMY1" s="5" t="s">
        <v>12</v>
      </c>
      <c r="DNA1" s="5" t="s">
        <v>12</v>
      </c>
      <c r="DNC1" s="5" t="s">
        <v>12</v>
      </c>
      <c r="DNE1" s="5" t="s">
        <v>12</v>
      </c>
      <c r="DNG1" s="5" t="s">
        <v>12</v>
      </c>
      <c r="DNI1" s="5" t="s">
        <v>12</v>
      </c>
      <c r="DNK1" s="5" t="s">
        <v>12</v>
      </c>
      <c r="DNM1" s="5" t="s">
        <v>12</v>
      </c>
      <c r="DNO1" s="5" t="s">
        <v>12</v>
      </c>
      <c r="DNQ1" s="5" t="s">
        <v>12</v>
      </c>
      <c r="DNS1" s="5" t="s">
        <v>12</v>
      </c>
      <c r="DNU1" s="5" t="s">
        <v>12</v>
      </c>
      <c r="DNW1" s="5" t="s">
        <v>12</v>
      </c>
      <c r="DNY1" s="5" t="s">
        <v>12</v>
      </c>
      <c r="DOA1" s="5" t="s">
        <v>12</v>
      </c>
      <c r="DOC1" s="5" t="s">
        <v>12</v>
      </c>
      <c r="DOE1" s="5" t="s">
        <v>12</v>
      </c>
      <c r="DOG1" s="5" t="s">
        <v>12</v>
      </c>
      <c r="DOI1" s="5" t="s">
        <v>12</v>
      </c>
      <c r="DOK1" s="5" t="s">
        <v>12</v>
      </c>
      <c r="DOM1" s="5" t="s">
        <v>12</v>
      </c>
      <c r="DOO1" s="5" t="s">
        <v>12</v>
      </c>
      <c r="DOQ1" s="5" t="s">
        <v>12</v>
      </c>
      <c r="DOS1" s="5" t="s">
        <v>12</v>
      </c>
      <c r="DOU1" s="5" t="s">
        <v>12</v>
      </c>
      <c r="DOW1" s="5" t="s">
        <v>12</v>
      </c>
      <c r="DOY1" s="5" t="s">
        <v>12</v>
      </c>
      <c r="DPA1" s="5" t="s">
        <v>12</v>
      </c>
      <c r="DPC1" s="5" t="s">
        <v>12</v>
      </c>
      <c r="DPE1" s="5" t="s">
        <v>12</v>
      </c>
      <c r="DPG1" s="5" t="s">
        <v>12</v>
      </c>
      <c r="DPI1" s="5" t="s">
        <v>12</v>
      </c>
      <c r="DPK1" s="5" t="s">
        <v>12</v>
      </c>
      <c r="DPM1" s="5" t="s">
        <v>12</v>
      </c>
      <c r="DPO1" s="5" t="s">
        <v>12</v>
      </c>
      <c r="DPQ1" s="5" t="s">
        <v>12</v>
      </c>
      <c r="DPS1" s="5" t="s">
        <v>12</v>
      </c>
      <c r="DPU1" s="5" t="s">
        <v>12</v>
      </c>
      <c r="DPW1" s="5" t="s">
        <v>12</v>
      </c>
      <c r="DPY1" s="5" t="s">
        <v>12</v>
      </c>
      <c r="DQA1" s="5" t="s">
        <v>12</v>
      </c>
      <c r="DQC1" s="5" t="s">
        <v>12</v>
      </c>
      <c r="DQE1" s="5" t="s">
        <v>12</v>
      </c>
      <c r="DQG1" s="5" t="s">
        <v>12</v>
      </c>
      <c r="DQI1" s="5" t="s">
        <v>12</v>
      </c>
      <c r="DQK1" s="5" t="s">
        <v>12</v>
      </c>
      <c r="DQM1" s="5" t="s">
        <v>12</v>
      </c>
      <c r="DQO1" s="5" t="s">
        <v>12</v>
      </c>
      <c r="DQQ1" s="5" t="s">
        <v>12</v>
      </c>
      <c r="DQS1" s="5" t="s">
        <v>12</v>
      </c>
      <c r="DQU1" s="5" t="s">
        <v>12</v>
      </c>
      <c r="DQW1" s="5" t="s">
        <v>12</v>
      </c>
      <c r="DQY1" s="5" t="s">
        <v>12</v>
      </c>
      <c r="DRA1" s="5" t="s">
        <v>12</v>
      </c>
      <c r="DRC1" s="5" t="s">
        <v>12</v>
      </c>
      <c r="DRE1" s="5" t="s">
        <v>12</v>
      </c>
      <c r="DRG1" s="5" t="s">
        <v>12</v>
      </c>
      <c r="DRI1" s="5" t="s">
        <v>12</v>
      </c>
      <c r="DRK1" s="5" t="s">
        <v>12</v>
      </c>
      <c r="DRM1" s="5" t="s">
        <v>12</v>
      </c>
      <c r="DRO1" s="5" t="s">
        <v>12</v>
      </c>
      <c r="DRQ1" s="5" t="s">
        <v>12</v>
      </c>
      <c r="DRS1" s="5" t="s">
        <v>12</v>
      </c>
      <c r="DRU1" s="5" t="s">
        <v>12</v>
      </c>
      <c r="DRW1" s="5" t="s">
        <v>12</v>
      </c>
      <c r="DRY1" s="5" t="s">
        <v>12</v>
      </c>
      <c r="DSA1" s="5" t="s">
        <v>12</v>
      </c>
      <c r="DSC1" s="5" t="s">
        <v>12</v>
      </c>
      <c r="DSE1" s="5" t="s">
        <v>12</v>
      </c>
      <c r="DSG1" s="5" t="s">
        <v>12</v>
      </c>
      <c r="DSI1" s="5" t="s">
        <v>12</v>
      </c>
      <c r="DSK1" s="5" t="s">
        <v>12</v>
      </c>
      <c r="DSM1" s="5" t="s">
        <v>12</v>
      </c>
      <c r="DSO1" s="5" t="s">
        <v>12</v>
      </c>
      <c r="DSQ1" s="5" t="s">
        <v>12</v>
      </c>
      <c r="DSS1" s="5" t="s">
        <v>12</v>
      </c>
      <c r="DSU1" s="5" t="s">
        <v>12</v>
      </c>
      <c r="DSW1" s="5" t="s">
        <v>12</v>
      </c>
      <c r="DSY1" s="5" t="s">
        <v>12</v>
      </c>
      <c r="DTA1" s="5" t="s">
        <v>12</v>
      </c>
      <c r="DTC1" s="5" t="s">
        <v>12</v>
      </c>
      <c r="DTE1" s="5" t="s">
        <v>12</v>
      </c>
      <c r="DTG1" s="5" t="s">
        <v>12</v>
      </c>
      <c r="DTI1" s="5" t="s">
        <v>12</v>
      </c>
      <c r="DTK1" s="5" t="s">
        <v>12</v>
      </c>
      <c r="DTM1" s="5" t="s">
        <v>12</v>
      </c>
      <c r="DTO1" s="5" t="s">
        <v>12</v>
      </c>
      <c r="DTQ1" s="5" t="s">
        <v>12</v>
      </c>
      <c r="DTS1" s="5" t="s">
        <v>12</v>
      </c>
      <c r="DTU1" s="5" t="s">
        <v>12</v>
      </c>
      <c r="DTW1" s="5" t="s">
        <v>12</v>
      </c>
      <c r="DTY1" s="5" t="s">
        <v>12</v>
      </c>
      <c r="DUA1" s="5" t="s">
        <v>12</v>
      </c>
      <c r="DUC1" s="5" t="s">
        <v>12</v>
      </c>
      <c r="DUE1" s="5" t="s">
        <v>12</v>
      </c>
      <c r="DUG1" s="5" t="s">
        <v>12</v>
      </c>
      <c r="DUI1" s="5" t="s">
        <v>12</v>
      </c>
      <c r="DUK1" s="5" t="s">
        <v>12</v>
      </c>
      <c r="DUM1" s="5" t="s">
        <v>12</v>
      </c>
      <c r="DUO1" s="5" t="s">
        <v>12</v>
      </c>
      <c r="DUQ1" s="5" t="s">
        <v>12</v>
      </c>
      <c r="DUS1" s="5" t="s">
        <v>12</v>
      </c>
      <c r="DUU1" s="5" t="s">
        <v>12</v>
      </c>
      <c r="DUW1" s="5" t="s">
        <v>12</v>
      </c>
      <c r="DUY1" s="5" t="s">
        <v>12</v>
      </c>
      <c r="DVA1" s="5" t="s">
        <v>12</v>
      </c>
      <c r="DVC1" s="5" t="s">
        <v>12</v>
      </c>
      <c r="DVE1" s="5" t="s">
        <v>12</v>
      </c>
      <c r="DVG1" s="5" t="s">
        <v>12</v>
      </c>
      <c r="DVI1" s="5" t="s">
        <v>12</v>
      </c>
      <c r="DVK1" s="5" t="s">
        <v>12</v>
      </c>
      <c r="DVM1" s="5" t="s">
        <v>12</v>
      </c>
      <c r="DVO1" s="5" t="s">
        <v>12</v>
      </c>
      <c r="DVQ1" s="5" t="s">
        <v>12</v>
      </c>
      <c r="DVS1" s="5" t="s">
        <v>12</v>
      </c>
      <c r="DVU1" s="5" t="s">
        <v>12</v>
      </c>
      <c r="DVW1" s="5" t="s">
        <v>12</v>
      </c>
      <c r="DVY1" s="5" t="s">
        <v>12</v>
      </c>
      <c r="DWA1" s="5" t="s">
        <v>12</v>
      </c>
      <c r="DWC1" s="5" t="s">
        <v>12</v>
      </c>
      <c r="DWE1" s="5" t="s">
        <v>12</v>
      </c>
      <c r="DWG1" s="5" t="s">
        <v>12</v>
      </c>
      <c r="DWI1" s="5" t="s">
        <v>12</v>
      </c>
      <c r="DWK1" s="5" t="s">
        <v>12</v>
      </c>
      <c r="DWM1" s="5" t="s">
        <v>12</v>
      </c>
      <c r="DWO1" s="5" t="s">
        <v>12</v>
      </c>
      <c r="DWQ1" s="5" t="s">
        <v>12</v>
      </c>
      <c r="DWS1" s="5" t="s">
        <v>12</v>
      </c>
      <c r="DWU1" s="5" t="s">
        <v>12</v>
      </c>
      <c r="DWW1" s="5" t="s">
        <v>12</v>
      </c>
      <c r="DWY1" s="5" t="s">
        <v>12</v>
      </c>
      <c r="DXA1" s="5" t="s">
        <v>12</v>
      </c>
      <c r="DXC1" s="5" t="s">
        <v>12</v>
      </c>
      <c r="DXE1" s="5" t="s">
        <v>12</v>
      </c>
      <c r="DXG1" s="5" t="s">
        <v>12</v>
      </c>
      <c r="DXI1" s="5" t="s">
        <v>12</v>
      </c>
      <c r="DXK1" s="5" t="s">
        <v>12</v>
      </c>
      <c r="DXM1" s="5" t="s">
        <v>12</v>
      </c>
      <c r="DXO1" s="5" t="s">
        <v>12</v>
      </c>
      <c r="DXQ1" s="5" t="s">
        <v>12</v>
      </c>
      <c r="DXS1" s="5" t="s">
        <v>12</v>
      </c>
      <c r="DXU1" s="5" t="s">
        <v>12</v>
      </c>
      <c r="DXW1" s="5" t="s">
        <v>12</v>
      </c>
      <c r="DXY1" s="5" t="s">
        <v>12</v>
      </c>
      <c r="DYA1" s="5" t="s">
        <v>12</v>
      </c>
      <c r="DYC1" s="5" t="s">
        <v>12</v>
      </c>
      <c r="DYE1" s="5" t="s">
        <v>12</v>
      </c>
      <c r="DYG1" s="5" t="s">
        <v>12</v>
      </c>
      <c r="DYI1" s="5" t="s">
        <v>12</v>
      </c>
      <c r="DYK1" s="5" t="s">
        <v>12</v>
      </c>
      <c r="DYM1" s="5" t="s">
        <v>12</v>
      </c>
      <c r="DYO1" s="5" t="s">
        <v>12</v>
      </c>
      <c r="DYQ1" s="5" t="s">
        <v>12</v>
      </c>
      <c r="DYS1" s="5" t="s">
        <v>12</v>
      </c>
      <c r="DYU1" s="5" t="s">
        <v>12</v>
      </c>
      <c r="DYW1" s="5" t="s">
        <v>12</v>
      </c>
      <c r="DYY1" s="5" t="s">
        <v>12</v>
      </c>
      <c r="DZA1" s="5" t="s">
        <v>12</v>
      </c>
      <c r="DZC1" s="5" t="s">
        <v>12</v>
      </c>
      <c r="DZE1" s="5" t="s">
        <v>12</v>
      </c>
      <c r="DZG1" s="5" t="s">
        <v>12</v>
      </c>
      <c r="DZI1" s="5" t="s">
        <v>12</v>
      </c>
      <c r="DZK1" s="5" t="s">
        <v>12</v>
      </c>
      <c r="DZM1" s="5" t="s">
        <v>12</v>
      </c>
      <c r="DZO1" s="5" t="s">
        <v>12</v>
      </c>
      <c r="DZQ1" s="5" t="s">
        <v>12</v>
      </c>
      <c r="DZS1" s="5" t="s">
        <v>12</v>
      </c>
      <c r="DZU1" s="5" t="s">
        <v>12</v>
      </c>
      <c r="DZW1" s="5" t="s">
        <v>12</v>
      </c>
      <c r="DZY1" s="5" t="s">
        <v>12</v>
      </c>
      <c r="EAA1" s="5" t="s">
        <v>12</v>
      </c>
      <c r="EAC1" s="5" t="s">
        <v>12</v>
      </c>
      <c r="EAE1" s="5" t="s">
        <v>12</v>
      </c>
      <c r="EAG1" s="5" t="s">
        <v>12</v>
      </c>
      <c r="EAI1" s="5" t="s">
        <v>12</v>
      </c>
      <c r="EAK1" s="5" t="s">
        <v>12</v>
      </c>
      <c r="EAM1" s="5" t="s">
        <v>12</v>
      </c>
      <c r="EAO1" s="5" t="s">
        <v>12</v>
      </c>
      <c r="EAQ1" s="5" t="s">
        <v>12</v>
      </c>
      <c r="EAS1" s="5" t="s">
        <v>12</v>
      </c>
      <c r="EAU1" s="5" t="s">
        <v>12</v>
      </c>
      <c r="EAW1" s="5" t="s">
        <v>12</v>
      </c>
      <c r="EAY1" s="5" t="s">
        <v>12</v>
      </c>
      <c r="EBA1" s="5" t="s">
        <v>12</v>
      </c>
      <c r="EBC1" s="5" t="s">
        <v>12</v>
      </c>
      <c r="EBE1" s="5" t="s">
        <v>12</v>
      </c>
      <c r="EBG1" s="5" t="s">
        <v>12</v>
      </c>
      <c r="EBI1" s="5" t="s">
        <v>12</v>
      </c>
      <c r="EBK1" s="5" t="s">
        <v>12</v>
      </c>
      <c r="EBM1" s="5" t="s">
        <v>12</v>
      </c>
      <c r="EBO1" s="5" t="s">
        <v>12</v>
      </c>
      <c r="EBQ1" s="5" t="s">
        <v>12</v>
      </c>
      <c r="EBS1" s="5" t="s">
        <v>12</v>
      </c>
      <c r="EBU1" s="5" t="s">
        <v>12</v>
      </c>
      <c r="EBW1" s="5" t="s">
        <v>12</v>
      </c>
      <c r="EBY1" s="5" t="s">
        <v>12</v>
      </c>
      <c r="ECA1" s="5" t="s">
        <v>12</v>
      </c>
      <c r="ECC1" s="5" t="s">
        <v>12</v>
      </c>
      <c r="ECE1" s="5" t="s">
        <v>12</v>
      </c>
      <c r="ECG1" s="5" t="s">
        <v>12</v>
      </c>
      <c r="ECI1" s="5" t="s">
        <v>12</v>
      </c>
      <c r="ECK1" s="5" t="s">
        <v>12</v>
      </c>
      <c r="ECM1" s="5" t="s">
        <v>12</v>
      </c>
      <c r="ECO1" s="5" t="s">
        <v>12</v>
      </c>
      <c r="ECQ1" s="5" t="s">
        <v>12</v>
      </c>
      <c r="ECS1" s="5" t="s">
        <v>12</v>
      </c>
      <c r="ECU1" s="5" t="s">
        <v>12</v>
      </c>
      <c r="ECW1" s="5" t="s">
        <v>12</v>
      </c>
      <c r="ECY1" s="5" t="s">
        <v>12</v>
      </c>
      <c r="EDA1" s="5" t="s">
        <v>12</v>
      </c>
      <c r="EDC1" s="5" t="s">
        <v>12</v>
      </c>
      <c r="EDE1" s="5" t="s">
        <v>12</v>
      </c>
      <c r="EDG1" s="5" t="s">
        <v>12</v>
      </c>
      <c r="EDI1" s="5" t="s">
        <v>12</v>
      </c>
      <c r="EDK1" s="5" t="s">
        <v>12</v>
      </c>
      <c r="EDM1" s="5" t="s">
        <v>12</v>
      </c>
      <c r="EDO1" s="5" t="s">
        <v>12</v>
      </c>
      <c r="EDQ1" s="5" t="s">
        <v>12</v>
      </c>
      <c r="EDS1" s="5" t="s">
        <v>12</v>
      </c>
      <c r="EDU1" s="5" t="s">
        <v>12</v>
      </c>
      <c r="EDW1" s="5" t="s">
        <v>12</v>
      </c>
      <c r="EDY1" s="5" t="s">
        <v>12</v>
      </c>
      <c r="EEA1" s="5" t="s">
        <v>12</v>
      </c>
      <c r="EEC1" s="5" t="s">
        <v>12</v>
      </c>
      <c r="EEE1" s="5" t="s">
        <v>12</v>
      </c>
      <c r="EEG1" s="5" t="s">
        <v>12</v>
      </c>
      <c r="EEI1" s="5" t="s">
        <v>12</v>
      </c>
      <c r="EEK1" s="5" t="s">
        <v>12</v>
      </c>
      <c r="EEM1" s="5" t="s">
        <v>12</v>
      </c>
      <c r="EEO1" s="5" t="s">
        <v>12</v>
      </c>
      <c r="EEQ1" s="5" t="s">
        <v>12</v>
      </c>
      <c r="EES1" s="5" t="s">
        <v>12</v>
      </c>
      <c r="EEU1" s="5" t="s">
        <v>12</v>
      </c>
      <c r="EEW1" s="5" t="s">
        <v>12</v>
      </c>
      <c r="EEY1" s="5" t="s">
        <v>12</v>
      </c>
      <c r="EFA1" s="5" t="s">
        <v>12</v>
      </c>
      <c r="EFC1" s="5" t="s">
        <v>12</v>
      </c>
      <c r="EFE1" s="5" t="s">
        <v>12</v>
      </c>
      <c r="EFG1" s="5" t="s">
        <v>12</v>
      </c>
      <c r="EFI1" s="5" t="s">
        <v>12</v>
      </c>
      <c r="EFK1" s="5" t="s">
        <v>12</v>
      </c>
      <c r="EFM1" s="5" t="s">
        <v>12</v>
      </c>
      <c r="EFO1" s="5" t="s">
        <v>12</v>
      </c>
      <c r="EFQ1" s="5" t="s">
        <v>12</v>
      </c>
      <c r="EFS1" s="5" t="s">
        <v>12</v>
      </c>
      <c r="EFU1" s="5" t="s">
        <v>12</v>
      </c>
      <c r="EFW1" s="5" t="s">
        <v>12</v>
      </c>
      <c r="EFY1" s="5" t="s">
        <v>12</v>
      </c>
      <c r="EGA1" s="5" t="s">
        <v>12</v>
      </c>
      <c r="EGC1" s="5" t="s">
        <v>12</v>
      </c>
      <c r="EGE1" s="5" t="s">
        <v>12</v>
      </c>
      <c r="EGG1" s="5" t="s">
        <v>12</v>
      </c>
      <c r="EGI1" s="5" t="s">
        <v>12</v>
      </c>
      <c r="EGK1" s="5" t="s">
        <v>12</v>
      </c>
      <c r="EGM1" s="5" t="s">
        <v>12</v>
      </c>
      <c r="EGO1" s="5" t="s">
        <v>12</v>
      </c>
      <c r="EGQ1" s="5" t="s">
        <v>12</v>
      </c>
      <c r="EGS1" s="5" t="s">
        <v>12</v>
      </c>
      <c r="EGU1" s="5" t="s">
        <v>12</v>
      </c>
      <c r="EGW1" s="5" t="s">
        <v>12</v>
      </c>
      <c r="EGY1" s="5" t="s">
        <v>12</v>
      </c>
      <c r="EHA1" s="5" t="s">
        <v>12</v>
      </c>
      <c r="EHC1" s="5" t="s">
        <v>12</v>
      </c>
      <c r="EHE1" s="5" t="s">
        <v>12</v>
      </c>
      <c r="EHG1" s="5" t="s">
        <v>12</v>
      </c>
      <c r="EHI1" s="5" t="s">
        <v>12</v>
      </c>
      <c r="EHK1" s="5" t="s">
        <v>12</v>
      </c>
      <c r="EHM1" s="5" t="s">
        <v>12</v>
      </c>
      <c r="EHO1" s="5" t="s">
        <v>12</v>
      </c>
      <c r="EHQ1" s="5" t="s">
        <v>12</v>
      </c>
      <c r="EHS1" s="5" t="s">
        <v>12</v>
      </c>
      <c r="EHU1" s="5" t="s">
        <v>12</v>
      </c>
      <c r="EHW1" s="5" t="s">
        <v>12</v>
      </c>
      <c r="EHY1" s="5" t="s">
        <v>12</v>
      </c>
      <c r="EIA1" s="5" t="s">
        <v>12</v>
      </c>
      <c r="EIC1" s="5" t="s">
        <v>12</v>
      </c>
      <c r="EIE1" s="5" t="s">
        <v>12</v>
      </c>
      <c r="EIG1" s="5" t="s">
        <v>12</v>
      </c>
      <c r="EII1" s="5" t="s">
        <v>12</v>
      </c>
      <c r="EIK1" s="5" t="s">
        <v>12</v>
      </c>
      <c r="EIM1" s="5" t="s">
        <v>12</v>
      </c>
      <c r="EIO1" s="5" t="s">
        <v>12</v>
      </c>
      <c r="EIQ1" s="5" t="s">
        <v>12</v>
      </c>
      <c r="EIS1" s="5" t="s">
        <v>12</v>
      </c>
      <c r="EIU1" s="5" t="s">
        <v>12</v>
      </c>
      <c r="EIW1" s="5" t="s">
        <v>12</v>
      </c>
      <c r="EIY1" s="5" t="s">
        <v>12</v>
      </c>
      <c r="EJA1" s="5" t="s">
        <v>12</v>
      </c>
      <c r="EJC1" s="5" t="s">
        <v>12</v>
      </c>
      <c r="EJE1" s="5" t="s">
        <v>12</v>
      </c>
      <c r="EJG1" s="5" t="s">
        <v>12</v>
      </c>
      <c r="EJI1" s="5" t="s">
        <v>12</v>
      </c>
      <c r="EJK1" s="5" t="s">
        <v>12</v>
      </c>
      <c r="EJM1" s="5" t="s">
        <v>12</v>
      </c>
      <c r="EJO1" s="5" t="s">
        <v>12</v>
      </c>
      <c r="EJQ1" s="5" t="s">
        <v>12</v>
      </c>
      <c r="EJS1" s="5" t="s">
        <v>12</v>
      </c>
      <c r="EJU1" s="5" t="s">
        <v>12</v>
      </c>
      <c r="EJW1" s="5" t="s">
        <v>12</v>
      </c>
      <c r="EJY1" s="5" t="s">
        <v>12</v>
      </c>
      <c r="EKA1" s="5" t="s">
        <v>12</v>
      </c>
      <c r="EKC1" s="5" t="s">
        <v>12</v>
      </c>
      <c r="EKE1" s="5" t="s">
        <v>12</v>
      </c>
      <c r="EKG1" s="5" t="s">
        <v>12</v>
      </c>
      <c r="EKI1" s="5" t="s">
        <v>12</v>
      </c>
      <c r="EKK1" s="5" t="s">
        <v>12</v>
      </c>
      <c r="EKM1" s="5" t="s">
        <v>12</v>
      </c>
      <c r="EKO1" s="5" t="s">
        <v>12</v>
      </c>
      <c r="EKQ1" s="5" t="s">
        <v>12</v>
      </c>
      <c r="EKS1" s="5" t="s">
        <v>12</v>
      </c>
      <c r="EKU1" s="5" t="s">
        <v>12</v>
      </c>
      <c r="EKW1" s="5" t="s">
        <v>12</v>
      </c>
      <c r="EKY1" s="5" t="s">
        <v>12</v>
      </c>
      <c r="ELA1" s="5" t="s">
        <v>12</v>
      </c>
      <c r="ELC1" s="5" t="s">
        <v>12</v>
      </c>
      <c r="ELE1" s="5" t="s">
        <v>12</v>
      </c>
      <c r="ELG1" s="5" t="s">
        <v>12</v>
      </c>
      <c r="ELI1" s="5" t="s">
        <v>12</v>
      </c>
      <c r="ELK1" s="5" t="s">
        <v>12</v>
      </c>
      <c r="ELM1" s="5" t="s">
        <v>12</v>
      </c>
      <c r="ELO1" s="5" t="s">
        <v>12</v>
      </c>
      <c r="ELQ1" s="5" t="s">
        <v>12</v>
      </c>
      <c r="ELS1" s="5" t="s">
        <v>12</v>
      </c>
      <c r="ELU1" s="5" t="s">
        <v>12</v>
      </c>
      <c r="ELW1" s="5" t="s">
        <v>12</v>
      </c>
      <c r="ELY1" s="5" t="s">
        <v>12</v>
      </c>
      <c r="EMA1" s="5" t="s">
        <v>12</v>
      </c>
      <c r="EMC1" s="5" t="s">
        <v>12</v>
      </c>
      <c r="EME1" s="5" t="s">
        <v>12</v>
      </c>
      <c r="EMG1" s="5" t="s">
        <v>12</v>
      </c>
      <c r="EMI1" s="5" t="s">
        <v>12</v>
      </c>
      <c r="EMK1" s="5" t="s">
        <v>12</v>
      </c>
      <c r="EMM1" s="5" t="s">
        <v>12</v>
      </c>
      <c r="EMO1" s="5" t="s">
        <v>12</v>
      </c>
      <c r="EMQ1" s="5" t="s">
        <v>12</v>
      </c>
      <c r="EMS1" s="5" t="s">
        <v>12</v>
      </c>
      <c r="EMU1" s="5" t="s">
        <v>12</v>
      </c>
      <c r="EMW1" s="5" t="s">
        <v>12</v>
      </c>
      <c r="EMY1" s="5" t="s">
        <v>12</v>
      </c>
      <c r="ENA1" s="5" t="s">
        <v>12</v>
      </c>
      <c r="ENC1" s="5" t="s">
        <v>12</v>
      </c>
      <c r="ENE1" s="5" t="s">
        <v>12</v>
      </c>
      <c r="ENG1" s="5" t="s">
        <v>12</v>
      </c>
      <c r="ENI1" s="5" t="s">
        <v>12</v>
      </c>
      <c r="ENK1" s="5" t="s">
        <v>12</v>
      </c>
      <c r="ENM1" s="5" t="s">
        <v>12</v>
      </c>
      <c r="ENO1" s="5" t="s">
        <v>12</v>
      </c>
      <c r="ENQ1" s="5" t="s">
        <v>12</v>
      </c>
      <c r="ENS1" s="5" t="s">
        <v>12</v>
      </c>
      <c r="ENU1" s="5" t="s">
        <v>12</v>
      </c>
      <c r="ENW1" s="5" t="s">
        <v>12</v>
      </c>
      <c r="ENY1" s="5" t="s">
        <v>12</v>
      </c>
      <c r="EOA1" s="5" t="s">
        <v>12</v>
      </c>
      <c r="EOC1" s="5" t="s">
        <v>12</v>
      </c>
      <c r="EOE1" s="5" t="s">
        <v>12</v>
      </c>
      <c r="EOG1" s="5" t="s">
        <v>12</v>
      </c>
      <c r="EOI1" s="5" t="s">
        <v>12</v>
      </c>
      <c r="EOK1" s="5" t="s">
        <v>12</v>
      </c>
      <c r="EOM1" s="5" t="s">
        <v>12</v>
      </c>
      <c r="EOO1" s="5" t="s">
        <v>12</v>
      </c>
      <c r="EOQ1" s="5" t="s">
        <v>12</v>
      </c>
      <c r="EOS1" s="5" t="s">
        <v>12</v>
      </c>
      <c r="EOU1" s="5" t="s">
        <v>12</v>
      </c>
      <c r="EOW1" s="5" t="s">
        <v>12</v>
      </c>
      <c r="EOY1" s="5" t="s">
        <v>12</v>
      </c>
      <c r="EPA1" s="5" t="s">
        <v>12</v>
      </c>
      <c r="EPC1" s="5" t="s">
        <v>12</v>
      </c>
      <c r="EPE1" s="5" t="s">
        <v>12</v>
      </c>
      <c r="EPG1" s="5" t="s">
        <v>12</v>
      </c>
      <c r="EPI1" s="5" t="s">
        <v>12</v>
      </c>
      <c r="EPK1" s="5" t="s">
        <v>12</v>
      </c>
      <c r="EPM1" s="5" t="s">
        <v>12</v>
      </c>
      <c r="EPO1" s="5" t="s">
        <v>12</v>
      </c>
      <c r="EPQ1" s="5" t="s">
        <v>12</v>
      </c>
      <c r="EPS1" s="5" t="s">
        <v>12</v>
      </c>
      <c r="EPU1" s="5" t="s">
        <v>12</v>
      </c>
      <c r="EPW1" s="5" t="s">
        <v>12</v>
      </c>
      <c r="EPY1" s="5" t="s">
        <v>12</v>
      </c>
      <c r="EQA1" s="5" t="s">
        <v>12</v>
      </c>
      <c r="EQC1" s="5" t="s">
        <v>12</v>
      </c>
      <c r="EQE1" s="5" t="s">
        <v>12</v>
      </c>
      <c r="EQG1" s="5" t="s">
        <v>12</v>
      </c>
      <c r="EQI1" s="5" t="s">
        <v>12</v>
      </c>
      <c r="EQK1" s="5" t="s">
        <v>12</v>
      </c>
      <c r="EQM1" s="5" t="s">
        <v>12</v>
      </c>
      <c r="EQO1" s="5" t="s">
        <v>12</v>
      </c>
      <c r="EQQ1" s="5" t="s">
        <v>12</v>
      </c>
      <c r="EQS1" s="5" t="s">
        <v>12</v>
      </c>
      <c r="EQU1" s="5" t="s">
        <v>12</v>
      </c>
      <c r="EQW1" s="5" t="s">
        <v>12</v>
      </c>
      <c r="EQY1" s="5" t="s">
        <v>12</v>
      </c>
      <c r="ERA1" s="5" t="s">
        <v>12</v>
      </c>
      <c r="ERC1" s="5" t="s">
        <v>12</v>
      </c>
      <c r="ERE1" s="5" t="s">
        <v>12</v>
      </c>
      <c r="ERG1" s="5" t="s">
        <v>12</v>
      </c>
      <c r="ERI1" s="5" t="s">
        <v>12</v>
      </c>
      <c r="ERK1" s="5" t="s">
        <v>12</v>
      </c>
      <c r="ERM1" s="5" t="s">
        <v>12</v>
      </c>
      <c r="ERO1" s="5" t="s">
        <v>12</v>
      </c>
      <c r="ERQ1" s="5" t="s">
        <v>12</v>
      </c>
      <c r="ERS1" s="5" t="s">
        <v>12</v>
      </c>
      <c r="ERU1" s="5" t="s">
        <v>12</v>
      </c>
      <c r="ERW1" s="5" t="s">
        <v>12</v>
      </c>
      <c r="ERY1" s="5" t="s">
        <v>12</v>
      </c>
      <c r="ESA1" s="5" t="s">
        <v>12</v>
      </c>
      <c r="ESC1" s="5" t="s">
        <v>12</v>
      </c>
      <c r="ESE1" s="5" t="s">
        <v>12</v>
      </c>
      <c r="ESG1" s="5" t="s">
        <v>12</v>
      </c>
      <c r="ESI1" s="5" t="s">
        <v>12</v>
      </c>
      <c r="ESK1" s="5" t="s">
        <v>12</v>
      </c>
      <c r="ESM1" s="5" t="s">
        <v>12</v>
      </c>
      <c r="ESO1" s="5" t="s">
        <v>12</v>
      </c>
      <c r="ESQ1" s="5" t="s">
        <v>12</v>
      </c>
      <c r="ESS1" s="5" t="s">
        <v>12</v>
      </c>
      <c r="ESU1" s="5" t="s">
        <v>12</v>
      </c>
      <c r="ESW1" s="5" t="s">
        <v>12</v>
      </c>
      <c r="ESY1" s="5" t="s">
        <v>12</v>
      </c>
      <c r="ETA1" s="5" t="s">
        <v>12</v>
      </c>
      <c r="ETC1" s="5" t="s">
        <v>12</v>
      </c>
      <c r="ETE1" s="5" t="s">
        <v>12</v>
      </c>
      <c r="ETG1" s="5" t="s">
        <v>12</v>
      </c>
      <c r="ETI1" s="5" t="s">
        <v>12</v>
      </c>
      <c r="ETK1" s="5" t="s">
        <v>12</v>
      </c>
      <c r="ETM1" s="5" t="s">
        <v>12</v>
      </c>
      <c r="ETO1" s="5" t="s">
        <v>12</v>
      </c>
      <c r="ETQ1" s="5" t="s">
        <v>12</v>
      </c>
      <c r="ETS1" s="5" t="s">
        <v>12</v>
      </c>
      <c r="ETU1" s="5" t="s">
        <v>12</v>
      </c>
      <c r="ETW1" s="5" t="s">
        <v>12</v>
      </c>
      <c r="ETY1" s="5" t="s">
        <v>12</v>
      </c>
      <c r="EUA1" s="5" t="s">
        <v>12</v>
      </c>
      <c r="EUC1" s="5" t="s">
        <v>12</v>
      </c>
      <c r="EUE1" s="5" t="s">
        <v>12</v>
      </c>
      <c r="EUG1" s="5" t="s">
        <v>12</v>
      </c>
      <c r="EUI1" s="5" t="s">
        <v>12</v>
      </c>
      <c r="EUK1" s="5" t="s">
        <v>12</v>
      </c>
      <c r="EUM1" s="5" t="s">
        <v>12</v>
      </c>
      <c r="EUO1" s="5" t="s">
        <v>12</v>
      </c>
      <c r="EUQ1" s="5" t="s">
        <v>12</v>
      </c>
      <c r="EUS1" s="5" t="s">
        <v>12</v>
      </c>
      <c r="EUU1" s="5" t="s">
        <v>12</v>
      </c>
      <c r="EUW1" s="5" t="s">
        <v>12</v>
      </c>
      <c r="EUY1" s="5" t="s">
        <v>12</v>
      </c>
      <c r="EVA1" s="5" t="s">
        <v>12</v>
      </c>
      <c r="EVC1" s="5" t="s">
        <v>12</v>
      </c>
      <c r="EVE1" s="5" t="s">
        <v>12</v>
      </c>
      <c r="EVG1" s="5" t="s">
        <v>12</v>
      </c>
      <c r="EVI1" s="5" t="s">
        <v>12</v>
      </c>
      <c r="EVK1" s="5" t="s">
        <v>12</v>
      </c>
      <c r="EVM1" s="5" t="s">
        <v>12</v>
      </c>
      <c r="EVO1" s="5" t="s">
        <v>12</v>
      </c>
      <c r="EVQ1" s="5" t="s">
        <v>12</v>
      </c>
      <c r="EVS1" s="5" t="s">
        <v>12</v>
      </c>
      <c r="EVU1" s="5" t="s">
        <v>12</v>
      </c>
      <c r="EVW1" s="5" t="s">
        <v>12</v>
      </c>
      <c r="EVY1" s="5" t="s">
        <v>12</v>
      </c>
      <c r="EWA1" s="5" t="s">
        <v>12</v>
      </c>
      <c r="EWC1" s="5" t="s">
        <v>12</v>
      </c>
      <c r="EWE1" s="5" t="s">
        <v>12</v>
      </c>
      <c r="EWG1" s="5" t="s">
        <v>12</v>
      </c>
      <c r="EWI1" s="5" t="s">
        <v>12</v>
      </c>
      <c r="EWK1" s="5" t="s">
        <v>12</v>
      </c>
      <c r="EWM1" s="5" t="s">
        <v>12</v>
      </c>
      <c r="EWO1" s="5" t="s">
        <v>12</v>
      </c>
      <c r="EWQ1" s="5" t="s">
        <v>12</v>
      </c>
      <c r="EWS1" s="5" t="s">
        <v>12</v>
      </c>
      <c r="EWU1" s="5" t="s">
        <v>12</v>
      </c>
      <c r="EWW1" s="5" t="s">
        <v>12</v>
      </c>
      <c r="EWY1" s="5" t="s">
        <v>12</v>
      </c>
      <c r="EXA1" s="5" t="s">
        <v>12</v>
      </c>
      <c r="EXC1" s="5" t="s">
        <v>12</v>
      </c>
      <c r="EXE1" s="5" t="s">
        <v>12</v>
      </c>
      <c r="EXG1" s="5" t="s">
        <v>12</v>
      </c>
      <c r="EXI1" s="5" t="s">
        <v>12</v>
      </c>
      <c r="EXK1" s="5" t="s">
        <v>12</v>
      </c>
      <c r="EXM1" s="5" t="s">
        <v>12</v>
      </c>
      <c r="EXO1" s="5" t="s">
        <v>12</v>
      </c>
      <c r="EXQ1" s="5" t="s">
        <v>12</v>
      </c>
      <c r="EXS1" s="5" t="s">
        <v>12</v>
      </c>
      <c r="EXU1" s="5" t="s">
        <v>12</v>
      </c>
      <c r="EXW1" s="5" t="s">
        <v>12</v>
      </c>
      <c r="EXY1" s="5" t="s">
        <v>12</v>
      </c>
      <c r="EYA1" s="5" t="s">
        <v>12</v>
      </c>
      <c r="EYC1" s="5" t="s">
        <v>12</v>
      </c>
      <c r="EYE1" s="5" t="s">
        <v>12</v>
      </c>
      <c r="EYG1" s="5" t="s">
        <v>12</v>
      </c>
      <c r="EYI1" s="5" t="s">
        <v>12</v>
      </c>
      <c r="EYK1" s="5" t="s">
        <v>12</v>
      </c>
      <c r="EYM1" s="5" t="s">
        <v>12</v>
      </c>
      <c r="EYO1" s="5" t="s">
        <v>12</v>
      </c>
      <c r="EYQ1" s="5" t="s">
        <v>12</v>
      </c>
      <c r="EYS1" s="5" t="s">
        <v>12</v>
      </c>
      <c r="EYU1" s="5" t="s">
        <v>12</v>
      </c>
      <c r="EYW1" s="5" t="s">
        <v>12</v>
      </c>
      <c r="EYY1" s="5" t="s">
        <v>12</v>
      </c>
      <c r="EZA1" s="5" t="s">
        <v>12</v>
      </c>
      <c r="EZC1" s="5" t="s">
        <v>12</v>
      </c>
      <c r="EZE1" s="5" t="s">
        <v>12</v>
      </c>
      <c r="EZG1" s="5" t="s">
        <v>12</v>
      </c>
      <c r="EZI1" s="5" t="s">
        <v>12</v>
      </c>
      <c r="EZK1" s="5" t="s">
        <v>12</v>
      </c>
      <c r="EZM1" s="5" t="s">
        <v>12</v>
      </c>
      <c r="EZO1" s="5" t="s">
        <v>12</v>
      </c>
      <c r="EZQ1" s="5" t="s">
        <v>12</v>
      </c>
      <c r="EZS1" s="5" t="s">
        <v>12</v>
      </c>
      <c r="EZU1" s="5" t="s">
        <v>12</v>
      </c>
      <c r="EZW1" s="5" t="s">
        <v>12</v>
      </c>
      <c r="EZY1" s="5" t="s">
        <v>12</v>
      </c>
      <c r="FAA1" s="5" t="s">
        <v>12</v>
      </c>
      <c r="FAC1" s="5" t="s">
        <v>12</v>
      </c>
      <c r="FAE1" s="5" t="s">
        <v>12</v>
      </c>
      <c r="FAG1" s="5" t="s">
        <v>12</v>
      </c>
      <c r="FAI1" s="5" t="s">
        <v>12</v>
      </c>
      <c r="FAK1" s="5" t="s">
        <v>12</v>
      </c>
      <c r="FAM1" s="5" t="s">
        <v>12</v>
      </c>
      <c r="FAO1" s="5" t="s">
        <v>12</v>
      </c>
      <c r="FAQ1" s="5" t="s">
        <v>12</v>
      </c>
      <c r="FAS1" s="5" t="s">
        <v>12</v>
      </c>
      <c r="FAU1" s="5" t="s">
        <v>12</v>
      </c>
      <c r="FAW1" s="5" t="s">
        <v>12</v>
      </c>
      <c r="FAY1" s="5" t="s">
        <v>12</v>
      </c>
      <c r="FBA1" s="5" t="s">
        <v>12</v>
      </c>
      <c r="FBC1" s="5" t="s">
        <v>12</v>
      </c>
      <c r="FBE1" s="5" t="s">
        <v>12</v>
      </c>
      <c r="FBG1" s="5" t="s">
        <v>12</v>
      </c>
      <c r="FBI1" s="5" t="s">
        <v>12</v>
      </c>
      <c r="FBK1" s="5" t="s">
        <v>12</v>
      </c>
      <c r="FBM1" s="5" t="s">
        <v>12</v>
      </c>
      <c r="FBO1" s="5" t="s">
        <v>12</v>
      </c>
      <c r="FBQ1" s="5" t="s">
        <v>12</v>
      </c>
      <c r="FBS1" s="5" t="s">
        <v>12</v>
      </c>
      <c r="FBU1" s="5" t="s">
        <v>12</v>
      </c>
      <c r="FBW1" s="5" t="s">
        <v>12</v>
      </c>
      <c r="FBY1" s="5" t="s">
        <v>12</v>
      </c>
      <c r="FCA1" s="5" t="s">
        <v>12</v>
      </c>
      <c r="FCC1" s="5" t="s">
        <v>12</v>
      </c>
      <c r="FCE1" s="5" t="s">
        <v>12</v>
      </c>
      <c r="FCG1" s="5" t="s">
        <v>12</v>
      </c>
      <c r="FCI1" s="5" t="s">
        <v>12</v>
      </c>
      <c r="FCK1" s="5" t="s">
        <v>12</v>
      </c>
      <c r="FCM1" s="5" t="s">
        <v>12</v>
      </c>
      <c r="FCO1" s="5" t="s">
        <v>12</v>
      </c>
      <c r="FCQ1" s="5" t="s">
        <v>12</v>
      </c>
      <c r="FCS1" s="5" t="s">
        <v>12</v>
      </c>
      <c r="FCU1" s="5" t="s">
        <v>12</v>
      </c>
      <c r="FCW1" s="5" t="s">
        <v>12</v>
      </c>
      <c r="FCY1" s="5" t="s">
        <v>12</v>
      </c>
      <c r="FDA1" s="5" t="s">
        <v>12</v>
      </c>
      <c r="FDC1" s="5" t="s">
        <v>12</v>
      </c>
      <c r="FDE1" s="5" t="s">
        <v>12</v>
      </c>
      <c r="FDG1" s="5" t="s">
        <v>12</v>
      </c>
      <c r="FDI1" s="5" t="s">
        <v>12</v>
      </c>
      <c r="FDK1" s="5" t="s">
        <v>12</v>
      </c>
      <c r="FDM1" s="5" t="s">
        <v>12</v>
      </c>
      <c r="FDO1" s="5" t="s">
        <v>12</v>
      </c>
      <c r="FDQ1" s="5" t="s">
        <v>12</v>
      </c>
      <c r="FDS1" s="5" t="s">
        <v>12</v>
      </c>
      <c r="FDU1" s="5" t="s">
        <v>12</v>
      </c>
      <c r="FDW1" s="5" t="s">
        <v>12</v>
      </c>
      <c r="FDY1" s="5" t="s">
        <v>12</v>
      </c>
      <c r="FEA1" s="5" t="s">
        <v>12</v>
      </c>
      <c r="FEC1" s="5" t="s">
        <v>12</v>
      </c>
      <c r="FEE1" s="5" t="s">
        <v>12</v>
      </c>
      <c r="FEG1" s="5" t="s">
        <v>12</v>
      </c>
      <c r="FEI1" s="5" t="s">
        <v>12</v>
      </c>
      <c r="FEK1" s="5" t="s">
        <v>12</v>
      </c>
      <c r="FEM1" s="5" t="s">
        <v>12</v>
      </c>
      <c r="FEO1" s="5" t="s">
        <v>12</v>
      </c>
      <c r="FEQ1" s="5" t="s">
        <v>12</v>
      </c>
      <c r="FES1" s="5" t="s">
        <v>12</v>
      </c>
      <c r="FEU1" s="5" t="s">
        <v>12</v>
      </c>
      <c r="FEW1" s="5" t="s">
        <v>12</v>
      </c>
      <c r="FEY1" s="5" t="s">
        <v>12</v>
      </c>
      <c r="FFA1" s="5" t="s">
        <v>12</v>
      </c>
      <c r="FFC1" s="5" t="s">
        <v>12</v>
      </c>
      <c r="FFE1" s="5" t="s">
        <v>12</v>
      </c>
      <c r="FFG1" s="5" t="s">
        <v>12</v>
      </c>
      <c r="FFI1" s="5" t="s">
        <v>12</v>
      </c>
      <c r="FFK1" s="5" t="s">
        <v>12</v>
      </c>
      <c r="FFM1" s="5" t="s">
        <v>12</v>
      </c>
      <c r="FFO1" s="5" t="s">
        <v>12</v>
      </c>
      <c r="FFQ1" s="5" t="s">
        <v>12</v>
      </c>
      <c r="FFS1" s="5" t="s">
        <v>12</v>
      </c>
      <c r="FFU1" s="5" t="s">
        <v>12</v>
      </c>
      <c r="FFW1" s="5" t="s">
        <v>12</v>
      </c>
      <c r="FFY1" s="5" t="s">
        <v>12</v>
      </c>
      <c r="FGA1" s="5" t="s">
        <v>12</v>
      </c>
      <c r="FGC1" s="5" t="s">
        <v>12</v>
      </c>
      <c r="FGE1" s="5" t="s">
        <v>12</v>
      </c>
      <c r="FGG1" s="5" t="s">
        <v>12</v>
      </c>
      <c r="FGI1" s="5" t="s">
        <v>12</v>
      </c>
      <c r="FGK1" s="5" t="s">
        <v>12</v>
      </c>
      <c r="FGM1" s="5" t="s">
        <v>12</v>
      </c>
      <c r="FGO1" s="5" t="s">
        <v>12</v>
      </c>
      <c r="FGQ1" s="5" t="s">
        <v>12</v>
      </c>
      <c r="FGS1" s="5" t="s">
        <v>12</v>
      </c>
      <c r="FGU1" s="5" t="s">
        <v>12</v>
      </c>
      <c r="FGW1" s="5" t="s">
        <v>12</v>
      </c>
      <c r="FGY1" s="5" t="s">
        <v>12</v>
      </c>
      <c r="FHA1" s="5" t="s">
        <v>12</v>
      </c>
      <c r="FHC1" s="5" t="s">
        <v>12</v>
      </c>
      <c r="FHE1" s="5" t="s">
        <v>12</v>
      </c>
      <c r="FHG1" s="5" t="s">
        <v>12</v>
      </c>
      <c r="FHI1" s="5" t="s">
        <v>12</v>
      </c>
      <c r="FHK1" s="5" t="s">
        <v>12</v>
      </c>
      <c r="FHM1" s="5" t="s">
        <v>12</v>
      </c>
      <c r="FHO1" s="5" t="s">
        <v>12</v>
      </c>
      <c r="FHQ1" s="5" t="s">
        <v>12</v>
      </c>
      <c r="FHS1" s="5" t="s">
        <v>12</v>
      </c>
      <c r="FHU1" s="5" t="s">
        <v>12</v>
      </c>
      <c r="FHW1" s="5" t="s">
        <v>12</v>
      </c>
      <c r="FHY1" s="5" t="s">
        <v>12</v>
      </c>
      <c r="FIA1" s="5" t="s">
        <v>12</v>
      </c>
      <c r="FIC1" s="5" t="s">
        <v>12</v>
      </c>
      <c r="FIE1" s="5" t="s">
        <v>12</v>
      </c>
      <c r="FIG1" s="5" t="s">
        <v>12</v>
      </c>
      <c r="FII1" s="5" t="s">
        <v>12</v>
      </c>
      <c r="FIK1" s="5" t="s">
        <v>12</v>
      </c>
      <c r="FIM1" s="5" t="s">
        <v>12</v>
      </c>
      <c r="FIO1" s="5" t="s">
        <v>12</v>
      </c>
      <c r="FIQ1" s="5" t="s">
        <v>12</v>
      </c>
      <c r="FIS1" s="5" t="s">
        <v>12</v>
      </c>
      <c r="FIU1" s="5" t="s">
        <v>12</v>
      </c>
      <c r="FIW1" s="5" t="s">
        <v>12</v>
      </c>
      <c r="FIY1" s="5" t="s">
        <v>12</v>
      </c>
      <c r="FJA1" s="5" t="s">
        <v>12</v>
      </c>
      <c r="FJC1" s="5" t="s">
        <v>12</v>
      </c>
      <c r="FJE1" s="5" t="s">
        <v>12</v>
      </c>
      <c r="FJG1" s="5" t="s">
        <v>12</v>
      </c>
      <c r="FJI1" s="5" t="s">
        <v>12</v>
      </c>
      <c r="FJK1" s="5" t="s">
        <v>12</v>
      </c>
      <c r="FJM1" s="5" t="s">
        <v>12</v>
      </c>
      <c r="FJO1" s="5" t="s">
        <v>12</v>
      </c>
      <c r="FJQ1" s="5" t="s">
        <v>12</v>
      </c>
      <c r="FJS1" s="5" t="s">
        <v>12</v>
      </c>
      <c r="FJU1" s="5" t="s">
        <v>12</v>
      </c>
      <c r="FJW1" s="5" t="s">
        <v>12</v>
      </c>
      <c r="FJY1" s="5" t="s">
        <v>12</v>
      </c>
      <c r="FKA1" s="5" t="s">
        <v>12</v>
      </c>
      <c r="FKC1" s="5" t="s">
        <v>12</v>
      </c>
      <c r="FKE1" s="5" t="s">
        <v>12</v>
      </c>
      <c r="FKG1" s="5" t="s">
        <v>12</v>
      </c>
      <c r="FKI1" s="5" t="s">
        <v>12</v>
      </c>
      <c r="FKK1" s="5" t="s">
        <v>12</v>
      </c>
      <c r="FKM1" s="5" t="s">
        <v>12</v>
      </c>
      <c r="FKO1" s="5" t="s">
        <v>12</v>
      </c>
      <c r="FKQ1" s="5" t="s">
        <v>12</v>
      </c>
      <c r="FKS1" s="5" t="s">
        <v>12</v>
      </c>
      <c r="FKU1" s="5" t="s">
        <v>12</v>
      </c>
      <c r="FKW1" s="5" t="s">
        <v>12</v>
      </c>
      <c r="FKY1" s="5" t="s">
        <v>12</v>
      </c>
      <c r="FLA1" s="5" t="s">
        <v>12</v>
      </c>
      <c r="FLC1" s="5" t="s">
        <v>12</v>
      </c>
      <c r="FLE1" s="5" t="s">
        <v>12</v>
      </c>
      <c r="FLG1" s="5" t="s">
        <v>12</v>
      </c>
      <c r="FLI1" s="5" t="s">
        <v>12</v>
      </c>
      <c r="FLK1" s="5" t="s">
        <v>12</v>
      </c>
      <c r="FLM1" s="5" t="s">
        <v>12</v>
      </c>
      <c r="FLO1" s="5" t="s">
        <v>12</v>
      </c>
      <c r="FLQ1" s="5" t="s">
        <v>12</v>
      </c>
      <c r="FLS1" s="5" t="s">
        <v>12</v>
      </c>
      <c r="FLU1" s="5" t="s">
        <v>12</v>
      </c>
      <c r="FLW1" s="5" t="s">
        <v>12</v>
      </c>
      <c r="FLY1" s="5" t="s">
        <v>12</v>
      </c>
      <c r="FMA1" s="5" t="s">
        <v>12</v>
      </c>
      <c r="FMC1" s="5" t="s">
        <v>12</v>
      </c>
      <c r="FME1" s="5" t="s">
        <v>12</v>
      </c>
      <c r="FMG1" s="5" t="s">
        <v>12</v>
      </c>
      <c r="FMI1" s="5" t="s">
        <v>12</v>
      </c>
      <c r="FMK1" s="5" t="s">
        <v>12</v>
      </c>
      <c r="FMM1" s="5" t="s">
        <v>12</v>
      </c>
      <c r="FMO1" s="5" t="s">
        <v>12</v>
      </c>
      <c r="FMQ1" s="5" t="s">
        <v>12</v>
      </c>
      <c r="FMS1" s="5" t="s">
        <v>12</v>
      </c>
      <c r="FMU1" s="5" t="s">
        <v>12</v>
      </c>
      <c r="FMW1" s="5" t="s">
        <v>12</v>
      </c>
      <c r="FMY1" s="5" t="s">
        <v>12</v>
      </c>
      <c r="FNA1" s="5" t="s">
        <v>12</v>
      </c>
      <c r="FNC1" s="5" t="s">
        <v>12</v>
      </c>
      <c r="FNE1" s="5" t="s">
        <v>12</v>
      </c>
      <c r="FNG1" s="5" t="s">
        <v>12</v>
      </c>
      <c r="FNI1" s="5" t="s">
        <v>12</v>
      </c>
      <c r="FNK1" s="5" t="s">
        <v>12</v>
      </c>
      <c r="FNM1" s="5" t="s">
        <v>12</v>
      </c>
      <c r="FNO1" s="5" t="s">
        <v>12</v>
      </c>
      <c r="FNQ1" s="5" t="s">
        <v>12</v>
      </c>
      <c r="FNS1" s="5" t="s">
        <v>12</v>
      </c>
      <c r="FNU1" s="5" t="s">
        <v>12</v>
      </c>
      <c r="FNW1" s="5" t="s">
        <v>12</v>
      </c>
      <c r="FNY1" s="5" t="s">
        <v>12</v>
      </c>
      <c r="FOA1" s="5" t="s">
        <v>12</v>
      </c>
      <c r="FOC1" s="5" t="s">
        <v>12</v>
      </c>
      <c r="FOE1" s="5" t="s">
        <v>12</v>
      </c>
      <c r="FOG1" s="5" t="s">
        <v>12</v>
      </c>
      <c r="FOI1" s="5" t="s">
        <v>12</v>
      </c>
      <c r="FOK1" s="5" t="s">
        <v>12</v>
      </c>
      <c r="FOM1" s="5" t="s">
        <v>12</v>
      </c>
      <c r="FOO1" s="5" t="s">
        <v>12</v>
      </c>
      <c r="FOQ1" s="5" t="s">
        <v>12</v>
      </c>
      <c r="FOS1" s="5" t="s">
        <v>12</v>
      </c>
      <c r="FOU1" s="5" t="s">
        <v>12</v>
      </c>
      <c r="FOW1" s="5" t="s">
        <v>12</v>
      </c>
      <c r="FOY1" s="5" t="s">
        <v>12</v>
      </c>
      <c r="FPA1" s="5" t="s">
        <v>12</v>
      </c>
      <c r="FPC1" s="5" t="s">
        <v>12</v>
      </c>
      <c r="FPE1" s="5" t="s">
        <v>12</v>
      </c>
      <c r="FPG1" s="5" t="s">
        <v>12</v>
      </c>
      <c r="FPI1" s="5" t="s">
        <v>12</v>
      </c>
      <c r="FPK1" s="5" t="s">
        <v>12</v>
      </c>
      <c r="FPM1" s="5" t="s">
        <v>12</v>
      </c>
      <c r="FPO1" s="5" t="s">
        <v>12</v>
      </c>
      <c r="FPQ1" s="5" t="s">
        <v>12</v>
      </c>
      <c r="FPS1" s="5" t="s">
        <v>12</v>
      </c>
      <c r="FPU1" s="5" t="s">
        <v>12</v>
      </c>
      <c r="FPW1" s="5" t="s">
        <v>12</v>
      </c>
      <c r="FPY1" s="5" t="s">
        <v>12</v>
      </c>
      <c r="FQA1" s="5" t="s">
        <v>12</v>
      </c>
      <c r="FQC1" s="5" t="s">
        <v>12</v>
      </c>
      <c r="FQE1" s="5" t="s">
        <v>12</v>
      </c>
      <c r="FQG1" s="5" t="s">
        <v>12</v>
      </c>
      <c r="FQI1" s="5" t="s">
        <v>12</v>
      </c>
      <c r="FQK1" s="5" t="s">
        <v>12</v>
      </c>
      <c r="FQM1" s="5" t="s">
        <v>12</v>
      </c>
      <c r="FQO1" s="5" t="s">
        <v>12</v>
      </c>
      <c r="FQQ1" s="5" t="s">
        <v>12</v>
      </c>
      <c r="FQS1" s="5" t="s">
        <v>12</v>
      </c>
      <c r="FQU1" s="5" t="s">
        <v>12</v>
      </c>
      <c r="FQW1" s="5" t="s">
        <v>12</v>
      </c>
      <c r="FQY1" s="5" t="s">
        <v>12</v>
      </c>
      <c r="FRA1" s="5" t="s">
        <v>12</v>
      </c>
      <c r="FRC1" s="5" t="s">
        <v>12</v>
      </c>
      <c r="FRE1" s="5" t="s">
        <v>12</v>
      </c>
      <c r="FRG1" s="5" t="s">
        <v>12</v>
      </c>
      <c r="FRI1" s="5" t="s">
        <v>12</v>
      </c>
      <c r="FRK1" s="5" t="s">
        <v>12</v>
      </c>
      <c r="FRM1" s="5" t="s">
        <v>12</v>
      </c>
      <c r="FRO1" s="5" t="s">
        <v>12</v>
      </c>
      <c r="FRQ1" s="5" t="s">
        <v>12</v>
      </c>
      <c r="FRS1" s="5" t="s">
        <v>12</v>
      </c>
      <c r="FRU1" s="5" t="s">
        <v>12</v>
      </c>
      <c r="FRW1" s="5" t="s">
        <v>12</v>
      </c>
      <c r="FRY1" s="5" t="s">
        <v>12</v>
      </c>
      <c r="FSA1" s="5" t="s">
        <v>12</v>
      </c>
      <c r="FSC1" s="5" t="s">
        <v>12</v>
      </c>
      <c r="FSE1" s="5" t="s">
        <v>12</v>
      </c>
      <c r="FSG1" s="5" t="s">
        <v>12</v>
      </c>
      <c r="FSI1" s="5" t="s">
        <v>12</v>
      </c>
      <c r="FSK1" s="5" t="s">
        <v>12</v>
      </c>
      <c r="FSM1" s="5" t="s">
        <v>12</v>
      </c>
      <c r="FSO1" s="5" t="s">
        <v>12</v>
      </c>
      <c r="FSQ1" s="5" t="s">
        <v>12</v>
      </c>
      <c r="FSS1" s="5" t="s">
        <v>12</v>
      </c>
      <c r="FSU1" s="5" t="s">
        <v>12</v>
      </c>
      <c r="FSW1" s="5" t="s">
        <v>12</v>
      </c>
      <c r="FSY1" s="5" t="s">
        <v>12</v>
      </c>
      <c r="FTA1" s="5" t="s">
        <v>12</v>
      </c>
      <c r="FTC1" s="5" t="s">
        <v>12</v>
      </c>
      <c r="FTE1" s="5" t="s">
        <v>12</v>
      </c>
      <c r="FTG1" s="5" t="s">
        <v>12</v>
      </c>
      <c r="FTI1" s="5" t="s">
        <v>12</v>
      </c>
      <c r="FTK1" s="5" t="s">
        <v>12</v>
      </c>
      <c r="FTM1" s="5" t="s">
        <v>12</v>
      </c>
      <c r="FTO1" s="5" t="s">
        <v>12</v>
      </c>
      <c r="FTQ1" s="5" t="s">
        <v>12</v>
      </c>
      <c r="FTS1" s="5" t="s">
        <v>12</v>
      </c>
      <c r="FTU1" s="5" t="s">
        <v>12</v>
      </c>
      <c r="FTW1" s="5" t="s">
        <v>12</v>
      </c>
      <c r="FTY1" s="5" t="s">
        <v>12</v>
      </c>
      <c r="FUA1" s="5" t="s">
        <v>12</v>
      </c>
      <c r="FUC1" s="5" t="s">
        <v>12</v>
      </c>
      <c r="FUE1" s="5" t="s">
        <v>12</v>
      </c>
      <c r="FUG1" s="5" t="s">
        <v>12</v>
      </c>
      <c r="FUI1" s="5" t="s">
        <v>12</v>
      </c>
      <c r="FUK1" s="5" t="s">
        <v>12</v>
      </c>
      <c r="FUM1" s="5" t="s">
        <v>12</v>
      </c>
      <c r="FUO1" s="5" t="s">
        <v>12</v>
      </c>
      <c r="FUQ1" s="5" t="s">
        <v>12</v>
      </c>
      <c r="FUS1" s="5" t="s">
        <v>12</v>
      </c>
      <c r="FUU1" s="5" t="s">
        <v>12</v>
      </c>
      <c r="FUW1" s="5" t="s">
        <v>12</v>
      </c>
      <c r="FUY1" s="5" t="s">
        <v>12</v>
      </c>
      <c r="FVA1" s="5" t="s">
        <v>12</v>
      </c>
      <c r="FVC1" s="5" t="s">
        <v>12</v>
      </c>
      <c r="FVE1" s="5" t="s">
        <v>12</v>
      </c>
      <c r="FVG1" s="5" t="s">
        <v>12</v>
      </c>
      <c r="FVI1" s="5" t="s">
        <v>12</v>
      </c>
      <c r="FVK1" s="5" t="s">
        <v>12</v>
      </c>
      <c r="FVM1" s="5" t="s">
        <v>12</v>
      </c>
      <c r="FVO1" s="5" t="s">
        <v>12</v>
      </c>
      <c r="FVQ1" s="5" t="s">
        <v>12</v>
      </c>
      <c r="FVS1" s="5" t="s">
        <v>12</v>
      </c>
      <c r="FVU1" s="5" t="s">
        <v>12</v>
      </c>
      <c r="FVW1" s="5" t="s">
        <v>12</v>
      </c>
      <c r="FVY1" s="5" t="s">
        <v>12</v>
      </c>
      <c r="FWA1" s="5" t="s">
        <v>12</v>
      </c>
      <c r="FWC1" s="5" t="s">
        <v>12</v>
      </c>
      <c r="FWE1" s="5" t="s">
        <v>12</v>
      </c>
      <c r="FWG1" s="5" t="s">
        <v>12</v>
      </c>
      <c r="FWI1" s="5" t="s">
        <v>12</v>
      </c>
      <c r="FWK1" s="5" t="s">
        <v>12</v>
      </c>
      <c r="FWM1" s="5" t="s">
        <v>12</v>
      </c>
      <c r="FWO1" s="5" t="s">
        <v>12</v>
      </c>
      <c r="FWQ1" s="5" t="s">
        <v>12</v>
      </c>
      <c r="FWS1" s="5" t="s">
        <v>12</v>
      </c>
      <c r="FWU1" s="5" t="s">
        <v>12</v>
      </c>
      <c r="FWW1" s="5" t="s">
        <v>12</v>
      </c>
      <c r="FWY1" s="5" t="s">
        <v>12</v>
      </c>
      <c r="FXA1" s="5" t="s">
        <v>12</v>
      </c>
      <c r="FXC1" s="5" t="s">
        <v>12</v>
      </c>
      <c r="FXE1" s="5" t="s">
        <v>12</v>
      </c>
      <c r="FXG1" s="5" t="s">
        <v>12</v>
      </c>
      <c r="FXI1" s="5" t="s">
        <v>12</v>
      </c>
      <c r="FXK1" s="5" t="s">
        <v>12</v>
      </c>
      <c r="FXM1" s="5" t="s">
        <v>12</v>
      </c>
      <c r="FXO1" s="5" t="s">
        <v>12</v>
      </c>
      <c r="FXQ1" s="5" t="s">
        <v>12</v>
      </c>
      <c r="FXS1" s="5" t="s">
        <v>12</v>
      </c>
      <c r="FXU1" s="5" t="s">
        <v>12</v>
      </c>
      <c r="FXW1" s="5" t="s">
        <v>12</v>
      </c>
      <c r="FXY1" s="5" t="s">
        <v>12</v>
      </c>
      <c r="FYA1" s="5" t="s">
        <v>12</v>
      </c>
      <c r="FYC1" s="5" t="s">
        <v>12</v>
      </c>
      <c r="FYE1" s="5" t="s">
        <v>12</v>
      </c>
      <c r="FYG1" s="5" t="s">
        <v>12</v>
      </c>
      <c r="FYI1" s="5" t="s">
        <v>12</v>
      </c>
      <c r="FYK1" s="5" t="s">
        <v>12</v>
      </c>
      <c r="FYM1" s="5" t="s">
        <v>12</v>
      </c>
      <c r="FYO1" s="5" t="s">
        <v>12</v>
      </c>
      <c r="FYQ1" s="5" t="s">
        <v>12</v>
      </c>
      <c r="FYS1" s="5" t="s">
        <v>12</v>
      </c>
      <c r="FYU1" s="5" t="s">
        <v>12</v>
      </c>
      <c r="FYW1" s="5" t="s">
        <v>12</v>
      </c>
      <c r="FYY1" s="5" t="s">
        <v>12</v>
      </c>
      <c r="FZA1" s="5" t="s">
        <v>12</v>
      </c>
      <c r="FZC1" s="5" t="s">
        <v>12</v>
      </c>
      <c r="FZE1" s="5" t="s">
        <v>12</v>
      </c>
      <c r="FZG1" s="5" t="s">
        <v>12</v>
      </c>
      <c r="FZI1" s="5" t="s">
        <v>12</v>
      </c>
      <c r="FZK1" s="5" t="s">
        <v>12</v>
      </c>
      <c r="FZM1" s="5" t="s">
        <v>12</v>
      </c>
      <c r="FZO1" s="5" t="s">
        <v>12</v>
      </c>
      <c r="FZQ1" s="5" t="s">
        <v>12</v>
      </c>
      <c r="FZS1" s="5" t="s">
        <v>12</v>
      </c>
      <c r="FZU1" s="5" t="s">
        <v>12</v>
      </c>
      <c r="FZW1" s="5" t="s">
        <v>12</v>
      </c>
      <c r="FZY1" s="5" t="s">
        <v>12</v>
      </c>
      <c r="GAA1" s="5" t="s">
        <v>12</v>
      </c>
      <c r="GAC1" s="5" t="s">
        <v>12</v>
      </c>
      <c r="GAE1" s="5" t="s">
        <v>12</v>
      </c>
      <c r="GAG1" s="5" t="s">
        <v>12</v>
      </c>
      <c r="GAI1" s="5" t="s">
        <v>12</v>
      </c>
      <c r="GAK1" s="5" t="s">
        <v>12</v>
      </c>
      <c r="GAM1" s="5" t="s">
        <v>12</v>
      </c>
      <c r="GAO1" s="5" t="s">
        <v>12</v>
      </c>
      <c r="GAQ1" s="5" t="s">
        <v>12</v>
      </c>
      <c r="GAS1" s="5" t="s">
        <v>12</v>
      </c>
      <c r="GAU1" s="5" t="s">
        <v>12</v>
      </c>
      <c r="GAW1" s="5" t="s">
        <v>12</v>
      </c>
      <c r="GAY1" s="5" t="s">
        <v>12</v>
      </c>
      <c r="GBA1" s="5" t="s">
        <v>12</v>
      </c>
      <c r="GBC1" s="5" t="s">
        <v>12</v>
      </c>
      <c r="GBE1" s="5" t="s">
        <v>12</v>
      </c>
      <c r="GBG1" s="5" t="s">
        <v>12</v>
      </c>
      <c r="GBI1" s="5" t="s">
        <v>12</v>
      </c>
      <c r="GBK1" s="5" t="s">
        <v>12</v>
      </c>
      <c r="GBM1" s="5" t="s">
        <v>12</v>
      </c>
      <c r="GBO1" s="5" t="s">
        <v>12</v>
      </c>
      <c r="GBQ1" s="5" t="s">
        <v>12</v>
      </c>
      <c r="GBS1" s="5" t="s">
        <v>12</v>
      </c>
      <c r="GBU1" s="5" t="s">
        <v>12</v>
      </c>
      <c r="GBW1" s="5" t="s">
        <v>12</v>
      </c>
      <c r="GBY1" s="5" t="s">
        <v>12</v>
      </c>
      <c r="GCA1" s="5" t="s">
        <v>12</v>
      </c>
      <c r="GCC1" s="5" t="s">
        <v>12</v>
      </c>
      <c r="GCE1" s="5" t="s">
        <v>12</v>
      </c>
      <c r="GCG1" s="5" t="s">
        <v>12</v>
      </c>
      <c r="GCI1" s="5" t="s">
        <v>12</v>
      </c>
      <c r="GCK1" s="5" t="s">
        <v>12</v>
      </c>
      <c r="GCM1" s="5" t="s">
        <v>12</v>
      </c>
      <c r="GCO1" s="5" t="s">
        <v>12</v>
      </c>
      <c r="GCQ1" s="5" t="s">
        <v>12</v>
      </c>
      <c r="GCS1" s="5" t="s">
        <v>12</v>
      </c>
      <c r="GCU1" s="5" t="s">
        <v>12</v>
      </c>
      <c r="GCW1" s="5" t="s">
        <v>12</v>
      </c>
      <c r="GCY1" s="5" t="s">
        <v>12</v>
      </c>
      <c r="GDA1" s="5" t="s">
        <v>12</v>
      </c>
      <c r="GDC1" s="5" t="s">
        <v>12</v>
      </c>
      <c r="GDE1" s="5" t="s">
        <v>12</v>
      </c>
      <c r="GDG1" s="5" t="s">
        <v>12</v>
      </c>
      <c r="GDI1" s="5" t="s">
        <v>12</v>
      </c>
      <c r="GDK1" s="5" t="s">
        <v>12</v>
      </c>
      <c r="GDM1" s="5" t="s">
        <v>12</v>
      </c>
      <c r="GDO1" s="5" t="s">
        <v>12</v>
      </c>
      <c r="GDQ1" s="5" t="s">
        <v>12</v>
      </c>
      <c r="GDS1" s="5" t="s">
        <v>12</v>
      </c>
      <c r="GDU1" s="5" t="s">
        <v>12</v>
      </c>
      <c r="GDW1" s="5" t="s">
        <v>12</v>
      </c>
      <c r="GDY1" s="5" t="s">
        <v>12</v>
      </c>
      <c r="GEA1" s="5" t="s">
        <v>12</v>
      </c>
      <c r="GEC1" s="5" t="s">
        <v>12</v>
      </c>
      <c r="GEE1" s="5" t="s">
        <v>12</v>
      </c>
      <c r="GEG1" s="5" t="s">
        <v>12</v>
      </c>
      <c r="GEI1" s="5" t="s">
        <v>12</v>
      </c>
      <c r="GEK1" s="5" t="s">
        <v>12</v>
      </c>
      <c r="GEM1" s="5" t="s">
        <v>12</v>
      </c>
      <c r="GEO1" s="5" t="s">
        <v>12</v>
      </c>
      <c r="GEQ1" s="5" t="s">
        <v>12</v>
      </c>
      <c r="GES1" s="5" t="s">
        <v>12</v>
      </c>
      <c r="GEU1" s="5" t="s">
        <v>12</v>
      </c>
      <c r="GEW1" s="5" t="s">
        <v>12</v>
      </c>
      <c r="GEY1" s="5" t="s">
        <v>12</v>
      </c>
      <c r="GFA1" s="5" t="s">
        <v>12</v>
      </c>
      <c r="GFC1" s="5" t="s">
        <v>12</v>
      </c>
      <c r="GFE1" s="5" t="s">
        <v>12</v>
      </c>
      <c r="GFG1" s="5" t="s">
        <v>12</v>
      </c>
      <c r="GFI1" s="5" t="s">
        <v>12</v>
      </c>
      <c r="GFK1" s="5" t="s">
        <v>12</v>
      </c>
      <c r="GFM1" s="5" t="s">
        <v>12</v>
      </c>
      <c r="GFO1" s="5" t="s">
        <v>12</v>
      </c>
      <c r="GFQ1" s="5" t="s">
        <v>12</v>
      </c>
      <c r="GFS1" s="5" t="s">
        <v>12</v>
      </c>
      <c r="GFU1" s="5" t="s">
        <v>12</v>
      </c>
      <c r="GFW1" s="5" t="s">
        <v>12</v>
      </c>
      <c r="GFY1" s="5" t="s">
        <v>12</v>
      </c>
      <c r="GGA1" s="5" t="s">
        <v>12</v>
      </c>
      <c r="GGC1" s="5" t="s">
        <v>12</v>
      </c>
      <c r="GGE1" s="5" t="s">
        <v>12</v>
      </c>
      <c r="GGG1" s="5" t="s">
        <v>12</v>
      </c>
      <c r="GGI1" s="5" t="s">
        <v>12</v>
      </c>
      <c r="GGK1" s="5" t="s">
        <v>12</v>
      </c>
      <c r="GGM1" s="5" t="s">
        <v>12</v>
      </c>
      <c r="GGO1" s="5" t="s">
        <v>12</v>
      </c>
      <c r="GGQ1" s="5" t="s">
        <v>12</v>
      </c>
      <c r="GGS1" s="5" t="s">
        <v>12</v>
      </c>
      <c r="GGU1" s="5" t="s">
        <v>12</v>
      </c>
      <c r="GGW1" s="5" t="s">
        <v>12</v>
      </c>
      <c r="GGY1" s="5" t="s">
        <v>12</v>
      </c>
      <c r="GHA1" s="5" t="s">
        <v>12</v>
      </c>
      <c r="GHC1" s="5" t="s">
        <v>12</v>
      </c>
      <c r="GHE1" s="5" t="s">
        <v>12</v>
      </c>
      <c r="GHG1" s="5" t="s">
        <v>12</v>
      </c>
      <c r="GHI1" s="5" t="s">
        <v>12</v>
      </c>
      <c r="GHK1" s="5" t="s">
        <v>12</v>
      </c>
      <c r="GHM1" s="5" t="s">
        <v>12</v>
      </c>
      <c r="GHO1" s="5" t="s">
        <v>12</v>
      </c>
      <c r="GHQ1" s="5" t="s">
        <v>12</v>
      </c>
      <c r="GHS1" s="5" t="s">
        <v>12</v>
      </c>
      <c r="GHU1" s="5" t="s">
        <v>12</v>
      </c>
      <c r="GHW1" s="5" t="s">
        <v>12</v>
      </c>
      <c r="GHY1" s="5" t="s">
        <v>12</v>
      </c>
      <c r="GIA1" s="5" t="s">
        <v>12</v>
      </c>
      <c r="GIC1" s="5" t="s">
        <v>12</v>
      </c>
      <c r="GIE1" s="5" t="s">
        <v>12</v>
      </c>
      <c r="GIG1" s="5" t="s">
        <v>12</v>
      </c>
      <c r="GII1" s="5" t="s">
        <v>12</v>
      </c>
      <c r="GIK1" s="5" t="s">
        <v>12</v>
      </c>
      <c r="GIM1" s="5" t="s">
        <v>12</v>
      </c>
      <c r="GIO1" s="5" t="s">
        <v>12</v>
      </c>
      <c r="GIQ1" s="5" t="s">
        <v>12</v>
      </c>
      <c r="GIS1" s="5" t="s">
        <v>12</v>
      </c>
      <c r="GIU1" s="5" t="s">
        <v>12</v>
      </c>
      <c r="GIW1" s="5" t="s">
        <v>12</v>
      </c>
      <c r="GIY1" s="5" t="s">
        <v>12</v>
      </c>
      <c r="GJA1" s="5" t="s">
        <v>12</v>
      </c>
      <c r="GJC1" s="5" t="s">
        <v>12</v>
      </c>
      <c r="GJE1" s="5" t="s">
        <v>12</v>
      </c>
      <c r="GJG1" s="5" t="s">
        <v>12</v>
      </c>
      <c r="GJI1" s="5" t="s">
        <v>12</v>
      </c>
      <c r="GJK1" s="5" t="s">
        <v>12</v>
      </c>
      <c r="GJM1" s="5" t="s">
        <v>12</v>
      </c>
      <c r="GJO1" s="5" t="s">
        <v>12</v>
      </c>
      <c r="GJQ1" s="5" t="s">
        <v>12</v>
      </c>
      <c r="GJS1" s="5" t="s">
        <v>12</v>
      </c>
      <c r="GJU1" s="5" t="s">
        <v>12</v>
      </c>
      <c r="GJW1" s="5" t="s">
        <v>12</v>
      </c>
      <c r="GJY1" s="5" t="s">
        <v>12</v>
      </c>
      <c r="GKA1" s="5" t="s">
        <v>12</v>
      </c>
      <c r="GKC1" s="5" t="s">
        <v>12</v>
      </c>
      <c r="GKE1" s="5" t="s">
        <v>12</v>
      </c>
      <c r="GKG1" s="5" t="s">
        <v>12</v>
      </c>
      <c r="GKI1" s="5" t="s">
        <v>12</v>
      </c>
      <c r="GKK1" s="5" t="s">
        <v>12</v>
      </c>
      <c r="GKM1" s="5" t="s">
        <v>12</v>
      </c>
      <c r="GKO1" s="5" t="s">
        <v>12</v>
      </c>
      <c r="GKQ1" s="5" t="s">
        <v>12</v>
      </c>
      <c r="GKS1" s="5" t="s">
        <v>12</v>
      </c>
      <c r="GKU1" s="5" t="s">
        <v>12</v>
      </c>
      <c r="GKW1" s="5" t="s">
        <v>12</v>
      </c>
      <c r="GKY1" s="5" t="s">
        <v>12</v>
      </c>
      <c r="GLA1" s="5" t="s">
        <v>12</v>
      </c>
      <c r="GLC1" s="5" t="s">
        <v>12</v>
      </c>
      <c r="GLE1" s="5" t="s">
        <v>12</v>
      </c>
      <c r="GLG1" s="5" t="s">
        <v>12</v>
      </c>
      <c r="GLI1" s="5" t="s">
        <v>12</v>
      </c>
      <c r="GLK1" s="5" t="s">
        <v>12</v>
      </c>
      <c r="GLM1" s="5" t="s">
        <v>12</v>
      </c>
      <c r="GLO1" s="5" t="s">
        <v>12</v>
      </c>
      <c r="GLQ1" s="5" t="s">
        <v>12</v>
      </c>
      <c r="GLS1" s="5" t="s">
        <v>12</v>
      </c>
      <c r="GLU1" s="5" t="s">
        <v>12</v>
      </c>
      <c r="GLW1" s="5" t="s">
        <v>12</v>
      </c>
      <c r="GLY1" s="5" t="s">
        <v>12</v>
      </c>
      <c r="GMA1" s="5" t="s">
        <v>12</v>
      </c>
      <c r="GMC1" s="5" t="s">
        <v>12</v>
      </c>
      <c r="GME1" s="5" t="s">
        <v>12</v>
      </c>
      <c r="GMG1" s="5" t="s">
        <v>12</v>
      </c>
      <c r="GMI1" s="5" t="s">
        <v>12</v>
      </c>
      <c r="GMK1" s="5" t="s">
        <v>12</v>
      </c>
      <c r="GMM1" s="5" t="s">
        <v>12</v>
      </c>
      <c r="GMO1" s="5" t="s">
        <v>12</v>
      </c>
      <c r="GMQ1" s="5" t="s">
        <v>12</v>
      </c>
      <c r="GMS1" s="5" t="s">
        <v>12</v>
      </c>
      <c r="GMU1" s="5" t="s">
        <v>12</v>
      </c>
      <c r="GMW1" s="5" t="s">
        <v>12</v>
      </c>
      <c r="GMY1" s="5" t="s">
        <v>12</v>
      </c>
      <c r="GNA1" s="5" t="s">
        <v>12</v>
      </c>
      <c r="GNC1" s="5" t="s">
        <v>12</v>
      </c>
      <c r="GNE1" s="5" t="s">
        <v>12</v>
      </c>
      <c r="GNG1" s="5" t="s">
        <v>12</v>
      </c>
      <c r="GNI1" s="5" t="s">
        <v>12</v>
      </c>
      <c r="GNK1" s="5" t="s">
        <v>12</v>
      </c>
      <c r="GNM1" s="5" t="s">
        <v>12</v>
      </c>
      <c r="GNO1" s="5" t="s">
        <v>12</v>
      </c>
      <c r="GNQ1" s="5" t="s">
        <v>12</v>
      </c>
      <c r="GNS1" s="5" t="s">
        <v>12</v>
      </c>
      <c r="GNU1" s="5" t="s">
        <v>12</v>
      </c>
      <c r="GNW1" s="5" t="s">
        <v>12</v>
      </c>
      <c r="GNY1" s="5" t="s">
        <v>12</v>
      </c>
      <c r="GOA1" s="5" t="s">
        <v>12</v>
      </c>
      <c r="GOC1" s="5" t="s">
        <v>12</v>
      </c>
      <c r="GOE1" s="5" t="s">
        <v>12</v>
      </c>
      <c r="GOG1" s="5" t="s">
        <v>12</v>
      </c>
      <c r="GOI1" s="5" t="s">
        <v>12</v>
      </c>
      <c r="GOK1" s="5" t="s">
        <v>12</v>
      </c>
      <c r="GOM1" s="5" t="s">
        <v>12</v>
      </c>
      <c r="GOO1" s="5" t="s">
        <v>12</v>
      </c>
      <c r="GOQ1" s="5" t="s">
        <v>12</v>
      </c>
      <c r="GOS1" s="5" t="s">
        <v>12</v>
      </c>
      <c r="GOU1" s="5" t="s">
        <v>12</v>
      </c>
      <c r="GOW1" s="5" t="s">
        <v>12</v>
      </c>
      <c r="GOY1" s="5" t="s">
        <v>12</v>
      </c>
      <c r="GPA1" s="5" t="s">
        <v>12</v>
      </c>
      <c r="GPC1" s="5" t="s">
        <v>12</v>
      </c>
      <c r="GPE1" s="5" t="s">
        <v>12</v>
      </c>
      <c r="GPG1" s="5" t="s">
        <v>12</v>
      </c>
      <c r="GPI1" s="5" t="s">
        <v>12</v>
      </c>
      <c r="GPK1" s="5" t="s">
        <v>12</v>
      </c>
      <c r="GPM1" s="5" t="s">
        <v>12</v>
      </c>
      <c r="GPO1" s="5" t="s">
        <v>12</v>
      </c>
      <c r="GPQ1" s="5" t="s">
        <v>12</v>
      </c>
      <c r="GPS1" s="5" t="s">
        <v>12</v>
      </c>
      <c r="GPU1" s="5" t="s">
        <v>12</v>
      </c>
      <c r="GPW1" s="5" t="s">
        <v>12</v>
      </c>
      <c r="GPY1" s="5" t="s">
        <v>12</v>
      </c>
      <c r="GQA1" s="5" t="s">
        <v>12</v>
      </c>
      <c r="GQC1" s="5" t="s">
        <v>12</v>
      </c>
      <c r="GQE1" s="5" t="s">
        <v>12</v>
      </c>
      <c r="GQG1" s="5" t="s">
        <v>12</v>
      </c>
      <c r="GQI1" s="5" t="s">
        <v>12</v>
      </c>
      <c r="GQK1" s="5" t="s">
        <v>12</v>
      </c>
      <c r="GQM1" s="5" t="s">
        <v>12</v>
      </c>
      <c r="GQO1" s="5" t="s">
        <v>12</v>
      </c>
      <c r="GQQ1" s="5" t="s">
        <v>12</v>
      </c>
      <c r="GQS1" s="5" t="s">
        <v>12</v>
      </c>
      <c r="GQU1" s="5" t="s">
        <v>12</v>
      </c>
      <c r="GQW1" s="5" t="s">
        <v>12</v>
      </c>
      <c r="GQY1" s="5" t="s">
        <v>12</v>
      </c>
      <c r="GRA1" s="5" t="s">
        <v>12</v>
      </c>
      <c r="GRC1" s="5" t="s">
        <v>12</v>
      </c>
      <c r="GRE1" s="5" t="s">
        <v>12</v>
      </c>
      <c r="GRG1" s="5" t="s">
        <v>12</v>
      </c>
      <c r="GRI1" s="5" t="s">
        <v>12</v>
      </c>
      <c r="GRK1" s="5" t="s">
        <v>12</v>
      </c>
      <c r="GRM1" s="5" t="s">
        <v>12</v>
      </c>
      <c r="GRO1" s="5" t="s">
        <v>12</v>
      </c>
      <c r="GRQ1" s="5" t="s">
        <v>12</v>
      </c>
      <c r="GRS1" s="5" t="s">
        <v>12</v>
      </c>
      <c r="GRU1" s="5" t="s">
        <v>12</v>
      </c>
      <c r="GRW1" s="5" t="s">
        <v>12</v>
      </c>
      <c r="GRY1" s="5" t="s">
        <v>12</v>
      </c>
      <c r="GSA1" s="5" t="s">
        <v>12</v>
      </c>
      <c r="GSC1" s="5" t="s">
        <v>12</v>
      </c>
      <c r="GSE1" s="5" t="s">
        <v>12</v>
      </c>
      <c r="GSG1" s="5" t="s">
        <v>12</v>
      </c>
      <c r="GSI1" s="5" t="s">
        <v>12</v>
      </c>
      <c r="GSK1" s="5" t="s">
        <v>12</v>
      </c>
      <c r="GSM1" s="5" t="s">
        <v>12</v>
      </c>
      <c r="GSO1" s="5" t="s">
        <v>12</v>
      </c>
      <c r="GSQ1" s="5" t="s">
        <v>12</v>
      </c>
      <c r="GSS1" s="5" t="s">
        <v>12</v>
      </c>
      <c r="GSU1" s="5" t="s">
        <v>12</v>
      </c>
      <c r="GSW1" s="5" t="s">
        <v>12</v>
      </c>
      <c r="GSY1" s="5" t="s">
        <v>12</v>
      </c>
      <c r="GTA1" s="5" t="s">
        <v>12</v>
      </c>
      <c r="GTC1" s="5" t="s">
        <v>12</v>
      </c>
      <c r="GTE1" s="5" t="s">
        <v>12</v>
      </c>
      <c r="GTG1" s="5" t="s">
        <v>12</v>
      </c>
      <c r="GTI1" s="5" t="s">
        <v>12</v>
      </c>
      <c r="GTK1" s="5" t="s">
        <v>12</v>
      </c>
      <c r="GTM1" s="5" t="s">
        <v>12</v>
      </c>
      <c r="GTO1" s="5" t="s">
        <v>12</v>
      </c>
      <c r="GTQ1" s="5" t="s">
        <v>12</v>
      </c>
      <c r="GTS1" s="5" t="s">
        <v>12</v>
      </c>
      <c r="GTU1" s="5" t="s">
        <v>12</v>
      </c>
      <c r="GTW1" s="5" t="s">
        <v>12</v>
      </c>
      <c r="GTY1" s="5" t="s">
        <v>12</v>
      </c>
      <c r="GUA1" s="5" t="s">
        <v>12</v>
      </c>
      <c r="GUC1" s="5" t="s">
        <v>12</v>
      </c>
      <c r="GUE1" s="5" t="s">
        <v>12</v>
      </c>
      <c r="GUG1" s="5" t="s">
        <v>12</v>
      </c>
      <c r="GUI1" s="5" t="s">
        <v>12</v>
      </c>
      <c r="GUK1" s="5" t="s">
        <v>12</v>
      </c>
      <c r="GUM1" s="5" t="s">
        <v>12</v>
      </c>
      <c r="GUO1" s="5" t="s">
        <v>12</v>
      </c>
      <c r="GUQ1" s="5" t="s">
        <v>12</v>
      </c>
      <c r="GUS1" s="5" t="s">
        <v>12</v>
      </c>
      <c r="GUU1" s="5" t="s">
        <v>12</v>
      </c>
      <c r="GUW1" s="5" t="s">
        <v>12</v>
      </c>
      <c r="GUY1" s="5" t="s">
        <v>12</v>
      </c>
      <c r="GVA1" s="5" t="s">
        <v>12</v>
      </c>
      <c r="GVC1" s="5" t="s">
        <v>12</v>
      </c>
      <c r="GVE1" s="5" t="s">
        <v>12</v>
      </c>
      <c r="GVG1" s="5" t="s">
        <v>12</v>
      </c>
      <c r="GVI1" s="5" t="s">
        <v>12</v>
      </c>
      <c r="GVK1" s="5" t="s">
        <v>12</v>
      </c>
      <c r="GVM1" s="5" t="s">
        <v>12</v>
      </c>
      <c r="GVO1" s="5" t="s">
        <v>12</v>
      </c>
      <c r="GVQ1" s="5" t="s">
        <v>12</v>
      </c>
      <c r="GVS1" s="5" t="s">
        <v>12</v>
      </c>
      <c r="GVU1" s="5" t="s">
        <v>12</v>
      </c>
      <c r="GVW1" s="5" t="s">
        <v>12</v>
      </c>
      <c r="GVY1" s="5" t="s">
        <v>12</v>
      </c>
      <c r="GWA1" s="5" t="s">
        <v>12</v>
      </c>
      <c r="GWC1" s="5" t="s">
        <v>12</v>
      </c>
      <c r="GWE1" s="5" t="s">
        <v>12</v>
      </c>
      <c r="GWG1" s="5" t="s">
        <v>12</v>
      </c>
      <c r="GWI1" s="5" t="s">
        <v>12</v>
      </c>
      <c r="GWK1" s="5" t="s">
        <v>12</v>
      </c>
      <c r="GWM1" s="5" t="s">
        <v>12</v>
      </c>
      <c r="GWO1" s="5" t="s">
        <v>12</v>
      </c>
      <c r="GWQ1" s="5" t="s">
        <v>12</v>
      </c>
      <c r="GWS1" s="5" t="s">
        <v>12</v>
      </c>
      <c r="GWU1" s="5" t="s">
        <v>12</v>
      </c>
      <c r="GWW1" s="5" t="s">
        <v>12</v>
      </c>
      <c r="GWY1" s="5" t="s">
        <v>12</v>
      </c>
      <c r="GXA1" s="5" t="s">
        <v>12</v>
      </c>
      <c r="GXC1" s="5" t="s">
        <v>12</v>
      </c>
      <c r="GXE1" s="5" t="s">
        <v>12</v>
      </c>
      <c r="GXG1" s="5" t="s">
        <v>12</v>
      </c>
      <c r="GXI1" s="5" t="s">
        <v>12</v>
      </c>
      <c r="GXK1" s="5" t="s">
        <v>12</v>
      </c>
      <c r="GXM1" s="5" t="s">
        <v>12</v>
      </c>
      <c r="GXO1" s="5" t="s">
        <v>12</v>
      </c>
      <c r="GXQ1" s="5" t="s">
        <v>12</v>
      </c>
      <c r="GXS1" s="5" t="s">
        <v>12</v>
      </c>
      <c r="GXU1" s="5" t="s">
        <v>12</v>
      </c>
      <c r="GXW1" s="5" t="s">
        <v>12</v>
      </c>
      <c r="GXY1" s="5" t="s">
        <v>12</v>
      </c>
      <c r="GYA1" s="5" t="s">
        <v>12</v>
      </c>
      <c r="GYC1" s="5" t="s">
        <v>12</v>
      </c>
      <c r="GYE1" s="5" t="s">
        <v>12</v>
      </c>
      <c r="GYG1" s="5" t="s">
        <v>12</v>
      </c>
      <c r="GYI1" s="5" t="s">
        <v>12</v>
      </c>
      <c r="GYK1" s="5" t="s">
        <v>12</v>
      </c>
      <c r="GYM1" s="5" t="s">
        <v>12</v>
      </c>
      <c r="GYO1" s="5" t="s">
        <v>12</v>
      </c>
      <c r="GYQ1" s="5" t="s">
        <v>12</v>
      </c>
      <c r="GYS1" s="5" t="s">
        <v>12</v>
      </c>
      <c r="GYU1" s="5" t="s">
        <v>12</v>
      </c>
      <c r="GYW1" s="5" t="s">
        <v>12</v>
      </c>
      <c r="GYY1" s="5" t="s">
        <v>12</v>
      </c>
      <c r="GZA1" s="5" t="s">
        <v>12</v>
      </c>
      <c r="GZC1" s="5" t="s">
        <v>12</v>
      </c>
      <c r="GZE1" s="5" t="s">
        <v>12</v>
      </c>
      <c r="GZG1" s="5" t="s">
        <v>12</v>
      </c>
      <c r="GZI1" s="5" t="s">
        <v>12</v>
      </c>
      <c r="GZK1" s="5" t="s">
        <v>12</v>
      </c>
      <c r="GZM1" s="5" t="s">
        <v>12</v>
      </c>
      <c r="GZO1" s="5" t="s">
        <v>12</v>
      </c>
      <c r="GZQ1" s="5" t="s">
        <v>12</v>
      </c>
      <c r="GZS1" s="5" t="s">
        <v>12</v>
      </c>
      <c r="GZU1" s="5" t="s">
        <v>12</v>
      </c>
      <c r="GZW1" s="5" t="s">
        <v>12</v>
      </c>
      <c r="GZY1" s="5" t="s">
        <v>12</v>
      </c>
      <c r="HAA1" s="5" t="s">
        <v>12</v>
      </c>
      <c r="HAC1" s="5" t="s">
        <v>12</v>
      </c>
      <c r="HAE1" s="5" t="s">
        <v>12</v>
      </c>
      <c r="HAG1" s="5" t="s">
        <v>12</v>
      </c>
      <c r="HAI1" s="5" t="s">
        <v>12</v>
      </c>
      <c r="HAK1" s="5" t="s">
        <v>12</v>
      </c>
      <c r="HAM1" s="5" t="s">
        <v>12</v>
      </c>
      <c r="HAO1" s="5" t="s">
        <v>12</v>
      </c>
      <c r="HAQ1" s="5" t="s">
        <v>12</v>
      </c>
      <c r="HAS1" s="5" t="s">
        <v>12</v>
      </c>
      <c r="HAU1" s="5" t="s">
        <v>12</v>
      </c>
      <c r="HAW1" s="5" t="s">
        <v>12</v>
      </c>
      <c r="HAY1" s="5" t="s">
        <v>12</v>
      </c>
      <c r="HBA1" s="5" t="s">
        <v>12</v>
      </c>
      <c r="HBC1" s="5" t="s">
        <v>12</v>
      </c>
      <c r="HBE1" s="5" t="s">
        <v>12</v>
      </c>
      <c r="HBG1" s="5" t="s">
        <v>12</v>
      </c>
      <c r="HBI1" s="5" t="s">
        <v>12</v>
      </c>
      <c r="HBK1" s="5" t="s">
        <v>12</v>
      </c>
      <c r="HBM1" s="5" t="s">
        <v>12</v>
      </c>
      <c r="HBO1" s="5" t="s">
        <v>12</v>
      </c>
      <c r="HBQ1" s="5" t="s">
        <v>12</v>
      </c>
      <c r="HBS1" s="5" t="s">
        <v>12</v>
      </c>
      <c r="HBU1" s="5" t="s">
        <v>12</v>
      </c>
      <c r="HBW1" s="5" t="s">
        <v>12</v>
      </c>
      <c r="HBY1" s="5" t="s">
        <v>12</v>
      </c>
      <c r="HCA1" s="5" t="s">
        <v>12</v>
      </c>
      <c r="HCC1" s="5" t="s">
        <v>12</v>
      </c>
      <c r="HCE1" s="5" t="s">
        <v>12</v>
      </c>
      <c r="HCG1" s="5" t="s">
        <v>12</v>
      </c>
      <c r="HCI1" s="5" t="s">
        <v>12</v>
      </c>
      <c r="HCK1" s="5" t="s">
        <v>12</v>
      </c>
      <c r="HCM1" s="5" t="s">
        <v>12</v>
      </c>
      <c r="HCO1" s="5" t="s">
        <v>12</v>
      </c>
      <c r="HCQ1" s="5" t="s">
        <v>12</v>
      </c>
      <c r="HCS1" s="5" t="s">
        <v>12</v>
      </c>
      <c r="HCU1" s="5" t="s">
        <v>12</v>
      </c>
      <c r="HCW1" s="5" t="s">
        <v>12</v>
      </c>
      <c r="HCY1" s="5" t="s">
        <v>12</v>
      </c>
      <c r="HDA1" s="5" t="s">
        <v>12</v>
      </c>
      <c r="HDC1" s="5" t="s">
        <v>12</v>
      </c>
      <c r="HDE1" s="5" t="s">
        <v>12</v>
      </c>
      <c r="HDG1" s="5" t="s">
        <v>12</v>
      </c>
      <c r="HDI1" s="5" t="s">
        <v>12</v>
      </c>
      <c r="HDK1" s="5" t="s">
        <v>12</v>
      </c>
      <c r="HDM1" s="5" t="s">
        <v>12</v>
      </c>
      <c r="HDO1" s="5" t="s">
        <v>12</v>
      </c>
      <c r="HDQ1" s="5" t="s">
        <v>12</v>
      </c>
      <c r="HDS1" s="5" t="s">
        <v>12</v>
      </c>
      <c r="HDU1" s="5" t="s">
        <v>12</v>
      </c>
      <c r="HDW1" s="5" t="s">
        <v>12</v>
      </c>
      <c r="HDY1" s="5" t="s">
        <v>12</v>
      </c>
      <c r="HEA1" s="5" t="s">
        <v>12</v>
      </c>
      <c r="HEC1" s="5" t="s">
        <v>12</v>
      </c>
      <c r="HEE1" s="5" t="s">
        <v>12</v>
      </c>
      <c r="HEG1" s="5" t="s">
        <v>12</v>
      </c>
      <c r="HEI1" s="5" t="s">
        <v>12</v>
      </c>
      <c r="HEK1" s="5" t="s">
        <v>12</v>
      </c>
      <c r="HEM1" s="5" t="s">
        <v>12</v>
      </c>
      <c r="HEO1" s="5" t="s">
        <v>12</v>
      </c>
      <c r="HEQ1" s="5" t="s">
        <v>12</v>
      </c>
      <c r="HES1" s="5" t="s">
        <v>12</v>
      </c>
      <c r="HEU1" s="5" t="s">
        <v>12</v>
      </c>
      <c r="HEW1" s="5" t="s">
        <v>12</v>
      </c>
      <c r="HEY1" s="5" t="s">
        <v>12</v>
      </c>
      <c r="HFA1" s="5" t="s">
        <v>12</v>
      </c>
      <c r="HFC1" s="5" t="s">
        <v>12</v>
      </c>
      <c r="HFE1" s="5" t="s">
        <v>12</v>
      </c>
      <c r="HFG1" s="5" t="s">
        <v>12</v>
      </c>
      <c r="HFI1" s="5" t="s">
        <v>12</v>
      </c>
      <c r="HFK1" s="5" t="s">
        <v>12</v>
      </c>
      <c r="HFM1" s="5" t="s">
        <v>12</v>
      </c>
      <c r="HFO1" s="5" t="s">
        <v>12</v>
      </c>
      <c r="HFQ1" s="5" t="s">
        <v>12</v>
      </c>
      <c r="HFS1" s="5" t="s">
        <v>12</v>
      </c>
      <c r="HFU1" s="5" t="s">
        <v>12</v>
      </c>
      <c r="HFW1" s="5" t="s">
        <v>12</v>
      </c>
      <c r="HFY1" s="5" t="s">
        <v>12</v>
      </c>
      <c r="HGA1" s="5" t="s">
        <v>12</v>
      </c>
      <c r="HGC1" s="5" t="s">
        <v>12</v>
      </c>
      <c r="HGE1" s="5" t="s">
        <v>12</v>
      </c>
      <c r="HGG1" s="5" t="s">
        <v>12</v>
      </c>
      <c r="HGI1" s="5" t="s">
        <v>12</v>
      </c>
      <c r="HGK1" s="5" t="s">
        <v>12</v>
      </c>
      <c r="HGM1" s="5" t="s">
        <v>12</v>
      </c>
      <c r="HGO1" s="5" t="s">
        <v>12</v>
      </c>
      <c r="HGQ1" s="5" t="s">
        <v>12</v>
      </c>
      <c r="HGS1" s="5" t="s">
        <v>12</v>
      </c>
      <c r="HGU1" s="5" t="s">
        <v>12</v>
      </c>
      <c r="HGW1" s="5" t="s">
        <v>12</v>
      </c>
      <c r="HGY1" s="5" t="s">
        <v>12</v>
      </c>
      <c r="HHA1" s="5" t="s">
        <v>12</v>
      </c>
      <c r="HHC1" s="5" t="s">
        <v>12</v>
      </c>
      <c r="HHE1" s="5" t="s">
        <v>12</v>
      </c>
      <c r="HHG1" s="5" t="s">
        <v>12</v>
      </c>
      <c r="HHI1" s="5" t="s">
        <v>12</v>
      </c>
      <c r="HHK1" s="5" t="s">
        <v>12</v>
      </c>
      <c r="HHM1" s="5" t="s">
        <v>12</v>
      </c>
      <c r="HHO1" s="5" t="s">
        <v>12</v>
      </c>
      <c r="HHQ1" s="5" t="s">
        <v>12</v>
      </c>
      <c r="HHS1" s="5" t="s">
        <v>12</v>
      </c>
      <c r="HHU1" s="5" t="s">
        <v>12</v>
      </c>
      <c r="HHW1" s="5" t="s">
        <v>12</v>
      </c>
      <c r="HHY1" s="5" t="s">
        <v>12</v>
      </c>
      <c r="HIA1" s="5" t="s">
        <v>12</v>
      </c>
      <c r="HIC1" s="5" t="s">
        <v>12</v>
      </c>
      <c r="HIE1" s="5" t="s">
        <v>12</v>
      </c>
      <c r="HIG1" s="5" t="s">
        <v>12</v>
      </c>
      <c r="HII1" s="5" t="s">
        <v>12</v>
      </c>
      <c r="HIK1" s="5" t="s">
        <v>12</v>
      </c>
      <c r="HIM1" s="5" t="s">
        <v>12</v>
      </c>
      <c r="HIO1" s="5" t="s">
        <v>12</v>
      </c>
      <c r="HIQ1" s="5" t="s">
        <v>12</v>
      </c>
      <c r="HIS1" s="5" t="s">
        <v>12</v>
      </c>
      <c r="HIU1" s="5" t="s">
        <v>12</v>
      </c>
      <c r="HIW1" s="5" t="s">
        <v>12</v>
      </c>
      <c r="HIY1" s="5" t="s">
        <v>12</v>
      </c>
      <c r="HJA1" s="5" t="s">
        <v>12</v>
      </c>
      <c r="HJC1" s="5" t="s">
        <v>12</v>
      </c>
      <c r="HJE1" s="5" t="s">
        <v>12</v>
      </c>
      <c r="HJG1" s="5" t="s">
        <v>12</v>
      </c>
      <c r="HJI1" s="5" t="s">
        <v>12</v>
      </c>
      <c r="HJK1" s="5" t="s">
        <v>12</v>
      </c>
      <c r="HJM1" s="5" t="s">
        <v>12</v>
      </c>
      <c r="HJO1" s="5" t="s">
        <v>12</v>
      </c>
      <c r="HJQ1" s="5" t="s">
        <v>12</v>
      </c>
      <c r="HJS1" s="5" t="s">
        <v>12</v>
      </c>
      <c r="HJU1" s="5" t="s">
        <v>12</v>
      </c>
      <c r="HJW1" s="5" t="s">
        <v>12</v>
      </c>
      <c r="HJY1" s="5" t="s">
        <v>12</v>
      </c>
      <c r="HKA1" s="5" t="s">
        <v>12</v>
      </c>
      <c r="HKC1" s="5" t="s">
        <v>12</v>
      </c>
      <c r="HKE1" s="5" t="s">
        <v>12</v>
      </c>
      <c r="HKG1" s="5" t="s">
        <v>12</v>
      </c>
      <c r="HKI1" s="5" t="s">
        <v>12</v>
      </c>
      <c r="HKK1" s="5" t="s">
        <v>12</v>
      </c>
      <c r="HKM1" s="5" t="s">
        <v>12</v>
      </c>
      <c r="HKO1" s="5" t="s">
        <v>12</v>
      </c>
      <c r="HKQ1" s="5" t="s">
        <v>12</v>
      </c>
      <c r="HKS1" s="5" t="s">
        <v>12</v>
      </c>
      <c r="HKU1" s="5" t="s">
        <v>12</v>
      </c>
      <c r="HKW1" s="5" t="s">
        <v>12</v>
      </c>
      <c r="HKY1" s="5" t="s">
        <v>12</v>
      </c>
      <c r="HLA1" s="5" t="s">
        <v>12</v>
      </c>
      <c r="HLC1" s="5" t="s">
        <v>12</v>
      </c>
      <c r="HLE1" s="5" t="s">
        <v>12</v>
      </c>
      <c r="HLG1" s="5" t="s">
        <v>12</v>
      </c>
      <c r="HLI1" s="5" t="s">
        <v>12</v>
      </c>
      <c r="HLK1" s="5" t="s">
        <v>12</v>
      </c>
      <c r="HLM1" s="5" t="s">
        <v>12</v>
      </c>
      <c r="HLO1" s="5" t="s">
        <v>12</v>
      </c>
      <c r="HLQ1" s="5" t="s">
        <v>12</v>
      </c>
      <c r="HLS1" s="5" t="s">
        <v>12</v>
      </c>
      <c r="HLU1" s="5" t="s">
        <v>12</v>
      </c>
      <c r="HLW1" s="5" t="s">
        <v>12</v>
      </c>
      <c r="HLY1" s="5" t="s">
        <v>12</v>
      </c>
      <c r="HMA1" s="5" t="s">
        <v>12</v>
      </c>
      <c r="HMC1" s="5" t="s">
        <v>12</v>
      </c>
      <c r="HME1" s="5" t="s">
        <v>12</v>
      </c>
      <c r="HMG1" s="5" t="s">
        <v>12</v>
      </c>
      <c r="HMI1" s="5" t="s">
        <v>12</v>
      </c>
      <c r="HMK1" s="5" t="s">
        <v>12</v>
      </c>
      <c r="HMM1" s="5" t="s">
        <v>12</v>
      </c>
      <c r="HMO1" s="5" t="s">
        <v>12</v>
      </c>
      <c r="HMQ1" s="5" t="s">
        <v>12</v>
      </c>
      <c r="HMS1" s="5" t="s">
        <v>12</v>
      </c>
      <c r="HMU1" s="5" t="s">
        <v>12</v>
      </c>
      <c r="HMW1" s="5" t="s">
        <v>12</v>
      </c>
      <c r="HMY1" s="5" t="s">
        <v>12</v>
      </c>
      <c r="HNA1" s="5" t="s">
        <v>12</v>
      </c>
      <c r="HNC1" s="5" t="s">
        <v>12</v>
      </c>
      <c r="HNE1" s="5" t="s">
        <v>12</v>
      </c>
      <c r="HNG1" s="5" t="s">
        <v>12</v>
      </c>
      <c r="HNI1" s="5" t="s">
        <v>12</v>
      </c>
      <c r="HNK1" s="5" t="s">
        <v>12</v>
      </c>
      <c r="HNM1" s="5" t="s">
        <v>12</v>
      </c>
      <c r="HNO1" s="5" t="s">
        <v>12</v>
      </c>
      <c r="HNQ1" s="5" t="s">
        <v>12</v>
      </c>
      <c r="HNS1" s="5" t="s">
        <v>12</v>
      </c>
      <c r="HNU1" s="5" t="s">
        <v>12</v>
      </c>
      <c r="HNW1" s="5" t="s">
        <v>12</v>
      </c>
      <c r="HNY1" s="5" t="s">
        <v>12</v>
      </c>
      <c r="HOA1" s="5" t="s">
        <v>12</v>
      </c>
      <c r="HOC1" s="5" t="s">
        <v>12</v>
      </c>
      <c r="HOE1" s="5" t="s">
        <v>12</v>
      </c>
      <c r="HOG1" s="5" t="s">
        <v>12</v>
      </c>
      <c r="HOI1" s="5" t="s">
        <v>12</v>
      </c>
      <c r="HOK1" s="5" t="s">
        <v>12</v>
      </c>
      <c r="HOM1" s="5" t="s">
        <v>12</v>
      </c>
      <c r="HOO1" s="5" t="s">
        <v>12</v>
      </c>
      <c r="HOQ1" s="5" t="s">
        <v>12</v>
      </c>
      <c r="HOS1" s="5" t="s">
        <v>12</v>
      </c>
      <c r="HOU1" s="5" t="s">
        <v>12</v>
      </c>
      <c r="HOW1" s="5" t="s">
        <v>12</v>
      </c>
      <c r="HOY1" s="5" t="s">
        <v>12</v>
      </c>
      <c r="HPA1" s="5" t="s">
        <v>12</v>
      </c>
      <c r="HPC1" s="5" t="s">
        <v>12</v>
      </c>
      <c r="HPE1" s="5" t="s">
        <v>12</v>
      </c>
      <c r="HPG1" s="5" t="s">
        <v>12</v>
      </c>
      <c r="HPI1" s="5" t="s">
        <v>12</v>
      </c>
      <c r="HPK1" s="5" t="s">
        <v>12</v>
      </c>
      <c r="HPM1" s="5" t="s">
        <v>12</v>
      </c>
      <c r="HPO1" s="5" t="s">
        <v>12</v>
      </c>
      <c r="HPQ1" s="5" t="s">
        <v>12</v>
      </c>
      <c r="HPS1" s="5" t="s">
        <v>12</v>
      </c>
      <c r="HPU1" s="5" t="s">
        <v>12</v>
      </c>
      <c r="HPW1" s="5" t="s">
        <v>12</v>
      </c>
      <c r="HPY1" s="5" t="s">
        <v>12</v>
      </c>
      <c r="HQA1" s="5" t="s">
        <v>12</v>
      </c>
      <c r="HQC1" s="5" t="s">
        <v>12</v>
      </c>
      <c r="HQE1" s="5" t="s">
        <v>12</v>
      </c>
      <c r="HQG1" s="5" t="s">
        <v>12</v>
      </c>
      <c r="HQI1" s="5" t="s">
        <v>12</v>
      </c>
      <c r="HQK1" s="5" t="s">
        <v>12</v>
      </c>
      <c r="HQM1" s="5" t="s">
        <v>12</v>
      </c>
      <c r="HQO1" s="5" t="s">
        <v>12</v>
      </c>
      <c r="HQQ1" s="5" t="s">
        <v>12</v>
      </c>
      <c r="HQS1" s="5" t="s">
        <v>12</v>
      </c>
      <c r="HQU1" s="5" t="s">
        <v>12</v>
      </c>
      <c r="HQW1" s="5" t="s">
        <v>12</v>
      </c>
      <c r="HQY1" s="5" t="s">
        <v>12</v>
      </c>
      <c r="HRA1" s="5" t="s">
        <v>12</v>
      </c>
      <c r="HRC1" s="5" t="s">
        <v>12</v>
      </c>
      <c r="HRE1" s="5" t="s">
        <v>12</v>
      </c>
      <c r="HRG1" s="5" t="s">
        <v>12</v>
      </c>
      <c r="HRI1" s="5" t="s">
        <v>12</v>
      </c>
      <c r="HRK1" s="5" t="s">
        <v>12</v>
      </c>
      <c r="HRM1" s="5" t="s">
        <v>12</v>
      </c>
      <c r="HRO1" s="5" t="s">
        <v>12</v>
      </c>
      <c r="HRQ1" s="5" t="s">
        <v>12</v>
      </c>
      <c r="HRS1" s="5" t="s">
        <v>12</v>
      </c>
      <c r="HRU1" s="5" t="s">
        <v>12</v>
      </c>
      <c r="HRW1" s="5" t="s">
        <v>12</v>
      </c>
      <c r="HRY1" s="5" t="s">
        <v>12</v>
      </c>
      <c r="HSA1" s="5" t="s">
        <v>12</v>
      </c>
      <c r="HSC1" s="5" t="s">
        <v>12</v>
      </c>
      <c r="HSE1" s="5" t="s">
        <v>12</v>
      </c>
      <c r="HSG1" s="5" t="s">
        <v>12</v>
      </c>
      <c r="HSI1" s="5" t="s">
        <v>12</v>
      </c>
      <c r="HSK1" s="5" t="s">
        <v>12</v>
      </c>
      <c r="HSM1" s="5" t="s">
        <v>12</v>
      </c>
      <c r="HSO1" s="5" t="s">
        <v>12</v>
      </c>
      <c r="HSQ1" s="5" t="s">
        <v>12</v>
      </c>
      <c r="HSS1" s="5" t="s">
        <v>12</v>
      </c>
      <c r="HSU1" s="5" t="s">
        <v>12</v>
      </c>
      <c r="HSW1" s="5" t="s">
        <v>12</v>
      </c>
      <c r="HSY1" s="5" t="s">
        <v>12</v>
      </c>
      <c r="HTA1" s="5" t="s">
        <v>12</v>
      </c>
      <c r="HTC1" s="5" t="s">
        <v>12</v>
      </c>
      <c r="HTE1" s="5" t="s">
        <v>12</v>
      </c>
      <c r="HTG1" s="5" t="s">
        <v>12</v>
      </c>
      <c r="HTI1" s="5" t="s">
        <v>12</v>
      </c>
      <c r="HTK1" s="5" t="s">
        <v>12</v>
      </c>
      <c r="HTM1" s="5" t="s">
        <v>12</v>
      </c>
      <c r="HTO1" s="5" t="s">
        <v>12</v>
      </c>
      <c r="HTQ1" s="5" t="s">
        <v>12</v>
      </c>
      <c r="HTS1" s="5" t="s">
        <v>12</v>
      </c>
      <c r="HTU1" s="5" t="s">
        <v>12</v>
      </c>
      <c r="HTW1" s="5" t="s">
        <v>12</v>
      </c>
      <c r="HTY1" s="5" t="s">
        <v>12</v>
      </c>
      <c r="HUA1" s="5" t="s">
        <v>12</v>
      </c>
      <c r="HUC1" s="5" t="s">
        <v>12</v>
      </c>
      <c r="HUE1" s="5" t="s">
        <v>12</v>
      </c>
      <c r="HUG1" s="5" t="s">
        <v>12</v>
      </c>
      <c r="HUI1" s="5" t="s">
        <v>12</v>
      </c>
      <c r="HUK1" s="5" t="s">
        <v>12</v>
      </c>
      <c r="HUM1" s="5" t="s">
        <v>12</v>
      </c>
      <c r="HUO1" s="5" t="s">
        <v>12</v>
      </c>
      <c r="HUQ1" s="5" t="s">
        <v>12</v>
      </c>
      <c r="HUS1" s="5" t="s">
        <v>12</v>
      </c>
      <c r="HUU1" s="5" t="s">
        <v>12</v>
      </c>
      <c r="HUW1" s="5" t="s">
        <v>12</v>
      </c>
      <c r="HUY1" s="5" t="s">
        <v>12</v>
      </c>
      <c r="HVA1" s="5" t="s">
        <v>12</v>
      </c>
      <c r="HVC1" s="5" t="s">
        <v>12</v>
      </c>
      <c r="HVE1" s="5" t="s">
        <v>12</v>
      </c>
      <c r="HVG1" s="5" t="s">
        <v>12</v>
      </c>
      <c r="HVI1" s="5" t="s">
        <v>12</v>
      </c>
      <c r="HVK1" s="5" t="s">
        <v>12</v>
      </c>
      <c r="HVM1" s="5" t="s">
        <v>12</v>
      </c>
      <c r="HVO1" s="5" t="s">
        <v>12</v>
      </c>
      <c r="HVQ1" s="5" t="s">
        <v>12</v>
      </c>
      <c r="HVS1" s="5" t="s">
        <v>12</v>
      </c>
      <c r="HVU1" s="5" t="s">
        <v>12</v>
      </c>
      <c r="HVW1" s="5" t="s">
        <v>12</v>
      </c>
      <c r="HVY1" s="5" t="s">
        <v>12</v>
      </c>
      <c r="HWA1" s="5" t="s">
        <v>12</v>
      </c>
      <c r="HWC1" s="5" t="s">
        <v>12</v>
      </c>
      <c r="HWE1" s="5" t="s">
        <v>12</v>
      </c>
      <c r="HWG1" s="5" t="s">
        <v>12</v>
      </c>
      <c r="HWI1" s="5" t="s">
        <v>12</v>
      </c>
      <c r="HWK1" s="5" t="s">
        <v>12</v>
      </c>
      <c r="HWM1" s="5" t="s">
        <v>12</v>
      </c>
      <c r="HWO1" s="5" t="s">
        <v>12</v>
      </c>
      <c r="HWQ1" s="5" t="s">
        <v>12</v>
      </c>
      <c r="HWS1" s="5" t="s">
        <v>12</v>
      </c>
      <c r="HWU1" s="5" t="s">
        <v>12</v>
      </c>
      <c r="HWW1" s="5" t="s">
        <v>12</v>
      </c>
      <c r="HWY1" s="5" t="s">
        <v>12</v>
      </c>
      <c r="HXA1" s="5" t="s">
        <v>12</v>
      </c>
      <c r="HXC1" s="5" t="s">
        <v>12</v>
      </c>
      <c r="HXE1" s="5" t="s">
        <v>12</v>
      </c>
      <c r="HXG1" s="5" t="s">
        <v>12</v>
      </c>
      <c r="HXI1" s="5" t="s">
        <v>12</v>
      </c>
      <c r="HXK1" s="5" t="s">
        <v>12</v>
      </c>
      <c r="HXM1" s="5" t="s">
        <v>12</v>
      </c>
      <c r="HXO1" s="5" t="s">
        <v>12</v>
      </c>
      <c r="HXQ1" s="5" t="s">
        <v>12</v>
      </c>
      <c r="HXS1" s="5" t="s">
        <v>12</v>
      </c>
      <c r="HXU1" s="5" t="s">
        <v>12</v>
      </c>
      <c r="HXW1" s="5" t="s">
        <v>12</v>
      </c>
      <c r="HXY1" s="5" t="s">
        <v>12</v>
      </c>
      <c r="HYA1" s="5" t="s">
        <v>12</v>
      </c>
      <c r="HYC1" s="5" t="s">
        <v>12</v>
      </c>
      <c r="HYE1" s="5" t="s">
        <v>12</v>
      </c>
      <c r="HYG1" s="5" t="s">
        <v>12</v>
      </c>
      <c r="HYI1" s="5" t="s">
        <v>12</v>
      </c>
      <c r="HYK1" s="5" t="s">
        <v>12</v>
      </c>
      <c r="HYM1" s="5" t="s">
        <v>12</v>
      </c>
      <c r="HYO1" s="5" t="s">
        <v>12</v>
      </c>
      <c r="HYQ1" s="5" t="s">
        <v>12</v>
      </c>
      <c r="HYS1" s="5" t="s">
        <v>12</v>
      </c>
      <c r="HYU1" s="5" t="s">
        <v>12</v>
      </c>
      <c r="HYW1" s="5" t="s">
        <v>12</v>
      </c>
      <c r="HYY1" s="5" t="s">
        <v>12</v>
      </c>
      <c r="HZA1" s="5" t="s">
        <v>12</v>
      </c>
      <c r="HZC1" s="5" t="s">
        <v>12</v>
      </c>
      <c r="HZE1" s="5" t="s">
        <v>12</v>
      </c>
      <c r="HZG1" s="5" t="s">
        <v>12</v>
      </c>
      <c r="HZI1" s="5" t="s">
        <v>12</v>
      </c>
      <c r="HZK1" s="5" t="s">
        <v>12</v>
      </c>
      <c r="HZM1" s="5" t="s">
        <v>12</v>
      </c>
      <c r="HZO1" s="5" t="s">
        <v>12</v>
      </c>
      <c r="HZQ1" s="5" t="s">
        <v>12</v>
      </c>
      <c r="HZS1" s="5" t="s">
        <v>12</v>
      </c>
      <c r="HZU1" s="5" t="s">
        <v>12</v>
      </c>
      <c r="HZW1" s="5" t="s">
        <v>12</v>
      </c>
      <c r="HZY1" s="5" t="s">
        <v>12</v>
      </c>
      <c r="IAA1" s="5" t="s">
        <v>12</v>
      </c>
      <c r="IAC1" s="5" t="s">
        <v>12</v>
      </c>
      <c r="IAE1" s="5" t="s">
        <v>12</v>
      </c>
      <c r="IAG1" s="5" t="s">
        <v>12</v>
      </c>
      <c r="IAI1" s="5" t="s">
        <v>12</v>
      </c>
      <c r="IAK1" s="5" t="s">
        <v>12</v>
      </c>
      <c r="IAM1" s="5" t="s">
        <v>12</v>
      </c>
      <c r="IAO1" s="5" t="s">
        <v>12</v>
      </c>
      <c r="IAQ1" s="5" t="s">
        <v>12</v>
      </c>
      <c r="IAS1" s="5" t="s">
        <v>12</v>
      </c>
      <c r="IAU1" s="5" t="s">
        <v>12</v>
      </c>
      <c r="IAW1" s="5" t="s">
        <v>12</v>
      </c>
      <c r="IAY1" s="5" t="s">
        <v>12</v>
      </c>
      <c r="IBA1" s="5" t="s">
        <v>12</v>
      </c>
      <c r="IBC1" s="5" t="s">
        <v>12</v>
      </c>
      <c r="IBE1" s="5" t="s">
        <v>12</v>
      </c>
      <c r="IBG1" s="5" t="s">
        <v>12</v>
      </c>
      <c r="IBI1" s="5" t="s">
        <v>12</v>
      </c>
      <c r="IBK1" s="5" t="s">
        <v>12</v>
      </c>
      <c r="IBM1" s="5" t="s">
        <v>12</v>
      </c>
      <c r="IBO1" s="5" t="s">
        <v>12</v>
      </c>
      <c r="IBQ1" s="5" t="s">
        <v>12</v>
      </c>
      <c r="IBS1" s="5" t="s">
        <v>12</v>
      </c>
      <c r="IBU1" s="5" t="s">
        <v>12</v>
      </c>
      <c r="IBW1" s="5" t="s">
        <v>12</v>
      </c>
      <c r="IBY1" s="5" t="s">
        <v>12</v>
      </c>
      <c r="ICA1" s="5" t="s">
        <v>12</v>
      </c>
      <c r="ICC1" s="5" t="s">
        <v>12</v>
      </c>
      <c r="ICE1" s="5" t="s">
        <v>12</v>
      </c>
      <c r="ICG1" s="5" t="s">
        <v>12</v>
      </c>
      <c r="ICI1" s="5" t="s">
        <v>12</v>
      </c>
      <c r="ICK1" s="5" t="s">
        <v>12</v>
      </c>
      <c r="ICM1" s="5" t="s">
        <v>12</v>
      </c>
      <c r="ICO1" s="5" t="s">
        <v>12</v>
      </c>
      <c r="ICQ1" s="5" t="s">
        <v>12</v>
      </c>
      <c r="ICS1" s="5" t="s">
        <v>12</v>
      </c>
      <c r="ICU1" s="5" t="s">
        <v>12</v>
      </c>
      <c r="ICW1" s="5" t="s">
        <v>12</v>
      </c>
      <c r="ICY1" s="5" t="s">
        <v>12</v>
      </c>
      <c r="IDA1" s="5" t="s">
        <v>12</v>
      </c>
      <c r="IDC1" s="5" t="s">
        <v>12</v>
      </c>
      <c r="IDE1" s="5" t="s">
        <v>12</v>
      </c>
      <c r="IDG1" s="5" t="s">
        <v>12</v>
      </c>
      <c r="IDI1" s="5" t="s">
        <v>12</v>
      </c>
      <c r="IDK1" s="5" t="s">
        <v>12</v>
      </c>
      <c r="IDM1" s="5" t="s">
        <v>12</v>
      </c>
      <c r="IDO1" s="5" t="s">
        <v>12</v>
      </c>
      <c r="IDQ1" s="5" t="s">
        <v>12</v>
      </c>
      <c r="IDS1" s="5" t="s">
        <v>12</v>
      </c>
      <c r="IDU1" s="5" t="s">
        <v>12</v>
      </c>
      <c r="IDW1" s="5" t="s">
        <v>12</v>
      </c>
      <c r="IDY1" s="5" t="s">
        <v>12</v>
      </c>
      <c r="IEA1" s="5" t="s">
        <v>12</v>
      </c>
      <c r="IEC1" s="5" t="s">
        <v>12</v>
      </c>
      <c r="IEE1" s="5" t="s">
        <v>12</v>
      </c>
      <c r="IEG1" s="5" t="s">
        <v>12</v>
      </c>
      <c r="IEI1" s="5" t="s">
        <v>12</v>
      </c>
      <c r="IEK1" s="5" t="s">
        <v>12</v>
      </c>
      <c r="IEM1" s="5" t="s">
        <v>12</v>
      </c>
      <c r="IEO1" s="5" t="s">
        <v>12</v>
      </c>
      <c r="IEQ1" s="5" t="s">
        <v>12</v>
      </c>
      <c r="IES1" s="5" t="s">
        <v>12</v>
      </c>
      <c r="IEU1" s="5" t="s">
        <v>12</v>
      </c>
      <c r="IEW1" s="5" t="s">
        <v>12</v>
      </c>
      <c r="IEY1" s="5" t="s">
        <v>12</v>
      </c>
      <c r="IFA1" s="5" t="s">
        <v>12</v>
      </c>
      <c r="IFC1" s="5" t="s">
        <v>12</v>
      </c>
      <c r="IFE1" s="5" t="s">
        <v>12</v>
      </c>
      <c r="IFG1" s="5" t="s">
        <v>12</v>
      </c>
      <c r="IFI1" s="5" t="s">
        <v>12</v>
      </c>
      <c r="IFK1" s="5" t="s">
        <v>12</v>
      </c>
      <c r="IFM1" s="5" t="s">
        <v>12</v>
      </c>
      <c r="IFO1" s="5" t="s">
        <v>12</v>
      </c>
      <c r="IFQ1" s="5" t="s">
        <v>12</v>
      </c>
      <c r="IFS1" s="5" t="s">
        <v>12</v>
      </c>
      <c r="IFU1" s="5" t="s">
        <v>12</v>
      </c>
      <c r="IFW1" s="5" t="s">
        <v>12</v>
      </c>
      <c r="IFY1" s="5" t="s">
        <v>12</v>
      </c>
      <c r="IGA1" s="5" t="s">
        <v>12</v>
      </c>
      <c r="IGC1" s="5" t="s">
        <v>12</v>
      </c>
      <c r="IGE1" s="5" t="s">
        <v>12</v>
      </c>
      <c r="IGG1" s="5" t="s">
        <v>12</v>
      </c>
      <c r="IGI1" s="5" t="s">
        <v>12</v>
      </c>
      <c r="IGK1" s="5" t="s">
        <v>12</v>
      </c>
      <c r="IGM1" s="5" t="s">
        <v>12</v>
      </c>
      <c r="IGO1" s="5" t="s">
        <v>12</v>
      </c>
      <c r="IGQ1" s="5" t="s">
        <v>12</v>
      </c>
      <c r="IGS1" s="5" t="s">
        <v>12</v>
      </c>
      <c r="IGU1" s="5" t="s">
        <v>12</v>
      </c>
      <c r="IGW1" s="5" t="s">
        <v>12</v>
      </c>
      <c r="IGY1" s="5" t="s">
        <v>12</v>
      </c>
      <c r="IHA1" s="5" t="s">
        <v>12</v>
      </c>
      <c r="IHC1" s="5" t="s">
        <v>12</v>
      </c>
      <c r="IHE1" s="5" t="s">
        <v>12</v>
      </c>
      <c r="IHG1" s="5" t="s">
        <v>12</v>
      </c>
      <c r="IHI1" s="5" t="s">
        <v>12</v>
      </c>
      <c r="IHK1" s="5" t="s">
        <v>12</v>
      </c>
      <c r="IHM1" s="5" t="s">
        <v>12</v>
      </c>
      <c r="IHO1" s="5" t="s">
        <v>12</v>
      </c>
      <c r="IHQ1" s="5" t="s">
        <v>12</v>
      </c>
      <c r="IHS1" s="5" t="s">
        <v>12</v>
      </c>
      <c r="IHU1" s="5" t="s">
        <v>12</v>
      </c>
      <c r="IHW1" s="5" t="s">
        <v>12</v>
      </c>
      <c r="IHY1" s="5" t="s">
        <v>12</v>
      </c>
      <c r="IIA1" s="5" t="s">
        <v>12</v>
      </c>
      <c r="IIC1" s="5" t="s">
        <v>12</v>
      </c>
      <c r="IIE1" s="5" t="s">
        <v>12</v>
      </c>
      <c r="IIG1" s="5" t="s">
        <v>12</v>
      </c>
      <c r="III1" s="5" t="s">
        <v>12</v>
      </c>
      <c r="IIK1" s="5" t="s">
        <v>12</v>
      </c>
      <c r="IIM1" s="5" t="s">
        <v>12</v>
      </c>
      <c r="IIO1" s="5" t="s">
        <v>12</v>
      </c>
      <c r="IIQ1" s="5" t="s">
        <v>12</v>
      </c>
      <c r="IIS1" s="5" t="s">
        <v>12</v>
      </c>
      <c r="IIU1" s="5" t="s">
        <v>12</v>
      </c>
      <c r="IIW1" s="5" t="s">
        <v>12</v>
      </c>
      <c r="IIY1" s="5" t="s">
        <v>12</v>
      </c>
      <c r="IJA1" s="5" t="s">
        <v>12</v>
      </c>
      <c r="IJC1" s="5" t="s">
        <v>12</v>
      </c>
      <c r="IJE1" s="5" t="s">
        <v>12</v>
      </c>
      <c r="IJG1" s="5" t="s">
        <v>12</v>
      </c>
      <c r="IJI1" s="5" t="s">
        <v>12</v>
      </c>
      <c r="IJK1" s="5" t="s">
        <v>12</v>
      </c>
      <c r="IJM1" s="5" t="s">
        <v>12</v>
      </c>
      <c r="IJO1" s="5" t="s">
        <v>12</v>
      </c>
      <c r="IJQ1" s="5" t="s">
        <v>12</v>
      </c>
      <c r="IJS1" s="5" t="s">
        <v>12</v>
      </c>
      <c r="IJU1" s="5" t="s">
        <v>12</v>
      </c>
      <c r="IJW1" s="5" t="s">
        <v>12</v>
      </c>
      <c r="IJY1" s="5" t="s">
        <v>12</v>
      </c>
      <c r="IKA1" s="5" t="s">
        <v>12</v>
      </c>
      <c r="IKC1" s="5" t="s">
        <v>12</v>
      </c>
      <c r="IKE1" s="5" t="s">
        <v>12</v>
      </c>
      <c r="IKG1" s="5" t="s">
        <v>12</v>
      </c>
      <c r="IKI1" s="5" t="s">
        <v>12</v>
      </c>
      <c r="IKK1" s="5" t="s">
        <v>12</v>
      </c>
      <c r="IKM1" s="5" t="s">
        <v>12</v>
      </c>
      <c r="IKO1" s="5" t="s">
        <v>12</v>
      </c>
      <c r="IKQ1" s="5" t="s">
        <v>12</v>
      </c>
      <c r="IKS1" s="5" t="s">
        <v>12</v>
      </c>
      <c r="IKU1" s="5" t="s">
        <v>12</v>
      </c>
      <c r="IKW1" s="5" t="s">
        <v>12</v>
      </c>
      <c r="IKY1" s="5" t="s">
        <v>12</v>
      </c>
      <c r="ILA1" s="5" t="s">
        <v>12</v>
      </c>
      <c r="ILC1" s="5" t="s">
        <v>12</v>
      </c>
      <c r="ILE1" s="5" t="s">
        <v>12</v>
      </c>
      <c r="ILG1" s="5" t="s">
        <v>12</v>
      </c>
      <c r="ILI1" s="5" t="s">
        <v>12</v>
      </c>
      <c r="ILK1" s="5" t="s">
        <v>12</v>
      </c>
      <c r="ILM1" s="5" t="s">
        <v>12</v>
      </c>
      <c r="ILO1" s="5" t="s">
        <v>12</v>
      </c>
      <c r="ILQ1" s="5" t="s">
        <v>12</v>
      </c>
      <c r="ILS1" s="5" t="s">
        <v>12</v>
      </c>
      <c r="ILU1" s="5" t="s">
        <v>12</v>
      </c>
      <c r="ILW1" s="5" t="s">
        <v>12</v>
      </c>
      <c r="ILY1" s="5" t="s">
        <v>12</v>
      </c>
      <c r="IMA1" s="5" t="s">
        <v>12</v>
      </c>
      <c r="IMC1" s="5" t="s">
        <v>12</v>
      </c>
      <c r="IME1" s="5" t="s">
        <v>12</v>
      </c>
      <c r="IMG1" s="5" t="s">
        <v>12</v>
      </c>
      <c r="IMI1" s="5" t="s">
        <v>12</v>
      </c>
      <c r="IMK1" s="5" t="s">
        <v>12</v>
      </c>
      <c r="IMM1" s="5" t="s">
        <v>12</v>
      </c>
      <c r="IMO1" s="5" t="s">
        <v>12</v>
      </c>
      <c r="IMQ1" s="5" t="s">
        <v>12</v>
      </c>
      <c r="IMS1" s="5" t="s">
        <v>12</v>
      </c>
      <c r="IMU1" s="5" t="s">
        <v>12</v>
      </c>
      <c r="IMW1" s="5" t="s">
        <v>12</v>
      </c>
      <c r="IMY1" s="5" t="s">
        <v>12</v>
      </c>
      <c r="INA1" s="5" t="s">
        <v>12</v>
      </c>
      <c r="INC1" s="5" t="s">
        <v>12</v>
      </c>
      <c r="INE1" s="5" t="s">
        <v>12</v>
      </c>
      <c r="ING1" s="5" t="s">
        <v>12</v>
      </c>
      <c r="INI1" s="5" t="s">
        <v>12</v>
      </c>
      <c r="INK1" s="5" t="s">
        <v>12</v>
      </c>
      <c r="INM1" s="5" t="s">
        <v>12</v>
      </c>
      <c r="INO1" s="5" t="s">
        <v>12</v>
      </c>
      <c r="INQ1" s="5" t="s">
        <v>12</v>
      </c>
      <c r="INS1" s="5" t="s">
        <v>12</v>
      </c>
      <c r="INU1" s="5" t="s">
        <v>12</v>
      </c>
      <c r="INW1" s="5" t="s">
        <v>12</v>
      </c>
      <c r="INY1" s="5" t="s">
        <v>12</v>
      </c>
      <c r="IOA1" s="5" t="s">
        <v>12</v>
      </c>
      <c r="IOC1" s="5" t="s">
        <v>12</v>
      </c>
      <c r="IOE1" s="5" t="s">
        <v>12</v>
      </c>
      <c r="IOG1" s="5" t="s">
        <v>12</v>
      </c>
      <c r="IOI1" s="5" t="s">
        <v>12</v>
      </c>
      <c r="IOK1" s="5" t="s">
        <v>12</v>
      </c>
      <c r="IOM1" s="5" t="s">
        <v>12</v>
      </c>
      <c r="IOO1" s="5" t="s">
        <v>12</v>
      </c>
      <c r="IOQ1" s="5" t="s">
        <v>12</v>
      </c>
      <c r="IOS1" s="5" t="s">
        <v>12</v>
      </c>
      <c r="IOU1" s="5" t="s">
        <v>12</v>
      </c>
      <c r="IOW1" s="5" t="s">
        <v>12</v>
      </c>
      <c r="IOY1" s="5" t="s">
        <v>12</v>
      </c>
      <c r="IPA1" s="5" t="s">
        <v>12</v>
      </c>
      <c r="IPC1" s="5" t="s">
        <v>12</v>
      </c>
      <c r="IPE1" s="5" t="s">
        <v>12</v>
      </c>
      <c r="IPG1" s="5" t="s">
        <v>12</v>
      </c>
      <c r="IPI1" s="5" t="s">
        <v>12</v>
      </c>
      <c r="IPK1" s="5" t="s">
        <v>12</v>
      </c>
      <c r="IPM1" s="5" t="s">
        <v>12</v>
      </c>
      <c r="IPO1" s="5" t="s">
        <v>12</v>
      </c>
      <c r="IPQ1" s="5" t="s">
        <v>12</v>
      </c>
      <c r="IPS1" s="5" t="s">
        <v>12</v>
      </c>
      <c r="IPU1" s="5" t="s">
        <v>12</v>
      </c>
      <c r="IPW1" s="5" t="s">
        <v>12</v>
      </c>
      <c r="IPY1" s="5" t="s">
        <v>12</v>
      </c>
      <c r="IQA1" s="5" t="s">
        <v>12</v>
      </c>
      <c r="IQC1" s="5" t="s">
        <v>12</v>
      </c>
      <c r="IQE1" s="5" t="s">
        <v>12</v>
      </c>
      <c r="IQG1" s="5" t="s">
        <v>12</v>
      </c>
      <c r="IQI1" s="5" t="s">
        <v>12</v>
      </c>
      <c r="IQK1" s="5" t="s">
        <v>12</v>
      </c>
      <c r="IQM1" s="5" t="s">
        <v>12</v>
      </c>
      <c r="IQO1" s="5" t="s">
        <v>12</v>
      </c>
      <c r="IQQ1" s="5" t="s">
        <v>12</v>
      </c>
      <c r="IQS1" s="5" t="s">
        <v>12</v>
      </c>
      <c r="IQU1" s="5" t="s">
        <v>12</v>
      </c>
      <c r="IQW1" s="5" t="s">
        <v>12</v>
      </c>
      <c r="IQY1" s="5" t="s">
        <v>12</v>
      </c>
      <c r="IRA1" s="5" t="s">
        <v>12</v>
      </c>
      <c r="IRC1" s="5" t="s">
        <v>12</v>
      </c>
      <c r="IRE1" s="5" t="s">
        <v>12</v>
      </c>
      <c r="IRG1" s="5" t="s">
        <v>12</v>
      </c>
      <c r="IRI1" s="5" t="s">
        <v>12</v>
      </c>
      <c r="IRK1" s="5" t="s">
        <v>12</v>
      </c>
      <c r="IRM1" s="5" t="s">
        <v>12</v>
      </c>
      <c r="IRO1" s="5" t="s">
        <v>12</v>
      </c>
      <c r="IRQ1" s="5" t="s">
        <v>12</v>
      </c>
      <c r="IRS1" s="5" t="s">
        <v>12</v>
      </c>
      <c r="IRU1" s="5" t="s">
        <v>12</v>
      </c>
      <c r="IRW1" s="5" t="s">
        <v>12</v>
      </c>
      <c r="IRY1" s="5" t="s">
        <v>12</v>
      </c>
      <c r="ISA1" s="5" t="s">
        <v>12</v>
      </c>
      <c r="ISC1" s="5" t="s">
        <v>12</v>
      </c>
      <c r="ISE1" s="5" t="s">
        <v>12</v>
      </c>
      <c r="ISG1" s="5" t="s">
        <v>12</v>
      </c>
      <c r="ISI1" s="5" t="s">
        <v>12</v>
      </c>
      <c r="ISK1" s="5" t="s">
        <v>12</v>
      </c>
      <c r="ISM1" s="5" t="s">
        <v>12</v>
      </c>
      <c r="ISO1" s="5" t="s">
        <v>12</v>
      </c>
      <c r="ISQ1" s="5" t="s">
        <v>12</v>
      </c>
      <c r="ISS1" s="5" t="s">
        <v>12</v>
      </c>
      <c r="ISU1" s="5" t="s">
        <v>12</v>
      </c>
      <c r="ISW1" s="5" t="s">
        <v>12</v>
      </c>
      <c r="ISY1" s="5" t="s">
        <v>12</v>
      </c>
      <c r="ITA1" s="5" t="s">
        <v>12</v>
      </c>
      <c r="ITC1" s="5" t="s">
        <v>12</v>
      </c>
      <c r="ITE1" s="5" t="s">
        <v>12</v>
      </c>
      <c r="ITG1" s="5" t="s">
        <v>12</v>
      </c>
      <c r="ITI1" s="5" t="s">
        <v>12</v>
      </c>
      <c r="ITK1" s="5" t="s">
        <v>12</v>
      </c>
      <c r="ITM1" s="5" t="s">
        <v>12</v>
      </c>
      <c r="ITO1" s="5" t="s">
        <v>12</v>
      </c>
      <c r="ITQ1" s="5" t="s">
        <v>12</v>
      </c>
      <c r="ITS1" s="5" t="s">
        <v>12</v>
      </c>
      <c r="ITU1" s="5" t="s">
        <v>12</v>
      </c>
      <c r="ITW1" s="5" t="s">
        <v>12</v>
      </c>
      <c r="ITY1" s="5" t="s">
        <v>12</v>
      </c>
      <c r="IUA1" s="5" t="s">
        <v>12</v>
      </c>
      <c r="IUC1" s="5" t="s">
        <v>12</v>
      </c>
      <c r="IUE1" s="5" t="s">
        <v>12</v>
      </c>
      <c r="IUG1" s="5" t="s">
        <v>12</v>
      </c>
      <c r="IUI1" s="5" t="s">
        <v>12</v>
      </c>
      <c r="IUK1" s="5" t="s">
        <v>12</v>
      </c>
      <c r="IUM1" s="5" t="s">
        <v>12</v>
      </c>
      <c r="IUO1" s="5" t="s">
        <v>12</v>
      </c>
      <c r="IUQ1" s="5" t="s">
        <v>12</v>
      </c>
      <c r="IUS1" s="5" t="s">
        <v>12</v>
      </c>
      <c r="IUU1" s="5" t="s">
        <v>12</v>
      </c>
      <c r="IUW1" s="5" t="s">
        <v>12</v>
      </c>
      <c r="IUY1" s="5" t="s">
        <v>12</v>
      </c>
      <c r="IVA1" s="5" t="s">
        <v>12</v>
      </c>
      <c r="IVC1" s="5" t="s">
        <v>12</v>
      </c>
      <c r="IVE1" s="5" t="s">
        <v>12</v>
      </c>
      <c r="IVG1" s="5" t="s">
        <v>12</v>
      </c>
      <c r="IVI1" s="5" t="s">
        <v>12</v>
      </c>
      <c r="IVK1" s="5" t="s">
        <v>12</v>
      </c>
      <c r="IVM1" s="5" t="s">
        <v>12</v>
      </c>
      <c r="IVO1" s="5" t="s">
        <v>12</v>
      </c>
      <c r="IVQ1" s="5" t="s">
        <v>12</v>
      </c>
      <c r="IVS1" s="5" t="s">
        <v>12</v>
      </c>
      <c r="IVU1" s="5" t="s">
        <v>12</v>
      </c>
      <c r="IVW1" s="5" t="s">
        <v>12</v>
      </c>
      <c r="IVY1" s="5" t="s">
        <v>12</v>
      </c>
      <c r="IWA1" s="5" t="s">
        <v>12</v>
      </c>
      <c r="IWC1" s="5" t="s">
        <v>12</v>
      </c>
      <c r="IWE1" s="5" t="s">
        <v>12</v>
      </c>
      <c r="IWG1" s="5" t="s">
        <v>12</v>
      </c>
      <c r="IWI1" s="5" t="s">
        <v>12</v>
      </c>
      <c r="IWK1" s="5" t="s">
        <v>12</v>
      </c>
      <c r="IWM1" s="5" t="s">
        <v>12</v>
      </c>
      <c r="IWO1" s="5" t="s">
        <v>12</v>
      </c>
      <c r="IWQ1" s="5" t="s">
        <v>12</v>
      </c>
      <c r="IWS1" s="5" t="s">
        <v>12</v>
      </c>
      <c r="IWU1" s="5" t="s">
        <v>12</v>
      </c>
      <c r="IWW1" s="5" t="s">
        <v>12</v>
      </c>
      <c r="IWY1" s="5" t="s">
        <v>12</v>
      </c>
      <c r="IXA1" s="5" t="s">
        <v>12</v>
      </c>
      <c r="IXC1" s="5" t="s">
        <v>12</v>
      </c>
      <c r="IXE1" s="5" t="s">
        <v>12</v>
      </c>
      <c r="IXG1" s="5" t="s">
        <v>12</v>
      </c>
      <c r="IXI1" s="5" t="s">
        <v>12</v>
      </c>
      <c r="IXK1" s="5" t="s">
        <v>12</v>
      </c>
      <c r="IXM1" s="5" t="s">
        <v>12</v>
      </c>
      <c r="IXO1" s="5" t="s">
        <v>12</v>
      </c>
      <c r="IXQ1" s="5" t="s">
        <v>12</v>
      </c>
      <c r="IXS1" s="5" t="s">
        <v>12</v>
      </c>
      <c r="IXU1" s="5" t="s">
        <v>12</v>
      </c>
      <c r="IXW1" s="5" t="s">
        <v>12</v>
      </c>
      <c r="IXY1" s="5" t="s">
        <v>12</v>
      </c>
      <c r="IYA1" s="5" t="s">
        <v>12</v>
      </c>
      <c r="IYC1" s="5" t="s">
        <v>12</v>
      </c>
      <c r="IYE1" s="5" t="s">
        <v>12</v>
      </c>
      <c r="IYG1" s="5" t="s">
        <v>12</v>
      </c>
      <c r="IYI1" s="5" t="s">
        <v>12</v>
      </c>
      <c r="IYK1" s="5" t="s">
        <v>12</v>
      </c>
      <c r="IYM1" s="5" t="s">
        <v>12</v>
      </c>
      <c r="IYO1" s="5" t="s">
        <v>12</v>
      </c>
      <c r="IYQ1" s="5" t="s">
        <v>12</v>
      </c>
      <c r="IYS1" s="5" t="s">
        <v>12</v>
      </c>
      <c r="IYU1" s="5" t="s">
        <v>12</v>
      </c>
      <c r="IYW1" s="5" t="s">
        <v>12</v>
      </c>
      <c r="IYY1" s="5" t="s">
        <v>12</v>
      </c>
      <c r="IZA1" s="5" t="s">
        <v>12</v>
      </c>
      <c r="IZC1" s="5" t="s">
        <v>12</v>
      </c>
      <c r="IZE1" s="5" t="s">
        <v>12</v>
      </c>
      <c r="IZG1" s="5" t="s">
        <v>12</v>
      </c>
      <c r="IZI1" s="5" t="s">
        <v>12</v>
      </c>
      <c r="IZK1" s="5" t="s">
        <v>12</v>
      </c>
      <c r="IZM1" s="5" t="s">
        <v>12</v>
      </c>
      <c r="IZO1" s="5" t="s">
        <v>12</v>
      </c>
      <c r="IZQ1" s="5" t="s">
        <v>12</v>
      </c>
      <c r="IZS1" s="5" t="s">
        <v>12</v>
      </c>
      <c r="IZU1" s="5" t="s">
        <v>12</v>
      </c>
      <c r="IZW1" s="5" t="s">
        <v>12</v>
      </c>
      <c r="IZY1" s="5" t="s">
        <v>12</v>
      </c>
      <c r="JAA1" s="5" t="s">
        <v>12</v>
      </c>
      <c r="JAC1" s="5" t="s">
        <v>12</v>
      </c>
      <c r="JAE1" s="5" t="s">
        <v>12</v>
      </c>
      <c r="JAG1" s="5" t="s">
        <v>12</v>
      </c>
      <c r="JAI1" s="5" t="s">
        <v>12</v>
      </c>
      <c r="JAK1" s="5" t="s">
        <v>12</v>
      </c>
      <c r="JAM1" s="5" t="s">
        <v>12</v>
      </c>
      <c r="JAO1" s="5" t="s">
        <v>12</v>
      </c>
      <c r="JAQ1" s="5" t="s">
        <v>12</v>
      </c>
      <c r="JAS1" s="5" t="s">
        <v>12</v>
      </c>
      <c r="JAU1" s="5" t="s">
        <v>12</v>
      </c>
      <c r="JAW1" s="5" t="s">
        <v>12</v>
      </c>
      <c r="JAY1" s="5" t="s">
        <v>12</v>
      </c>
      <c r="JBA1" s="5" t="s">
        <v>12</v>
      </c>
      <c r="JBC1" s="5" t="s">
        <v>12</v>
      </c>
      <c r="JBE1" s="5" t="s">
        <v>12</v>
      </c>
      <c r="JBG1" s="5" t="s">
        <v>12</v>
      </c>
      <c r="JBI1" s="5" t="s">
        <v>12</v>
      </c>
      <c r="JBK1" s="5" t="s">
        <v>12</v>
      </c>
      <c r="JBM1" s="5" t="s">
        <v>12</v>
      </c>
      <c r="JBO1" s="5" t="s">
        <v>12</v>
      </c>
      <c r="JBQ1" s="5" t="s">
        <v>12</v>
      </c>
      <c r="JBS1" s="5" t="s">
        <v>12</v>
      </c>
      <c r="JBU1" s="5" t="s">
        <v>12</v>
      </c>
      <c r="JBW1" s="5" t="s">
        <v>12</v>
      </c>
      <c r="JBY1" s="5" t="s">
        <v>12</v>
      </c>
      <c r="JCA1" s="5" t="s">
        <v>12</v>
      </c>
      <c r="JCC1" s="5" t="s">
        <v>12</v>
      </c>
      <c r="JCE1" s="5" t="s">
        <v>12</v>
      </c>
      <c r="JCG1" s="5" t="s">
        <v>12</v>
      </c>
      <c r="JCI1" s="5" t="s">
        <v>12</v>
      </c>
      <c r="JCK1" s="5" t="s">
        <v>12</v>
      </c>
      <c r="JCM1" s="5" t="s">
        <v>12</v>
      </c>
      <c r="JCO1" s="5" t="s">
        <v>12</v>
      </c>
      <c r="JCQ1" s="5" t="s">
        <v>12</v>
      </c>
      <c r="JCS1" s="5" t="s">
        <v>12</v>
      </c>
      <c r="JCU1" s="5" t="s">
        <v>12</v>
      </c>
      <c r="JCW1" s="5" t="s">
        <v>12</v>
      </c>
      <c r="JCY1" s="5" t="s">
        <v>12</v>
      </c>
      <c r="JDA1" s="5" t="s">
        <v>12</v>
      </c>
      <c r="JDC1" s="5" t="s">
        <v>12</v>
      </c>
      <c r="JDE1" s="5" t="s">
        <v>12</v>
      </c>
      <c r="JDG1" s="5" t="s">
        <v>12</v>
      </c>
      <c r="JDI1" s="5" t="s">
        <v>12</v>
      </c>
      <c r="JDK1" s="5" t="s">
        <v>12</v>
      </c>
      <c r="JDM1" s="5" t="s">
        <v>12</v>
      </c>
      <c r="JDO1" s="5" t="s">
        <v>12</v>
      </c>
      <c r="JDQ1" s="5" t="s">
        <v>12</v>
      </c>
      <c r="JDS1" s="5" t="s">
        <v>12</v>
      </c>
      <c r="JDU1" s="5" t="s">
        <v>12</v>
      </c>
      <c r="JDW1" s="5" t="s">
        <v>12</v>
      </c>
      <c r="JDY1" s="5" t="s">
        <v>12</v>
      </c>
      <c r="JEA1" s="5" t="s">
        <v>12</v>
      </c>
      <c r="JEC1" s="5" t="s">
        <v>12</v>
      </c>
      <c r="JEE1" s="5" t="s">
        <v>12</v>
      </c>
      <c r="JEG1" s="5" t="s">
        <v>12</v>
      </c>
      <c r="JEI1" s="5" t="s">
        <v>12</v>
      </c>
      <c r="JEK1" s="5" t="s">
        <v>12</v>
      </c>
      <c r="JEM1" s="5" t="s">
        <v>12</v>
      </c>
      <c r="JEO1" s="5" t="s">
        <v>12</v>
      </c>
      <c r="JEQ1" s="5" t="s">
        <v>12</v>
      </c>
      <c r="JES1" s="5" t="s">
        <v>12</v>
      </c>
      <c r="JEU1" s="5" t="s">
        <v>12</v>
      </c>
      <c r="JEW1" s="5" t="s">
        <v>12</v>
      </c>
      <c r="JEY1" s="5" t="s">
        <v>12</v>
      </c>
      <c r="JFA1" s="5" t="s">
        <v>12</v>
      </c>
      <c r="JFC1" s="5" t="s">
        <v>12</v>
      </c>
      <c r="JFE1" s="5" t="s">
        <v>12</v>
      </c>
      <c r="JFG1" s="5" t="s">
        <v>12</v>
      </c>
      <c r="JFI1" s="5" t="s">
        <v>12</v>
      </c>
      <c r="JFK1" s="5" t="s">
        <v>12</v>
      </c>
      <c r="JFM1" s="5" t="s">
        <v>12</v>
      </c>
      <c r="JFO1" s="5" t="s">
        <v>12</v>
      </c>
      <c r="JFQ1" s="5" t="s">
        <v>12</v>
      </c>
      <c r="JFS1" s="5" t="s">
        <v>12</v>
      </c>
      <c r="JFU1" s="5" t="s">
        <v>12</v>
      </c>
      <c r="JFW1" s="5" t="s">
        <v>12</v>
      </c>
      <c r="JFY1" s="5" t="s">
        <v>12</v>
      </c>
      <c r="JGA1" s="5" t="s">
        <v>12</v>
      </c>
      <c r="JGC1" s="5" t="s">
        <v>12</v>
      </c>
      <c r="JGE1" s="5" t="s">
        <v>12</v>
      </c>
      <c r="JGG1" s="5" t="s">
        <v>12</v>
      </c>
      <c r="JGI1" s="5" t="s">
        <v>12</v>
      </c>
      <c r="JGK1" s="5" t="s">
        <v>12</v>
      </c>
      <c r="JGM1" s="5" t="s">
        <v>12</v>
      </c>
      <c r="JGO1" s="5" t="s">
        <v>12</v>
      </c>
      <c r="JGQ1" s="5" t="s">
        <v>12</v>
      </c>
      <c r="JGS1" s="5" t="s">
        <v>12</v>
      </c>
      <c r="JGU1" s="5" t="s">
        <v>12</v>
      </c>
      <c r="JGW1" s="5" t="s">
        <v>12</v>
      </c>
      <c r="JGY1" s="5" t="s">
        <v>12</v>
      </c>
      <c r="JHA1" s="5" t="s">
        <v>12</v>
      </c>
      <c r="JHC1" s="5" t="s">
        <v>12</v>
      </c>
      <c r="JHE1" s="5" t="s">
        <v>12</v>
      </c>
      <c r="JHG1" s="5" t="s">
        <v>12</v>
      </c>
      <c r="JHI1" s="5" t="s">
        <v>12</v>
      </c>
      <c r="JHK1" s="5" t="s">
        <v>12</v>
      </c>
      <c r="JHM1" s="5" t="s">
        <v>12</v>
      </c>
      <c r="JHO1" s="5" t="s">
        <v>12</v>
      </c>
      <c r="JHQ1" s="5" t="s">
        <v>12</v>
      </c>
      <c r="JHS1" s="5" t="s">
        <v>12</v>
      </c>
      <c r="JHU1" s="5" t="s">
        <v>12</v>
      </c>
      <c r="JHW1" s="5" t="s">
        <v>12</v>
      </c>
      <c r="JHY1" s="5" t="s">
        <v>12</v>
      </c>
      <c r="JIA1" s="5" t="s">
        <v>12</v>
      </c>
      <c r="JIC1" s="5" t="s">
        <v>12</v>
      </c>
      <c r="JIE1" s="5" t="s">
        <v>12</v>
      </c>
      <c r="JIG1" s="5" t="s">
        <v>12</v>
      </c>
      <c r="JII1" s="5" t="s">
        <v>12</v>
      </c>
      <c r="JIK1" s="5" t="s">
        <v>12</v>
      </c>
      <c r="JIM1" s="5" t="s">
        <v>12</v>
      </c>
      <c r="JIO1" s="5" t="s">
        <v>12</v>
      </c>
      <c r="JIQ1" s="5" t="s">
        <v>12</v>
      </c>
      <c r="JIS1" s="5" t="s">
        <v>12</v>
      </c>
      <c r="JIU1" s="5" t="s">
        <v>12</v>
      </c>
      <c r="JIW1" s="5" t="s">
        <v>12</v>
      </c>
      <c r="JIY1" s="5" t="s">
        <v>12</v>
      </c>
      <c r="JJA1" s="5" t="s">
        <v>12</v>
      </c>
      <c r="JJC1" s="5" t="s">
        <v>12</v>
      </c>
      <c r="JJE1" s="5" t="s">
        <v>12</v>
      </c>
      <c r="JJG1" s="5" t="s">
        <v>12</v>
      </c>
      <c r="JJI1" s="5" t="s">
        <v>12</v>
      </c>
      <c r="JJK1" s="5" t="s">
        <v>12</v>
      </c>
      <c r="JJM1" s="5" t="s">
        <v>12</v>
      </c>
      <c r="JJO1" s="5" t="s">
        <v>12</v>
      </c>
      <c r="JJQ1" s="5" t="s">
        <v>12</v>
      </c>
      <c r="JJS1" s="5" t="s">
        <v>12</v>
      </c>
      <c r="JJU1" s="5" t="s">
        <v>12</v>
      </c>
      <c r="JJW1" s="5" t="s">
        <v>12</v>
      </c>
      <c r="JJY1" s="5" t="s">
        <v>12</v>
      </c>
      <c r="JKA1" s="5" t="s">
        <v>12</v>
      </c>
      <c r="JKC1" s="5" t="s">
        <v>12</v>
      </c>
      <c r="JKE1" s="5" t="s">
        <v>12</v>
      </c>
      <c r="JKG1" s="5" t="s">
        <v>12</v>
      </c>
      <c r="JKI1" s="5" t="s">
        <v>12</v>
      </c>
      <c r="JKK1" s="5" t="s">
        <v>12</v>
      </c>
      <c r="JKM1" s="5" t="s">
        <v>12</v>
      </c>
      <c r="JKO1" s="5" t="s">
        <v>12</v>
      </c>
      <c r="JKQ1" s="5" t="s">
        <v>12</v>
      </c>
      <c r="JKS1" s="5" t="s">
        <v>12</v>
      </c>
      <c r="JKU1" s="5" t="s">
        <v>12</v>
      </c>
      <c r="JKW1" s="5" t="s">
        <v>12</v>
      </c>
      <c r="JKY1" s="5" t="s">
        <v>12</v>
      </c>
      <c r="JLA1" s="5" t="s">
        <v>12</v>
      </c>
      <c r="JLC1" s="5" t="s">
        <v>12</v>
      </c>
      <c r="JLE1" s="5" t="s">
        <v>12</v>
      </c>
      <c r="JLG1" s="5" t="s">
        <v>12</v>
      </c>
      <c r="JLI1" s="5" t="s">
        <v>12</v>
      </c>
      <c r="JLK1" s="5" t="s">
        <v>12</v>
      </c>
      <c r="JLM1" s="5" t="s">
        <v>12</v>
      </c>
      <c r="JLO1" s="5" t="s">
        <v>12</v>
      </c>
      <c r="JLQ1" s="5" t="s">
        <v>12</v>
      </c>
      <c r="JLS1" s="5" t="s">
        <v>12</v>
      </c>
      <c r="JLU1" s="5" t="s">
        <v>12</v>
      </c>
      <c r="JLW1" s="5" t="s">
        <v>12</v>
      </c>
      <c r="JLY1" s="5" t="s">
        <v>12</v>
      </c>
      <c r="JMA1" s="5" t="s">
        <v>12</v>
      </c>
      <c r="JMC1" s="5" t="s">
        <v>12</v>
      </c>
      <c r="JME1" s="5" t="s">
        <v>12</v>
      </c>
      <c r="JMG1" s="5" t="s">
        <v>12</v>
      </c>
      <c r="JMI1" s="5" t="s">
        <v>12</v>
      </c>
      <c r="JMK1" s="5" t="s">
        <v>12</v>
      </c>
      <c r="JMM1" s="5" t="s">
        <v>12</v>
      </c>
      <c r="JMO1" s="5" t="s">
        <v>12</v>
      </c>
      <c r="JMQ1" s="5" t="s">
        <v>12</v>
      </c>
      <c r="JMS1" s="5" t="s">
        <v>12</v>
      </c>
      <c r="JMU1" s="5" t="s">
        <v>12</v>
      </c>
      <c r="JMW1" s="5" t="s">
        <v>12</v>
      </c>
      <c r="JMY1" s="5" t="s">
        <v>12</v>
      </c>
      <c r="JNA1" s="5" t="s">
        <v>12</v>
      </c>
      <c r="JNC1" s="5" t="s">
        <v>12</v>
      </c>
      <c r="JNE1" s="5" t="s">
        <v>12</v>
      </c>
      <c r="JNG1" s="5" t="s">
        <v>12</v>
      </c>
      <c r="JNI1" s="5" t="s">
        <v>12</v>
      </c>
      <c r="JNK1" s="5" t="s">
        <v>12</v>
      </c>
      <c r="JNM1" s="5" t="s">
        <v>12</v>
      </c>
      <c r="JNO1" s="5" t="s">
        <v>12</v>
      </c>
      <c r="JNQ1" s="5" t="s">
        <v>12</v>
      </c>
      <c r="JNS1" s="5" t="s">
        <v>12</v>
      </c>
      <c r="JNU1" s="5" t="s">
        <v>12</v>
      </c>
      <c r="JNW1" s="5" t="s">
        <v>12</v>
      </c>
      <c r="JNY1" s="5" t="s">
        <v>12</v>
      </c>
      <c r="JOA1" s="5" t="s">
        <v>12</v>
      </c>
      <c r="JOC1" s="5" t="s">
        <v>12</v>
      </c>
      <c r="JOE1" s="5" t="s">
        <v>12</v>
      </c>
      <c r="JOG1" s="5" t="s">
        <v>12</v>
      </c>
      <c r="JOI1" s="5" t="s">
        <v>12</v>
      </c>
      <c r="JOK1" s="5" t="s">
        <v>12</v>
      </c>
      <c r="JOM1" s="5" t="s">
        <v>12</v>
      </c>
      <c r="JOO1" s="5" t="s">
        <v>12</v>
      </c>
      <c r="JOQ1" s="5" t="s">
        <v>12</v>
      </c>
      <c r="JOS1" s="5" t="s">
        <v>12</v>
      </c>
      <c r="JOU1" s="5" t="s">
        <v>12</v>
      </c>
      <c r="JOW1" s="5" t="s">
        <v>12</v>
      </c>
      <c r="JOY1" s="5" t="s">
        <v>12</v>
      </c>
      <c r="JPA1" s="5" t="s">
        <v>12</v>
      </c>
      <c r="JPC1" s="5" t="s">
        <v>12</v>
      </c>
      <c r="JPE1" s="5" t="s">
        <v>12</v>
      </c>
      <c r="JPG1" s="5" t="s">
        <v>12</v>
      </c>
      <c r="JPI1" s="5" t="s">
        <v>12</v>
      </c>
      <c r="JPK1" s="5" t="s">
        <v>12</v>
      </c>
      <c r="JPM1" s="5" t="s">
        <v>12</v>
      </c>
      <c r="JPO1" s="5" t="s">
        <v>12</v>
      </c>
      <c r="JPQ1" s="5" t="s">
        <v>12</v>
      </c>
      <c r="JPS1" s="5" t="s">
        <v>12</v>
      </c>
      <c r="JPU1" s="5" t="s">
        <v>12</v>
      </c>
      <c r="JPW1" s="5" t="s">
        <v>12</v>
      </c>
      <c r="JPY1" s="5" t="s">
        <v>12</v>
      </c>
      <c r="JQA1" s="5" t="s">
        <v>12</v>
      </c>
      <c r="JQC1" s="5" t="s">
        <v>12</v>
      </c>
      <c r="JQE1" s="5" t="s">
        <v>12</v>
      </c>
      <c r="JQG1" s="5" t="s">
        <v>12</v>
      </c>
      <c r="JQI1" s="5" t="s">
        <v>12</v>
      </c>
      <c r="JQK1" s="5" t="s">
        <v>12</v>
      </c>
      <c r="JQM1" s="5" t="s">
        <v>12</v>
      </c>
      <c r="JQO1" s="5" t="s">
        <v>12</v>
      </c>
      <c r="JQQ1" s="5" t="s">
        <v>12</v>
      </c>
      <c r="JQS1" s="5" t="s">
        <v>12</v>
      </c>
      <c r="JQU1" s="5" t="s">
        <v>12</v>
      </c>
      <c r="JQW1" s="5" t="s">
        <v>12</v>
      </c>
      <c r="JQY1" s="5" t="s">
        <v>12</v>
      </c>
      <c r="JRA1" s="5" t="s">
        <v>12</v>
      </c>
      <c r="JRC1" s="5" t="s">
        <v>12</v>
      </c>
      <c r="JRE1" s="5" t="s">
        <v>12</v>
      </c>
      <c r="JRG1" s="5" t="s">
        <v>12</v>
      </c>
      <c r="JRI1" s="5" t="s">
        <v>12</v>
      </c>
      <c r="JRK1" s="5" t="s">
        <v>12</v>
      </c>
      <c r="JRM1" s="5" t="s">
        <v>12</v>
      </c>
      <c r="JRO1" s="5" t="s">
        <v>12</v>
      </c>
      <c r="JRQ1" s="5" t="s">
        <v>12</v>
      </c>
      <c r="JRS1" s="5" t="s">
        <v>12</v>
      </c>
      <c r="JRU1" s="5" t="s">
        <v>12</v>
      </c>
      <c r="JRW1" s="5" t="s">
        <v>12</v>
      </c>
      <c r="JRY1" s="5" t="s">
        <v>12</v>
      </c>
      <c r="JSA1" s="5" t="s">
        <v>12</v>
      </c>
      <c r="JSC1" s="5" t="s">
        <v>12</v>
      </c>
      <c r="JSE1" s="5" t="s">
        <v>12</v>
      </c>
      <c r="JSG1" s="5" t="s">
        <v>12</v>
      </c>
      <c r="JSI1" s="5" t="s">
        <v>12</v>
      </c>
      <c r="JSK1" s="5" t="s">
        <v>12</v>
      </c>
      <c r="JSM1" s="5" t="s">
        <v>12</v>
      </c>
      <c r="JSO1" s="5" t="s">
        <v>12</v>
      </c>
      <c r="JSQ1" s="5" t="s">
        <v>12</v>
      </c>
      <c r="JSS1" s="5" t="s">
        <v>12</v>
      </c>
      <c r="JSU1" s="5" t="s">
        <v>12</v>
      </c>
      <c r="JSW1" s="5" t="s">
        <v>12</v>
      </c>
      <c r="JSY1" s="5" t="s">
        <v>12</v>
      </c>
      <c r="JTA1" s="5" t="s">
        <v>12</v>
      </c>
      <c r="JTC1" s="5" t="s">
        <v>12</v>
      </c>
      <c r="JTE1" s="5" t="s">
        <v>12</v>
      </c>
      <c r="JTG1" s="5" t="s">
        <v>12</v>
      </c>
      <c r="JTI1" s="5" t="s">
        <v>12</v>
      </c>
      <c r="JTK1" s="5" t="s">
        <v>12</v>
      </c>
      <c r="JTM1" s="5" t="s">
        <v>12</v>
      </c>
      <c r="JTO1" s="5" t="s">
        <v>12</v>
      </c>
      <c r="JTQ1" s="5" t="s">
        <v>12</v>
      </c>
      <c r="JTS1" s="5" t="s">
        <v>12</v>
      </c>
      <c r="JTU1" s="5" t="s">
        <v>12</v>
      </c>
      <c r="JTW1" s="5" t="s">
        <v>12</v>
      </c>
      <c r="JTY1" s="5" t="s">
        <v>12</v>
      </c>
      <c r="JUA1" s="5" t="s">
        <v>12</v>
      </c>
      <c r="JUC1" s="5" t="s">
        <v>12</v>
      </c>
      <c r="JUE1" s="5" t="s">
        <v>12</v>
      </c>
      <c r="JUG1" s="5" t="s">
        <v>12</v>
      </c>
      <c r="JUI1" s="5" t="s">
        <v>12</v>
      </c>
      <c r="JUK1" s="5" t="s">
        <v>12</v>
      </c>
      <c r="JUM1" s="5" t="s">
        <v>12</v>
      </c>
      <c r="JUO1" s="5" t="s">
        <v>12</v>
      </c>
      <c r="JUQ1" s="5" t="s">
        <v>12</v>
      </c>
      <c r="JUS1" s="5" t="s">
        <v>12</v>
      </c>
      <c r="JUU1" s="5" t="s">
        <v>12</v>
      </c>
      <c r="JUW1" s="5" t="s">
        <v>12</v>
      </c>
      <c r="JUY1" s="5" t="s">
        <v>12</v>
      </c>
      <c r="JVA1" s="5" t="s">
        <v>12</v>
      </c>
      <c r="JVC1" s="5" t="s">
        <v>12</v>
      </c>
      <c r="JVE1" s="5" t="s">
        <v>12</v>
      </c>
      <c r="JVG1" s="5" t="s">
        <v>12</v>
      </c>
      <c r="JVI1" s="5" t="s">
        <v>12</v>
      </c>
      <c r="JVK1" s="5" t="s">
        <v>12</v>
      </c>
      <c r="JVM1" s="5" t="s">
        <v>12</v>
      </c>
      <c r="JVO1" s="5" t="s">
        <v>12</v>
      </c>
      <c r="JVQ1" s="5" t="s">
        <v>12</v>
      </c>
      <c r="JVS1" s="5" t="s">
        <v>12</v>
      </c>
      <c r="JVU1" s="5" t="s">
        <v>12</v>
      </c>
      <c r="JVW1" s="5" t="s">
        <v>12</v>
      </c>
      <c r="JVY1" s="5" t="s">
        <v>12</v>
      </c>
      <c r="JWA1" s="5" t="s">
        <v>12</v>
      </c>
      <c r="JWC1" s="5" t="s">
        <v>12</v>
      </c>
      <c r="JWE1" s="5" t="s">
        <v>12</v>
      </c>
      <c r="JWG1" s="5" t="s">
        <v>12</v>
      </c>
      <c r="JWI1" s="5" t="s">
        <v>12</v>
      </c>
      <c r="JWK1" s="5" t="s">
        <v>12</v>
      </c>
      <c r="JWM1" s="5" t="s">
        <v>12</v>
      </c>
      <c r="JWO1" s="5" t="s">
        <v>12</v>
      </c>
      <c r="JWQ1" s="5" t="s">
        <v>12</v>
      </c>
      <c r="JWS1" s="5" t="s">
        <v>12</v>
      </c>
      <c r="JWU1" s="5" t="s">
        <v>12</v>
      </c>
      <c r="JWW1" s="5" t="s">
        <v>12</v>
      </c>
      <c r="JWY1" s="5" t="s">
        <v>12</v>
      </c>
      <c r="JXA1" s="5" t="s">
        <v>12</v>
      </c>
      <c r="JXC1" s="5" t="s">
        <v>12</v>
      </c>
      <c r="JXE1" s="5" t="s">
        <v>12</v>
      </c>
      <c r="JXG1" s="5" t="s">
        <v>12</v>
      </c>
      <c r="JXI1" s="5" t="s">
        <v>12</v>
      </c>
      <c r="JXK1" s="5" t="s">
        <v>12</v>
      </c>
      <c r="JXM1" s="5" t="s">
        <v>12</v>
      </c>
      <c r="JXO1" s="5" t="s">
        <v>12</v>
      </c>
      <c r="JXQ1" s="5" t="s">
        <v>12</v>
      </c>
      <c r="JXS1" s="5" t="s">
        <v>12</v>
      </c>
      <c r="JXU1" s="5" t="s">
        <v>12</v>
      </c>
      <c r="JXW1" s="5" t="s">
        <v>12</v>
      </c>
      <c r="JXY1" s="5" t="s">
        <v>12</v>
      </c>
      <c r="JYA1" s="5" t="s">
        <v>12</v>
      </c>
      <c r="JYC1" s="5" t="s">
        <v>12</v>
      </c>
      <c r="JYE1" s="5" t="s">
        <v>12</v>
      </c>
      <c r="JYG1" s="5" t="s">
        <v>12</v>
      </c>
      <c r="JYI1" s="5" t="s">
        <v>12</v>
      </c>
      <c r="JYK1" s="5" t="s">
        <v>12</v>
      </c>
      <c r="JYM1" s="5" t="s">
        <v>12</v>
      </c>
      <c r="JYO1" s="5" t="s">
        <v>12</v>
      </c>
      <c r="JYQ1" s="5" t="s">
        <v>12</v>
      </c>
      <c r="JYS1" s="5" t="s">
        <v>12</v>
      </c>
      <c r="JYU1" s="5" t="s">
        <v>12</v>
      </c>
      <c r="JYW1" s="5" t="s">
        <v>12</v>
      </c>
      <c r="JYY1" s="5" t="s">
        <v>12</v>
      </c>
      <c r="JZA1" s="5" t="s">
        <v>12</v>
      </c>
      <c r="JZC1" s="5" t="s">
        <v>12</v>
      </c>
      <c r="JZE1" s="5" t="s">
        <v>12</v>
      </c>
      <c r="JZG1" s="5" t="s">
        <v>12</v>
      </c>
      <c r="JZI1" s="5" t="s">
        <v>12</v>
      </c>
      <c r="JZK1" s="5" t="s">
        <v>12</v>
      </c>
      <c r="JZM1" s="5" t="s">
        <v>12</v>
      </c>
      <c r="JZO1" s="5" t="s">
        <v>12</v>
      </c>
      <c r="JZQ1" s="5" t="s">
        <v>12</v>
      </c>
      <c r="JZS1" s="5" t="s">
        <v>12</v>
      </c>
      <c r="JZU1" s="5" t="s">
        <v>12</v>
      </c>
      <c r="JZW1" s="5" t="s">
        <v>12</v>
      </c>
      <c r="JZY1" s="5" t="s">
        <v>12</v>
      </c>
      <c r="KAA1" s="5" t="s">
        <v>12</v>
      </c>
      <c r="KAC1" s="5" t="s">
        <v>12</v>
      </c>
      <c r="KAE1" s="5" t="s">
        <v>12</v>
      </c>
      <c r="KAG1" s="5" t="s">
        <v>12</v>
      </c>
      <c r="KAI1" s="5" t="s">
        <v>12</v>
      </c>
      <c r="KAK1" s="5" t="s">
        <v>12</v>
      </c>
      <c r="KAM1" s="5" t="s">
        <v>12</v>
      </c>
      <c r="KAO1" s="5" t="s">
        <v>12</v>
      </c>
      <c r="KAQ1" s="5" t="s">
        <v>12</v>
      </c>
      <c r="KAS1" s="5" t="s">
        <v>12</v>
      </c>
      <c r="KAU1" s="5" t="s">
        <v>12</v>
      </c>
      <c r="KAW1" s="5" t="s">
        <v>12</v>
      </c>
      <c r="KAY1" s="5" t="s">
        <v>12</v>
      </c>
      <c r="KBA1" s="5" t="s">
        <v>12</v>
      </c>
      <c r="KBC1" s="5" t="s">
        <v>12</v>
      </c>
      <c r="KBE1" s="5" t="s">
        <v>12</v>
      </c>
      <c r="KBG1" s="5" t="s">
        <v>12</v>
      </c>
      <c r="KBI1" s="5" t="s">
        <v>12</v>
      </c>
      <c r="KBK1" s="5" t="s">
        <v>12</v>
      </c>
      <c r="KBM1" s="5" t="s">
        <v>12</v>
      </c>
      <c r="KBO1" s="5" t="s">
        <v>12</v>
      </c>
      <c r="KBQ1" s="5" t="s">
        <v>12</v>
      </c>
      <c r="KBS1" s="5" t="s">
        <v>12</v>
      </c>
      <c r="KBU1" s="5" t="s">
        <v>12</v>
      </c>
      <c r="KBW1" s="5" t="s">
        <v>12</v>
      </c>
      <c r="KBY1" s="5" t="s">
        <v>12</v>
      </c>
      <c r="KCA1" s="5" t="s">
        <v>12</v>
      </c>
      <c r="KCC1" s="5" t="s">
        <v>12</v>
      </c>
      <c r="KCE1" s="5" t="s">
        <v>12</v>
      </c>
      <c r="KCG1" s="5" t="s">
        <v>12</v>
      </c>
      <c r="KCI1" s="5" t="s">
        <v>12</v>
      </c>
      <c r="KCK1" s="5" t="s">
        <v>12</v>
      </c>
      <c r="KCM1" s="5" t="s">
        <v>12</v>
      </c>
      <c r="KCO1" s="5" t="s">
        <v>12</v>
      </c>
      <c r="KCQ1" s="5" t="s">
        <v>12</v>
      </c>
      <c r="KCS1" s="5" t="s">
        <v>12</v>
      </c>
      <c r="KCU1" s="5" t="s">
        <v>12</v>
      </c>
      <c r="KCW1" s="5" t="s">
        <v>12</v>
      </c>
      <c r="KCY1" s="5" t="s">
        <v>12</v>
      </c>
      <c r="KDA1" s="5" t="s">
        <v>12</v>
      </c>
      <c r="KDC1" s="5" t="s">
        <v>12</v>
      </c>
      <c r="KDE1" s="5" t="s">
        <v>12</v>
      </c>
      <c r="KDG1" s="5" t="s">
        <v>12</v>
      </c>
      <c r="KDI1" s="5" t="s">
        <v>12</v>
      </c>
      <c r="KDK1" s="5" t="s">
        <v>12</v>
      </c>
      <c r="KDM1" s="5" t="s">
        <v>12</v>
      </c>
      <c r="KDO1" s="5" t="s">
        <v>12</v>
      </c>
      <c r="KDQ1" s="5" t="s">
        <v>12</v>
      </c>
      <c r="KDS1" s="5" t="s">
        <v>12</v>
      </c>
      <c r="KDU1" s="5" t="s">
        <v>12</v>
      </c>
      <c r="KDW1" s="5" t="s">
        <v>12</v>
      </c>
      <c r="KDY1" s="5" t="s">
        <v>12</v>
      </c>
      <c r="KEA1" s="5" t="s">
        <v>12</v>
      </c>
      <c r="KEC1" s="5" t="s">
        <v>12</v>
      </c>
      <c r="KEE1" s="5" t="s">
        <v>12</v>
      </c>
      <c r="KEG1" s="5" t="s">
        <v>12</v>
      </c>
      <c r="KEI1" s="5" t="s">
        <v>12</v>
      </c>
      <c r="KEK1" s="5" t="s">
        <v>12</v>
      </c>
      <c r="KEM1" s="5" t="s">
        <v>12</v>
      </c>
      <c r="KEO1" s="5" t="s">
        <v>12</v>
      </c>
      <c r="KEQ1" s="5" t="s">
        <v>12</v>
      </c>
      <c r="KES1" s="5" t="s">
        <v>12</v>
      </c>
      <c r="KEU1" s="5" t="s">
        <v>12</v>
      </c>
      <c r="KEW1" s="5" t="s">
        <v>12</v>
      </c>
      <c r="KEY1" s="5" t="s">
        <v>12</v>
      </c>
      <c r="KFA1" s="5" t="s">
        <v>12</v>
      </c>
      <c r="KFC1" s="5" t="s">
        <v>12</v>
      </c>
      <c r="KFE1" s="5" t="s">
        <v>12</v>
      </c>
      <c r="KFG1" s="5" t="s">
        <v>12</v>
      </c>
      <c r="KFI1" s="5" t="s">
        <v>12</v>
      </c>
      <c r="KFK1" s="5" t="s">
        <v>12</v>
      </c>
      <c r="KFM1" s="5" t="s">
        <v>12</v>
      </c>
      <c r="KFO1" s="5" t="s">
        <v>12</v>
      </c>
      <c r="KFQ1" s="5" t="s">
        <v>12</v>
      </c>
      <c r="KFS1" s="5" t="s">
        <v>12</v>
      </c>
      <c r="KFU1" s="5" t="s">
        <v>12</v>
      </c>
      <c r="KFW1" s="5" t="s">
        <v>12</v>
      </c>
      <c r="KFY1" s="5" t="s">
        <v>12</v>
      </c>
      <c r="KGA1" s="5" t="s">
        <v>12</v>
      </c>
      <c r="KGC1" s="5" t="s">
        <v>12</v>
      </c>
      <c r="KGE1" s="5" t="s">
        <v>12</v>
      </c>
      <c r="KGG1" s="5" t="s">
        <v>12</v>
      </c>
      <c r="KGI1" s="5" t="s">
        <v>12</v>
      </c>
      <c r="KGK1" s="5" t="s">
        <v>12</v>
      </c>
      <c r="KGM1" s="5" t="s">
        <v>12</v>
      </c>
      <c r="KGO1" s="5" t="s">
        <v>12</v>
      </c>
      <c r="KGQ1" s="5" t="s">
        <v>12</v>
      </c>
      <c r="KGS1" s="5" t="s">
        <v>12</v>
      </c>
      <c r="KGU1" s="5" t="s">
        <v>12</v>
      </c>
      <c r="KGW1" s="5" t="s">
        <v>12</v>
      </c>
      <c r="KGY1" s="5" t="s">
        <v>12</v>
      </c>
      <c r="KHA1" s="5" t="s">
        <v>12</v>
      </c>
      <c r="KHC1" s="5" t="s">
        <v>12</v>
      </c>
      <c r="KHE1" s="5" t="s">
        <v>12</v>
      </c>
      <c r="KHG1" s="5" t="s">
        <v>12</v>
      </c>
      <c r="KHI1" s="5" t="s">
        <v>12</v>
      </c>
      <c r="KHK1" s="5" t="s">
        <v>12</v>
      </c>
      <c r="KHM1" s="5" t="s">
        <v>12</v>
      </c>
      <c r="KHO1" s="5" t="s">
        <v>12</v>
      </c>
      <c r="KHQ1" s="5" t="s">
        <v>12</v>
      </c>
      <c r="KHS1" s="5" t="s">
        <v>12</v>
      </c>
      <c r="KHU1" s="5" t="s">
        <v>12</v>
      </c>
      <c r="KHW1" s="5" t="s">
        <v>12</v>
      </c>
      <c r="KHY1" s="5" t="s">
        <v>12</v>
      </c>
      <c r="KIA1" s="5" t="s">
        <v>12</v>
      </c>
      <c r="KIC1" s="5" t="s">
        <v>12</v>
      </c>
      <c r="KIE1" s="5" t="s">
        <v>12</v>
      </c>
      <c r="KIG1" s="5" t="s">
        <v>12</v>
      </c>
      <c r="KII1" s="5" t="s">
        <v>12</v>
      </c>
      <c r="KIK1" s="5" t="s">
        <v>12</v>
      </c>
      <c r="KIM1" s="5" t="s">
        <v>12</v>
      </c>
      <c r="KIO1" s="5" t="s">
        <v>12</v>
      </c>
      <c r="KIQ1" s="5" t="s">
        <v>12</v>
      </c>
      <c r="KIS1" s="5" t="s">
        <v>12</v>
      </c>
      <c r="KIU1" s="5" t="s">
        <v>12</v>
      </c>
      <c r="KIW1" s="5" t="s">
        <v>12</v>
      </c>
      <c r="KIY1" s="5" t="s">
        <v>12</v>
      </c>
      <c r="KJA1" s="5" t="s">
        <v>12</v>
      </c>
      <c r="KJC1" s="5" t="s">
        <v>12</v>
      </c>
      <c r="KJE1" s="5" t="s">
        <v>12</v>
      </c>
      <c r="KJG1" s="5" t="s">
        <v>12</v>
      </c>
      <c r="KJI1" s="5" t="s">
        <v>12</v>
      </c>
      <c r="KJK1" s="5" t="s">
        <v>12</v>
      </c>
      <c r="KJM1" s="5" t="s">
        <v>12</v>
      </c>
      <c r="KJO1" s="5" t="s">
        <v>12</v>
      </c>
      <c r="KJQ1" s="5" t="s">
        <v>12</v>
      </c>
      <c r="KJS1" s="5" t="s">
        <v>12</v>
      </c>
      <c r="KJU1" s="5" t="s">
        <v>12</v>
      </c>
      <c r="KJW1" s="5" t="s">
        <v>12</v>
      </c>
      <c r="KJY1" s="5" t="s">
        <v>12</v>
      </c>
      <c r="KKA1" s="5" t="s">
        <v>12</v>
      </c>
      <c r="KKC1" s="5" t="s">
        <v>12</v>
      </c>
      <c r="KKE1" s="5" t="s">
        <v>12</v>
      </c>
      <c r="KKG1" s="5" t="s">
        <v>12</v>
      </c>
      <c r="KKI1" s="5" t="s">
        <v>12</v>
      </c>
      <c r="KKK1" s="5" t="s">
        <v>12</v>
      </c>
      <c r="KKM1" s="5" t="s">
        <v>12</v>
      </c>
      <c r="KKO1" s="5" t="s">
        <v>12</v>
      </c>
      <c r="KKQ1" s="5" t="s">
        <v>12</v>
      </c>
      <c r="KKS1" s="5" t="s">
        <v>12</v>
      </c>
      <c r="KKU1" s="5" t="s">
        <v>12</v>
      </c>
      <c r="KKW1" s="5" t="s">
        <v>12</v>
      </c>
      <c r="KKY1" s="5" t="s">
        <v>12</v>
      </c>
      <c r="KLA1" s="5" t="s">
        <v>12</v>
      </c>
      <c r="KLC1" s="5" t="s">
        <v>12</v>
      </c>
      <c r="KLE1" s="5" t="s">
        <v>12</v>
      </c>
      <c r="KLG1" s="5" t="s">
        <v>12</v>
      </c>
      <c r="KLI1" s="5" t="s">
        <v>12</v>
      </c>
      <c r="KLK1" s="5" t="s">
        <v>12</v>
      </c>
      <c r="KLM1" s="5" t="s">
        <v>12</v>
      </c>
      <c r="KLO1" s="5" t="s">
        <v>12</v>
      </c>
      <c r="KLQ1" s="5" t="s">
        <v>12</v>
      </c>
      <c r="KLS1" s="5" t="s">
        <v>12</v>
      </c>
      <c r="KLU1" s="5" t="s">
        <v>12</v>
      </c>
      <c r="KLW1" s="5" t="s">
        <v>12</v>
      </c>
      <c r="KLY1" s="5" t="s">
        <v>12</v>
      </c>
      <c r="KMA1" s="5" t="s">
        <v>12</v>
      </c>
      <c r="KMC1" s="5" t="s">
        <v>12</v>
      </c>
      <c r="KME1" s="5" t="s">
        <v>12</v>
      </c>
      <c r="KMG1" s="5" t="s">
        <v>12</v>
      </c>
      <c r="KMI1" s="5" t="s">
        <v>12</v>
      </c>
      <c r="KMK1" s="5" t="s">
        <v>12</v>
      </c>
      <c r="KMM1" s="5" t="s">
        <v>12</v>
      </c>
      <c r="KMO1" s="5" t="s">
        <v>12</v>
      </c>
      <c r="KMQ1" s="5" t="s">
        <v>12</v>
      </c>
      <c r="KMS1" s="5" t="s">
        <v>12</v>
      </c>
      <c r="KMU1" s="5" t="s">
        <v>12</v>
      </c>
      <c r="KMW1" s="5" t="s">
        <v>12</v>
      </c>
      <c r="KMY1" s="5" t="s">
        <v>12</v>
      </c>
      <c r="KNA1" s="5" t="s">
        <v>12</v>
      </c>
      <c r="KNC1" s="5" t="s">
        <v>12</v>
      </c>
      <c r="KNE1" s="5" t="s">
        <v>12</v>
      </c>
      <c r="KNG1" s="5" t="s">
        <v>12</v>
      </c>
      <c r="KNI1" s="5" t="s">
        <v>12</v>
      </c>
      <c r="KNK1" s="5" t="s">
        <v>12</v>
      </c>
      <c r="KNM1" s="5" t="s">
        <v>12</v>
      </c>
      <c r="KNO1" s="5" t="s">
        <v>12</v>
      </c>
      <c r="KNQ1" s="5" t="s">
        <v>12</v>
      </c>
      <c r="KNS1" s="5" t="s">
        <v>12</v>
      </c>
      <c r="KNU1" s="5" t="s">
        <v>12</v>
      </c>
      <c r="KNW1" s="5" t="s">
        <v>12</v>
      </c>
      <c r="KNY1" s="5" t="s">
        <v>12</v>
      </c>
      <c r="KOA1" s="5" t="s">
        <v>12</v>
      </c>
      <c r="KOC1" s="5" t="s">
        <v>12</v>
      </c>
      <c r="KOE1" s="5" t="s">
        <v>12</v>
      </c>
      <c r="KOG1" s="5" t="s">
        <v>12</v>
      </c>
      <c r="KOI1" s="5" t="s">
        <v>12</v>
      </c>
      <c r="KOK1" s="5" t="s">
        <v>12</v>
      </c>
      <c r="KOM1" s="5" t="s">
        <v>12</v>
      </c>
      <c r="KOO1" s="5" t="s">
        <v>12</v>
      </c>
      <c r="KOQ1" s="5" t="s">
        <v>12</v>
      </c>
      <c r="KOS1" s="5" t="s">
        <v>12</v>
      </c>
      <c r="KOU1" s="5" t="s">
        <v>12</v>
      </c>
      <c r="KOW1" s="5" t="s">
        <v>12</v>
      </c>
      <c r="KOY1" s="5" t="s">
        <v>12</v>
      </c>
      <c r="KPA1" s="5" t="s">
        <v>12</v>
      </c>
      <c r="KPC1" s="5" t="s">
        <v>12</v>
      </c>
      <c r="KPE1" s="5" t="s">
        <v>12</v>
      </c>
      <c r="KPG1" s="5" t="s">
        <v>12</v>
      </c>
      <c r="KPI1" s="5" t="s">
        <v>12</v>
      </c>
      <c r="KPK1" s="5" t="s">
        <v>12</v>
      </c>
      <c r="KPM1" s="5" t="s">
        <v>12</v>
      </c>
      <c r="KPO1" s="5" t="s">
        <v>12</v>
      </c>
      <c r="KPQ1" s="5" t="s">
        <v>12</v>
      </c>
      <c r="KPS1" s="5" t="s">
        <v>12</v>
      </c>
      <c r="KPU1" s="5" t="s">
        <v>12</v>
      </c>
      <c r="KPW1" s="5" t="s">
        <v>12</v>
      </c>
      <c r="KPY1" s="5" t="s">
        <v>12</v>
      </c>
      <c r="KQA1" s="5" t="s">
        <v>12</v>
      </c>
      <c r="KQC1" s="5" t="s">
        <v>12</v>
      </c>
      <c r="KQE1" s="5" t="s">
        <v>12</v>
      </c>
      <c r="KQG1" s="5" t="s">
        <v>12</v>
      </c>
      <c r="KQI1" s="5" t="s">
        <v>12</v>
      </c>
      <c r="KQK1" s="5" t="s">
        <v>12</v>
      </c>
      <c r="KQM1" s="5" t="s">
        <v>12</v>
      </c>
      <c r="KQO1" s="5" t="s">
        <v>12</v>
      </c>
      <c r="KQQ1" s="5" t="s">
        <v>12</v>
      </c>
      <c r="KQS1" s="5" t="s">
        <v>12</v>
      </c>
      <c r="KQU1" s="5" t="s">
        <v>12</v>
      </c>
      <c r="KQW1" s="5" t="s">
        <v>12</v>
      </c>
      <c r="KQY1" s="5" t="s">
        <v>12</v>
      </c>
      <c r="KRA1" s="5" t="s">
        <v>12</v>
      </c>
      <c r="KRC1" s="5" t="s">
        <v>12</v>
      </c>
      <c r="KRE1" s="5" t="s">
        <v>12</v>
      </c>
      <c r="KRG1" s="5" t="s">
        <v>12</v>
      </c>
      <c r="KRI1" s="5" t="s">
        <v>12</v>
      </c>
      <c r="KRK1" s="5" t="s">
        <v>12</v>
      </c>
      <c r="KRM1" s="5" t="s">
        <v>12</v>
      </c>
      <c r="KRO1" s="5" t="s">
        <v>12</v>
      </c>
      <c r="KRQ1" s="5" t="s">
        <v>12</v>
      </c>
      <c r="KRS1" s="5" t="s">
        <v>12</v>
      </c>
      <c r="KRU1" s="5" t="s">
        <v>12</v>
      </c>
      <c r="KRW1" s="5" t="s">
        <v>12</v>
      </c>
      <c r="KRY1" s="5" t="s">
        <v>12</v>
      </c>
      <c r="KSA1" s="5" t="s">
        <v>12</v>
      </c>
      <c r="KSC1" s="5" t="s">
        <v>12</v>
      </c>
      <c r="KSE1" s="5" t="s">
        <v>12</v>
      </c>
      <c r="KSG1" s="5" t="s">
        <v>12</v>
      </c>
      <c r="KSI1" s="5" t="s">
        <v>12</v>
      </c>
      <c r="KSK1" s="5" t="s">
        <v>12</v>
      </c>
      <c r="KSM1" s="5" t="s">
        <v>12</v>
      </c>
      <c r="KSO1" s="5" t="s">
        <v>12</v>
      </c>
      <c r="KSQ1" s="5" t="s">
        <v>12</v>
      </c>
      <c r="KSS1" s="5" t="s">
        <v>12</v>
      </c>
      <c r="KSU1" s="5" t="s">
        <v>12</v>
      </c>
      <c r="KSW1" s="5" t="s">
        <v>12</v>
      </c>
      <c r="KSY1" s="5" t="s">
        <v>12</v>
      </c>
      <c r="KTA1" s="5" t="s">
        <v>12</v>
      </c>
      <c r="KTC1" s="5" t="s">
        <v>12</v>
      </c>
      <c r="KTE1" s="5" t="s">
        <v>12</v>
      </c>
      <c r="KTG1" s="5" t="s">
        <v>12</v>
      </c>
      <c r="KTI1" s="5" t="s">
        <v>12</v>
      </c>
      <c r="KTK1" s="5" t="s">
        <v>12</v>
      </c>
      <c r="KTM1" s="5" t="s">
        <v>12</v>
      </c>
      <c r="KTO1" s="5" t="s">
        <v>12</v>
      </c>
      <c r="KTQ1" s="5" t="s">
        <v>12</v>
      </c>
      <c r="KTS1" s="5" t="s">
        <v>12</v>
      </c>
      <c r="KTU1" s="5" t="s">
        <v>12</v>
      </c>
      <c r="KTW1" s="5" t="s">
        <v>12</v>
      </c>
      <c r="KTY1" s="5" t="s">
        <v>12</v>
      </c>
      <c r="KUA1" s="5" t="s">
        <v>12</v>
      </c>
      <c r="KUC1" s="5" t="s">
        <v>12</v>
      </c>
      <c r="KUE1" s="5" t="s">
        <v>12</v>
      </c>
      <c r="KUG1" s="5" t="s">
        <v>12</v>
      </c>
      <c r="KUI1" s="5" t="s">
        <v>12</v>
      </c>
      <c r="KUK1" s="5" t="s">
        <v>12</v>
      </c>
      <c r="KUM1" s="5" t="s">
        <v>12</v>
      </c>
      <c r="KUO1" s="5" t="s">
        <v>12</v>
      </c>
      <c r="KUQ1" s="5" t="s">
        <v>12</v>
      </c>
      <c r="KUS1" s="5" t="s">
        <v>12</v>
      </c>
      <c r="KUU1" s="5" t="s">
        <v>12</v>
      </c>
      <c r="KUW1" s="5" t="s">
        <v>12</v>
      </c>
      <c r="KUY1" s="5" t="s">
        <v>12</v>
      </c>
      <c r="KVA1" s="5" t="s">
        <v>12</v>
      </c>
      <c r="KVC1" s="5" t="s">
        <v>12</v>
      </c>
      <c r="KVE1" s="5" t="s">
        <v>12</v>
      </c>
      <c r="KVG1" s="5" t="s">
        <v>12</v>
      </c>
      <c r="KVI1" s="5" t="s">
        <v>12</v>
      </c>
      <c r="KVK1" s="5" t="s">
        <v>12</v>
      </c>
      <c r="KVM1" s="5" t="s">
        <v>12</v>
      </c>
      <c r="KVO1" s="5" t="s">
        <v>12</v>
      </c>
      <c r="KVQ1" s="5" t="s">
        <v>12</v>
      </c>
      <c r="KVS1" s="5" t="s">
        <v>12</v>
      </c>
      <c r="KVU1" s="5" t="s">
        <v>12</v>
      </c>
      <c r="KVW1" s="5" t="s">
        <v>12</v>
      </c>
      <c r="KVY1" s="5" t="s">
        <v>12</v>
      </c>
      <c r="KWA1" s="5" t="s">
        <v>12</v>
      </c>
      <c r="KWC1" s="5" t="s">
        <v>12</v>
      </c>
      <c r="KWE1" s="5" t="s">
        <v>12</v>
      </c>
      <c r="KWG1" s="5" t="s">
        <v>12</v>
      </c>
      <c r="KWI1" s="5" t="s">
        <v>12</v>
      </c>
      <c r="KWK1" s="5" t="s">
        <v>12</v>
      </c>
      <c r="KWM1" s="5" t="s">
        <v>12</v>
      </c>
      <c r="KWO1" s="5" t="s">
        <v>12</v>
      </c>
      <c r="KWQ1" s="5" t="s">
        <v>12</v>
      </c>
      <c r="KWS1" s="5" t="s">
        <v>12</v>
      </c>
      <c r="KWU1" s="5" t="s">
        <v>12</v>
      </c>
      <c r="KWW1" s="5" t="s">
        <v>12</v>
      </c>
      <c r="KWY1" s="5" t="s">
        <v>12</v>
      </c>
      <c r="KXA1" s="5" t="s">
        <v>12</v>
      </c>
      <c r="KXC1" s="5" t="s">
        <v>12</v>
      </c>
      <c r="KXE1" s="5" t="s">
        <v>12</v>
      </c>
      <c r="KXG1" s="5" t="s">
        <v>12</v>
      </c>
      <c r="KXI1" s="5" t="s">
        <v>12</v>
      </c>
      <c r="KXK1" s="5" t="s">
        <v>12</v>
      </c>
      <c r="KXM1" s="5" t="s">
        <v>12</v>
      </c>
      <c r="KXO1" s="5" t="s">
        <v>12</v>
      </c>
      <c r="KXQ1" s="5" t="s">
        <v>12</v>
      </c>
      <c r="KXS1" s="5" t="s">
        <v>12</v>
      </c>
      <c r="KXU1" s="5" t="s">
        <v>12</v>
      </c>
      <c r="KXW1" s="5" t="s">
        <v>12</v>
      </c>
      <c r="KXY1" s="5" t="s">
        <v>12</v>
      </c>
      <c r="KYA1" s="5" t="s">
        <v>12</v>
      </c>
      <c r="KYC1" s="5" t="s">
        <v>12</v>
      </c>
      <c r="KYE1" s="5" t="s">
        <v>12</v>
      </c>
      <c r="KYG1" s="5" t="s">
        <v>12</v>
      </c>
      <c r="KYI1" s="5" t="s">
        <v>12</v>
      </c>
      <c r="KYK1" s="5" t="s">
        <v>12</v>
      </c>
      <c r="KYM1" s="5" t="s">
        <v>12</v>
      </c>
      <c r="KYO1" s="5" t="s">
        <v>12</v>
      </c>
      <c r="KYQ1" s="5" t="s">
        <v>12</v>
      </c>
      <c r="KYS1" s="5" t="s">
        <v>12</v>
      </c>
      <c r="KYU1" s="5" t="s">
        <v>12</v>
      </c>
      <c r="KYW1" s="5" t="s">
        <v>12</v>
      </c>
      <c r="KYY1" s="5" t="s">
        <v>12</v>
      </c>
      <c r="KZA1" s="5" t="s">
        <v>12</v>
      </c>
      <c r="KZC1" s="5" t="s">
        <v>12</v>
      </c>
      <c r="KZE1" s="5" t="s">
        <v>12</v>
      </c>
      <c r="KZG1" s="5" t="s">
        <v>12</v>
      </c>
      <c r="KZI1" s="5" t="s">
        <v>12</v>
      </c>
      <c r="KZK1" s="5" t="s">
        <v>12</v>
      </c>
      <c r="KZM1" s="5" t="s">
        <v>12</v>
      </c>
      <c r="KZO1" s="5" t="s">
        <v>12</v>
      </c>
      <c r="KZQ1" s="5" t="s">
        <v>12</v>
      </c>
      <c r="KZS1" s="5" t="s">
        <v>12</v>
      </c>
      <c r="KZU1" s="5" t="s">
        <v>12</v>
      </c>
      <c r="KZW1" s="5" t="s">
        <v>12</v>
      </c>
      <c r="KZY1" s="5" t="s">
        <v>12</v>
      </c>
      <c r="LAA1" s="5" t="s">
        <v>12</v>
      </c>
      <c r="LAC1" s="5" t="s">
        <v>12</v>
      </c>
      <c r="LAE1" s="5" t="s">
        <v>12</v>
      </c>
      <c r="LAG1" s="5" t="s">
        <v>12</v>
      </c>
      <c r="LAI1" s="5" t="s">
        <v>12</v>
      </c>
      <c r="LAK1" s="5" t="s">
        <v>12</v>
      </c>
      <c r="LAM1" s="5" t="s">
        <v>12</v>
      </c>
      <c r="LAO1" s="5" t="s">
        <v>12</v>
      </c>
      <c r="LAQ1" s="5" t="s">
        <v>12</v>
      </c>
      <c r="LAS1" s="5" t="s">
        <v>12</v>
      </c>
      <c r="LAU1" s="5" t="s">
        <v>12</v>
      </c>
      <c r="LAW1" s="5" t="s">
        <v>12</v>
      </c>
      <c r="LAY1" s="5" t="s">
        <v>12</v>
      </c>
      <c r="LBA1" s="5" t="s">
        <v>12</v>
      </c>
      <c r="LBC1" s="5" t="s">
        <v>12</v>
      </c>
      <c r="LBE1" s="5" t="s">
        <v>12</v>
      </c>
      <c r="LBG1" s="5" t="s">
        <v>12</v>
      </c>
      <c r="LBI1" s="5" t="s">
        <v>12</v>
      </c>
      <c r="LBK1" s="5" t="s">
        <v>12</v>
      </c>
      <c r="LBM1" s="5" t="s">
        <v>12</v>
      </c>
      <c r="LBO1" s="5" t="s">
        <v>12</v>
      </c>
      <c r="LBQ1" s="5" t="s">
        <v>12</v>
      </c>
      <c r="LBS1" s="5" t="s">
        <v>12</v>
      </c>
      <c r="LBU1" s="5" t="s">
        <v>12</v>
      </c>
      <c r="LBW1" s="5" t="s">
        <v>12</v>
      </c>
      <c r="LBY1" s="5" t="s">
        <v>12</v>
      </c>
      <c r="LCA1" s="5" t="s">
        <v>12</v>
      </c>
      <c r="LCC1" s="5" t="s">
        <v>12</v>
      </c>
      <c r="LCE1" s="5" t="s">
        <v>12</v>
      </c>
      <c r="LCG1" s="5" t="s">
        <v>12</v>
      </c>
      <c r="LCI1" s="5" t="s">
        <v>12</v>
      </c>
      <c r="LCK1" s="5" t="s">
        <v>12</v>
      </c>
      <c r="LCM1" s="5" t="s">
        <v>12</v>
      </c>
      <c r="LCO1" s="5" t="s">
        <v>12</v>
      </c>
      <c r="LCQ1" s="5" t="s">
        <v>12</v>
      </c>
      <c r="LCS1" s="5" t="s">
        <v>12</v>
      </c>
      <c r="LCU1" s="5" t="s">
        <v>12</v>
      </c>
      <c r="LCW1" s="5" t="s">
        <v>12</v>
      </c>
      <c r="LCY1" s="5" t="s">
        <v>12</v>
      </c>
      <c r="LDA1" s="5" t="s">
        <v>12</v>
      </c>
      <c r="LDC1" s="5" t="s">
        <v>12</v>
      </c>
      <c r="LDE1" s="5" t="s">
        <v>12</v>
      </c>
      <c r="LDG1" s="5" t="s">
        <v>12</v>
      </c>
      <c r="LDI1" s="5" t="s">
        <v>12</v>
      </c>
      <c r="LDK1" s="5" t="s">
        <v>12</v>
      </c>
      <c r="LDM1" s="5" t="s">
        <v>12</v>
      </c>
      <c r="LDO1" s="5" t="s">
        <v>12</v>
      </c>
      <c r="LDQ1" s="5" t="s">
        <v>12</v>
      </c>
      <c r="LDS1" s="5" t="s">
        <v>12</v>
      </c>
      <c r="LDU1" s="5" t="s">
        <v>12</v>
      </c>
      <c r="LDW1" s="5" t="s">
        <v>12</v>
      </c>
      <c r="LDY1" s="5" t="s">
        <v>12</v>
      </c>
      <c r="LEA1" s="5" t="s">
        <v>12</v>
      </c>
      <c r="LEC1" s="5" t="s">
        <v>12</v>
      </c>
      <c r="LEE1" s="5" t="s">
        <v>12</v>
      </c>
      <c r="LEG1" s="5" t="s">
        <v>12</v>
      </c>
      <c r="LEI1" s="5" t="s">
        <v>12</v>
      </c>
      <c r="LEK1" s="5" t="s">
        <v>12</v>
      </c>
      <c r="LEM1" s="5" t="s">
        <v>12</v>
      </c>
      <c r="LEO1" s="5" t="s">
        <v>12</v>
      </c>
      <c r="LEQ1" s="5" t="s">
        <v>12</v>
      </c>
      <c r="LES1" s="5" t="s">
        <v>12</v>
      </c>
      <c r="LEU1" s="5" t="s">
        <v>12</v>
      </c>
      <c r="LEW1" s="5" t="s">
        <v>12</v>
      </c>
      <c r="LEY1" s="5" t="s">
        <v>12</v>
      </c>
      <c r="LFA1" s="5" t="s">
        <v>12</v>
      </c>
      <c r="LFC1" s="5" t="s">
        <v>12</v>
      </c>
      <c r="LFE1" s="5" t="s">
        <v>12</v>
      </c>
      <c r="LFG1" s="5" t="s">
        <v>12</v>
      </c>
      <c r="LFI1" s="5" t="s">
        <v>12</v>
      </c>
      <c r="LFK1" s="5" t="s">
        <v>12</v>
      </c>
      <c r="LFM1" s="5" t="s">
        <v>12</v>
      </c>
      <c r="LFO1" s="5" t="s">
        <v>12</v>
      </c>
      <c r="LFQ1" s="5" t="s">
        <v>12</v>
      </c>
      <c r="LFS1" s="5" t="s">
        <v>12</v>
      </c>
      <c r="LFU1" s="5" t="s">
        <v>12</v>
      </c>
      <c r="LFW1" s="5" t="s">
        <v>12</v>
      </c>
      <c r="LFY1" s="5" t="s">
        <v>12</v>
      </c>
      <c r="LGA1" s="5" t="s">
        <v>12</v>
      </c>
      <c r="LGC1" s="5" t="s">
        <v>12</v>
      </c>
      <c r="LGE1" s="5" t="s">
        <v>12</v>
      </c>
      <c r="LGG1" s="5" t="s">
        <v>12</v>
      </c>
      <c r="LGI1" s="5" t="s">
        <v>12</v>
      </c>
      <c r="LGK1" s="5" t="s">
        <v>12</v>
      </c>
      <c r="LGM1" s="5" t="s">
        <v>12</v>
      </c>
      <c r="LGO1" s="5" t="s">
        <v>12</v>
      </c>
      <c r="LGQ1" s="5" t="s">
        <v>12</v>
      </c>
      <c r="LGS1" s="5" t="s">
        <v>12</v>
      </c>
      <c r="LGU1" s="5" t="s">
        <v>12</v>
      </c>
      <c r="LGW1" s="5" t="s">
        <v>12</v>
      </c>
      <c r="LGY1" s="5" t="s">
        <v>12</v>
      </c>
      <c r="LHA1" s="5" t="s">
        <v>12</v>
      </c>
      <c r="LHC1" s="5" t="s">
        <v>12</v>
      </c>
      <c r="LHE1" s="5" t="s">
        <v>12</v>
      </c>
      <c r="LHG1" s="5" t="s">
        <v>12</v>
      </c>
      <c r="LHI1" s="5" t="s">
        <v>12</v>
      </c>
      <c r="LHK1" s="5" t="s">
        <v>12</v>
      </c>
      <c r="LHM1" s="5" t="s">
        <v>12</v>
      </c>
      <c r="LHO1" s="5" t="s">
        <v>12</v>
      </c>
      <c r="LHQ1" s="5" t="s">
        <v>12</v>
      </c>
      <c r="LHS1" s="5" t="s">
        <v>12</v>
      </c>
      <c r="LHU1" s="5" t="s">
        <v>12</v>
      </c>
      <c r="LHW1" s="5" t="s">
        <v>12</v>
      </c>
      <c r="LHY1" s="5" t="s">
        <v>12</v>
      </c>
      <c r="LIA1" s="5" t="s">
        <v>12</v>
      </c>
      <c r="LIC1" s="5" t="s">
        <v>12</v>
      </c>
      <c r="LIE1" s="5" t="s">
        <v>12</v>
      </c>
      <c r="LIG1" s="5" t="s">
        <v>12</v>
      </c>
      <c r="LII1" s="5" t="s">
        <v>12</v>
      </c>
      <c r="LIK1" s="5" t="s">
        <v>12</v>
      </c>
      <c r="LIM1" s="5" t="s">
        <v>12</v>
      </c>
      <c r="LIO1" s="5" t="s">
        <v>12</v>
      </c>
      <c r="LIQ1" s="5" t="s">
        <v>12</v>
      </c>
      <c r="LIS1" s="5" t="s">
        <v>12</v>
      </c>
      <c r="LIU1" s="5" t="s">
        <v>12</v>
      </c>
      <c r="LIW1" s="5" t="s">
        <v>12</v>
      </c>
      <c r="LIY1" s="5" t="s">
        <v>12</v>
      </c>
      <c r="LJA1" s="5" t="s">
        <v>12</v>
      </c>
      <c r="LJC1" s="5" t="s">
        <v>12</v>
      </c>
      <c r="LJE1" s="5" t="s">
        <v>12</v>
      </c>
      <c r="LJG1" s="5" t="s">
        <v>12</v>
      </c>
      <c r="LJI1" s="5" t="s">
        <v>12</v>
      </c>
      <c r="LJK1" s="5" t="s">
        <v>12</v>
      </c>
      <c r="LJM1" s="5" t="s">
        <v>12</v>
      </c>
      <c r="LJO1" s="5" t="s">
        <v>12</v>
      </c>
      <c r="LJQ1" s="5" t="s">
        <v>12</v>
      </c>
      <c r="LJS1" s="5" t="s">
        <v>12</v>
      </c>
      <c r="LJU1" s="5" t="s">
        <v>12</v>
      </c>
      <c r="LJW1" s="5" t="s">
        <v>12</v>
      </c>
      <c r="LJY1" s="5" t="s">
        <v>12</v>
      </c>
      <c r="LKA1" s="5" t="s">
        <v>12</v>
      </c>
      <c r="LKC1" s="5" t="s">
        <v>12</v>
      </c>
      <c r="LKE1" s="5" t="s">
        <v>12</v>
      </c>
      <c r="LKG1" s="5" t="s">
        <v>12</v>
      </c>
      <c r="LKI1" s="5" t="s">
        <v>12</v>
      </c>
      <c r="LKK1" s="5" t="s">
        <v>12</v>
      </c>
      <c r="LKM1" s="5" t="s">
        <v>12</v>
      </c>
      <c r="LKO1" s="5" t="s">
        <v>12</v>
      </c>
      <c r="LKQ1" s="5" t="s">
        <v>12</v>
      </c>
      <c r="LKS1" s="5" t="s">
        <v>12</v>
      </c>
      <c r="LKU1" s="5" t="s">
        <v>12</v>
      </c>
      <c r="LKW1" s="5" t="s">
        <v>12</v>
      </c>
      <c r="LKY1" s="5" t="s">
        <v>12</v>
      </c>
      <c r="LLA1" s="5" t="s">
        <v>12</v>
      </c>
      <c r="LLC1" s="5" t="s">
        <v>12</v>
      </c>
      <c r="LLE1" s="5" t="s">
        <v>12</v>
      </c>
      <c r="LLG1" s="5" t="s">
        <v>12</v>
      </c>
      <c r="LLI1" s="5" t="s">
        <v>12</v>
      </c>
      <c r="LLK1" s="5" t="s">
        <v>12</v>
      </c>
      <c r="LLM1" s="5" t="s">
        <v>12</v>
      </c>
      <c r="LLO1" s="5" t="s">
        <v>12</v>
      </c>
      <c r="LLQ1" s="5" t="s">
        <v>12</v>
      </c>
      <c r="LLS1" s="5" t="s">
        <v>12</v>
      </c>
      <c r="LLU1" s="5" t="s">
        <v>12</v>
      </c>
      <c r="LLW1" s="5" t="s">
        <v>12</v>
      </c>
      <c r="LLY1" s="5" t="s">
        <v>12</v>
      </c>
      <c r="LMA1" s="5" t="s">
        <v>12</v>
      </c>
      <c r="LMC1" s="5" t="s">
        <v>12</v>
      </c>
      <c r="LME1" s="5" t="s">
        <v>12</v>
      </c>
      <c r="LMG1" s="5" t="s">
        <v>12</v>
      </c>
      <c r="LMI1" s="5" t="s">
        <v>12</v>
      </c>
      <c r="LMK1" s="5" t="s">
        <v>12</v>
      </c>
      <c r="LMM1" s="5" t="s">
        <v>12</v>
      </c>
      <c r="LMO1" s="5" t="s">
        <v>12</v>
      </c>
      <c r="LMQ1" s="5" t="s">
        <v>12</v>
      </c>
      <c r="LMS1" s="5" t="s">
        <v>12</v>
      </c>
      <c r="LMU1" s="5" t="s">
        <v>12</v>
      </c>
      <c r="LMW1" s="5" t="s">
        <v>12</v>
      </c>
      <c r="LMY1" s="5" t="s">
        <v>12</v>
      </c>
      <c r="LNA1" s="5" t="s">
        <v>12</v>
      </c>
      <c r="LNC1" s="5" t="s">
        <v>12</v>
      </c>
      <c r="LNE1" s="5" t="s">
        <v>12</v>
      </c>
      <c r="LNG1" s="5" t="s">
        <v>12</v>
      </c>
      <c r="LNI1" s="5" t="s">
        <v>12</v>
      </c>
      <c r="LNK1" s="5" t="s">
        <v>12</v>
      </c>
      <c r="LNM1" s="5" t="s">
        <v>12</v>
      </c>
      <c r="LNO1" s="5" t="s">
        <v>12</v>
      </c>
      <c r="LNQ1" s="5" t="s">
        <v>12</v>
      </c>
      <c r="LNS1" s="5" t="s">
        <v>12</v>
      </c>
      <c r="LNU1" s="5" t="s">
        <v>12</v>
      </c>
      <c r="LNW1" s="5" t="s">
        <v>12</v>
      </c>
      <c r="LNY1" s="5" t="s">
        <v>12</v>
      </c>
      <c r="LOA1" s="5" t="s">
        <v>12</v>
      </c>
      <c r="LOC1" s="5" t="s">
        <v>12</v>
      </c>
      <c r="LOE1" s="5" t="s">
        <v>12</v>
      </c>
      <c r="LOG1" s="5" t="s">
        <v>12</v>
      </c>
      <c r="LOI1" s="5" t="s">
        <v>12</v>
      </c>
      <c r="LOK1" s="5" t="s">
        <v>12</v>
      </c>
      <c r="LOM1" s="5" t="s">
        <v>12</v>
      </c>
      <c r="LOO1" s="5" t="s">
        <v>12</v>
      </c>
      <c r="LOQ1" s="5" t="s">
        <v>12</v>
      </c>
      <c r="LOS1" s="5" t="s">
        <v>12</v>
      </c>
      <c r="LOU1" s="5" t="s">
        <v>12</v>
      </c>
      <c r="LOW1" s="5" t="s">
        <v>12</v>
      </c>
      <c r="LOY1" s="5" t="s">
        <v>12</v>
      </c>
      <c r="LPA1" s="5" t="s">
        <v>12</v>
      </c>
      <c r="LPC1" s="5" t="s">
        <v>12</v>
      </c>
      <c r="LPE1" s="5" t="s">
        <v>12</v>
      </c>
      <c r="LPG1" s="5" t="s">
        <v>12</v>
      </c>
      <c r="LPI1" s="5" t="s">
        <v>12</v>
      </c>
      <c r="LPK1" s="5" t="s">
        <v>12</v>
      </c>
      <c r="LPM1" s="5" t="s">
        <v>12</v>
      </c>
      <c r="LPO1" s="5" t="s">
        <v>12</v>
      </c>
      <c r="LPQ1" s="5" t="s">
        <v>12</v>
      </c>
      <c r="LPS1" s="5" t="s">
        <v>12</v>
      </c>
      <c r="LPU1" s="5" t="s">
        <v>12</v>
      </c>
      <c r="LPW1" s="5" t="s">
        <v>12</v>
      </c>
      <c r="LPY1" s="5" t="s">
        <v>12</v>
      </c>
      <c r="LQA1" s="5" t="s">
        <v>12</v>
      </c>
      <c r="LQC1" s="5" t="s">
        <v>12</v>
      </c>
      <c r="LQE1" s="5" t="s">
        <v>12</v>
      </c>
      <c r="LQG1" s="5" t="s">
        <v>12</v>
      </c>
      <c r="LQI1" s="5" t="s">
        <v>12</v>
      </c>
      <c r="LQK1" s="5" t="s">
        <v>12</v>
      </c>
      <c r="LQM1" s="5" t="s">
        <v>12</v>
      </c>
      <c r="LQO1" s="5" t="s">
        <v>12</v>
      </c>
      <c r="LQQ1" s="5" t="s">
        <v>12</v>
      </c>
      <c r="LQS1" s="5" t="s">
        <v>12</v>
      </c>
      <c r="LQU1" s="5" t="s">
        <v>12</v>
      </c>
      <c r="LQW1" s="5" t="s">
        <v>12</v>
      </c>
      <c r="LQY1" s="5" t="s">
        <v>12</v>
      </c>
      <c r="LRA1" s="5" t="s">
        <v>12</v>
      </c>
      <c r="LRC1" s="5" t="s">
        <v>12</v>
      </c>
      <c r="LRE1" s="5" t="s">
        <v>12</v>
      </c>
      <c r="LRG1" s="5" t="s">
        <v>12</v>
      </c>
      <c r="LRI1" s="5" t="s">
        <v>12</v>
      </c>
      <c r="LRK1" s="5" t="s">
        <v>12</v>
      </c>
      <c r="LRM1" s="5" t="s">
        <v>12</v>
      </c>
      <c r="LRO1" s="5" t="s">
        <v>12</v>
      </c>
      <c r="LRQ1" s="5" t="s">
        <v>12</v>
      </c>
      <c r="LRS1" s="5" t="s">
        <v>12</v>
      </c>
      <c r="LRU1" s="5" t="s">
        <v>12</v>
      </c>
      <c r="LRW1" s="5" t="s">
        <v>12</v>
      </c>
      <c r="LRY1" s="5" t="s">
        <v>12</v>
      </c>
      <c r="LSA1" s="5" t="s">
        <v>12</v>
      </c>
      <c r="LSC1" s="5" t="s">
        <v>12</v>
      </c>
      <c r="LSE1" s="5" t="s">
        <v>12</v>
      </c>
      <c r="LSG1" s="5" t="s">
        <v>12</v>
      </c>
      <c r="LSI1" s="5" t="s">
        <v>12</v>
      </c>
      <c r="LSK1" s="5" t="s">
        <v>12</v>
      </c>
      <c r="LSM1" s="5" t="s">
        <v>12</v>
      </c>
      <c r="LSO1" s="5" t="s">
        <v>12</v>
      </c>
      <c r="LSQ1" s="5" t="s">
        <v>12</v>
      </c>
      <c r="LSS1" s="5" t="s">
        <v>12</v>
      </c>
      <c r="LSU1" s="5" t="s">
        <v>12</v>
      </c>
      <c r="LSW1" s="5" t="s">
        <v>12</v>
      </c>
      <c r="LSY1" s="5" t="s">
        <v>12</v>
      </c>
      <c r="LTA1" s="5" t="s">
        <v>12</v>
      </c>
      <c r="LTC1" s="5" t="s">
        <v>12</v>
      </c>
      <c r="LTE1" s="5" t="s">
        <v>12</v>
      </c>
      <c r="LTG1" s="5" t="s">
        <v>12</v>
      </c>
      <c r="LTI1" s="5" t="s">
        <v>12</v>
      </c>
      <c r="LTK1" s="5" t="s">
        <v>12</v>
      </c>
      <c r="LTM1" s="5" t="s">
        <v>12</v>
      </c>
      <c r="LTO1" s="5" t="s">
        <v>12</v>
      </c>
      <c r="LTQ1" s="5" t="s">
        <v>12</v>
      </c>
      <c r="LTS1" s="5" t="s">
        <v>12</v>
      </c>
      <c r="LTU1" s="5" t="s">
        <v>12</v>
      </c>
      <c r="LTW1" s="5" t="s">
        <v>12</v>
      </c>
      <c r="LTY1" s="5" t="s">
        <v>12</v>
      </c>
      <c r="LUA1" s="5" t="s">
        <v>12</v>
      </c>
      <c r="LUC1" s="5" t="s">
        <v>12</v>
      </c>
      <c r="LUE1" s="5" t="s">
        <v>12</v>
      </c>
      <c r="LUG1" s="5" t="s">
        <v>12</v>
      </c>
      <c r="LUI1" s="5" t="s">
        <v>12</v>
      </c>
      <c r="LUK1" s="5" t="s">
        <v>12</v>
      </c>
      <c r="LUM1" s="5" t="s">
        <v>12</v>
      </c>
      <c r="LUO1" s="5" t="s">
        <v>12</v>
      </c>
      <c r="LUQ1" s="5" t="s">
        <v>12</v>
      </c>
      <c r="LUS1" s="5" t="s">
        <v>12</v>
      </c>
      <c r="LUU1" s="5" t="s">
        <v>12</v>
      </c>
      <c r="LUW1" s="5" t="s">
        <v>12</v>
      </c>
      <c r="LUY1" s="5" t="s">
        <v>12</v>
      </c>
      <c r="LVA1" s="5" t="s">
        <v>12</v>
      </c>
      <c r="LVC1" s="5" t="s">
        <v>12</v>
      </c>
      <c r="LVE1" s="5" t="s">
        <v>12</v>
      </c>
      <c r="LVG1" s="5" t="s">
        <v>12</v>
      </c>
      <c r="LVI1" s="5" t="s">
        <v>12</v>
      </c>
      <c r="LVK1" s="5" t="s">
        <v>12</v>
      </c>
      <c r="LVM1" s="5" t="s">
        <v>12</v>
      </c>
      <c r="LVO1" s="5" t="s">
        <v>12</v>
      </c>
      <c r="LVQ1" s="5" t="s">
        <v>12</v>
      </c>
      <c r="LVS1" s="5" t="s">
        <v>12</v>
      </c>
      <c r="LVU1" s="5" t="s">
        <v>12</v>
      </c>
      <c r="LVW1" s="5" t="s">
        <v>12</v>
      </c>
      <c r="LVY1" s="5" t="s">
        <v>12</v>
      </c>
      <c r="LWA1" s="5" t="s">
        <v>12</v>
      </c>
      <c r="LWC1" s="5" t="s">
        <v>12</v>
      </c>
      <c r="LWE1" s="5" t="s">
        <v>12</v>
      </c>
      <c r="LWG1" s="5" t="s">
        <v>12</v>
      </c>
      <c r="LWI1" s="5" t="s">
        <v>12</v>
      </c>
      <c r="LWK1" s="5" t="s">
        <v>12</v>
      </c>
      <c r="LWM1" s="5" t="s">
        <v>12</v>
      </c>
      <c r="LWO1" s="5" t="s">
        <v>12</v>
      </c>
      <c r="LWQ1" s="5" t="s">
        <v>12</v>
      </c>
      <c r="LWS1" s="5" t="s">
        <v>12</v>
      </c>
      <c r="LWU1" s="5" t="s">
        <v>12</v>
      </c>
      <c r="LWW1" s="5" t="s">
        <v>12</v>
      </c>
      <c r="LWY1" s="5" t="s">
        <v>12</v>
      </c>
      <c r="LXA1" s="5" t="s">
        <v>12</v>
      </c>
      <c r="LXC1" s="5" t="s">
        <v>12</v>
      </c>
      <c r="LXE1" s="5" t="s">
        <v>12</v>
      </c>
      <c r="LXG1" s="5" t="s">
        <v>12</v>
      </c>
      <c r="LXI1" s="5" t="s">
        <v>12</v>
      </c>
      <c r="LXK1" s="5" t="s">
        <v>12</v>
      </c>
      <c r="LXM1" s="5" t="s">
        <v>12</v>
      </c>
      <c r="LXO1" s="5" t="s">
        <v>12</v>
      </c>
      <c r="LXQ1" s="5" t="s">
        <v>12</v>
      </c>
      <c r="LXS1" s="5" t="s">
        <v>12</v>
      </c>
      <c r="LXU1" s="5" t="s">
        <v>12</v>
      </c>
      <c r="LXW1" s="5" t="s">
        <v>12</v>
      </c>
      <c r="LXY1" s="5" t="s">
        <v>12</v>
      </c>
      <c r="LYA1" s="5" t="s">
        <v>12</v>
      </c>
      <c r="LYC1" s="5" t="s">
        <v>12</v>
      </c>
      <c r="LYE1" s="5" t="s">
        <v>12</v>
      </c>
      <c r="LYG1" s="5" t="s">
        <v>12</v>
      </c>
      <c r="LYI1" s="5" t="s">
        <v>12</v>
      </c>
      <c r="LYK1" s="5" t="s">
        <v>12</v>
      </c>
      <c r="LYM1" s="5" t="s">
        <v>12</v>
      </c>
      <c r="LYO1" s="5" t="s">
        <v>12</v>
      </c>
      <c r="LYQ1" s="5" t="s">
        <v>12</v>
      </c>
      <c r="LYS1" s="5" t="s">
        <v>12</v>
      </c>
      <c r="LYU1" s="5" t="s">
        <v>12</v>
      </c>
      <c r="LYW1" s="5" t="s">
        <v>12</v>
      </c>
      <c r="LYY1" s="5" t="s">
        <v>12</v>
      </c>
      <c r="LZA1" s="5" t="s">
        <v>12</v>
      </c>
      <c r="LZC1" s="5" t="s">
        <v>12</v>
      </c>
      <c r="LZE1" s="5" t="s">
        <v>12</v>
      </c>
      <c r="LZG1" s="5" t="s">
        <v>12</v>
      </c>
      <c r="LZI1" s="5" t="s">
        <v>12</v>
      </c>
      <c r="LZK1" s="5" t="s">
        <v>12</v>
      </c>
      <c r="LZM1" s="5" t="s">
        <v>12</v>
      </c>
      <c r="LZO1" s="5" t="s">
        <v>12</v>
      </c>
      <c r="LZQ1" s="5" t="s">
        <v>12</v>
      </c>
      <c r="LZS1" s="5" t="s">
        <v>12</v>
      </c>
      <c r="LZU1" s="5" t="s">
        <v>12</v>
      </c>
      <c r="LZW1" s="5" t="s">
        <v>12</v>
      </c>
      <c r="LZY1" s="5" t="s">
        <v>12</v>
      </c>
      <c r="MAA1" s="5" t="s">
        <v>12</v>
      </c>
      <c r="MAC1" s="5" t="s">
        <v>12</v>
      </c>
      <c r="MAE1" s="5" t="s">
        <v>12</v>
      </c>
      <c r="MAG1" s="5" t="s">
        <v>12</v>
      </c>
      <c r="MAI1" s="5" t="s">
        <v>12</v>
      </c>
      <c r="MAK1" s="5" t="s">
        <v>12</v>
      </c>
      <c r="MAM1" s="5" t="s">
        <v>12</v>
      </c>
      <c r="MAO1" s="5" t="s">
        <v>12</v>
      </c>
      <c r="MAQ1" s="5" t="s">
        <v>12</v>
      </c>
      <c r="MAS1" s="5" t="s">
        <v>12</v>
      </c>
      <c r="MAU1" s="5" t="s">
        <v>12</v>
      </c>
      <c r="MAW1" s="5" t="s">
        <v>12</v>
      </c>
      <c r="MAY1" s="5" t="s">
        <v>12</v>
      </c>
      <c r="MBA1" s="5" t="s">
        <v>12</v>
      </c>
      <c r="MBC1" s="5" t="s">
        <v>12</v>
      </c>
      <c r="MBE1" s="5" t="s">
        <v>12</v>
      </c>
      <c r="MBG1" s="5" t="s">
        <v>12</v>
      </c>
      <c r="MBI1" s="5" t="s">
        <v>12</v>
      </c>
      <c r="MBK1" s="5" t="s">
        <v>12</v>
      </c>
      <c r="MBM1" s="5" t="s">
        <v>12</v>
      </c>
      <c r="MBO1" s="5" t="s">
        <v>12</v>
      </c>
      <c r="MBQ1" s="5" t="s">
        <v>12</v>
      </c>
      <c r="MBS1" s="5" t="s">
        <v>12</v>
      </c>
      <c r="MBU1" s="5" t="s">
        <v>12</v>
      </c>
      <c r="MBW1" s="5" t="s">
        <v>12</v>
      </c>
      <c r="MBY1" s="5" t="s">
        <v>12</v>
      </c>
      <c r="MCA1" s="5" t="s">
        <v>12</v>
      </c>
      <c r="MCC1" s="5" t="s">
        <v>12</v>
      </c>
      <c r="MCE1" s="5" t="s">
        <v>12</v>
      </c>
      <c r="MCG1" s="5" t="s">
        <v>12</v>
      </c>
      <c r="MCI1" s="5" t="s">
        <v>12</v>
      </c>
      <c r="MCK1" s="5" t="s">
        <v>12</v>
      </c>
      <c r="MCM1" s="5" t="s">
        <v>12</v>
      </c>
      <c r="MCO1" s="5" t="s">
        <v>12</v>
      </c>
      <c r="MCQ1" s="5" t="s">
        <v>12</v>
      </c>
      <c r="MCS1" s="5" t="s">
        <v>12</v>
      </c>
      <c r="MCU1" s="5" t="s">
        <v>12</v>
      </c>
      <c r="MCW1" s="5" t="s">
        <v>12</v>
      </c>
      <c r="MCY1" s="5" t="s">
        <v>12</v>
      </c>
      <c r="MDA1" s="5" t="s">
        <v>12</v>
      </c>
      <c r="MDC1" s="5" t="s">
        <v>12</v>
      </c>
      <c r="MDE1" s="5" t="s">
        <v>12</v>
      </c>
      <c r="MDG1" s="5" t="s">
        <v>12</v>
      </c>
      <c r="MDI1" s="5" t="s">
        <v>12</v>
      </c>
      <c r="MDK1" s="5" t="s">
        <v>12</v>
      </c>
      <c r="MDM1" s="5" t="s">
        <v>12</v>
      </c>
      <c r="MDO1" s="5" t="s">
        <v>12</v>
      </c>
      <c r="MDQ1" s="5" t="s">
        <v>12</v>
      </c>
      <c r="MDS1" s="5" t="s">
        <v>12</v>
      </c>
      <c r="MDU1" s="5" t="s">
        <v>12</v>
      </c>
      <c r="MDW1" s="5" t="s">
        <v>12</v>
      </c>
      <c r="MDY1" s="5" t="s">
        <v>12</v>
      </c>
      <c r="MEA1" s="5" t="s">
        <v>12</v>
      </c>
      <c r="MEC1" s="5" t="s">
        <v>12</v>
      </c>
      <c r="MEE1" s="5" t="s">
        <v>12</v>
      </c>
      <c r="MEG1" s="5" t="s">
        <v>12</v>
      </c>
      <c r="MEI1" s="5" t="s">
        <v>12</v>
      </c>
      <c r="MEK1" s="5" t="s">
        <v>12</v>
      </c>
      <c r="MEM1" s="5" t="s">
        <v>12</v>
      </c>
      <c r="MEO1" s="5" t="s">
        <v>12</v>
      </c>
      <c r="MEQ1" s="5" t="s">
        <v>12</v>
      </c>
      <c r="MES1" s="5" t="s">
        <v>12</v>
      </c>
      <c r="MEU1" s="5" t="s">
        <v>12</v>
      </c>
      <c r="MEW1" s="5" t="s">
        <v>12</v>
      </c>
      <c r="MEY1" s="5" t="s">
        <v>12</v>
      </c>
      <c r="MFA1" s="5" t="s">
        <v>12</v>
      </c>
      <c r="MFC1" s="5" t="s">
        <v>12</v>
      </c>
      <c r="MFE1" s="5" t="s">
        <v>12</v>
      </c>
      <c r="MFG1" s="5" t="s">
        <v>12</v>
      </c>
      <c r="MFI1" s="5" t="s">
        <v>12</v>
      </c>
      <c r="MFK1" s="5" t="s">
        <v>12</v>
      </c>
      <c r="MFM1" s="5" t="s">
        <v>12</v>
      </c>
      <c r="MFO1" s="5" t="s">
        <v>12</v>
      </c>
      <c r="MFQ1" s="5" t="s">
        <v>12</v>
      </c>
      <c r="MFS1" s="5" t="s">
        <v>12</v>
      </c>
      <c r="MFU1" s="5" t="s">
        <v>12</v>
      </c>
      <c r="MFW1" s="5" t="s">
        <v>12</v>
      </c>
      <c r="MFY1" s="5" t="s">
        <v>12</v>
      </c>
      <c r="MGA1" s="5" t="s">
        <v>12</v>
      </c>
      <c r="MGC1" s="5" t="s">
        <v>12</v>
      </c>
      <c r="MGE1" s="5" t="s">
        <v>12</v>
      </c>
      <c r="MGG1" s="5" t="s">
        <v>12</v>
      </c>
      <c r="MGI1" s="5" t="s">
        <v>12</v>
      </c>
      <c r="MGK1" s="5" t="s">
        <v>12</v>
      </c>
      <c r="MGM1" s="5" t="s">
        <v>12</v>
      </c>
      <c r="MGO1" s="5" t="s">
        <v>12</v>
      </c>
      <c r="MGQ1" s="5" t="s">
        <v>12</v>
      </c>
      <c r="MGS1" s="5" t="s">
        <v>12</v>
      </c>
      <c r="MGU1" s="5" t="s">
        <v>12</v>
      </c>
      <c r="MGW1" s="5" t="s">
        <v>12</v>
      </c>
      <c r="MGY1" s="5" t="s">
        <v>12</v>
      </c>
      <c r="MHA1" s="5" t="s">
        <v>12</v>
      </c>
      <c r="MHC1" s="5" t="s">
        <v>12</v>
      </c>
      <c r="MHE1" s="5" t="s">
        <v>12</v>
      </c>
      <c r="MHG1" s="5" t="s">
        <v>12</v>
      </c>
      <c r="MHI1" s="5" t="s">
        <v>12</v>
      </c>
      <c r="MHK1" s="5" t="s">
        <v>12</v>
      </c>
      <c r="MHM1" s="5" t="s">
        <v>12</v>
      </c>
      <c r="MHO1" s="5" t="s">
        <v>12</v>
      </c>
      <c r="MHQ1" s="5" t="s">
        <v>12</v>
      </c>
      <c r="MHS1" s="5" t="s">
        <v>12</v>
      </c>
      <c r="MHU1" s="5" t="s">
        <v>12</v>
      </c>
      <c r="MHW1" s="5" t="s">
        <v>12</v>
      </c>
      <c r="MHY1" s="5" t="s">
        <v>12</v>
      </c>
      <c r="MIA1" s="5" t="s">
        <v>12</v>
      </c>
      <c r="MIC1" s="5" t="s">
        <v>12</v>
      </c>
      <c r="MIE1" s="5" t="s">
        <v>12</v>
      </c>
      <c r="MIG1" s="5" t="s">
        <v>12</v>
      </c>
      <c r="MII1" s="5" t="s">
        <v>12</v>
      </c>
      <c r="MIK1" s="5" t="s">
        <v>12</v>
      </c>
      <c r="MIM1" s="5" t="s">
        <v>12</v>
      </c>
      <c r="MIO1" s="5" t="s">
        <v>12</v>
      </c>
      <c r="MIQ1" s="5" t="s">
        <v>12</v>
      </c>
      <c r="MIS1" s="5" t="s">
        <v>12</v>
      </c>
      <c r="MIU1" s="5" t="s">
        <v>12</v>
      </c>
      <c r="MIW1" s="5" t="s">
        <v>12</v>
      </c>
      <c r="MIY1" s="5" t="s">
        <v>12</v>
      </c>
      <c r="MJA1" s="5" t="s">
        <v>12</v>
      </c>
      <c r="MJC1" s="5" t="s">
        <v>12</v>
      </c>
      <c r="MJE1" s="5" t="s">
        <v>12</v>
      </c>
      <c r="MJG1" s="5" t="s">
        <v>12</v>
      </c>
      <c r="MJI1" s="5" t="s">
        <v>12</v>
      </c>
      <c r="MJK1" s="5" t="s">
        <v>12</v>
      </c>
      <c r="MJM1" s="5" t="s">
        <v>12</v>
      </c>
      <c r="MJO1" s="5" t="s">
        <v>12</v>
      </c>
      <c r="MJQ1" s="5" t="s">
        <v>12</v>
      </c>
      <c r="MJS1" s="5" t="s">
        <v>12</v>
      </c>
      <c r="MJU1" s="5" t="s">
        <v>12</v>
      </c>
      <c r="MJW1" s="5" t="s">
        <v>12</v>
      </c>
      <c r="MJY1" s="5" t="s">
        <v>12</v>
      </c>
      <c r="MKA1" s="5" t="s">
        <v>12</v>
      </c>
      <c r="MKC1" s="5" t="s">
        <v>12</v>
      </c>
      <c r="MKE1" s="5" t="s">
        <v>12</v>
      </c>
      <c r="MKG1" s="5" t="s">
        <v>12</v>
      </c>
      <c r="MKI1" s="5" t="s">
        <v>12</v>
      </c>
      <c r="MKK1" s="5" t="s">
        <v>12</v>
      </c>
      <c r="MKM1" s="5" t="s">
        <v>12</v>
      </c>
      <c r="MKO1" s="5" t="s">
        <v>12</v>
      </c>
      <c r="MKQ1" s="5" t="s">
        <v>12</v>
      </c>
      <c r="MKS1" s="5" t="s">
        <v>12</v>
      </c>
      <c r="MKU1" s="5" t="s">
        <v>12</v>
      </c>
      <c r="MKW1" s="5" t="s">
        <v>12</v>
      </c>
      <c r="MKY1" s="5" t="s">
        <v>12</v>
      </c>
      <c r="MLA1" s="5" t="s">
        <v>12</v>
      </c>
      <c r="MLC1" s="5" t="s">
        <v>12</v>
      </c>
      <c r="MLE1" s="5" t="s">
        <v>12</v>
      </c>
      <c r="MLG1" s="5" t="s">
        <v>12</v>
      </c>
      <c r="MLI1" s="5" t="s">
        <v>12</v>
      </c>
      <c r="MLK1" s="5" t="s">
        <v>12</v>
      </c>
      <c r="MLM1" s="5" t="s">
        <v>12</v>
      </c>
      <c r="MLO1" s="5" t="s">
        <v>12</v>
      </c>
      <c r="MLQ1" s="5" t="s">
        <v>12</v>
      </c>
      <c r="MLS1" s="5" t="s">
        <v>12</v>
      </c>
      <c r="MLU1" s="5" t="s">
        <v>12</v>
      </c>
      <c r="MLW1" s="5" t="s">
        <v>12</v>
      </c>
      <c r="MLY1" s="5" t="s">
        <v>12</v>
      </c>
      <c r="MMA1" s="5" t="s">
        <v>12</v>
      </c>
      <c r="MMC1" s="5" t="s">
        <v>12</v>
      </c>
      <c r="MME1" s="5" t="s">
        <v>12</v>
      </c>
      <c r="MMG1" s="5" t="s">
        <v>12</v>
      </c>
      <c r="MMI1" s="5" t="s">
        <v>12</v>
      </c>
      <c r="MMK1" s="5" t="s">
        <v>12</v>
      </c>
      <c r="MMM1" s="5" t="s">
        <v>12</v>
      </c>
      <c r="MMO1" s="5" t="s">
        <v>12</v>
      </c>
      <c r="MMQ1" s="5" t="s">
        <v>12</v>
      </c>
      <c r="MMS1" s="5" t="s">
        <v>12</v>
      </c>
      <c r="MMU1" s="5" t="s">
        <v>12</v>
      </c>
      <c r="MMW1" s="5" t="s">
        <v>12</v>
      </c>
      <c r="MMY1" s="5" t="s">
        <v>12</v>
      </c>
      <c r="MNA1" s="5" t="s">
        <v>12</v>
      </c>
      <c r="MNC1" s="5" t="s">
        <v>12</v>
      </c>
      <c r="MNE1" s="5" t="s">
        <v>12</v>
      </c>
      <c r="MNG1" s="5" t="s">
        <v>12</v>
      </c>
      <c r="MNI1" s="5" t="s">
        <v>12</v>
      </c>
      <c r="MNK1" s="5" t="s">
        <v>12</v>
      </c>
      <c r="MNM1" s="5" t="s">
        <v>12</v>
      </c>
      <c r="MNO1" s="5" t="s">
        <v>12</v>
      </c>
      <c r="MNQ1" s="5" t="s">
        <v>12</v>
      </c>
      <c r="MNS1" s="5" t="s">
        <v>12</v>
      </c>
      <c r="MNU1" s="5" t="s">
        <v>12</v>
      </c>
      <c r="MNW1" s="5" t="s">
        <v>12</v>
      </c>
      <c r="MNY1" s="5" t="s">
        <v>12</v>
      </c>
      <c r="MOA1" s="5" t="s">
        <v>12</v>
      </c>
      <c r="MOC1" s="5" t="s">
        <v>12</v>
      </c>
      <c r="MOE1" s="5" t="s">
        <v>12</v>
      </c>
      <c r="MOG1" s="5" t="s">
        <v>12</v>
      </c>
      <c r="MOI1" s="5" t="s">
        <v>12</v>
      </c>
      <c r="MOK1" s="5" t="s">
        <v>12</v>
      </c>
      <c r="MOM1" s="5" t="s">
        <v>12</v>
      </c>
      <c r="MOO1" s="5" t="s">
        <v>12</v>
      </c>
      <c r="MOQ1" s="5" t="s">
        <v>12</v>
      </c>
      <c r="MOS1" s="5" t="s">
        <v>12</v>
      </c>
      <c r="MOU1" s="5" t="s">
        <v>12</v>
      </c>
      <c r="MOW1" s="5" t="s">
        <v>12</v>
      </c>
      <c r="MOY1" s="5" t="s">
        <v>12</v>
      </c>
      <c r="MPA1" s="5" t="s">
        <v>12</v>
      </c>
      <c r="MPC1" s="5" t="s">
        <v>12</v>
      </c>
      <c r="MPE1" s="5" t="s">
        <v>12</v>
      </c>
      <c r="MPG1" s="5" t="s">
        <v>12</v>
      </c>
      <c r="MPI1" s="5" t="s">
        <v>12</v>
      </c>
      <c r="MPK1" s="5" t="s">
        <v>12</v>
      </c>
      <c r="MPM1" s="5" t="s">
        <v>12</v>
      </c>
      <c r="MPO1" s="5" t="s">
        <v>12</v>
      </c>
      <c r="MPQ1" s="5" t="s">
        <v>12</v>
      </c>
      <c r="MPS1" s="5" t="s">
        <v>12</v>
      </c>
      <c r="MPU1" s="5" t="s">
        <v>12</v>
      </c>
      <c r="MPW1" s="5" t="s">
        <v>12</v>
      </c>
      <c r="MPY1" s="5" t="s">
        <v>12</v>
      </c>
      <c r="MQA1" s="5" t="s">
        <v>12</v>
      </c>
      <c r="MQC1" s="5" t="s">
        <v>12</v>
      </c>
      <c r="MQE1" s="5" t="s">
        <v>12</v>
      </c>
      <c r="MQG1" s="5" t="s">
        <v>12</v>
      </c>
      <c r="MQI1" s="5" t="s">
        <v>12</v>
      </c>
      <c r="MQK1" s="5" t="s">
        <v>12</v>
      </c>
      <c r="MQM1" s="5" t="s">
        <v>12</v>
      </c>
      <c r="MQO1" s="5" t="s">
        <v>12</v>
      </c>
      <c r="MQQ1" s="5" t="s">
        <v>12</v>
      </c>
      <c r="MQS1" s="5" t="s">
        <v>12</v>
      </c>
      <c r="MQU1" s="5" t="s">
        <v>12</v>
      </c>
      <c r="MQW1" s="5" t="s">
        <v>12</v>
      </c>
      <c r="MQY1" s="5" t="s">
        <v>12</v>
      </c>
      <c r="MRA1" s="5" t="s">
        <v>12</v>
      </c>
      <c r="MRC1" s="5" t="s">
        <v>12</v>
      </c>
      <c r="MRE1" s="5" t="s">
        <v>12</v>
      </c>
      <c r="MRG1" s="5" t="s">
        <v>12</v>
      </c>
      <c r="MRI1" s="5" t="s">
        <v>12</v>
      </c>
      <c r="MRK1" s="5" t="s">
        <v>12</v>
      </c>
      <c r="MRM1" s="5" t="s">
        <v>12</v>
      </c>
      <c r="MRO1" s="5" t="s">
        <v>12</v>
      </c>
      <c r="MRQ1" s="5" t="s">
        <v>12</v>
      </c>
      <c r="MRS1" s="5" t="s">
        <v>12</v>
      </c>
      <c r="MRU1" s="5" t="s">
        <v>12</v>
      </c>
      <c r="MRW1" s="5" t="s">
        <v>12</v>
      </c>
      <c r="MRY1" s="5" t="s">
        <v>12</v>
      </c>
      <c r="MSA1" s="5" t="s">
        <v>12</v>
      </c>
      <c r="MSC1" s="5" t="s">
        <v>12</v>
      </c>
      <c r="MSE1" s="5" t="s">
        <v>12</v>
      </c>
      <c r="MSG1" s="5" t="s">
        <v>12</v>
      </c>
      <c r="MSI1" s="5" t="s">
        <v>12</v>
      </c>
      <c r="MSK1" s="5" t="s">
        <v>12</v>
      </c>
      <c r="MSM1" s="5" t="s">
        <v>12</v>
      </c>
      <c r="MSO1" s="5" t="s">
        <v>12</v>
      </c>
      <c r="MSQ1" s="5" t="s">
        <v>12</v>
      </c>
      <c r="MSS1" s="5" t="s">
        <v>12</v>
      </c>
      <c r="MSU1" s="5" t="s">
        <v>12</v>
      </c>
      <c r="MSW1" s="5" t="s">
        <v>12</v>
      </c>
      <c r="MSY1" s="5" t="s">
        <v>12</v>
      </c>
      <c r="MTA1" s="5" t="s">
        <v>12</v>
      </c>
      <c r="MTC1" s="5" t="s">
        <v>12</v>
      </c>
      <c r="MTE1" s="5" t="s">
        <v>12</v>
      </c>
      <c r="MTG1" s="5" t="s">
        <v>12</v>
      </c>
      <c r="MTI1" s="5" t="s">
        <v>12</v>
      </c>
      <c r="MTK1" s="5" t="s">
        <v>12</v>
      </c>
      <c r="MTM1" s="5" t="s">
        <v>12</v>
      </c>
      <c r="MTO1" s="5" t="s">
        <v>12</v>
      </c>
      <c r="MTQ1" s="5" t="s">
        <v>12</v>
      </c>
      <c r="MTS1" s="5" t="s">
        <v>12</v>
      </c>
      <c r="MTU1" s="5" t="s">
        <v>12</v>
      </c>
      <c r="MTW1" s="5" t="s">
        <v>12</v>
      </c>
      <c r="MTY1" s="5" t="s">
        <v>12</v>
      </c>
      <c r="MUA1" s="5" t="s">
        <v>12</v>
      </c>
      <c r="MUC1" s="5" t="s">
        <v>12</v>
      </c>
      <c r="MUE1" s="5" t="s">
        <v>12</v>
      </c>
      <c r="MUG1" s="5" t="s">
        <v>12</v>
      </c>
      <c r="MUI1" s="5" t="s">
        <v>12</v>
      </c>
      <c r="MUK1" s="5" t="s">
        <v>12</v>
      </c>
      <c r="MUM1" s="5" t="s">
        <v>12</v>
      </c>
      <c r="MUO1" s="5" t="s">
        <v>12</v>
      </c>
      <c r="MUQ1" s="5" t="s">
        <v>12</v>
      </c>
      <c r="MUS1" s="5" t="s">
        <v>12</v>
      </c>
      <c r="MUU1" s="5" t="s">
        <v>12</v>
      </c>
      <c r="MUW1" s="5" t="s">
        <v>12</v>
      </c>
      <c r="MUY1" s="5" t="s">
        <v>12</v>
      </c>
      <c r="MVA1" s="5" t="s">
        <v>12</v>
      </c>
      <c r="MVC1" s="5" t="s">
        <v>12</v>
      </c>
      <c r="MVE1" s="5" t="s">
        <v>12</v>
      </c>
      <c r="MVG1" s="5" t="s">
        <v>12</v>
      </c>
      <c r="MVI1" s="5" t="s">
        <v>12</v>
      </c>
      <c r="MVK1" s="5" t="s">
        <v>12</v>
      </c>
      <c r="MVM1" s="5" t="s">
        <v>12</v>
      </c>
      <c r="MVO1" s="5" t="s">
        <v>12</v>
      </c>
      <c r="MVQ1" s="5" t="s">
        <v>12</v>
      </c>
      <c r="MVS1" s="5" t="s">
        <v>12</v>
      </c>
      <c r="MVU1" s="5" t="s">
        <v>12</v>
      </c>
      <c r="MVW1" s="5" t="s">
        <v>12</v>
      </c>
      <c r="MVY1" s="5" t="s">
        <v>12</v>
      </c>
      <c r="MWA1" s="5" t="s">
        <v>12</v>
      </c>
      <c r="MWC1" s="5" t="s">
        <v>12</v>
      </c>
      <c r="MWE1" s="5" t="s">
        <v>12</v>
      </c>
      <c r="MWG1" s="5" t="s">
        <v>12</v>
      </c>
      <c r="MWI1" s="5" t="s">
        <v>12</v>
      </c>
      <c r="MWK1" s="5" t="s">
        <v>12</v>
      </c>
      <c r="MWM1" s="5" t="s">
        <v>12</v>
      </c>
      <c r="MWO1" s="5" t="s">
        <v>12</v>
      </c>
      <c r="MWQ1" s="5" t="s">
        <v>12</v>
      </c>
      <c r="MWS1" s="5" t="s">
        <v>12</v>
      </c>
      <c r="MWU1" s="5" t="s">
        <v>12</v>
      </c>
      <c r="MWW1" s="5" t="s">
        <v>12</v>
      </c>
      <c r="MWY1" s="5" t="s">
        <v>12</v>
      </c>
      <c r="MXA1" s="5" t="s">
        <v>12</v>
      </c>
      <c r="MXC1" s="5" t="s">
        <v>12</v>
      </c>
      <c r="MXE1" s="5" t="s">
        <v>12</v>
      </c>
      <c r="MXG1" s="5" t="s">
        <v>12</v>
      </c>
      <c r="MXI1" s="5" t="s">
        <v>12</v>
      </c>
      <c r="MXK1" s="5" t="s">
        <v>12</v>
      </c>
      <c r="MXM1" s="5" t="s">
        <v>12</v>
      </c>
      <c r="MXO1" s="5" t="s">
        <v>12</v>
      </c>
      <c r="MXQ1" s="5" t="s">
        <v>12</v>
      </c>
      <c r="MXS1" s="5" t="s">
        <v>12</v>
      </c>
      <c r="MXU1" s="5" t="s">
        <v>12</v>
      </c>
      <c r="MXW1" s="5" t="s">
        <v>12</v>
      </c>
      <c r="MXY1" s="5" t="s">
        <v>12</v>
      </c>
      <c r="MYA1" s="5" t="s">
        <v>12</v>
      </c>
      <c r="MYC1" s="5" t="s">
        <v>12</v>
      </c>
      <c r="MYE1" s="5" t="s">
        <v>12</v>
      </c>
      <c r="MYG1" s="5" t="s">
        <v>12</v>
      </c>
      <c r="MYI1" s="5" t="s">
        <v>12</v>
      </c>
      <c r="MYK1" s="5" t="s">
        <v>12</v>
      </c>
      <c r="MYM1" s="5" t="s">
        <v>12</v>
      </c>
      <c r="MYO1" s="5" t="s">
        <v>12</v>
      </c>
      <c r="MYQ1" s="5" t="s">
        <v>12</v>
      </c>
      <c r="MYS1" s="5" t="s">
        <v>12</v>
      </c>
      <c r="MYU1" s="5" t="s">
        <v>12</v>
      </c>
      <c r="MYW1" s="5" t="s">
        <v>12</v>
      </c>
      <c r="MYY1" s="5" t="s">
        <v>12</v>
      </c>
      <c r="MZA1" s="5" t="s">
        <v>12</v>
      </c>
      <c r="MZC1" s="5" t="s">
        <v>12</v>
      </c>
      <c r="MZE1" s="5" t="s">
        <v>12</v>
      </c>
      <c r="MZG1" s="5" t="s">
        <v>12</v>
      </c>
      <c r="MZI1" s="5" t="s">
        <v>12</v>
      </c>
      <c r="MZK1" s="5" t="s">
        <v>12</v>
      </c>
      <c r="MZM1" s="5" t="s">
        <v>12</v>
      </c>
      <c r="MZO1" s="5" t="s">
        <v>12</v>
      </c>
      <c r="MZQ1" s="5" t="s">
        <v>12</v>
      </c>
      <c r="MZS1" s="5" t="s">
        <v>12</v>
      </c>
      <c r="MZU1" s="5" t="s">
        <v>12</v>
      </c>
      <c r="MZW1" s="5" t="s">
        <v>12</v>
      </c>
      <c r="MZY1" s="5" t="s">
        <v>12</v>
      </c>
      <c r="NAA1" s="5" t="s">
        <v>12</v>
      </c>
      <c r="NAC1" s="5" t="s">
        <v>12</v>
      </c>
      <c r="NAE1" s="5" t="s">
        <v>12</v>
      </c>
      <c r="NAG1" s="5" t="s">
        <v>12</v>
      </c>
      <c r="NAI1" s="5" t="s">
        <v>12</v>
      </c>
      <c r="NAK1" s="5" t="s">
        <v>12</v>
      </c>
      <c r="NAM1" s="5" t="s">
        <v>12</v>
      </c>
      <c r="NAO1" s="5" t="s">
        <v>12</v>
      </c>
      <c r="NAQ1" s="5" t="s">
        <v>12</v>
      </c>
      <c r="NAS1" s="5" t="s">
        <v>12</v>
      </c>
      <c r="NAU1" s="5" t="s">
        <v>12</v>
      </c>
      <c r="NAW1" s="5" t="s">
        <v>12</v>
      </c>
      <c r="NAY1" s="5" t="s">
        <v>12</v>
      </c>
      <c r="NBA1" s="5" t="s">
        <v>12</v>
      </c>
      <c r="NBC1" s="5" t="s">
        <v>12</v>
      </c>
      <c r="NBE1" s="5" t="s">
        <v>12</v>
      </c>
      <c r="NBG1" s="5" t="s">
        <v>12</v>
      </c>
      <c r="NBI1" s="5" t="s">
        <v>12</v>
      </c>
      <c r="NBK1" s="5" t="s">
        <v>12</v>
      </c>
      <c r="NBM1" s="5" t="s">
        <v>12</v>
      </c>
      <c r="NBO1" s="5" t="s">
        <v>12</v>
      </c>
      <c r="NBQ1" s="5" t="s">
        <v>12</v>
      </c>
      <c r="NBS1" s="5" t="s">
        <v>12</v>
      </c>
      <c r="NBU1" s="5" t="s">
        <v>12</v>
      </c>
      <c r="NBW1" s="5" t="s">
        <v>12</v>
      </c>
      <c r="NBY1" s="5" t="s">
        <v>12</v>
      </c>
      <c r="NCA1" s="5" t="s">
        <v>12</v>
      </c>
      <c r="NCC1" s="5" t="s">
        <v>12</v>
      </c>
      <c r="NCE1" s="5" t="s">
        <v>12</v>
      </c>
      <c r="NCG1" s="5" t="s">
        <v>12</v>
      </c>
      <c r="NCI1" s="5" t="s">
        <v>12</v>
      </c>
      <c r="NCK1" s="5" t="s">
        <v>12</v>
      </c>
      <c r="NCM1" s="5" t="s">
        <v>12</v>
      </c>
      <c r="NCO1" s="5" t="s">
        <v>12</v>
      </c>
      <c r="NCQ1" s="5" t="s">
        <v>12</v>
      </c>
      <c r="NCS1" s="5" t="s">
        <v>12</v>
      </c>
      <c r="NCU1" s="5" t="s">
        <v>12</v>
      </c>
      <c r="NCW1" s="5" t="s">
        <v>12</v>
      </c>
      <c r="NCY1" s="5" t="s">
        <v>12</v>
      </c>
      <c r="NDA1" s="5" t="s">
        <v>12</v>
      </c>
      <c r="NDC1" s="5" t="s">
        <v>12</v>
      </c>
      <c r="NDE1" s="5" t="s">
        <v>12</v>
      </c>
      <c r="NDG1" s="5" t="s">
        <v>12</v>
      </c>
      <c r="NDI1" s="5" t="s">
        <v>12</v>
      </c>
      <c r="NDK1" s="5" t="s">
        <v>12</v>
      </c>
      <c r="NDM1" s="5" t="s">
        <v>12</v>
      </c>
      <c r="NDO1" s="5" t="s">
        <v>12</v>
      </c>
      <c r="NDQ1" s="5" t="s">
        <v>12</v>
      </c>
      <c r="NDS1" s="5" t="s">
        <v>12</v>
      </c>
      <c r="NDU1" s="5" t="s">
        <v>12</v>
      </c>
      <c r="NDW1" s="5" t="s">
        <v>12</v>
      </c>
      <c r="NDY1" s="5" t="s">
        <v>12</v>
      </c>
      <c r="NEA1" s="5" t="s">
        <v>12</v>
      </c>
      <c r="NEC1" s="5" t="s">
        <v>12</v>
      </c>
      <c r="NEE1" s="5" t="s">
        <v>12</v>
      </c>
      <c r="NEG1" s="5" t="s">
        <v>12</v>
      </c>
      <c r="NEI1" s="5" t="s">
        <v>12</v>
      </c>
      <c r="NEK1" s="5" t="s">
        <v>12</v>
      </c>
      <c r="NEM1" s="5" t="s">
        <v>12</v>
      </c>
      <c r="NEO1" s="5" t="s">
        <v>12</v>
      </c>
      <c r="NEQ1" s="5" t="s">
        <v>12</v>
      </c>
      <c r="NES1" s="5" t="s">
        <v>12</v>
      </c>
      <c r="NEU1" s="5" t="s">
        <v>12</v>
      </c>
      <c r="NEW1" s="5" t="s">
        <v>12</v>
      </c>
      <c r="NEY1" s="5" t="s">
        <v>12</v>
      </c>
      <c r="NFA1" s="5" t="s">
        <v>12</v>
      </c>
      <c r="NFC1" s="5" t="s">
        <v>12</v>
      </c>
      <c r="NFE1" s="5" t="s">
        <v>12</v>
      </c>
      <c r="NFG1" s="5" t="s">
        <v>12</v>
      </c>
      <c r="NFI1" s="5" t="s">
        <v>12</v>
      </c>
      <c r="NFK1" s="5" t="s">
        <v>12</v>
      </c>
      <c r="NFM1" s="5" t="s">
        <v>12</v>
      </c>
      <c r="NFO1" s="5" t="s">
        <v>12</v>
      </c>
      <c r="NFQ1" s="5" t="s">
        <v>12</v>
      </c>
      <c r="NFS1" s="5" t="s">
        <v>12</v>
      </c>
      <c r="NFU1" s="5" t="s">
        <v>12</v>
      </c>
      <c r="NFW1" s="5" t="s">
        <v>12</v>
      </c>
      <c r="NFY1" s="5" t="s">
        <v>12</v>
      </c>
      <c r="NGA1" s="5" t="s">
        <v>12</v>
      </c>
      <c r="NGC1" s="5" t="s">
        <v>12</v>
      </c>
      <c r="NGE1" s="5" t="s">
        <v>12</v>
      </c>
      <c r="NGG1" s="5" t="s">
        <v>12</v>
      </c>
      <c r="NGI1" s="5" t="s">
        <v>12</v>
      </c>
      <c r="NGK1" s="5" t="s">
        <v>12</v>
      </c>
      <c r="NGM1" s="5" t="s">
        <v>12</v>
      </c>
      <c r="NGO1" s="5" t="s">
        <v>12</v>
      </c>
      <c r="NGQ1" s="5" t="s">
        <v>12</v>
      </c>
      <c r="NGS1" s="5" t="s">
        <v>12</v>
      </c>
      <c r="NGU1" s="5" t="s">
        <v>12</v>
      </c>
      <c r="NGW1" s="5" t="s">
        <v>12</v>
      </c>
      <c r="NGY1" s="5" t="s">
        <v>12</v>
      </c>
      <c r="NHA1" s="5" t="s">
        <v>12</v>
      </c>
      <c r="NHC1" s="5" t="s">
        <v>12</v>
      </c>
      <c r="NHE1" s="5" t="s">
        <v>12</v>
      </c>
      <c r="NHG1" s="5" t="s">
        <v>12</v>
      </c>
      <c r="NHI1" s="5" t="s">
        <v>12</v>
      </c>
      <c r="NHK1" s="5" t="s">
        <v>12</v>
      </c>
      <c r="NHM1" s="5" t="s">
        <v>12</v>
      </c>
      <c r="NHO1" s="5" t="s">
        <v>12</v>
      </c>
      <c r="NHQ1" s="5" t="s">
        <v>12</v>
      </c>
      <c r="NHS1" s="5" t="s">
        <v>12</v>
      </c>
      <c r="NHU1" s="5" t="s">
        <v>12</v>
      </c>
      <c r="NHW1" s="5" t="s">
        <v>12</v>
      </c>
      <c r="NHY1" s="5" t="s">
        <v>12</v>
      </c>
      <c r="NIA1" s="5" t="s">
        <v>12</v>
      </c>
      <c r="NIC1" s="5" t="s">
        <v>12</v>
      </c>
      <c r="NIE1" s="5" t="s">
        <v>12</v>
      </c>
      <c r="NIG1" s="5" t="s">
        <v>12</v>
      </c>
      <c r="NII1" s="5" t="s">
        <v>12</v>
      </c>
      <c r="NIK1" s="5" t="s">
        <v>12</v>
      </c>
      <c r="NIM1" s="5" t="s">
        <v>12</v>
      </c>
      <c r="NIO1" s="5" t="s">
        <v>12</v>
      </c>
      <c r="NIQ1" s="5" t="s">
        <v>12</v>
      </c>
      <c r="NIS1" s="5" t="s">
        <v>12</v>
      </c>
      <c r="NIU1" s="5" t="s">
        <v>12</v>
      </c>
      <c r="NIW1" s="5" t="s">
        <v>12</v>
      </c>
      <c r="NIY1" s="5" t="s">
        <v>12</v>
      </c>
      <c r="NJA1" s="5" t="s">
        <v>12</v>
      </c>
      <c r="NJC1" s="5" t="s">
        <v>12</v>
      </c>
      <c r="NJE1" s="5" t="s">
        <v>12</v>
      </c>
      <c r="NJG1" s="5" t="s">
        <v>12</v>
      </c>
      <c r="NJI1" s="5" t="s">
        <v>12</v>
      </c>
      <c r="NJK1" s="5" t="s">
        <v>12</v>
      </c>
      <c r="NJM1" s="5" t="s">
        <v>12</v>
      </c>
      <c r="NJO1" s="5" t="s">
        <v>12</v>
      </c>
      <c r="NJQ1" s="5" t="s">
        <v>12</v>
      </c>
      <c r="NJS1" s="5" t="s">
        <v>12</v>
      </c>
      <c r="NJU1" s="5" t="s">
        <v>12</v>
      </c>
      <c r="NJW1" s="5" t="s">
        <v>12</v>
      </c>
      <c r="NJY1" s="5" t="s">
        <v>12</v>
      </c>
      <c r="NKA1" s="5" t="s">
        <v>12</v>
      </c>
      <c r="NKC1" s="5" t="s">
        <v>12</v>
      </c>
      <c r="NKE1" s="5" t="s">
        <v>12</v>
      </c>
      <c r="NKG1" s="5" t="s">
        <v>12</v>
      </c>
      <c r="NKI1" s="5" t="s">
        <v>12</v>
      </c>
      <c r="NKK1" s="5" t="s">
        <v>12</v>
      </c>
      <c r="NKM1" s="5" t="s">
        <v>12</v>
      </c>
      <c r="NKO1" s="5" t="s">
        <v>12</v>
      </c>
      <c r="NKQ1" s="5" t="s">
        <v>12</v>
      </c>
      <c r="NKS1" s="5" t="s">
        <v>12</v>
      </c>
      <c r="NKU1" s="5" t="s">
        <v>12</v>
      </c>
      <c r="NKW1" s="5" t="s">
        <v>12</v>
      </c>
      <c r="NKY1" s="5" t="s">
        <v>12</v>
      </c>
      <c r="NLA1" s="5" t="s">
        <v>12</v>
      </c>
      <c r="NLC1" s="5" t="s">
        <v>12</v>
      </c>
      <c r="NLE1" s="5" t="s">
        <v>12</v>
      </c>
      <c r="NLG1" s="5" t="s">
        <v>12</v>
      </c>
      <c r="NLI1" s="5" t="s">
        <v>12</v>
      </c>
      <c r="NLK1" s="5" t="s">
        <v>12</v>
      </c>
      <c r="NLM1" s="5" t="s">
        <v>12</v>
      </c>
      <c r="NLO1" s="5" t="s">
        <v>12</v>
      </c>
      <c r="NLQ1" s="5" t="s">
        <v>12</v>
      </c>
      <c r="NLS1" s="5" t="s">
        <v>12</v>
      </c>
      <c r="NLU1" s="5" t="s">
        <v>12</v>
      </c>
      <c r="NLW1" s="5" t="s">
        <v>12</v>
      </c>
      <c r="NLY1" s="5" t="s">
        <v>12</v>
      </c>
      <c r="NMA1" s="5" t="s">
        <v>12</v>
      </c>
      <c r="NMC1" s="5" t="s">
        <v>12</v>
      </c>
      <c r="NME1" s="5" t="s">
        <v>12</v>
      </c>
      <c r="NMG1" s="5" t="s">
        <v>12</v>
      </c>
      <c r="NMI1" s="5" t="s">
        <v>12</v>
      </c>
      <c r="NMK1" s="5" t="s">
        <v>12</v>
      </c>
      <c r="NMM1" s="5" t="s">
        <v>12</v>
      </c>
      <c r="NMO1" s="5" t="s">
        <v>12</v>
      </c>
      <c r="NMQ1" s="5" t="s">
        <v>12</v>
      </c>
      <c r="NMS1" s="5" t="s">
        <v>12</v>
      </c>
      <c r="NMU1" s="5" t="s">
        <v>12</v>
      </c>
      <c r="NMW1" s="5" t="s">
        <v>12</v>
      </c>
      <c r="NMY1" s="5" t="s">
        <v>12</v>
      </c>
      <c r="NNA1" s="5" t="s">
        <v>12</v>
      </c>
      <c r="NNC1" s="5" t="s">
        <v>12</v>
      </c>
      <c r="NNE1" s="5" t="s">
        <v>12</v>
      </c>
      <c r="NNG1" s="5" t="s">
        <v>12</v>
      </c>
      <c r="NNI1" s="5" t="s">
        <v>12</v>
      </c>
      <c r="NNK1" s="5" t="s">
        <v>12</v>
      </c>
      <c r="NNM1" s="5" t="s">
        <v>12</v>
      </c>
      <c r="NNO1" s="5" t="s">
        <v>12</v>
      </c>
      <c r="NNQ1" s="5" t="s">
        <v>12</v>
      </c>
      <c r="NNS1" s="5" t="s">
        <v>12</v>
      </c>
      <c r="NNU1" s="5" t="s">
        <v>12</v>
      </c>
      <c r="NNW1" s="5" t="s">
        <v>12</v>
      </c>
      <c r="NNY1" s="5" t="s">
        <v>12</v>
      </c>
      <c r="NOA1" s="5" t="s">
        <v>12</v>
      </c>
      <c r="NOC1" s="5" t="s">
        <v>12</v>
      </c>
      <c r="NOE1" s="5" t="s">
        <v>12</v>
      </c>
      <c r="NOG1" s="5" t="s">
        <v>12</v>
      </c>
      <c r="NOI1" s="5" t="s">
        <v>12</v>
      </c>
      <c r="NOK1" s="5" t="s">
        <v>12</v>
      </c>
      <c r="NOM1" s="5" t="s">
        <v>12</v>
      </c>
      <c r="NOO1" s="5" t="s">
        <v>12</v>
      </c>
      <c r="NOQ1" s="5" t="s">
        <v>12</v>
      </c>
      <c r="NOS1" s="5" t="s">
        <v>12</v>
      </c>
      <c r="NOU1" s="5" t="s">
        <v>12</v>
      </c>
      <c r="NOW1" s="5" t="s">
        <v>12</v>
      </c>
      <c r="NOY1" s="5" t="s">
        <v>12</v>
      </c>
      <c r="NPA1" s="5" t="s">
        <v>12</v>
      </c>
      <c r="NPC1" s="5" t="s">
        <v>12</v>
      </c>
      <c r="NPE1" s="5" t="s">
        <v>12</v>
      </c>
      <c r="NPG1" s="5" t="s">
        <v>12</v>
      </c>
      <c r="NPI1" s="5" t="s">
        <v>12</v>
      </c>
      <c r="NPK1" s="5" t="s">
        <v>12</v>
      </c>
      <c r="NPM1" s="5" t="s">
        <v>12</v>
      </c>
      <c r="NPO1" s="5" t="s">
        <v>12</v>
      </c>
      <c r="NPQ1" s="5" t="s">
        <v>12</v>
      </c>
      <c r="NPS1" s="5" t="s">
        <v>12</v>
      </c>
      <c r="NPU1" s="5" t="s">
        <v>12</v>
      </c>
      <c r="NPW1" s="5" t="s">
        <v>12</v>
      </c>
      <c r="NPY1" s="5" t="s">
        <v>12</v>
      </c>
      <c r="NQA1" s="5" t="s">
        <v>12</v>
      </c>
      <c r="NQC1" s="5" t="s">
        <v>12</v>
      </c>
      <c r="NQE1" s="5" t="s">
        <v>12</v>
      </c>
      <c r="NQG1" s="5" t="s">
        <v>12</v>
      </c>
      <c r="NQI1" s="5" t="s">
        <v>12</v>
      </c>
      <c r="NQK1" s="5" t="s">
        <v>12</v>
      </c>
      <c r="NQM1" s="5" t="s">
        <v>12</v>
      </c>
      <c r="NQO1" s="5" t="s">
        <v>12</v>
      </c>
      <c r="NQQ1" s="5" t="s">
        <v>12</v>
      </c>
      <c r="NQS1" s="5" t="s">
        <v>12</v>
      </c>
      <c r="NQU1" s="5" t="s">
        <v>12</v>
      </c>
      <c r="NQW1" s="5" t="s">
        <v>12</v>
      </c>
      <c r="NQY1" s="5" t="s">
        <v>12</v>
      </c>
      <c r="NRA1" s="5" t="s">
        <v>12</v>
      </c>
      <c r="NRC1" s="5" t="s">
        <v>12</v>
      </c>
      <c r="NRE1" s="5" t="s">
        <v>12</v>
      </c>
      <c r="NRG1" s="5" t="s">
        <v>12</v>
      </c>
      <c r="NRI1" s="5" t="s">
        <v>12</v>
      </c>
      <c r="NRK1" s="5" t="s">
        <v>12</v>
      </c>
      <c r="NRM1" s="5" t="s">
        <v>12</v>
      </c>
      <c r="NRO1" s="5" t="s">
        <v>12</v>
      </c>
      <c r="NRQ1" s="5" t="s">
        <v>12</v>
      </c>
      <c r="NRS1" s="5" t="s">
        <v>12</v>
      </c>
      <c r="NRU1" s="5" t="s">
        <v>12</v>
      </c>
      <c r="NRW1" s="5" t="s">
        <v>12</v>
      </c>
      <c r="NRY1" s="5" t="s">
        <v>12</v>
      </c>
      <c r="NSA1" s="5" t="s">
        <v>12</v>
      </c>
      <c r="NSC1" s="5" t="s">
        <v>12</v>
      </c>
      <c r="NSE1" s="5" t="s">
        <v>12</v>
      </c>
      <c r="NSG1" s="5" t="s">
        <v>12</v>
      </c>
      <c r="NSI1" s="5" t="s">
        <v>12</v>
      </c>
      <c r="NSK1" s="5" t="s">
        <v>12</v>
      </c>
      <c r="NSM1" s="5" t="s">
        <v>12</v>
      </c>
      <c r="NSO1" s="5" t="s">
        <v>12</v>
      </c>
      <c r="NSQ1" s="5" t="s">
        <v>12</v>
      </c>
      <c r="NSS1" s="5" t="s">
        <v>12</v>
      </c>
      <c r="NSU1" s="5" t="s">
        <v>12</v>
      </c>
      <c r="NSW1" s="5" t="s">
        <v>12</v>
      </c>
      <c r="NSY1" s="5" t="s">
        <v>12</v>
      </c>
      <c r="NTA1" s="5" t="s">
        <v>12</v>
      </c>
      <c r="NTC1" s="5" t="s">
        <v>12</v>
      </c>
      <c r="NTE1" s="5" t="s">
        <v>12</v>
      </c>
      <c r="NTG1" s="5" t="s">
        <v>12</v>
      </c>
      <c r="NTI1" s="5" t="s">
        <v>12</v>
      </c>
      <c r="NTK1" s="5" t="s">
        <v>12</v>
      </c>
      <c r="NTM1" s="5" t="s">
        <v>12</v>
      </c>
      <c r="NTO1" s="5" t="s">
        <v>12</v>
      </c>
      <c r="NTQ1" s="5" t="s">
        <v>12</v>
      </c>
      <c r="NTS1" s="5" t="s">
        <v>12</v>
      </c>
      <c r="NTU1" s="5" t="s">
        <v>12</v>
      </c>
      <c r="NTW1" s="5" t="s">
        <v>12</v>
      </c>
      <c r="NTY1" s="5" t="s">
        <v>12</v>
      </c>
      <c r="NUA1" s="5" t="s">
        <v>12</v>
      </c>
      <c r="NUC1" s="5" t="s">
        <v>12</v>
      </c>
      <c r="NUE1" s="5" t="s">
        <v>12</v>
      </c>
      <c r="NUG1" s="5" t="s">
        <v>12</v>
      </c>
      <c r="NUI1" s="5" t="s">
        <v>12</v>
      </c>
      <c r="NUK1" s="5" t="s">
        <v>12</v>
      </c>
      <c r="NUM1" s="5" t="s">
        <v>12</v>
      </c>
      <c r="NUO1" s="5" t="s">
        <v>12</v>
      </c>
      <c r="NUQ1" s="5" t="s">
        <v>12</v>
      </c>
      <c r="NUS1" s="5" t="s">
        <v>12</v>
      </c>
      <c r="NUU1" s="5" t="s">
        <v>12</v>
      </c>
      <c r="NUW1" s="5" t="s">
        <v>12</v>
      </c>
      <c r="NUY1" s="5" t="s">
        <v>12</v>
      </c>
      <c r="NVA1" s="5" t="s">
        <v>12</v>
      </c>
      <c r="NVC1" s="5" t="s">
        <v>12</v>
      </c>
      <c r="NVE1" s="5" t="s">
        <v>12</v>
      </c>
      <c r="NVG1" s="5" t="s">
        <v>12</v>
      </c>
      <c r="NVI1" s="5" t="s">
        <v>12</v>
      </c>
      <c r="NVK1" s="5" t="s">
        <v>12</v>
      </c>
      <c r="NVM1" s="5" t="s">
        <v>12</v>
      </c>
      <c r="NVO1" s="5" t="s">
        <v>12</v>
      </c>
      <c r="NVQ1" s="5" t="s">
        <v>12</v>
      </c>
      <c r="NVS1" s="5" t="s">
        <v>12</v>
      </c>
      <c r="NVU1" s="5" t="s">
        <v>12</v>
      </c>
      <c r="NVW1" s="5" t="s">
        <v>12</v>
      </c>
      <c r="NVY1" s="5" t="s">
        <v>12</v>
      </c>
      <c r="NWA1" s="5" t="s">
        <v>12</v>
      </c>
      <c r="NWC1" s="5" t="s">
        <v>12</v>
      </c>
      <c r="NWE1" s="5" t="s">
        <v>12</v>
      </c>
      <c r="NWG1" s="5" t="s">
        <v>12</v>
      </c>
      <c r="NWI1" s="5" t="s">
        <v>12</v>
      </c>
      <c r="NWK1" s="5" t="s">
        <v>12</v>
      </c>
      <c r="NWM1" s="5" t="s">
        <v>12</v>
      </c>
      <c r="NWO1" s="5" t="s">
        <v>12</v>
      </c>
      <c r="NWQ1" s="5" t="s">
        <v>12</v>
      </c>
      <c r="NWS1" s="5" t="s">
        <v>12</v>
      </c>
      <c r="NWU1" s="5" t="s">
        <v>12</v>
      </c>
      <c r="NWW1" s="5" t="s">
        <v>12</v>
      </c>
      <c r="NWY1" s="5" t="s">
        <v>12</v>
      </c>
      <c r="NXA1" s="5" t="s">
        <v>12</v>
      </c>
      <c r="NXC1" s="5" t="s">
        <v>12</v>
      </c>
      <c r="NXE1" s="5" t="s">
        <v>12</v>
      </c>
      <c r="NXG1" s="5" t="s">
        <v>12</v>
      </c>
      <c r="NXI1" s="5" t="s">
        <v>12</v>
      </c>
      <c r="NXK1" s="5" t="s">
        <v>12</v>
      </c>
      <c r="NXM1" s="5" t="s">
        <v>12</v>
      </c>
      <c r="NXO1" s="5" t="s">
        <v>12</v>
      </c>
      <c r="NXQ1" s="5" t="s">
        <v>12</v>
      </c>
      <c r="NXS1" s="5" t="s">
        <v>12</v>
      </c>
      <c r="NXU1" s="5" t="s">
        <v>12</v>
      </c>
      <c r="NXW1" s="5" t="s">
        <v>12</v>
      </c>
      <c r="NXY1" s="5" t="s">
        <v>12</v>
      </c>
      <c r="NYA1" s="5" t="s">
        <v>12</v>
      </c>
      <c r="NYC1" s="5" t="s">
        <v>12</v>
      </c>
      <c r="NYE1" s="5" t="s">
        <v>12</v>
      </c>
      <c r="NYG1" s="5" t="s">
        <v>12</v>
      </c>
      <c r="NYI1" s="5" t="s">
        <v>12</v>
      </c>
      <c r="NYK1" s="5" t="s">
        <v>12</v>
      </c>
      <c r="NYM1" s="5" t="s">
        <v>12</v>
      </c>
      <c r="NYO1" s="5" t="s">
        <v>12</v>
      </c>
      <c r="NYQ1" s="5" t="s">
        <v>12</v>
      </c>
      <c r="NYS1" s="5" t="s">
        <v>12</v>
      </c>
      <c r="NYU1" s="5" t="s">
        <v>12</v>
      </c>
      <c r="NYW1" s="5" t="s">
        <v>12</v>
      </c>
      <c r="NYY1" s="5" t="s">
        <v>12</v>
      </c>
      <c r="NZA1" s="5" t="s">
        <v>12</v>
      </c>
      <c r="NZC1" s="5" t="s">
        <v>12</v>
      </c>
      <c r="NZE1" s="5" t="s">
        <v>12</v>
      </c>
      <c r="NZG1" s="5" t="s">
        <v>12</v>
      </c>
      <c r="NZI1" s="5" t="s">
        <v>12</v>
      </c>
      <c r="NZK1" s="5" t="s">
        <v>12</v>
      </c>
      <c r="NZM1" s="5" t="s">
        <v>12</v>
      </c>
      <c r="NZO1" s="5" t="s">
        <v>12</v>
      </c>
      <c r="NZQ1" s="5" t="s">
        <v>12</v>
      </c>
      <c r="NZS1" s="5" t="s">
        <v>12</v>
      </c>
      <c r="NZU1" s="5" t="s">
        <v>12</v>
      </c>
      <c r="NZW1" s="5" t="s">
        <v>12</v>
      </c>
      <c r="NZY1" s="5" t="s">
        <v>12</v>
      </c>
      <c r="OAA1" s="5" t="s">
        <v>12</v>
      </c>
      <c r="OAC1" s="5" t="s">
        <v>12</v>
      </c>
      <c r="OAE1" s="5" t="s">
        <v>12</v>
      </c>
      <c r="OAG1" s="5" t="s">
        <v>12</v>
      </c>
      <c r="OAI1" s="5" t="s">
        <v>12</v>
      </c>
      <c r="OAK1" s="5" t="s">
        <v>12</v>
      </c>
      <c r="OAM1" s="5" t="s">
        <v>12</v>
      </c>
      <c r="OAO1" s="5" t="s">
        <v>12</v>
      </c>
      <c r="OAQ1" s="5" t="s">
        <v>12</v>
      </c>
      <c r="OAS1" s="5" t="s">
        <v>12</v>
      </c>
      <c r="OAU1" s="5" t="s">
        <v>12</v>
      </c>
      <c r="OAW1" s="5" t="s">
        <v>12</v>
      </c>
      <c r="OAY1" s="5" t="s">
        <v>12</v>
      </c>
      <c r="OBA1" s="5" t="s">
        <v>12</v>
      </c>
      <c r="OBC1" s="5" t="s">
        <v>12</v>
      </c>
      <c r="OBE1" s="5" t="s">
        <v>12</v>
      </c>
      <c r="OBG1" s="5" t="s">
        <v>12</v>
      </c>
      <c r="OBI1" s="5" t="s">
        <v>12</v>
      </c>
      <c r="OBK1" s="5" t="s">
        <v>12</v>
      </c>
      <c r="OBM1" s="5" t="s">
        <v>12</v>
      </c>
      <c r="OBO1" s="5" t="s">
        <v>12</v>
      </c>
      <c r="OBQ1" s="5" t="s">
        <v>12</v>
      </c>
      <c r="OBS1" s="5" t="s">
        <v>12</v>
      </c>
      <c r="OBU1" s="5" t="s">
        <v>12</v>
      </c>
      <c r="OBW1" s="5" t="s">
        <v>12</v>
      </c>
      <c r="OBY1" s="5" t="s">
        <v>12</v>
      </c>
      <c r="OCA1" s="5" t="s">
        <v>12</v>
      </c>
      <c r="OCC1" s="5" t="s">
        <v>12</v>
      </c>
      <c r="OCE1" s="5" t="s">
        <v>12</v>
      </c>
      <c r="OCG1" s="5" t="s">
        <v>12</v>
      </c>
      <c r="OCI1" s="5" t="s">
        <v>12</v>
      </c>
      <c r="OCK1" s="5" t="s">
        <v>12</v>
      </c>
      <c r="OCM1" s="5" t="s">
        <v>12</v>
      </c>
      <c r="OCO1" s="5" t="s">
        <v>12</v>
      </c>
      <c r="OCQ1" s="5" t="s">
        <v>12</v>
      </c>
      <c r="OCS1" s="5" t="s">
        <v>12</v>
      </c>
      <c r="OCU1" s="5" t="s">
        <v>12</v>
      </c>
      <c r="OCW1" s="5" t="s">
        <v>12</v>
      </c>
      <c r="OCY1" s="5" t="s">
        <v>12</v>
      </c>
      <c r="ODA1" s="5" t="s">
        <v>12</v>
      </c>
      <c r="ODC1" s="5" t="s">
        <v>12</v>
      </c>
      <c r="ODE1" s="5" t="s">
        <v>12</v>
      </c>
      <c r="ODG1" s="5" t="s">
        <v>12</v>
      </c>
      <c r="ODI1" s="5" t="s">
        <v>12</v>
      </c>
      <c r="ODK1" s="5" t="s">
        <v>12</v>
      </c>
      <c r="ODM1" s="5" t="s">
        <v>12</v>
      </c>
      <c r="ODO1" s="5" t="s">
        <v>12</v>
      </c>
      <c r="ODQ1" s="5" t="s">
        <v>12</v>
      </c>
      <c r="ODS1" s="5" t="s">
        <v>12</v>
      </c>
      <c r="ODU1" s="5" t="s">
        <v>12</v>
      </c>
      <c r="ODW1" s="5" t="s">
        <v>12</v>
      </c>
      <c r="ODY1" s="5" t="s">
        <v>12</v>
      </c>
      <c r="OEA1" s="5" t="s">
        <v>12</v>
      </c>
      <c r="OEC1" s="5" t="s">
        <v>12</v>
      </c>
      <c r="OEE1" s="5" t="s">
        <v>12</v>
      </c>
      <c r="OEG1" s="5" t="s">
        <v>12</v>
      </c>
      <c r="OEI1" s="5" t="s">
        <v>12</v>
      </c>
      <c r="OEK1" s="5" t="s">
        <v>12</v>
      </c>
      <c r="OEM1" s="5" t="s">
        <v>12</v>
      </c>
      <c r="OEO1" s="5" t="s">
        <v>12</v>
      </c>
      <c r="OEQ1" s="5" t="s">
        <v>12</v>
      </c>
      <c r="OES1" s="5" t="s">
        <v>12</v>
      </c>
      <c r="OEU1" s="5" t="s">
        <v>12</v>
      </c>
      <c r="OEW1" s="5" t="s">
        <v>12</v>
      </c>
      <c r="OEY1" s="5" t="s">
        <v>12</v>
      </c>
      <c r="OFA1" s="5" t="s">
        <v>12</v>
      </c>
      <c r="OFC1" s="5" t="s">
        <v>12</v>
      </c>
      <c r="OFE1" s="5" t="s">
        <v>12</v>
      </c>
      <c r="OFG1" s="5" t="s">
        <v>12</v>
      </c>
      <c r="OFI1" s="5" t="s">
        <v>12</v>
      </c>
      <c r="OFK1" s="5" t="s">
        <v>12</v>
      </c>
      <c r="OFM1" s="5" t="s">
        <v>12</v>
      </c>
      <c r="OFO1" s="5" t="s">
        <v>12</v>
      </c>
      <c r="OFQ1" s="5" t="s">
        <v>12</v>
      </c>
      <c r="OFS1" s="5" t="s">
        <v>12</v>
      </c>
      <c r="OFU1" s="5" t="s">
        <v>12</v>
      </c>
      <c r="OFW1" s="5" t="s">
        <v>12</v>
      </c>
      <c r="OFY1" s="5" t="s">
        <v>12</v>
      </c>
      <c r="OGA1" s="5" t="s">
        <v>12</v>
      </c>
      <c r="OGC1" s="5" t="s">
        <v>12</v>
      </c>
      <c r="OGE1" s="5" t="s">
        <v>12</v>
      </c>
      <c r="OGG1" s="5" t="s">
        <v>12</v>
      </c>
      <c r="OGI1" s="5" t="s">
        <v>12</v>
      </c>
      <c r="OGK1" s="5" t="s">
        <v>12</v>
      </c>
      <c r="OGM1" s="5" t="s">
        <v>12</v>
      </c>
      <c r="OGO1" s="5" t="s">
        <v>12</v>
      </c>
      <c r="OGQ1" s="5" t="s">
        <v>12</v>
      </c>
      <c r="OGS1" s="5" t="s">
        <v>12</v>
      </c>
      <c r="OGU1" s="5" t="s">
        <v>12</v>
      </c>
      <c r="OGW1" s="5" t="s">
        <v>12</v>
      </c>
      <c r="OGY1" s="5" t="s">
        <v>12</v>
      </c>
      <c r="OHA1" s="5" t="s">
        <v>12</v>
      </c>
      <c r="OHC1" s="5" t="s">
        <v>12</v>
      </c>
      <c r="OHE1" s="5" t="s">
        <v>12</v>
      </c>
      <c r="OHG1" s="5" t="s">
        <v>12</v>
      </c>
      <c r="OHI1" s="5" t="s">
        <v>12</v>
      </c>
      <c r="OHK1" s="5" t="s">
        <v>12</v>
      </c>
      <c r="OHM1" s="5" t="s">
        <v>12</v>
      </c>
      <c r="OHO1" s="5" t="s">
        <v>12</v>
      </c>
      <c r="OHQ1" s="5" t="s">
        <v>12</v>
      </c>
      <c r="OHS1" s="5" t="s">
        <v>12</v>
      </c>
      <c r="OHU1" s="5" t="s">
        <v>12</v>
      </c>
      <c r="OHW1" s="5" t="s">
        <v>12</v>
      </c>
      <c r="OHY1" s="5" t="s">
        <v>12</v>
      </c>
      <c r="OIA1" s="5" t="s">
        <v>12</v>
      </c>
      <c r="OIC1" s="5" t="s">
        <v>12</v>
      </c>
      <c r="OIE1" s="5" t="s">
        <v>12</v>
      </c>
      <c r="OIG1" s="5" t="s">
        <v>12</v>
      </c>
      <c r="OII1" s="5" t="s">
        <v>12</v>
      </c>
      <c r="OIK1" s="5" t="s">
        <v>12</v>
      </c>
      <c r="OIM1" s="5" t="s">
        <v>12</v>
      </c>
      <c r="OIO1" s="5" t="s">
        <v>12</v>
      </c>
      <c r="OIQ1" s="5" t="s">
        <v>12</v>
      </c>
      <c r="OIS1" s="5" t="s">
        <v>12</v>
      </c>
      <c r="OIU1" s="5" t="s">
        <v>12</v>
      </c>
      <c r="OIW1" s="5" t="s">
        <v>12</v>
      </c>
      <c r="OIY1" s="5" t="s">
        <v>12</v>
      </c>
      <c r="OJA1" s="5" t="s">
        <v>12</v>
      </c>
      <c r="OJC1" s="5" t="s">
        <v>12</v>
      </c>
      <c r="OJE1" s="5" t="s">
        <v>12</v>
      </c>
      <c r="OJG1" s="5" t="s">
        <v>12</v>
      </c>
      <c r="OJI1" s="5" t="s">
        <v>12</v>
      </c>
      <c r="OJK1" s="5" t="s">
        <v>12</v>
      </c>
      <c r="OJM1" s="5" t="s">
        <v>12</v>
      </c>
      <c r="OJO1" s="5" t="s">
        <v>12</v>
      </c>
      <c r="OJQ1" s="5" t="s">
        <v>12</v>
      </c>
      <c r="OJS1" s="5" t="s">
        <v>12</v>
      </c>
      <c r="OJU1" s="5" t="s">
        <v>12</v>
      </c>
      <c r="OJW1" s="5" t="s">
        <v>12</v>
      </c>
      <c r="OJY1" s="5" t="s">
        <v>12</v>
      </c>
      <c r="OKA1" s="5" t="s">
        <v>12</v>
      </c>
      <c r="OKC1" s="5" t="s">
        <v>12</v>
      </c>
      <c r="OKE1" s="5" t="s">
        <v>12</v>
      </c>
      <c r="OKG1" s="5" t="s">
        <v>12</v>
      </c>
      <c r="OKI1" s="5" t="s">
        <v>12</v>
      </c>
      <c r="OKK1" s="5" t="s">
        <v>12</v>
      </c>
      <c r="OKM1" s="5" t="s">
        <v>12</v>
      </c>
      <c r="OKO1" s="5" t="s">
        <v>12</v>
      </c>
      <c r="OKQ1" s="5" t="s">
        <v>12</v>
      </c>
      <c r="OKS1" s="5" t="s">
        <v>12</v>
      </c>
      <c r="OKU1" s="5" t="s">
        <v>12</v>
      </c>
      <c r="OKW1" s="5" t="s">
        <v>12</v>
      </c>
      <c r="OKY1" s="5" t="s">
        <v>12</v>
      </c>
      <c r="OLA1" s="5" t="s">
        <v>12</v>
      </c>
      <c r="OLC1" s="5" t="s">
        <v>12</v>
      </c>
      <c r="OLE1" s="5" t="s">
        <v>12</v>
      </c>
      <c r="OLG1" s="5" t="s">
        <v>12</v>
      </c>
      <c r="OLI1" s="5" t="s">
        <v>12</v>
      </c>
      <c r="OLK1" s="5" t="s">
        <v>12</v>
      </c>
      <c r="OLM1" s="5" t="s">
        <v>12</v>
      </c>
      <c r="OLO1" s="5" t="s">
        <v>12</v>
      </c>
      <c r="OLQ1" s="5" t="s">
        <v>12</v>
      </c>
      <c r="OLS1" s="5" t="s">
        <v>12</v>
      </c>
      <c r="OLU1" s="5" t="s">
        <v>12</v>
      </c>
      <c r="OLW1" s="5" t="s">
        <v>12</v>
      </c>
      <c r="OLY1" s="5" t="s">
        <v>12</v>
      </c>
      <c r="OMA1" s="5" t="s">
        <v>12</v>
      </c>
      <c r="OMC1" s="5" t="s">
        <v>12</v>
      </c>
      <c r="OME1" s="5" t="s">
        <v>12</v>
      </c>
      <c r="OMG1" s="5" t="s">
        <v>12</v>
      </c>
      <c r="OMI1" s="5" t="s">
        <v>12</v>
      </c>
      <c r="OMK1" s="5" t="s">
        <v>12</v>
      </c>
      <c r="OMM1" s="5" t="s">
        <v>12</v>
      </c>
      <c r="OMO1" s="5" t="s">
        <v>12</v>
      </c>
      <c r="OMQ1" s="5" t="s">
        <v>12</v>
      </c>
      <c r="OMS1" s="5" t="s">
        <v>12</v>
      </c>
      <c r="OMU1" s="5" t="s">
        <v>12</v>
      </c>
      <c r="OMW1" s="5" t="s">
        <v>12</v>
      </c>
      <c r="OMY1" s="5" t="s">
        <v>12</v>
      </c>
      <c r="ONA1" s="5" t="s">
        <v>12</v>
      </c>
      <c r="ONC1" s="5" t="s">
        <v>12</v>
      </c>
      <c r="ONE1" s="5" t="s">
        <v>12</v>
      </c>
      <c r="ONG1" s="5" t="s">
        <v>12</v>
      </c>
      <c r="ONI1" s="5" t="s">
        <v>12</v>
      </c>
      <c r="ONK1" s="5" t="s">
        <v>12</v>
      </c>
      <c r="ONM1" s="5" t="s">
        <v>12</v>
      </c>
      <c r="ONO1" s="5" t="s">
        <v>12</v>
      </c>
      <c r="ONQ1" s="5" t="s">
        <v>12</v>
      </c>
      <c r="ONS1" s="5" t="s">
        <v>12</v>
      </c>
      <c r="ONU1" s="5" t="s">
        <v>12</v>
      </c>
      <c r="ONW1" s="5" t="s">
        <v>12</v>
      </c>
      <c r="ONY1" s="5" t="s">
        <v>12</v>
      </c>
      <c r="OOA1" s="5" t="s">
        <v>12</v>
      </c>
      <c r="OOC1" s="5" t="s">
        <v>12</v>
      </c>
      <c r="OOE1" s="5" t="s">
        <v>12</v>
      </c>
      <c r="OOG1" s="5" t="s">
        <v>12</v>
      </c>
      <c r="OOI1" s="5" t="s">
        <v>12</v>
      </c>
      <c r="OOK1" s="5" t="s">
        <v>12</v>
      </c>
      <c r="OOM1" s="5" t="s">
        <v>12</v>
      </c>
      <c r="OOO1" s="5" t="s">
        <v>12</v>
      </c>
      <c r="OOQ1" s="5" t="s">
        <v>12</v>
      </c>
      <c r="OOS1" s="5" t="s">
        <v>12</v>
      </c>
      <c r="OOU1" s="5" t="s">
        <v>12</v>
      </c>
      <c r="OOW1" s="5" t="s">
        <v>12</v>
      </c>
      <c r="OOY1" s="5" t="s">
        <v>12</v>
      </c>
      <c r="OPA1" s="5" t="s">
        <v>12</v>
      </c>
      <c r="OPC1" s="5" t="s">
        <v>12</v>
      </c>
      <c r="OPE1" s="5" t="s">
        <v>12</v>
      </c>
      <c r="OPG1" s="5" t="s">
        <v>12</v>
      </c>
      <c r="OPI1" s="5" t="s">
        <v>12</v>
      </c>
      <c r="OPK1" s="5" t="s">
        <v>12</v>
      </c>
      <c r="OPM1" s="5" t="s">
        <v>12</v>
      </c>
      <c r="OPO1" s="5" t="s">
        <v>12</v>
      </c>
      <c r="OPQ1" s="5" t="s">
        <v>12</v>
      </c>
      <c r="OPS1" s="5" t="s">
        <v>12</v>
      </c>
      <c r="OPU1" s="5" t="s">
        <v>12</v>
      </c>
      <c r="OPW1" s="5" t="s">
        <v>12</v>
      </c>
      <c r="OPY1" s="5" t="s">
        <v>12</v>
      </c>
      <c r="OQA1" s="5" t="s">
        <v>12</v>
      </c>
      <c r="OQC1" s="5" t="s">
        <v>12</v>
      </c>
      <c r="OQE1" s="5" t="s">
        <v>12</v>
      </c>
      <c r="OQG1" s="5" t="s">
        <v>12</v>
      </c>
      <c r="OQI1" s="5" t="s">
        <v>12</v>
      </c>
      <c r="OQK1" s="5" t="s">
        <v>12</v>
      </c>
      <c r="OQM1" s="5" t="s">
        <v>12</v>
      </c>
      <c r="OQO1" s="5" t="s">
        <v>12</v>
      </c>
      <c r="OQQ1" s="5" t="s">
        <v>12</v>
      </c>
      <c r="OQS1" s="5" t="s">
        <v>12</v>
      </c>
      <c r="OQU1" s="5" t="s">
        <v>12</v>
      </c>
      <c r="OQW1" s="5" t="s">
        <v>12</v>
      </c>
      <c r="OQY1" s="5" t="s">
        <v>12</v>
      </c>
      <c r="ORA1" s="5" t="s">
        <v>12</v>
      </c>
      <c r="ORC1" s="5" t="s">
        <v>12</v>
      </c>
      <c r="ORE1" s="5" t="s">
        <v>12</v>
      </c>
      <c r="ORG1" s="5" t="s">
        <v>12</v>
      </c>
      <c r="ORI1" s="5" t="s">
        <v>12</v>
      </c>
      <c r="ORK1" s="5" t="s">
        <v>12</v>
      </c>
      <c r="ORM1" s="5" t="s">
        <v>12</v>
      </c>
      <c r="ORO1" s="5" t="s">
        <v>12</v>
      </c>
      <c r="ORQ1" s="5" t="s">
        <v>12</v>
      </c>
      <c r="ORS1" s="5" t="s">
        <v>12</v>
      </c>
      <c r="ORU1" s="5" t="s">
        <v>12</v>
      </c>
      <c r="ORW1" s="5" t="s">
        <v>12</v>
      </c>
      <c r="ORY1" s="5" t="s">
        <v>12</v>
      </c>
      <c r="OSA1" s="5" t="s">
        <v>12</v>
      </c>
      <c r="OSC1" s="5" t="s">
        <v>12</v>
      </c>
      <c r="OSE1" s="5" t="s">
        <v>12</v>
      </c>
      <c r="OSG1" s="5" t="s">
        <v>12</v>
      </c>
      <c r="OSI1" s="5" t="s">
        <v>12</v>
      </c>
      <c r="OSK1" s="5" t="s">
        <v>12</v>
      </c>
      <c r="OSM1" s="5" t="s">
        <v>12</v>
      </c>
      <c r="OSO1" s="5" t="s">
        <v>12</v>
      </c>
      <c r="OSQ1" s="5" t="s">
        <v>12</v>
      </c>
      <c r="OSS1" s="5" t="s">
        <v>12</v>
      </c>
      <c r="OSU1" s="5" t="s">
        <v>12</v>
      </c>
      <c r="OSW1" s="5" t="s">
        <v>12</v>
      </c>
      <c r="OSY1" s="5" t="s">
        <v>12</v>
      </c>
      <c r="OTA1" s="5" t="s">
        <v>12</v>
      </c>
      <c r="OTC1" s="5" t="s">
        <v>12</v>
      </c>
      <c r="OTE1" s="5" t="s">
        <v>12</v>
      </c>
      <c r="OTG1" s="5" t="s">
        <v>12</v>
      </c>
      <c r="OTI1" s="5" t="s">
        <v>12</v>
      </c>
      <c r="OTK1" s="5" t="s">
        <v>12</v>
      </c>
      <c r="OTM1" s="5" t="s">
        <v>12</v>
      </c>
      <c r="OTO1" s="5" t="s">
        <v>12</v>
      </c>
      <c r="OTQ1" s="5" t="s">
        <v>12</v>
      </c>
      <c r="OTS1" s="5" t="s">
        <v>12</v>
      </c>
      <c r="OTU1" s="5" t="s">
        <v>12</v>
      </c>
      <c r="OTW1" s="5" t="s">
        <v>12</v>
      </c>
      <c r="OTY1" s="5" t="s">
        <v>12</v>
      </c>
      <c r="OUA1" s="5" t="s">
        <v>12</v>
      </c>
      <c r="OUC1" s="5" t="s">
        <v>12</v>
      </c>
      <c r="OUE1" s="5" t="s">
        <v>12</v>
      </c>
      <c r="OUG1" s="5" t="s">
        <v>12</v>
      </c>
      <c r="OUI1" s="5" t="s">
        <v>12</v>
      </c>
      <c r="OUK1" s="5" t="s">
        <v>12</v>
      </c>
      <c r="OUM1" s="5" t="s">
        <v>12</v>
      </c>
      <c r="OUO1" s="5" t="s">
        <v>12</v>
      </c>
      <c r="OUQ1" s="5" t="s">
        <v>12</v>
      </c>
      <c r="OUS1" s="5" t="s">
        <v>12</v>
      </c>
      <c r="OUU1" s="5" t="s">
        <v>12</v>
      </c>
      <c r="OUW1" s="5" t="s">
        <v>12</v>
      </c>
      <c r="OUY1" s="5" t="s">
        <v>12</v>
      </c>
      <c r="OVA1" s="5" t="s">
        <v>12</v>
      </c>
      <c r="OVC1" s="5" t="s">
        <v>12</v>
      </c>
      <c r="OVE1" s="5" t="s">
        <v>12</v>
      </c>
      <c r="OVG1" s="5" t="s">
        <v>12</v>
      </c>
      <c r="OVI1" s="5" t="s">
        <v>12</v>
      </c>
      <c r="OVK1" s="5" t="s">
        <v>12</v>
      </c>
      <c r="OVM1" s="5" t="s">
        <v>12</v>
      </c>
      <c r="OVO1" s="5" t="s">
        <v>12</v>
      </c>
      <c r="OVQ1" s="5" t="s">
        <v>12</v>
      </c>
      <c r="OVS1" s="5" t="s">
        <v>12</v>
      </c>
      <c r="OVU1" s="5" t="s">
        <v>12</v>
      </c>
      <c r="OVW1" s="5" t="s">
        <v>12</v>
      </c>
      <c r="OVY1" s="5" t="s">
        <v>12</v>
      </c>
      <c r="OWA1" s="5" t="s">
        <v>12</v>
      </c>
      <c r="OWC1" s="5" t="s">
        <v>12</v>
      </c>
      <c r="OWE1" s="5" t="s">
        <v>12</v>
      </c>
      <c r="OWG1" s="5" t="s">
        <v>12</v>
      </c>
      <c r="OWI1" s="5" t="s">
        <v>12</v>
      </c>
      <c r="OWK1" s="5" t="s">
        <v>12</v>
      </c>
      <c r="OWM1" s="5" t="s">
        <v>12</v>
      </c>
      <c r="OWO1" s="5" t="s">
        <v>12</v>
      </c>
      <c r="OWQ1" s="5" t="s">
        <v>12</v>
      </c>
      <c r="OWS1" s="5" t="s">
        <v>12</v>
      </c>
      <c r="OWU1" s="5" t="s">
        <v>12</v>
      </c>
      <c r="OWW1" s="5" t="s">
        <v>12</v>
      </c>
      <c r="OWY1" s="5" t="s">
        <v>12</v>
      </c>
      <c r="OXA1" s="5" t="s">
        <v>12</v>
      </c>
      <c r="OXC1" s="5" t="s">
        <v>12</v>
      </c>
      <c r="OXE1" s="5" t="s">
        <v>12</v>
      </c>
      <c r="OXG1" s="5" t="s">
        <v>12</v>
      </c>
      <c r="OXI1" s="5" t="s">
        <v>12</v>
      </c>
      <c r="OXK1" s="5" t="s">
        <v>12</v>
      </c>
      <c r="OXM1" s="5" t="s">
        <v>12</v>
      </c>
      <c r="OXO1" s="5" t="s">
        <v>12</v>
      </c>
      <c r="OXQ1" s="5" t="s">
        <v>12</v>
      </c>
      <c r="OXS1" s="5" t="s">
        <v>12</v>
      </c>
      <c r="OXU1" s="5" t="s">
        <v>12</v>
      </c>
      <c r="OXW1" s="5" t="s">
        <v>12</v>
      </c>
      <c r="OXY1" s="5" t="s">
        <v>12</v>
      </c>
      <c r="OYA1" s="5" t="s">
        <v>12</v>
      </c>
      <c r="OYC1" s="5" t="s">
        <v>12</v>
      </c>
      <c r="OYE1" s="5" t="s">
        <v>12</v>
      </c>
      <c r="OYG1" s="5" t="s">
        <v>12</v>
      </c>
      <c r="OYI1" s="5" t="s">
        <v>12</v>
      </c>
      <c r="OYK1" s="5" t="s">
        <v>12</v>
      </c>
      <c r="OYM1" s="5" t="s">
        <v>12</v>
      </c>
      <c r="OYO1" s="5" t="s">
        <v>12</v>
      </c>
      <c r="OYQ1" s="5" t="s">
        <v>12</v>
      </c>
      <c r="OYS1" s="5" t="s">
        <v>12</v>
      </c>
      <c r="OYU1" s="5" t="s">
        <v>12</v>
      </c>
      <c r="OYW1" s="5" t="s">
        <v>12</v>
      </c>
      <c r="OYY1" s="5" t="s">
        <v>12</v>
      </c>
      <c r="OZA1" s="5" t="s">
        <v>12</v>
      </c>
      <c r="OZC1" s="5" t="s">
        <v>12</v>
      </c>
      <c r="OZE1" s="5" t="s">
        <v>12</v>
      </c>
      <c r="OZG1" s="5" t="s">
        <v>12</v>
      </c>
      <c r="OZI1" s="5" t="s">
        <v>12</v>
      </c>
      <c r="OZK1" s="5" t="s">
        <v>12</v>
      </c>
      <c r="OZM1" s="5" t="s">
        <v>12</v>
      </c>
      <c r="OZO1" s="5" t="s">
        <v>12</v>
      </c>
      <c r="OZQ1" s="5" t="s">
        <v>12</v>
      </c>
      <c r="OZS1" s="5" t="s">
        <v>12</v>
      </c>
      <c r="OZU1" s="5" t="s">
        <v>12</v>
      </c>
      <c r="OZW1" s="5" t="s">
        <v>12</v>
      </c>
      <c r="OZY1" s="5" t="s">
        <v>12</v>
      </c>
      <c r="PAA1" s="5" t="s">
        <v>12</v>
      </c>
      <c r="PAC1" s="5" t="s">
        <v>12</v>
      </c>
      <c r="PAE1" s="5" t="s">
        <v>12</v>
      </c>
      <c r="PAG1" s="5" t="s">
        <v>12</v>
      </c>
      <c r="PAI1" s="5" t="s">
        <v>12</v>
      </c>
      <c r="PAK1" s="5" t="s">
        <v>12</v>
      </c>
      <c r="PAM1" s="5" t="s">
        <v>12</v>
      </c>
      <c r="PAO1" s="5" t="s">
        <v>12</v>
      </c>
      <c r="PAQ1" s="5" t="s">
        <v>12</v>
      </c>
      <c r="PAS1" s="5" t="s">
        <v>12</v>
      </c>
      <c r="PAU1" s="5" t="s">
        <v>12</v>
      </c>
      <c r="PAW1" s="5" t="s">
        <v>12</v>
      </c>
      <c r="PAY1" s="5" t="s">
        <v>12</v>
      </c>
      <c r="PBA1" s="5" t="s">
        <v>12</v>
      </c>
      <c r="PBC1" s="5" t="s">
        <v>12</v>
      </c>
      <c r="PBE1" s="5" t="s">
        <v>12</v>
      </c>
      <c r="PBG1" s="5" t="s">
        <v>12</v>
      </c>
      <c r="PBI1" s="5" t="s">
        <v>12</v>
      </c>
      <c r="PBK1" s="5" t="s">
        <v>12</v>
      </c>
      <c r="PBM1" s="5" t="s">
        <v>12</v>
      </c>
      <c r="PBO1" s="5" t="s">
        <v>12</v>
      </c>
      <c r="PBQ1" s="5" t="s">
        <v>12</v>
      </c>
      <c r="PBS1" s="5" t="s">
        <v>12</v>
      </c>
      <c r="PBU1" s="5" t="s">
        <v>12</v>
      </c>
      <c r="PBW1" s="5" t="s">
        <v>12</v>
      </c>
      <c r="PBY1" s="5" t="s">
        <v>12</v>
      </c>
      <c r="PCA1" s="5" t="s">
        <v>12</v>
      </c>
      <c r="PCC1" s="5" t="s">
        <v>12</v>
      </c>
      <c r="PCE1" s="5" t="s">
        <v>12</v>
      </c>
      <c r="PCG1" s="5" t="s">
        <v>12</v>
      </c>
      <c r="PCI1" s="5" t="s">
        <v>12</v>
      </c>
      <c r="PCK1" s="5" t="s">
        <v>12</v>
      </c>
      <c r="PCM1" s="5" t="s">
        <v>12</v>
      </c>
      <c r="PCO1" s="5" t="s">
        <v>12</v>
      </c>
      <c r="PCQ1" s="5" t="s">
        <v>12</v>
      </c>
      <c r="PCS1" s="5" t="s">
        <v>12</v>
      </c>
      <c r="PCU1" s="5" t="s">
        <v>12</v>
      </c>
      <c r="PCW1" s="5" t="s">
        <v>12</v>
      </c>
      <c r="PCY1" s="5" t="s">
        <v>12</v>
      </c>
      <c r="PDA1" s="5" t="s">
        <v>12</v>
      </c>
      <c r="PDC1" s="5" t="s">
        <v>12</v>
      </c>
      <c r="PDE1" s="5" t="s">
        <v>12</v>
      </c>
      <c r="PDG1" s="5" t="s">
        <v>12</v>
      </c>
      <c r="PDI1" s="5" t="s">
        <v>12</v>
      </c>
      <c r="PDK1" s="5" t="s">
        <v>12</v>
      </c>
      <c r="PDM1" s="5" t="s">
        <v>12</v>
      </c>
      <c r="PDO1" s="5" t="s">
        <v>12</v>
      </c>
      <c r="PDQ1" s="5" t="s">
        <v>12</v>
      </c>
      <c r="PDS1" s="5" t="s">
        <v>12</v>
      </c>
      <c r="PDU1" s="5" t="s">
        <v>12</v>
      </c>
      <c r="PDW1" s="5" t="s">
        <v>12</v>
      </c>
      <c r="PDY1" s="5" t="s">
        <v>12</v>
      </c>
      <c r="PEA1" s="5" t="s">
        <v>12</v>
      </c>
      <c r="PEC1" s="5" t="s">
        <v>12</v>
      </c>
      <c r="PEE1" s="5" t="s">
        <v>12</v>
      </c>
      <c r="PEG1" s="5" t="s">
        <v>12</v>
      </c>
      <c r="PEI1" s="5" t="s">
        <v>12</v>
      </c>
      <c r="PEK1" s="5" t="s">
        <v>12</v>
      </c>
      <c r="PEM1" s="5" t="s">
        <v>12</v>
      </c>
      <c r="PEO1" s="5" t="s">
        <v>12</v>
      </c>
      <c r="PEQ1" s="5" t="s">
        <v>12</v>
      </c>
      <c r="PES1" s="5" t="s">
        <v>12</v>
      </c>
      <c r="PEU1" s="5" t="s">
        <v>12</v>
      </c>
      <c r="PEW1" s="5" t="s">
        <v>12</v>
      </c>
      <c r="PEY1" s="5" t="s">
        <v>12</v>
      </c>
      <c r="PFA1" s="5" t="s">
        <v>12</v>
      </c>
      <c r="PFC1" s="5" t="s">
        <v>12</v>
      </c>
      <c r="PFE1" s="5" t="s">
        <v>12</v>
      </c>
      <c r="PFG1" s="5" t="s">
        <v>12</v>
      </c>
      <c r="PFI1" s="5" t="s">
        <v>12</v>
      </c>
      <c r="PFK1" s="5" t="s">
        <v>12</v>
      </c>
      <c r="PFM1" s="5" t="s">
        <v>12</v>
      </c>
      <c r="PFO1" s="5" t="s">
        <v>12</v>
      </c>
      <c r="PFQ1" s="5" t="s">
        <v>12</v>
      </c>
      <c r="PFS1" s="5" t="s">
        <v>12</v>
      </c>
      <c r="PFU1" s="5" t="s">
        <v>12</v>
      </c>
      <c r="PFW1" s="5" t="s">
        <v>12</v>
      </c>
      <c r="PFY1" s="5" t="s">
        <v>12</v>
      </c>
      <c r="PGA1" s="5" t="s">
        <v>12</v>
      </c>
      <c r="PGC1" s="5" t="s">
        <v>12</v>
      </c>
      <c r="PGE1" s="5" t="s">
        <v>12</v>
      </c>
      <c r="PGG1" s="5" t="s">
        <v>12</v>
      </c>
      <c r="PGI1" s="5" t="s">
        <v>12</v>
      </c>
      <c r="PGK1" s="5" t="s">
        <v>12</v>
      </c>
      <c r="PGM1" s="5" t="s">
        <v>12</v>
      </c>
      <c r="PGO1" s="5" t="s">
        <v>12</v>
      </c>
      <c r="PGQ1" s="5" t="s">
        <v>12</v>
      </c>
      <c r="PGS1" s="5" t="s">
        <v>12</v>
      </c>
      <c r="PGU1" s="5" t="s">
        <v>12</v>
      </c>
      <c r="PGW1" s="5" t="s">
        <v>12</v>
      </c>
      <c r="PGY1" s="5" t="s">
        <v>12</v>
      </c>
      <c r="PHA1" s="5" t="s">
        <v>12</v>
      </c>
      <c r="PHC1" s="5" t="s">
        <v>12</v>
      </c>
      <c r="PHE1" s="5" t="s">
        <v>12</v>
      </c>
      <c r="PHG1" s="5" t="s">
        <v>12</v>
      </c>
      <c r="PHI1" s="5" t="s">
        <v>12</v>
      </c>
      <c r="PHK1" s="5" t="s">
        <v>12</v>
      </c>
      <c r="PHM1" s="5" t="s">
        <v>12</v>
      </c>
      <c r="PHO1" s="5" t="s">
        <v>12</v>
      </c>
      <c r="PHQ1" s="5" t="s">
        <v>12</v>
      </c>
      <c r="PHS1" s="5" t="s">
        <v>12</v>
      </c>
      <c r="PHU1" s="5" t="s">
        <v>12</v>
      </c>
      <c r="PHW1" s="5" t="s">
        <v>12</v>
      </c>
      <c r="PHY1" s="5" t="s">
        <v>12</v>
      </c>
      <c r="PIA1" s="5" t="s">
        <v>12</v>
      </c>
      <c r="PIC1" s="5" t="s">
        <v>12</v>
      </c>
      <c r="PIE1" s="5" t="s">
        <v>12</v>
      </c>
      <c r="PIG1" s="5" t="s">
        <v>12</v>
      </c>
      <c r="PII1" s="5" t="s">
        <v>12</v>
      </c>
      <c r="PIK1" s="5" t="s">
        <v>12</v>
      </c>
      <c r="PIM1" s="5" t="s">
        <v>12</v>
      </c>
      <c r="PIO1" s="5" t="s">
        <v>12</v>
      </c>
      <c r="PIQ1" s="5" t="s">
        <v>12</v>
      </c>
      <c r="PIS1" s="5" t="s">
        <v>12</v>
      </c>
      <c r="PIU1" s="5" t="s">
        <v>12</v>
      </c>
      <c r="PIW1" s="5" t="s">
        <v>12</v>
      </c>
      <c r="PIY1" s="5" t="s">
        <v>12</v>
      </c>
      <c r="PJA1" s="5" t="s">
        <v>12</v>
      </c>
      <c r="PJC1" s="5" t="s">
        <v>12</v>
      </c>
      <c r="PJE1" s="5" t="s">
        <v>12</v>
      </c>
      <c r="PJG1" s="5" t="s">
        <v>12</v>
      </c>
      <c r="PJI1" s="5" t="s">
        <v>12</v>
      </c>
      <c r="PJK1" s="5" t="s">
        <v>12</v>
      </c>
      <c r="PJM1" s="5" t="s">
        <v>12</v>
      </c>
      <c r="PJO1" s="5" t="s">
        <v>12</v>
      </c>
      <c r="PJQ1" s="5" t="s">
        <v>12</v>
      </c>
      <c r="PJS1" s="5" t="s">
        <v>12</v>
      </c>
      <c r="PJU1" s="5" t="s">
        <v>12</v>
      </c>
      <c r="PJW1" s="5" t="s">
        <v>12</v>
      </c>
      <c r="PJY1" s="5" t="s">
        <v>12</v>
      </c>
      <c r="PKA1" s="5" t="s">
        <v>12</v>
      </c>
      <c r="PKC1" s="5" t="s">
        <v>12</v>
      </c>
      <c r="PKE1" s="5" t="s">
        <v>12</v>
      </c>
      <c r="PKG1" s="5" t="s">
        <v>12</v>
      </c>
      <c r="PKI1" s="5" t="s">
        <v>12</v>
      </c>
      <c r="PKK1" s="5" t="s">
        <v>12</v>
      </c>
      <c r="PKM1" s="5" t="s">
        <v>12</v>
      </c>
      <c r="PKO1" s="5" t="s">
        <v>12</v>
      </c>
      <c r="PKQ1" s="5" t="s">
        <v>12</v>
      </c>
      <c r="PKS1" s="5" t="s">
        <v>12</v>
      </c>
      <c r="PKU1" s="5" t="s">
        <v>12</v>
      </c>
      <c r="PKW1" s="5" t="s">
        <v>12</v>
      </c>
      <c r="PKY1" s="5" t="s">
        <v>12</v>
      </c>
      <c r="PLA1" s="5" t="s">
        <v>12</v>
      </c>
      <c r="PLC1" s="5" t="s">
        <v>12</v>
      </c>
      <c r="PLE1" s="5" t="s">
        <v>12</v>
      </c>
      <c r="PLG1" s="5" t="s">
        <v>12</v>
      </c>
      <c r="PLI1" s="5" t="s">
        <v>12</v>
      </c>
      <c r="PLK1" s="5" t="s">
        <v>12</v>
      </c>
      <c r="PLM1" s="5" t="s">
        <v>12</v>
      </c>
      <c r="PLO1" s="5" t="s">
        <v>12</v>
      </c>
      <c r="PLQ1" s="5" t="s">
        <v>12</v>
      </c>
      <c r="PLS1" s="5" t="s">
        <v>12</v>
      </c>
      <c r="PLU1" s="5" t="s">
        <v>12</v>
      </c>
      <c r="PLW1" s="5" t="s">
        <v>12</v>
      </c>
      <c r="PLY1" s="5" t="s">
        <v>12</v>
      </c>
      <c r="PMA1" s="5" t="s">
        <v>12</v>
      </c>
      <c r="PMC1" s="5" t="s">
        <v>12</v>
      </c>
      <c r="PME1" s="5" t="s">
        <v>12</v>
      </c>
      <c r="PMG1" s="5" t="s">
        <v>12</v>
      </c>
      <c r="PMI1" s="5" t="s">
        <v>12</v>
      </c>
      <c r="PMK1" s="5" t="s">
        <v>12</v>
      </c>
      <c r="PMM1" s="5" t="s">
        <v>12</v>
      </c>
      <c r="PMO1" s="5" t="s">
        <v>12</v>
      </c>
      <c r="PMQ1" s="5" t="s">
        <v>12</v>
      </c>
      <c r="PMS1" s="5" t="s">
        <v>12</v>
      </c>
      <c r="PMU1" s="5" t="s">
        <v>12</v>
      </c>
      <c r="PMW1" s="5" t="s">
        <v>12</v>
      </c>
      <c r="PMY1" s="5" t="s">
        <v>12</v>
      </c>
      <c r="PNA1" s="5" t="s">
        <v>12</v>
      </c>
      <c r="PNC1" s="5" t="s">
        <v>12</v>
      </c>
      <c r="PNE1" s="5" t="s">
        <v>12</v>
      </c>
      <c r="PNG1" s="5" t="s">
        <v>12</v>
      </c>
      <c r="PNI1" s="5" t="s">
        <v>12</v>
      </c>
      <c r="PNK1" s="5" t="s">
        <v>12</v>
      </c>
      <c r="PNM1" s="5" t="s">
        <v>12</v>
      </c>
      <c r="PNO1" s="5" t="s">
        <v>12</v>
      </c>
      <c r="PNQ1" s="5" t="s">
        <v>12</v>
      </c>
      <c r="PNS1" s="5" t="s">
        <v>12</v>
      </c>
      <c r="PNU1" s="5" t="s">
        <v>12</v>
      </c>
      <c r="PNW1" s="5" t="s">
        <v>12</v>
      </c>
      <c r="PNY1" s="5" t="s">
        <v>12</v>
      </c>
      <c r="POA1" s="5" t="s">
        <v>12</v>
      </c>
      <c r="POC1" s="5" t="s">
        <v>12</v>
      </c>
      <c r="POE1" s="5" t="s">
        <v>12</v>
      </c>
      <c r="POG1" s="5" t="s">
        <v>12</v>
      </c>
      <c r="POI1" s="5" t="s">
        <v>12</v>
      </c>
      <c r="POK1" s="5" t="s">
        <v>12</v>
      </c>
      <c r="POM1" s="5" t="s">
        <v>12</v>
      </c>
      <c r="POO1" s="5" t="s">
        <v>12</v>
      </c>
      <c r="POQ1" s="5" t="s">
        <v>12</v>
      </c>
      <c r="POS1" s="5" t="s">
        <v>12</v>
      </c>
      <c r="POU1" s="5" t="s">
        <v>12</v>
      </c>
      <c r="POW1" s="5" t="s">
        <v>12</v>
      </c>
      <c r="POY1" s="5" t="s">
        <v>12</v>
      </c>
      <c r="PPA1" s="5" t="s">
        <v>12</v>
      </c>
      <c r="PPC1" s="5" t="s">
        <v>12</v>
      </c>
      <c r="PPE1" s="5" t="s">
        <v>12</v>
      </c>
      <c r="PPG1" s="5" t="s">
        <v>12</v>
      </c>
      <c r="PPI1" s="5" t="s">
        <v>12</v>
      </c>
      <c r="PPK1" s="5" t="s">
        <v>12</v>
      </c>
      <c r="PPM1" s="5" t="s">
        <v>12</v>
      </c>
      <c r="PPO1" s="5" t="s">
        <v>12</v>
      </c>
      <c r="PPQ1" s="5" t="s">
        <v>12</v>
      </c>
      <c r="PPS1" s="5" t="s">
        <v>12</v>
      </c>
      <c r="PPU1" s="5" t="s">
        <v>12</v>
      </c>
      <c r="PPW1" s="5" t="s">
        <v>12</v>
      </c>
      <c r="PPY1" s="5" t="s">
        <v>12</v>
      </c>
      <c r="PQA1" s="5" t="s">
        <v>12</v>
      </c>
      <c r="PQC1" s="5" t="s">
        <v>12</v>
      </c>
      <c r="PQE1" s="5" t="s">
        <v>12</v>
      </c>
      <c r="PQG1" s="5" t="s">
        <v>12</v>
      </c>
      <c r="PQI1" s="5" t="s">
        <v>12</v>
      </c>
      <c r="PQK1" s="5" t="s">
        <v>12</v>
      </c>
      <c r="PQM1" s="5" t="s">
        <v>12</v>
      </c>
      <c r="PQO1" s="5" t="s">
        <v>12</v>
      </c>
      <c r="PQQ1" s="5" t="s">
        <v>12</v>
      </c>
      <c r="PQS1" s="5" t="s">
        <v>12</v>
      </c>
      <c r="PQU1" s="5" t="s">
        <v>12</v>
      </c>
      <c r="PQW1" s="5" t="s">
        <v>12</v>
      </c>
      <c r="PQY1" s="5" t="s">
        <v>12</v>
      </c>
      <c r="PRA1" s="5" t="s">
        <v>12</v>
      </c>
      <c r="PRC1" s="5" t="s">
        <v>12</v>
      </c>
      <c r="PRE1" s="5" t="s">
        <v>12</v>
      </c>
      <c r="PRG1" s="5" t="s">
        <v>12</v>
      </c>
      <c r="PRI1" s="5" t="s">
        <v>12</v>
      </c>
      <c r="PRK1" s="5" t="s">
        <v>12</v>
      </c>
      <c r="PRM1" s="5" t="s">
        <v>12</v>
      </c>
      <c r="PRO1" s="5" t="s">
        <v>12</v>
      </c>
      <c r="PRQ1" s="5" t="s">
        <v>12</v>
      </c>
      <c r="PRS1" s="5" t="s">
        <v>12</v>
      </c>
      <c r="PRU1" s="5" t="s">
        <v>12</v>
      </c>
      <c r="PRW1" s="5" t="s">
        <v>12</v>
      </c>
      <c r="PRY1" s="5" t="s">
        <v>12</v>
      </c>
      <c r="PSA1" s="5" t="s">
        <v>12</v>
      </c>
      <c r="PSC1" s="5" t="s">
        <v>12</v>
      </c>
      <c r="PSE1" s="5" t="s">
        <v>12</v>
      </c>
      <c r="PSG1" s="5" t="s">
        <v>12</v>
      </c>
      <c r="PSI1" s="5" t="s">
        <v>12</v>
      </c>
      <c r="PSK1" s="5" t="s">
        <v>12</v>
      </c>
      <c r="PSM1" s="5" t="s">
        <v>12</v>
      </c>
      <c r="PSO1" s="5" t="s">
        <v>12</v>
      </c>
      <c r="PSQ1" s="5" t="s">
        <v>12</v>
      </c>
      <c r="PSS1" s="5" t="s">
        <v>12</v>
      </c>
      <c r="PSU1" s="5" t="s">
        <v>12</v>
      </c>
      <c r="PSW1" s="5" t="s">
        <v>12</v>
      </c>
      <c r="PSY1" s="5" t="s">
        <v>12</v>
      </c>
      <c r="PTA1" s="5" t="s">
        <v>12</v>
      </c>
      <c r="PTC1" s="5" t="s">
        <v>12</v>
      </c>
      <c r="PTE1" s="5" t="s">
        <v>12</v>
      </c>
      <c r="PTG1" s="5" t="s">
        <v>12</v>
      </c>
      <c r="PTI1" s="5" t="s">
        <v>12</v>
      </c>
      <c r="PTK1" s="5" t="s">
        <v>12</v>
      </c>
      <c r="PTM1" s="5" t="s">
        <v>12</v>
      </c>
      <c r="PTO1" s="5" t="s">
        <v>12</v>
      </c>
      <c r="PTQ1" s="5" t="s">
        <v>12</v>
      </c>
      <c r="PTS1" s="5" t="s">
        <v>12</v>
      </c>
      <c r="PTU1" s="5" t="s">
        <v>12</v>
      </c>
      <c r="PTW1" s="5" t="s">
        <v>12</v>
      </c>
      <c r="PTY1" s="5" t="s">
        <v>12</v>
      </c>
      <c r="PUA1" s="5" t="s">
        <v>12</v>
      </c>
      <c r="PUC1" s="5" t="s">
        <v>12</v>
      </c>
      <c r="PUE1" s="5" t="s">
        <v>12</v>
      </c>
      <c r="PUG1" s="5" t="s">
        <v>12</v>
      </c>
      <c r="PUI1" s="5" t="s">
        <v>12</v>
      </c>
      <c r="PUK1" s="5" t="s">
        <v>12</v>
      </c>
      <c r="PUM1" s="5" t="s">
        <v>12</v>
      </c>
      <c r="PUO1" s="5" t="s">
        <v>12</v>
      </c>
      <c r="PUQ1" s="5" t="s">
        <v>12</v>
      </c>
      <c r="PUS1" s="5" t="s">
        <v>12</v>
      </c>
      <c r="PUU1" s="5" t="s">
        <v>12</v>
      </c>
      <c r="PUW1" s="5" t="s">
        <v>12</v>
      </c>
      <c r="PUY1" s="5" t="s">
        <v>12</v>
      </c>
      <c r="PVA1" s="5" t="s">
        <v>12</v>
      </c>
      <c r="PVC1" s="5" t="s">
        <v>12</v>
      </c>
      <c r="PVE1" s="5" t="s">
        <v>12</v>
      </c>
      <c r="PVG1" s="5" t="s">
        <v>12</v>
      </c>
      <c r="PVI1" s="5" t="s">
        <v>12</v>
      </c>
      <c r="PVK1" s="5" t="s">
        <v>12</v>
      </c>
      <c r="PVM1" s="5" t="s">
        <v>12</v>
      </c>
      <c r="PVO1" s="5" t="s">
        <v>12</v>
      </c>
      <c r="PVQ1" s="5" t="s">
        <v>12</v>
      </c>
      <c r="PVS1" s="5" t="s">
        <v>12</v>
      </c>
      <c r="PVU1" s="5" t="s">
        <v>12</v>
      </c>
      <c r="PVW1" s="5" t="s">
        <v>12</v>
      </c>
      <c r="PVY1" s="5" t="s">
        <v>12</v>
      </c>
      <c r="PWA1" s="5" t="s">
        <v>12</v>
      </c>
      <c r="PWC1" s="5" t="s">
        <v>12</v>
      </c>
      <c r="PWE1" s="5" t="s">
        <v>12</v>
      </c>
      <c r="PWG1" s="5" t="s">
        <v>12</v>
      </c>
      <c r="PWI1" s="5" t="s">
        <v>12</v>
      </c>
      <c r="PWK1" s="5" t="s">
        <v>12</v>
      </c>
      <c r="PWM1" s="5" t="s">
        <v>12</v>
      </c>
      <c r="PWO1" s="5" t="s">
        <v>12</v>
      </c>
      <c r="PWQ1" s="5" t="s">
        <v>12</v>
      </c>
      <c r="PWS1" s="5" t="s">
        <v>12</v>
      </c>
      <c r="PWU1" s="5" t="s">
        <v>12</v>
      </c>
      <c r="PWW1" s="5" t="s">
        <v>12</v>
      </c>
      <c r="PWY1" s="5" t="s">
        <v>12</v>
      </c>
      <c r="PXA1" s="5" t="s">
        <v>12</v>
      </c>
      <c r="PXC1" s="5" t="s">
        <v>12</v>
      </c>
      <c r="PXE1" s="5" t="s">
        <v>12</v>
      </c>
      <c r="PXG1" s="5" t="s">
        <v>12</v>
      </c>
      <c r="PXI1" s="5" t="s">
        <v>12</v>
      </c>
      <c r="PXK1" s="5" t="s">
        <v>12</v>
      </c>
      <c r="PXM1" s="5" t="s">
        <v>12</v>
      </c>
      <c r="PXO1" s="5" t="s">
        <v>12</v>
      </c>
      <c r="PXQ1" s="5" t="s">
        <v>12</v>
      </c>
      <c r="PXS1" s="5" t="s">
        <v>12</v>
      </c>
      <c r="PXU1" s="5" t="s">
        <v>12</v>
      </c>
      <c r="PXW1" s="5" t="s">
        <v>12</v>
      </c>
      <c r="PXY1" s="5" t="s">
        <v>12</v>
      </c>
      <c r="PYA1" s="5" t="s">
        <v>12</v>
      </c>
      <c r="PYC1" s="5" t="s">
        <v>12</v>
      </c>
      <c r="PYE1" s="5" t="s">
        <v>12</v>
      </c>
      <c r="PYG1" s="5" t="s">
        <v>12</v>
      </c>
      <c r="PYI1" s="5" t="s">
        <v>12</v>
      </c>
      <c r="PYK1" s="5" t="s">
        <v>12</v>
      </c>
      <c r="PYM1" s="5" t="s">
        <v>12</v>
      </c>
      <c r="PYO1" s="5" t="s">
        <v>12</v>
      </c>
      <c r="PYQ1" s="5" t="s">
        <v>12</v>
      </c>
      <c r="PYS1" s="5" t="s">
        <v>12</v>
      </c>
      <c r="PYU1" s="5" t="s">
        <v>12</v>
      </c>
      <c r="PYW1" s="5" t="s">
        <v>12</v>
      </c>
      <c r="PYY1" s="5" t="s">
        <v>12</v>
      </c>
      <c r="PZA1" s="5" t="s">
        <v>12</v>
      </c>
      <c r="PZC1" s="5" t="s">
        <v>12</v>
      </c>
      <c r="PZE1" s="5" t="s">
        <v>12</v>
      </c>
      <c r="PZG1" s="5" t="s">
        <v>12</v>
      </c>
      <c r="PZI1" s="5" t="s">
        <v>12</v>
      </c>
      <c r="PZK1" s="5" t="s">
        <v>12</v>
      </c>
      <c r="PZM1" s="5" t="s">
        <v>12</v>
      </c>
      <c r="PZO1" s="5" t="s">
        <v>12</v>
      </c>
      <c r="PZQ1" s="5" t="s">
        <v>12</v>
      </c>
      <c r="PZS1" s="5" t="s">
        <v>12</v>
      </c>
      <c r="PZU1" s="5" t="s">
        <v>12</v>
      </c>
      <c r="PZW1" s="5" t="s">
        <v>12</v>
      </c>
      <c r="PZY1" s="5" t="s">
        <v>12</v>
      </c>
      <c r="QAA1" s="5" t="s">
        <v>12</v>
      </c>
      <c r="QAC1" s="5" t="s">
        <v>12</v>
      </c>
      <c r="QAE1" s="5" t="s">
        <v>12</v>
      </c>
      <c r="QAG1" s="5" t="s">
        <v>12</v>
      </c>
      <c r="QAI1" s="5" t="s">
        <v>12</v>
      </c>
      <c r="QAK1" s="5" t="s">
        <v>12</v>
      </c>
      <c r="QAM1" s="5" t="s">
        <v>12</v>
      </c>
      <c r="QAO1" s="5" t="s">
        <v>12</v>
      </c>
      <c r="QAQ1" s="5" t="s">
        <v>12</v>
      </c>
      <c r="QAS1" s="5" t="s">
        <v>12</v>
      </c>
      <c r="QAU1" s="5" t="s">
        <v>12</v>
      </c>
      <c r="QAW1" s="5" t="s">
        <v>12</v>
      </c>
      <c r="QAY1" s="5" t="s">
        <v>12</v>
      </c>
      <c r="QBA1" s="5" t="s">
        <v>12</v>
      </c>
      <c r="QBC1" s="5" t="s">
        <v>12</v>
      </c>
      <c r="QBE1" s="5" t="s">
        <v>12</v>
      </c>
      <c r="QBG1" s="5" t="s">
        <v>12</v>
      </c>
      <c r="QBI1" s="5" t="s">
        <v>12</v>
      </c>
      <c r="QBK1" s="5" t="s">
        <v>12</v>
      </c>
      <c r="QBM1" s="5" t="s">
        <v>12</v>
      </c>
      <c r="QBO1" s="5" t="s">
        <v>12</v>
      </c>
      <c r="QBQ1" s="5" t="s">
        <v>12</v>
      </c>
      <c r="QBS1" s="5" t="s">
        <v>12</v>
      </c>
      <c r="QBU1" s="5" t="s">
        <v>12</v>
      </c>
      <c r="QBW1" s="5" t="s">
        <v>12</v>
      </c>
      <c r="QBY1" s="5" t="s">
        <v>12</v>
      </c>
      <c r="QCA1" s="5" t="s">
        <v>12</v>
      </c>
      <c r="QCC1" s="5" t="s">
        <v>12</v>
      </c>
      <c r="QCE1" s="5" t="s">
        <v>12</v>
      </c>
      <c r="QCG1" s="5" t="s">
        <v>12</v>
      </c>
      <c r="QCI1" s="5" t="s">
        <v>12</v>
      </c>
      <c r="QCK1" s="5" t="s">
        <v>12</v>
      </c>
      <c r="QCM1" s="5" t="s">
        <v>12</v>
      </c>
      <c r="QCO1" s="5" t="s">
        <v>12</v>
      </c>
      <c r="QCQ1" s="5" t="s">
        <v>12</v>
      </c>
      <c r="QCS1" s="5" t="s">
        <v>12</v>
      </c>
      <c r="QCU1" s="5" t="s">
        <v>12</v>
      </c>
      <c r="QCW1" s="5" t="s">
        <v>12</v>
      </c>
      <c r="QCY1" s="5" t="s">
        <v>12</v>
      </c>
      <c r="QDA1" s="5" t="s">
        <v>12</v>
      </c>
      <c r="QDC1" s="5" t="s">
        <v>12</v>
      </c>
      <c r="QDE1" s="5" t="s">
        <v>12</v>
      </c>
      <c r="QDG1" s="5" t="s">
        <v>12</v>
      </c>
      <c r="QDI1" s="5" t="s">
        <v>12</v>
      </c>
      <c r="QDK1" s="5" t="s">
        <v>12</v>
      </c>
      <c r="QDM1" s="5" t="s">
        <v>12</v>
      </c>
      <c r="QDO1" s="5" t="s">
        <v>12</v>
      </c>
      <c r="QDQ1" s="5" t="s">
        <v>12</v>
      </c>
      <c r="QDS1" s="5" t="s">
        <v>12</v>
      </c>
      <c r="QDU1" s="5" t="s">
        <v>12</v>
      </c>
      <c r="QDW1" s="5" t="s">
        <v>12</v>
      </c>
      <c r="QDY1" s="5" t="s">
        <v>12</v>
      </c>
      <c r="QEA1" s="5" t="s">
        <v>12</v>
      </c>
      <c r="QEC1" s="5" t="s">
        <v>12</v>
      </c>
      <c r="QEE1" s="5" t="s">
        <v>12</v>
      </c>
      <c r="QEG1" s="5" t="s">
        <v>12</v>
      </c>
      <c r="QEI1" s="5" t="s">
        <v>12</v>
      </c>
      <c r="QEK1" s="5" t="s">
        <v>12</v>
      </c>
      <c r="QEM1" s="5" t="s">
        <v>12</v>
      </c>
      <c r="QEO1" s="5" t="s">
        <v>12</v>
      </c>
      <c r="QEQ1" s="5" t="s">
        <v>12</v>
      </c>
      <c r="QES1" s="5" t="s">
        <v>12</v>
      </c>
      <c r="QEU1" s="5" t="s">
        <v>12</v>
      </c>
      <c r="QEW1" s="5" t="s">
        <v>12</v>
      </c>
      <c r="QEY1" s="5" t="s">
        <v>12</v>
      </c>
      <c r="QFA1" s="5" t="s">
        <v>12</v>
      </c>
      <c r="QFC1" s="5" t="s">
        <v>12</v>
      </c>
      <c r="QFE1" s="5" t="s">
        <v>12</v>
      </c>
      <c r="QFG1" s="5" t="s">
        <v>12</v>
      </c>
      <c r="QFI1" s="5" t="s">
        <v>12</v>
      </c>
      <c r="QFK1" s="5" t="s">
        <v>12</v>
      </c>
      <c r="QFM1" s="5" t="s">
        <v>12</v>
      </c>
      <c r="QFO1" s="5" t="s">
        <v>12</v>
      </c>
      <c r="QFQ1" s="5" t="s">
        <v>12</v>
      </c>
      <c r="QFS1" s="5" t="s">
        <v>12</v>
      </c>
      <c r="QFU1" s="5" t="s">
        <v>12</v>
      </c>
      <c r="QFW1" s="5" t="s">
        <v>12</v>
      </c>
      <c r="QFY1" s="5" t="s">
        <v>12</v>
      </c>
      <c r="QGA1" s="5" t="s">
        <v>12</v>
      </c>
      <c r="QGC1" s="5" t="s">
        <v>12</v>
      </c>
      <c r="QGE1" s="5" t="s">
        <v>12</v>
      </c>
      <c r="QGG1" s="5" t="s">
        <v>12</v>
      </c>
      <c r="QGI1" s="5" t="s">
        <v>12</v>
      </c>
      <c r="QGK1" s="5" t="s">
        <v>12</v>
      </c>
      <c r="QGM1" s="5" t="s">
        <v>12</v>
      </c>
      <c r="QGO1" s="5" t="s">
        <v>12</v>
      </c>
      <c r="QGQ1" s="5" t="s">
        <v>12</v>
      </c>
      <c r="QGS1" s="5" t="s">
        <v>12</v>
      </c>
      <c r="QGU1" s="5" t="s">
        <v>12</v>
      </c>
      <c r="QGW1" s="5" t="s">
        <v>12</v>
      </c>
      <c r="QGY1" s="5" t="s">
        <v>12</v>
      </c>
      <c r="QHA1" s="5" t="s">
        <v>12</v>
      </c>
      <c r="QHC1" s="5" t="s">
        <v>12</v>
      </c>
      <c r="QHE1" s="5" t="s">
        <v>12</v>
      </c>
      <c r="QHG1" s="5" t="s">
        <v>12</v>
      </c>
      <c r="QHI1" s="5" t="s">
        <v>12</v>
      </c>
      <c r="QHK1" s="5" t="s">
        <v>12</v>
      </c>
      <c r="QHM1" s="5" t="s">
        <v>12</v>
      </c>
      <c r="QHO1" s="5" t="s">
        <v>12</v>
      </c>
      <c r="QHQ1" s="5" t="s">
        <v>12</v>
      </c>
      <c r="QHS1" s="5" t="s">
        <v>12</v>
      </c>
      <c r="QHU1" s="5" t="s">
        <v>12</v>
      </c>
      <c r="QHW1" s="5" t="s">
        <v>12</v>
      </c>
      <c r="QHY1" s="5" t="s">
        <v>12</v>
      </c>
      <c r="QIA1" s="5" t="s">
        <v>12</v>
      </c>
      <c r="QIC1" s="5" t="s">
        <v>12</v>
      </c>
      <c r="QIE1" s="5" t="s">
        <v>12</v>
      </c>
      <c r="QIG1" s="5" t="s">
        <v>12</v>
      </c>
      <c r="QII1" s="5" t="s">
        <v>12</v>
      </c>
      <c r="QIK1" s="5" t="s">
        <v>12</v>
      </c>
      <c r="QIM1" s="5" t="s">
        <v>12</v>
      </c>
      <c r="QIO1" s="5" t="s">
        <v>12</v>
      </c>
      <c r="QIQ1" s="5" t="s">
        <v>12</v>
      </c>
      <c r="QIS1" s="5" t="s">
        <v>12</v>
      </c>
      <c r="QIU1" s="5" t="s">
        <v>12</v>
      </c>
      <c r="QIW1" s="5" t="s">
        <v>12</v>
      </c>
      <c r="QIY1" s="5" t="s">
        <v>12</v>
      </c>
      <c r="QJA1" s="5" t="s">
        <v>12</v>
      </c>
      <c r="QJC1" s="5" t="s">
        <v>12</v>
      </c>
      <c r="QJE1" s="5" t="s">
        <v>12</v>
      </c>
      <c r="QJG1" s="5" t="s">
        <v>12</v>
      </c>
      <c r="QJI1" s="5" t="s">
        <v>12</v>
      </c>
      <c r="QJK1" s="5" t="s">
        <v>12</v>
      </c>
      <c r="QJM1" s="5" t="s">
        <v>12</v>
      </c>
      <c r="QJO1" s="5" t="s">
        <v>12</v>
      </c>
      <c r="QJQ1" s="5" t="s">
        <v>12</v>
      </c>
      <c r="QJS1" s="5" t="s">
        <v>12</v>
      </c>
      <c r="QJU1" s="5" t="s">
        <v>12</v>
      </c>
      <c r="QJW1" s="5" t="s">
        <v>12</v>
      </c>
      <c r="QJY1" s="5" t="s">
        <v>12</v>
      </c>
      <c r="QKA1" s="5" t="s">
        <v>12</v>
      </c>
      <c r="QKC1" s="5" t="s">
        <v>12</v>
      </c>
      <c r="QKE1" s="5" t="s">
        <v>12</v>
      </c>
      <c r="QKG1" s="5" t="s">
        <v>12</v>
      </c>
      <c r="QKI1" s="5" t="s">
        <v>12</v>
      </c>
      <c r="QKK1" s="5" t="s">
        <v>12</v>
      </c>
      <c r="QKM1" s="5" t="s">
        <v>12</v>
      </c>
      <c r="QKO1" s="5" t="s">
        <v>12</v>
      </c>
      <c r="QKQ1" s="5" t="s">
        <v>12</v>
      </c>
      <c r="QKS1" s="5" t="s">
        <v>12</v>
      </c>
      <c r="QKU1" s="5" t="s">
        <v>12</v>
      </c>
      <c r="QKW1" s="5" t="s">
        <v>12</v>
      </c>
      <c r="QKY1" s="5" t="s">
        <v>12</v>
      </c>
      <c r="QLA1" s="5" t="s">
        <v>12</v>
      </c>
      <c r="QLC1" s="5" t="s">
        <v>12</v>
      </c>
      <c r="QLE1" s="5" t="s">
        <v>12</v>
      </c>
      <c r="QLG1" s="5" t="s">
        <v>12</v>
      </c>
      <c r="QLI1" s="5" t="s">
        <v>12</v>
      </c>
      <c r="QLK1" s="5" t="s">
        <v>12</v>
      </c>
      <c r="QLM1" s="5" t="s">
        <v>12</v>
      </c>
      <c r="QLO1" s="5" t="s">
        <v>12</v>
      </c>
      <c r="QLQ1" s="5" t="s">
        <v>12</v>
      </c>
      <c r="QLS1" s="5" t="s">
        <v>12</v>
      </c>
      <c r="QLU1" s="5" t="s">
        <v>12</v>
      </c>
      <c r="QLW1" s="5" t="s">
        <v>12</v>
      </c>
      <c r="QLY1" s="5" t="s">
        <v>12</v>
      </c>
      <c r="QMA1" s="5" t="s">
        <v>12</v>
      </c>
      <c r="QMC1" s="5" t="s">
        <v>12</v>
      </c>
      <c r="QME1" s="5" t="s">
        <v>12</v>
      </c>
      <c r="QMG1" s="5" t="s">
        <v>12</v>
      </c>
      <c r="QMI1" s="5" t="s">
        <v>12</v>
      </c>
      <c r="QMK1" s="5" t="s">
        <v>12</v>
      </c>
      <c r="QMM1" s="5" t="s">
        <v>12</v>
      </c>
      <c r="QMO1" s="5" t="s">
        <v>12</v>
      </c>
      <c r="QMQ1" s="5" t="s">
        <v>12</v>
      </c>
      <c r="QMS1" s="5" t="s">
        <v>12</v>
      </c>
      <c r="QMU1" s="5" t="s">
        <v>12</v>
      </c>
      <c r="QMW1" s="5" t="s">
        <v>12</v>
      </c>
      <c r="QMY1" s="5" t="s">
        <v>12</v>
      </c>
      <c r="QNA1" s="5" t="s">
        <v>12</v>
      </c>
      <c r="QNC1" s="5" t="s">
        <v>12</v>
      </c>
      <c r="QNE1" s="5" t="s">
        <v>12</v>
      </c>
      <c r="QNG1" s="5" t="s">
        <v>12</v>
      </c>
      <c r="QNI1" s="5" t="s">
        <v>12</v>
      </c>
      <c r="QNK1" s="5" t="s">
        <v>12</v>
      </c>
      <c r="QNM1" s="5" t="s">
        <v>12</v>
      </c>
      <c r="QNO1" s="5" t="s">
        <v>12</v>
      </c>
      <c r="QNQ1" s="5" t="s">
        <v>12</v>
      </c>
      <c r="QNS1" s="5" t="s">
        <v>12</v>
      </c>
      <c r="QNU1" s="5" t="s">
        <v>12</v>
      </c>
      <c r="QNW1" s="5" t="s">
        <v>12</v>
      </c>
      <c r="QNY1" s="5" t="s">
        <v>12</v>
      </c>
      <c r="QOA1" s="5" t="s">
        <v>12</v>
      </c>
      <c r="QOC1" s="5" t="s">
        <v>12</v>
      </c>
      <c r="QOE1" s="5" t="s">
        <v>12</v>
      </c>
      <c r="QOG1" s="5" t="s">
        <v>12</v>
      </c>
      <c r="QOI1" s="5" t="s">
        <v>12</v>
      </c>
      <c r="QOK1" s="5" t="s">
        <v>12</v>
      </c>
      <c r="QOM1" s="5" t="s">
        <v>12</v>
      </c>
      <c r="QOO1" s="5" t="s">
        <v>12</v>
      </c>
      <c r="QOQ1" s="5" t="s">
        <v>12</v>
      </c>
      <c r="QOS1" s="5" t="s">
        <v>12</v>
      </c>
      <c r="QOU1" s="5" t="s">
        <v>12</v>
      </c>
      <c r="QOW1" s="5" t="s">
        <v>12</v>
      </c>
      <c r="QOY1" s="5" t="s">
        <v>12</v>
      </c>
      <c r="QPA1" s="5" t="s">
        <v>12</v>
      </c>
      <c r="QPC1" s="5" t="s">
        <v>12</v>
      </c>
      <c r="QPE1" s="5" t="s">
        <v>12</v>
      </c>
      <c r="QPG1" s="5" t="s">
        <v>12</v>
      </c>
      <c r="QPI1" s="5" t="s">
        <v>12</v>
      </c>
      <c r="QPK1" s="5" t="s">
        <v>12</v>
      </c>
      <c r="QPM1" s="5" t="s">
        <v>12</v>
      </c>
      <c r="QPO1" s="5" t="s">
        <v>12</v>
      </c>
      <c r="QPQ1" s="5" t="s">
        <v>12</v>
      </c>
      <c r="QPS1" s="5" t="s">
        <v>12</v>
      </c>
      <c r="QPU1" s="5" t="s">
        <v>12</v>
      </c>
      <c r="QPW1" s="5" t="s">
        <v>12</v>
      </c>
      <c r="QPY1" s="5" t="s">
        <v>12</v>
      </c>
      <c r="QQA1" s="5" t="s">
        <v>12</v>
      </c>
      <c r="QQC1" s="5" t="s">
        <v>12</v>
      </c>
      <c r="QQE1" s="5" t="s">
        <v>12</v>
      </c>
      <c r="QQG1" s="5" t="s">
        <v>12</v>
      </c>
      <c r="QQI1" s="5" t="s">
        <v>12</v>
      </c>
      <c r="QQK1" s="5" t="s">
        <v>12</v>
      </c>
      <c r="QQM1" s="5" t="s">
        <v>12</v>
      </c>
      <c r="QQO1" s="5" t="s">
        <v>12</v>
      </c>
      <c r="QQQ1" s="5" t="s">
        <v>12</v>
      </c>
      <c r="QQS1" s="5" t="s">
        <v>12</v>
      </c>
      <c r="QQU1" s="5" t="s">
        <v>12</v>
      </c>
      <c r="QQW1" s="5" t="s">
        <v>12</v>
      </c>
      <c r="QQY1" s="5" t="s">
        <v>12</v>
      </c>
      <c r="QRA1" s="5" t="s">
        <v>12</v>
      </c>
      <c r="QRC1" s="5" t="s">
        <v>12</v>
      </c>
      <c r="QRE1" s="5" t="s">
        <v>12</v>
      </c>
      <c r="QRG1" s="5" t="s">
        <v>12</v>
      </c>
      <c r="QRI1" s="5" t="s">
        <v>12</v>
      </c>
      <c r="QRK1" s="5" t="s">
        <v>12</v>
      </c>
      <c r="QRM1" s="5" t="s">
        <v>12</v>
      </c>
      <c r="QRO1" s="5" t="s">
        <v>12</v>
      </c>
      <c r="QRQ1" s="5" t="s">
        <v>12</v>
      </c>
      <c r="QRS1" s="5" t="s">
        <v>12</v>
      </c>
      <c r="QRU1" s="5" t="s">
        <v>12</v>
      </c>
      <c r="QRW1" s="5" t="s">
        <v>12</v>
      </c>
      <c r="QRY1" s="5" t="s">
        <v>12</v>
      </c>
      <c r="QSA1" s="5" t="s">
        <v>12</v>
      </c>
      <c r="QSC1" s="5" t="s">
        <v>12</v>
      </c>
      <c r="QSE1" s="5" t="s">
        <v>12</v>
      </c>
      <c r="QSG1" s="5" t="s">
        <v>12</v>
      </c>
      <c r="QSI1" s="5" t="s">
        <v>12</v>
      </c>
      <c r="QSK1" s="5" t="s">
        <v>12</v>
      </c>
      <c r="QSM1" s="5" t="s">
        <v>12</v>
      </c>
      <c r="QSO1" s="5" t="s">
        <v>12</v>
      </c>
      <c r="QSQ1" s="5" t="s">
        <v>12</v>
      </c>
      <c r="QSS1" s="5" t="s">
        <v>12</v>
      </c>
      <c r="QSU1" s="5" t="s">
        <v>12</v>
      </c>
      <c r="QSW1" s="5" t="s">
        <v>12</v>
      </c>
      <c r="QSY1" s="5" t="s">
        <v>12</v>
      </c>
      <c r="QTA1" s="5" t="s">
        <v>12</v>
      </c>
      <c r="QTC1" s="5" t="s">
        <v>12</v>
      </c>
      <c r="QTE1" s="5" t="s">
        <v>12</v>
      </c>
      <c r="QTG1" s="5" t="s">
        <v>12</v>
      </c>
      <c r="QTI1" s="5" t="s">
        <v>12</v>
      </c>
      <c r="QTK1" s="5" t="s">
        <v>12</v>
      </c>
      <c r="QTM1" s="5" t="s">
        <v>12</v>
      </c>
      <c r="QTO1" s="5" t="s">
        <v>12</v>
      </c>
      <c r="QTQ1" s="5" t="s">
        <v>12</v>
      </c>
      <c r="QTS1" s="5" t="s">
        <v>12</v>
      </c>
      <c r="QTU1" s="5" t="s">
        <v>12</v>
      </c>
      <c r="QTW1" s="5" t="s">
        <v>12</v>
      </c>
      <c r="QTY1" s="5" t="s">
        <v>12</v>
      </c>
      <c r="QUA1" s="5" t="s">
        <v>12</v>
      </c>
      <c r="QUC1" s="5" t="s">
        <v>12</v>
      </c>
      <c r="QUE1" s="5" t="s">
        <v>12</v>
      </c>
      <c r="QUG1" s="5" t="s">
        <v>12</v>
      </c>
      <c r="QUI1" s="5" t="s">
        <v>12</v>
      </c>
      <c r="QUK1" s="5" t="s">
        <v>12</v>
      </c>
      <c r="QUM1" s="5" t="s">
        <v>12</v>
      </c>
      <c r="QUO1" s="5" t="s">
        <v>12</v>
      </c>
      <c r="QUQ1" s="5" t="s">
        <v>12</v>
      </c>
      <c r="QUS1" s="5" t="s">
        <v>12</v>
      </c>
      <c r="QUU1" s="5" t="s">
        <v>12</v>
      </c>
      <c r="QUW1" s="5" t="s">
        <v>12</v>
      </c>
      <c r="QUY1" s="5" t="s">
        <v>12</v>
      </c>
      <c r="QVA1" s="5" t="s">
        <v>12</v>
      </c>
      <c r="QVC1" s="5" t="s">
        <v>12</v>
      </c>
      <c r="QVE1" s="5" t="s">
        <v>12</v>
      </c>
      <c r="QVG1" s="5" t="s">
        <v>12</v>
      </c>
      <c r="QVI1" s="5" t="s">
        <v>12</v>
      </c>
      <c r="QVK1" s="5" t="s">
        <v>12</v>
      </c>
      <c r="QVM1" s="5" t="s">
        <v>12</v>
      </c>
      <c r="QVO1" s="5" t="s">
        <v>12</v>
      </c>
      <c r="QVQ1" s="5" t="s">
        <v>12</v>
      </c>
      <c r="QVS1" s="5" t="s">
        <v>12</v>
      </c>
      <c r="QVU1" s="5" t="s">
        <v>12</v>
      </c>
      <c r="QVW1" s="5" t="s">
        <v>12</v>
      </c>
      <c r="QVY1" s="5" t="s">
        <v>12</v>
      </c>
      <c r="QWA1" s="5" t="s">
        <v>12</v>
      </c>
      <c r="QWC1" s="5" t="s">
        <v>12</v>
      </c>
      <c r="QWE1" s="5" t="s">
        <v>12</v>
      </c>
      <c r="QWG1" s="5" t="s">
        <v>12</v>
      </c>
      <c r="QWI1" s="5" t="s">
        <v>12</v>
      </c>
      <c r="QWK1" s="5" t="s">
        <v>12</v>
      </c>
      <c r="QWM1" s="5" t="s">
        <v>12</v>
      </c>
      <c r="QWO1" s="5" t="s">
        <v>12</v>
      </c>
      <c r="QWQ1" s="5" t="s">
        <v>12</v>
      </c>
      <c r="QWS1" s="5" t="s">
        <v>12</v>
      </c>
      <c r="QWU1" s="5" t="s">
        <v>12</v>
      </c>
      <c r="QWW1" s="5" t="s">
        <v>12</v>
      </c>
      <c r="QWY1" s="5" t="s">
        <v>12</v>
      </c>
      <c r="QXA1" s="5" t="s">
        <v>12</v>
      </c>
      <c r="QXC1" s="5" t="s">
        <v>12</v>
      </c>
      <c r="QXE1" s="5" t="s">
        <v>12</v>
      </c>
      <c r="QXG1" s="5" t="s">
        <v>12</v>
      </c>
      <c r="QXI1" s="5" t="s">
        <v>12</v>
      </c>
      <c r="QXK1" s="5" t="s">
        <v>12</v>
      </c>
      <c r="QXM1" s="5" t="s">
        <v>12</v>
      </c>
      <c r="QXO1" s="5" t="s">
        <v>12</v>
      </c>
      <c r="QXQ1" s="5" t="s">
        <v>12</v>
      </c>
      <c r="QXS1" s="5" t="s">
        <v>12</v>
      </c>
      <c r="QXU1" s="5" t="s">
        <v>12</v>
      </c>
      <c r="QXW1" s="5" t="s">
        <v>12</v>
      </c>
      <c r="QXY1" s="5" t="s">
        <v>12</v>
      </c>
      <c r="QYA1" s="5" t="s">
        <v>12</v>
      </c>
      <c r="QYC1" s="5" t="s">
        <v>12</v>
      </c>
      <c r="QYE1" s="5" t="s">
        <v>12</v>
      </c>
      <c r="QYG1" s="5" t="s">
        <v>12</v>
      </c>
      <c r="QYI1" s="5" t="s">
        <v>12</v>
      </c>
      <c r="QYK1" s="5" t="s">
        <v>12</v>
      </c>
      <c r="QYM1" s="5" t="s">
        <v>12</v>
      </c>
      <c r="QYO1" s="5" t="s">
        <v>12</v>
      </c>
      <c r="QYQ1" s="5" t="s">
        <v>12</v>
      </c>
      <c r="QYS1" s="5" t="s">
        <v>12</v>
      </c>
      <c r="QYU1" s="5" t="s">
        <v>12</v>
      </c>
      <c r="QYW1" s="5" t="s">
        <v>12</v>
      </c>
      <c r="QYY1" s="5" t="s">
        <v>12</v>
      </c>
      <c r="QZA1" s="5" t="s">
        <v>12</v>
      </c>
      <c r="QZC1" s="5" t="s">
        <v>12</v>
      </c>
      <c r="QZE1" s="5" t="s">
        <v>12</v>
      </c>
      <c r="QZG1" s="5" t="s">
        <v>12</v>
      </c>
      <c r="QZI1" s="5" t="s">
        <v>12</v>
      </c>
      <c r="QZK1" s="5" t="s">
        <v>12</v>
      </c>
      <c r="QZM1" s="5" t="s">
        <v>12</v>
      </c>
      <c r="QZO1" s="5" t="s">
        <v>12</v>
      </c>
      <c r="QZQ1" s="5" t="s">
        <v>12</v>
      </c>
      <c r="QZS1" s="5" t="s">
        <v>12</v>
      </c>
      <c r="QZU1" s="5" t="s">
        <v>12</v>
      </c>
      <c r="QZW1" s="5" t="s">
        <v>12</v>
      </c>
      <c r="QZY1" s="5" t="s">
        <v>12</v>
      </c>
      <c r="RAA1" s="5" t="s">
        <v>12</v>
      </c>
      <c r="RAC1" s="5" t="s">
        <v>12</v>
      </c>
      <c r="RAE1" s="5" t="s">
        <v>12</v>
      </c>
      <c r="RAG1" s="5" t="s">
        <v>12</v>
      </c>
      <c r="RAI1" s="5" t="s">
        <v>12</v>
      </c>
      <c r="RAK1" s="5" t="s">
        <v>12</v>
      </c>
      <c r="RAM1" s="5" t="s">
        <v>12</v>
      </c>
      <c r="RAO1" s="5" t="s">
        <v>12</v>
      </c>
      <c r="RAQ1" s="5" t="s">
        <v>12</v>
      </c>
      <c r="RAS1" s="5" t="s">
        <v>12</v>
      </c>
      <c r="RAU1" s="5" t="s">
        <v>12</v>
      </c>
      <c r="RAW1" s="5" t="s">
        <v>12</v>
      </c>
      <c r="RAY1" s="5" t="s">
        <v>12</v>
      </c>
      <c r="RBA1" s="5" t="s">
        <v>12</v>
      </c>
      <c r="RBC1" s="5" t="s">
        <v>12</v>
      </c>
      <c r="RBE1" s="5" t="s">
        <v>12</v>
      </c>
      <c r="RBG1" s="5" t="s">
        <v>12</v>
      </c>
      <c r="RBI1" s="5" t="s">
        <v>12</v>
      </c>
      <c r="RBK1" s="5" t="s">
        <v>12</v>
      </c>
      <c r="RBM1" s="5" t="s">
        <v>12</v>
      </c>
      <c r="RBO1" s="5" t="s">
        <v>12</v>
      </c>
      <c r="RBQ1" s="5" t="s">
        <v>12</v>
      </c>
      <c r="RBS1" s="5" t="s">
        <v>12</v>
      </c>
      <c r="RBU1" s="5" t="s">
        <v>12</v>
      </c>
      <c r="RBW1" s="5" t="s">
        <v>12</v>
      </c>
      <c r="RBY1" s="5" t="s">
        <v>12</v>
      </c>
      <c r="RCA1" s="5" t="s">
        <v>12</v>
      </c>
      <c r="RCC1" s="5" t="s">
        <v>12</v>
      </c>
      <c r="RCE1" s="5" t="s">
        <v>12</v>
      </c>
      <c r="RCG1" s="5" t="s">
        <v>12</v>
      </c>
      <c r="RCI1" s="5" t="s">
        <v>12</v>
      </c>
      <c r="RCK1" s="5" t="s">
        <v>12</v>
      </c>
      <c r="RCM1" s="5" t="s">
        <v>12</v>
      </c>
      <c r="RCO1" s="5" t="s">
        <v>12</v>
      </c>
      <c r="RCQ1" s="5" t="s">
        <v>12</v>
      </c>
      <c r="RCS1" s="5" t="s">
        <v>12</v>
      </c>
      <c r="RCU1" s="5" t="s">
        <v>12</v>
      </c>
      <c r="RCW1" s="5" t="s">
        <v>12</v>
      </c>
      <c r="RCY1" s="5" t="s">
        <v>12</v>
      </c>
      <c r="RDA1" s="5" t="s">
        <v>12</v>
      </c>
      <c r="RDC1" s="5" t="s">
        <v>12</v>
      </c>
      <c r="RDE1" s="5" t="s">
        <v>12</v>
      </c>
      <c r="RDG1" s="5" t="s">
        <v>12</v>
      </c>
      <c r="RDI1" s="5" t="s">
        <v>12</v>
      </c>
      <c r="RDK1" s="5" t="s">
        <v>12</v>
      </c>
      <c r="RDM1" s="5" t="s">
        <v>12</v>
      </c>
      <c r="RDO1" s="5" t="s">
        <v>12</v>
      </c>
      <c r="RDQ1" s="5" t="s">
        <v>12</v>
      </c>
      <c r="RDS1" s="5" t="s">
        <v>12</v>
      </c>
      <c r="RDU1" s="5" t="s">
        <v>12</v>
      </c>
      <c r="RDW1" s="5" t="s">
        <v>12</v>
      </c>
      <c r="RDY1" s="5" t="s">
        <v>12</v>
      </c>
      <c r="REA1" s="5" t="s">
        <v>12</v>
      </c>
      <c r="REC1" s="5" t="s">
        <v>12</v>
      </c>
      <c r="REE1" s="5" t="s">
        <v>12</v>
      </c>
      <c r="REG1" s="5" t="s">
        <v>12</v>
      </c>
      <c r="REI1" s="5" t="s">
        <v>12</v>
      </c>
      <c r="REK1" s="5" t="s">
        <v>12</v>
      </c>
      <c r="REM1" s="5" t="s">
        <v>12</v>
      </c>
      <c r="REO1" s="5" t="s">
        <v>12</v>
      </c>
      <c r="REQ1" s="5" t="s">
        <v>12</v>
      </c>
      <c r="RES1" s="5" t="s">
        <v>12</v>
      </c>
      <c r="REU1" s="5" t="s">
        <v>12</v>
      </c>
      <c r="REW1" s="5" t="s">
        <v>12</v>
      </c>
      <c r="REY1" s="5" t="s">
        <v>12</v>
      </c>
      <c r="RFA1" s="5" t="s">
        <v>12</v>
      </c>
      <c r="RFC1" s="5" t="s">
        <v>12</v>
      </c>
      <c r="RFE1" s="5" t="s">
        <v>12</v>
      </c>
      <c r="RFG1" s="5" t="s">
        <v>12</v>
      </c>
      <c r="RFI1" s="5" t="s">
        <v>12</v>
      </c>
      <c r="RFK1" s="5" t="s">
        <v>12</v>
      </c>
      <c r="RFM1" s="5" t="s">
        <v>12</v>
      </c>
      <c r="RFO1" s="5" t="s">
        <v>12</v>
      </c>
      <c r="RFQ1" s="5" t="s">
        <v>12</v>
      </c>
      <c r="RFS1" s="5" t="s">
        <v>12</v>
      </c>
      <c r="RFU1" s="5" t="s">
        <v>12</v>
      </c>
      <c r="RFW1" s="5" t="s">
        <v>12</v>
      </c>
      <c r="RFY1" s="5" t="s">
        <v>12</v>
      </c>
      <c r="RGA1" s="5" t="s">
        <v>12</v>
      </c>
      <c r="RGC1" s="5" t="s">
        <v>12</v>
      </c>
      <c r="RGE1" s="5" t="s">
        <v>12</v>
      </c>
      <c r="RGG1" s="5" t="s">
        <v>12</v>
      </c>
      <c r="RGI1" s="5" t="s">
        <v>12</v>
      </c>
      <c r="RGK1" s="5" t="s">
        <v>12</v>
      </c>
      <c r="RGM1" s="5" t="s">
        <v>12</v>
      </c>
      <c r="RGO1" s="5" t="s">
        <v>12</v>
      </c>
      <c r="RGQ1" s="5" t="s">
        <v>12</v>
      </c>
      <c r="RGS1" s="5" t="s">
        <v>12</v>
      </c>
      <c r="RGU1" s="5" t="s">
        <v>12</v>
      </c>
      <c r="RGW1" s="5" t="s">
        <v>12</v>
      </c>
      <c r="RGY1" s="5" t="s">
        <v>12</v>
      </c>
      <c r="RHA1" s="5" t="s">
        <v>12</v>
      </c>
      <c r="RHC1" s="5" t="s">
        <v>12</v>
      </c>
      <c r="RHE1" s="5" t="s">
        <v>12</v>
      </c>
      <c r="RHG1" s="5" t="s">
        <v>12</v>
      </c>
      <c r="RHI1" s="5" t="s">
        <v>12</v>
      </c>
      <c r="RHK1" s="5" t="s">
        <v>12</v>
      </c>
      <c r="RHM1" s="5" t="s">
        <v>12</v>
      </c>
      <c r="RHO1" s="5" t="s">
        <v>12</v>
      </c>
      <c r="RHQ1" s="5" t="s">
        <v>12</v>
      </c>
      <c r="RHS1" s="5" t="s">
        <v>12</v>
      </c>
      <c r="RHU1" s="5" t="s">
        <v>12</v>
      </c>
      <c r="RHW1" s="5" t="s">
        <v>12</v>
      </c>
      <c r="RHY1" s="5" t="s">
        <v>12</v>
      </c>
      <c r="RIA1" s="5" t="s">
        <v>12</v>
      </c>
      <c r="RIC1" s="5" t="s">
        <v>12</v>
      </c>
      <c r="RIE1" s="5" t="s">
        <v>12</v>
      </c>
      <c r="RIG1" s="5" t="s">
        <v>12</v>
      </c>
      <c r="RII1" s="5" t="s">
        <v>12</v>
      </c>
      <c r="RIK1" s="5" t="s">
        <v>12</v>
      </c>
      <c r="RIM1" s="5" t="s">
        <v>12</v>
      </c>
      <c r="RIO1" s="5" t="s">
        <v>12</v>
      </c>
      <c r="RIQ1" s="5" t="s">
        <v>12</v>
      </c>
      <c r="RIS1" s="5" t="s">
        <v>12</v>
      </c>
      <c r="RIU1" s="5" t="s">
        <v>12</v>
      </c>
      <c r="RIW1" s="5" t="s">
        <v>12</v>
      </c>
      <c r="RIY1" s="5" t="s">
        <v>12</v>
      </c>
      <c r="RJA1" s="5" t="s">
        <v>12</v>
      </c>
      <c r="RJC1" s="5" t="s">
        <v>12</v>
      </c>
      <c r="RJE1" s="5" t="s">
        <v>12</v>
      </c>
      <c r="RJG1" s="5" t="s">
        <v>12</v>
      </c>
      <c r="RJI1" s="5" t="s">
        <v>12</v>
      </c>
      <c r="RJK1" s="5" t="s">
        <v>12</v>
      </c>
      <c r="RJM1" s="5" t="s">
        <v>12</v>
      </c>
      <c r="RJO1" s="5" t="s">
        <v>12</v>
      </c>
      <c r="RJQ1" s="5" t="s">
        <v>12</v>
      </c>
      <c r="RJS1" s="5" t="s">
        <v>12</v>
      </c>
      <c r="RJU1" s="5" t="s">
        <v>12</v>
      </c>
      <c r="RJW1" s="5" t="s">
        <v>12</v>
      </c>
      <c r="RJY1" s="5" t="s">
        <v>12</v>
      </c>
      <c r="RKA1" s="5" t="s">
        <v>12</v>
      </c>
      <c r="RKC1" s="5" t="s">
        <v>12</v>
      </c>
      <c r="RKE1" s="5" t="s">
        <v>12</v>
      </c>
      <c r="RKG1" s="5" t="s">
        <v>12</v>
      </c>
      <c r="RKI1" s="5" t="s">
        <v>12</v>
      </c>
      <c r="RKK1" s="5" t="s">
        <v>12</v>
      </c>
      <c r="RKM1" s="5" t="s">
        <v>12</v>
      </c>
      <c r="RKO1" s="5" t="s">
        <v>12</v>
      </c>
      <c r="RKQ1" s="5" t="s">
        <v>12</v>
      </c>
      <c r="RKS1" s="5" t="s">
        <v>12</v>
      </c>
      <c r="RKU1" s="5" t="s">
        <v>12</v>
      </c>
      <c r="RKW1" s="5" t="s">
        <v>12</v>
      </c>
      <c r="RKY1" s="5" t="s">
        <v>12</v>
      </c>
      <c r="RLA1" s="5" t="s">
        <v>12</v>
      </c>
      <c r="RLC1" s="5" t="s">
        <v>12</v>
      </c>
      <c r="RLE1" s="5" t="s">
        <v>12</v>
      </c>
      <c r="RLG1" s="5" t="s">
        <v>12</v>
      </c>
      <c r="RLI1" s="5" t="s">
        <v>12</v>
      </c>
      <c r="RLK1" s="5" t="s">
        <v>12</v>
      </c>
      <c r="RLM1" s="5" t="s">
        <v>12</v>
      </c>
      <c r="RLO1" s="5" t="s">
        <v>12</v>
      </c>
      <c r="RLQ1" s="5" t="s">
        <v>12</v>
      </c>
      <c r="RLS1" s="5" t="s">
        <v>12</v>
      </c>
      <c r="RLU1" s="5" t="s">
        <v>12</v>
      </c>
      <c r="RLW1" s="5" t="s">
        <v>12</v>
      </c>
      <c r="RLY1" s="5" t="s">
        <v>12</v>
      </c>
      <c r="RMA1" s="5" t="s">
        <v>12</v>
      </c>
      <c r="RMC1" s="5" t="s">
        <v>12</v>
      </c>
      <c r="RME1" s="5" t="s">
        <v>12</v>
      </c>
      <c r="RMG1" s="5" t="s">
        <v>12</v>
      </c>
      <c r="RMI1" s="5" t="s">
        <v>12</v>
      </c>
      <c r="RMK1" s="5" t="s">
        <v>12</v>
      </c>
      <c r="RMM1" s="5" t="s">
        <v>12</v>
      </c>
      <c r="RMO1" s="5" t="s">
        <v>12</v>
      </c>
      <c r="RMQ1" s="5" t="s">
        <v>12</v>
      </c>
      <c r="RMS1" s="5" t="s">
        <v>12</v>
      </c>
      <c r="RMU1" s="5" t="s">
        <v>12</v>
      </c>
      <c r="RMW1" s="5" t="s">
        <v>12</v>
      </c>
      <c r="RMY1" s="5" t="s">
        <v>12</v>
      </c>
      <c r="RNA1" s="5" t="s">
        <v>12</v>
      </c>
      <c r="RNC1" s="5" t="s">
        <v>12</v>
      </c>
      <c r="RNE1" s="5" t="s">
        <v>12</v>
      </c>
      <c r="RNG1" s="5" t="s">
        <v>12</v>
      </c>
      <c r="RNI1" s="5" t="s">
        <v>12</v>
      </c>
      <c r="RNK1" s="5" t="s">
        <v>12</v>
      </c>
      <c r="RNM1" s="5" t="s">
        <v>12</v>
      </c>
      <c r="RNO1" s="5" t="s">
        <v>12</v>
      </c>
      <c r="RNQ1" s="5" t="s">
        <v>12</v>
      </c>
      <c r="RNS1" s="5" t="s">
        <v>12</v>
      </c>
      <c r="RNU1" s="5" t="s">
        <v>12</v>
      </c>
      <c r="RNW1" s="5" t="s">
        <v>12</v>
      </c>
      <c r="RNY1" s="5" t="s">
        <v>12</v>
      </c>
      <c r="ROA1" s="5" t="s">
        <v>12</v>
      </c>
      <c r="ROC1" s="5" t="s">
        <v>12</v>
      </c>
      <c r="ROE1" s="5" t="s">
        <v>12</v>
      </c>
      <c r="ROG1" s="5" t="s">
        <v>12</v>
      </c>
      <c r="ROI1" s="5" t="s">
        <v>12</v>
      </c>
      <c r="ROK1" s="5" t="s">
        <v>12</v>
      </c>
      <c r="ROM1" s="5" t="s">
        <v>12</v>
      </c>
      <c r="ROO1" s="5" t="s">
        <v>12</v>
      </c>
      <c r="ROQ1" s="5" t="s">
        <v>12</v>
      </c>
      <c r="ROS1" s="5" t="s">
        <v>12</v>
      </c>
      <c r="ROU1" s="5" t="s">
        <v>12</v>
      </c>
      <c r="ROW1" s="5" t="s">
        <v>12</v>
      </c>
      <c r="ROY1" s="5" t="s">
        <v>12</v>
      </c>
      <c r="RPA1" s="5" t="s">
        <v>12</v>
      </c>
      <c r="RPC1" s="5" t="s">
        <v>12</v>
      </c>
      <c r="RPE1" s="5" t="s">
        <v>12</v>
      </c>
      <c r="RPG1" s="5" t="s">
        <v>12</v>
      </c>
      <c r="RPI1" s="5" t="s">
        <v>12</v>
      </c>
      <c r="RPK1" s="5" t="s">
        <v>12</v>
      </c>
      <c r="RPM1" s="5" t="s">
        <v>12</v>
      </c>
      <c r="RPO1" s="5" t="s">
        <v>12</v>
      </c>
      <c r="RPQ1" s="5" t="s">
        <v>12</v>
      </c>
      <c r="RPS1" s="5" t="s">
        <v>12</v>
      </c>
      <c r="RPU1" s="5" t="s">
        <v>12</v>
      </c>
      <c r="RPW1" s="5" t="s">
        <v>12</v>
      </c>
      <c r="RPY1" s="5" t="s">
        <v>12</v>
      </c>
      <c r="RQA1" s="5" t="s">
        <v>12</v>
      </c>
      <c r="RQC1" s="5" t="s">
        <v>12</v>
      </c>
      <c r="RQE1" s="5" t="s">
        <v>12</v>
      </c>
      <c r="RQG1" s="5" t="s">
        <v>12</v>
      </c>
      <c r="RQI1" s="5" t="s">
        <v>12</v>
      </c>
      <c r="RQK1" s="5" t="s">
        <v>12</v>
      </c>
      <c r="RQM1" s="5" t="s">
        <v>12</v>
      </c>
      <c r="RQO1" s="5" t="s">
        <v>12</v>
      </c>
      <c r="RQQ1" s="5" t="s">
        <v>12</v>
      </c>
      <c r="RQS1" s="5" t="s">
        <v>12</v>
      </c>
      <c r="RQU1" s="5" t="s">
        <v>12</v>
      </c>
      <c r="RQW1" s="5" t="s">
        <v>12</v>
      </c>
      <c r="RQY1" s="5" t="s">
        <v>12</v>
      </c>
      <c r="RRA1" s="5" t="s">
        <v>12</v>
      </c>
      <c r="RRC1" s="5" t="s">
        <v>12</v>
      </c>
      <c r="RRE1" s="5" t="s">
        <v>12</v>
      </c>
      <c r="RRG1" s="5" t="s">
        <v>12</v>
      </c>
      <c r="RRI1" s="5" t="s">
        <v>12</v>
      </c>
      <c r="RRK1" s="5" t="s">
        <v>12</v>
      </c>
      <c r="RRM1" s="5" t="s">
        <v>12</v>
      </c>
      <c r="RRO1" s="5" t="s">
        <v>12</v>
      </c>
      <c r="RRQ1" s="5" t="s">
        <v>12</v>
      </c>
      <c r="RRS1" s="5" t="s">
        <v>12</v>
      </c>
      <c r="RRU1" s="5" t="s">
        <v>12</v>
      </c>
      <c r="RRW1" s="5" t="s">
        <v>12</v>
      </c>
      <c r="RRY1" s="5" t="s">
        <v>12</v>
      </c>
      <c r="RSA1" s="5" t="s">
        <v>12</v>
      </c>
      <c r="RSC1" s="5" t="s">
        <v>12</v>
      </c>
      <c r="RSE1" s="5" t="s">
        <v>12</v>
      </c>
      <c r="RSG1" s="5" t="s">
        <v>12</v>
      </c>
      <c r="RSI1" s="5" t="s">
        <v>12</v>
      </c>
      <c r="RSK1" s="5" t="s">
        <v>12</v>
      </c>
      <c r="RSM1" s="5" t="s">
        <v>12</v>
      </c>
      <c r="RSO1" s="5" t="s">
        <v>12</v>
      </c>
      <c r="RSQ1" s="5" t="s">
        <v>12</v>
      </c>
      <c r="RSS1" s="5" t="s">
        <v>12</v>
      </c>
      <c r="RSU1" s="5" t="s">
        <v>12</v>
      </c>
      <c r="RSW1" s="5" t="s">
        <v>12</v>
      </c>
      <c r="RSY1" s="5" t="s">
        <v>12</v>
      </c>
      <c r="RTA1" s="5" t="s">
        <v>12</v>
      </c>
      <c r="RTC1" s="5" t="s">
        <v>12</v>
      </c>
      <c r="RTE1" s="5" t="s">
        <v>12</v>
      </c>
      <c r="RTG1" s="5" t="s">
        <v>12</v>
      </c>
      <c r="RTI1" s="5" t="s">
        <v>12</v>
      </c>
      <c r="RTK1" s="5" t="s">
        <v>12</v>
      </c>
      <c r="RTM1" s="5" t="s">
        <v>12</v>
      </c>
      <c r="RTO1" s="5" t="s">
        <v>12</v>
      </c>
      <c r="RTQ1" s="5" t="s">
        <v>12</v>
      </c>
      <c r="RTS1" s="5" t="s">
        <v>12</v>
      </c>
      <c r="RTU1" s="5" t="s">
        <v>12</v>
      </c>
      <c r="RTW1" s="5" t="s">
        <v>12</v>
      </c>
      <c r="RTY1" s="5" t="s">
        <v>12</v>
      </c>
      <c r="RUA1" s="5" t="s">
        <v>12</v>
      </c>
      <c r="RUC1" s="5" t="s">
        <v>12</v>
      </c>
      <c r="RUE1" s="5" t="s">
        <v>12</v>
      </c>
      <c r="RUG1" s="5" t="s">
        <v>12</v>
      </c>
      <c r="RUI1" s="5" t="s">
        <v>12</v>
      </c>
      <c r="RUK1" s="5" t="s">
        <v>12</v>
      </c>
      <c r="RUM1" s="5" t="s">
        <v>12</v>
      </c>
      <c r="RUO1" s="5" t="s">
        <v>12</v>
      </c>
      <c r="RUQ1" s="5" t="s">
        <v>12</v>
      </c>
      <c r="RUS1" s="5" t="s">
        <v>12</v>
      </c>
      <c r="RUU1" s="5" t="s">
        <v>12</v>
      </c>
      <c r="RUW1" s="5" t="s">
        <v>12</v>
      </c>
      <c r="RUY1" s="5" t="s">
        <v>12</v>
      </c>
      <c r="RVA1" s="5" t="s">
        <v>12</v>
      </c>
      <c r="RVC1" s="5" t="s">
        <v>12</v>
      </c>
      <c r="RVE1" s="5" t="s">
        <v>12</v>
      </c>
      <c r="RVG1" s="5" t="s">
        <v>12</v>
      </c>
      <c r="RVI1" s="5" t="s">
        <v>12</v>
      </c>
      <c r="RVK1" s="5" t="s">
        <v>12</v>
      </c>
      <c r="RVM1" s="5" t="s">
        <v>12</v>
      </c>
      <c r="RVO1" s="5" t="s">
        <v>12</v>
      </c>
      <c r="RVQ1" s="5" t="s">
        <v>12</v>
      </c>
      <c r="RVS1" s="5" t="s">
        <v>12</v>
      </c>
      <c r="RVU1" s="5" t="s">
        <v>12</v>
      </c>
      <c r="RVW1" s="5" t="s">
        <v>12</v>
      </c>
      <c r="RVY1" s="5" t="s">
        <v>12</v>
      </c>
      <c r="RWA1" s="5" t="s">
        <v>12</v>
      </c>
      <c r="RWC1" s="5" t="s">
        <v>12</v>
      </c>
      <c r="RWE1" s="5" t="s">
        <v>12</v>
      </c>
      <c r="RWG1" s="5" t="s">
        <v>12</v>
      </c>
      <c r="RWI1" s="5" t="s">
        <v>12</v>
      </c>
      <c r="RWK1" s="5" t="s">
        <v>12</v>
      </c>
      <c r="RWM1" s="5" t="s">
        <v>12</v>
      </c>
      <c r="RWO1" s="5" t="s">
        <v>12</v>
      </c>
      <c r="RWQ1" s="5" t="s">
        <v>12</v>
      </c>
      <c r="RWS1" s="5" t="s">
        <v>12</v>
      </c>
      <c r="RWU1" s="5" t="s">
        <v>12</v>
      </c>
      <c r="RWW1" s="5" t="s">
        <v>12</v>
      </c>
      <c r="RWY1" s="5" t="s">
        <v>12</v>
      </c>
      <c r="RXA1" s="5" t="s">
        <v>12</v>
      </c>
      <c r="RXC1" s="5" t="s">
        <v>12</v>
      </c>
      <c r="RXE1" s="5" t="s">
        <v>12</v>
      </c>
      <c r="RXG1" s="5" t="s">
        <v>12</v>
      </c>
      <c r="RXI1" s="5" t="s">
        <v>12</v>
      </c>
      <c r="RXK1" s="5" t="s">
        <v>12</v>
      </c>
      <c r="RXM1" s="5" t="s">
        <v>12</v>
      </c>
      <c r="RXO1" s="5" t="s">
        <v>12</v>
      </c>
      <c r="RXQ1" s="5" t="s">
        <v>12</v>
      </c>
      <c r="RXS1" s="5" t="s">
        <v>12</v>
      </c>
      <c r="RXU1" s="5" t="s">
        <v>12</v>
      </c>
      <c r="RXW1" s="5" t="s">
        <v>12</v>
      </c>
      <c r="RXY1" s="5" t="s">
        <v>12</v>
      </c>
      <c r="RYA1" s="5" t="s">
        <v>12</v>
      </c>
      <c r="RYC1" s="5" t="s">
        <v>12</v>
      </c>
      <c r="RYE1" s="5" t="s">
        <v>12</v>
      </c>
      <c r="RYG1" s="5" t="s">
        <v>12</v>
      </c>
      <c r="RYI1" s="5" t="s">
        <v>12</v>
      </c>
      <c r="RYK1" s="5" t="s">
        <v>12</v>
      </c>
      <c r="RYM1" s="5" t="s">
        <v>12</v>
      </c>
      <c r="RYO1" s="5" t="s">
        <v>12</v>
      </c>
      <c r="RYQ1" s="5" t="s">
        <v>12</v>
      </c>
      <c r="RYS1" s="5" t="s">
        <v>12</v>
      </c>
      <c r="RYU1" s="5" t="s">
        <v>12</v>
      </c>
      <c r="RYW1" s="5" t="s">
        <v>12</v>
      </c>
      <c r="RYY1" s="5" t="s">
        <v>12</v>
      </c>
      <c r="RZA1" s="5" t="s">
        <v>12</v>
      </c>
      <c r="RZC1" s="5" t="s">
        <v>12</v>
      </c>
      <c r="RZE1" s="5" t="s">
        <v>12</v>
      </c>
      <c r="RZG1" s="5" t="s">
        <v>12</v>
      </c>
      <c r="RZI1" s="5" t="s">
        <v>12</v>
      </c>
      <c r="RZK1" s="5" t="s">
        <v>12</v>
      </c>
      <c r="RZM1" s="5" t="s">
        <v>12</v>
      </c>
      <c r="RZO1" s="5" t="s">
        <v>12</v>
      </c>
      <c r="RZQ1" s="5" t="s">
        <v>12</v>
      </c>
      <c r="RZS1" s="5" t="s">
        <v>12</v>
      </c>
      <c r="RZU1" s="5" t="s">
        <v>12</v>
      </c>
      <c r="RZW1" s="5" t="s">
        <v>12</v>
      </c>
      <c r="RZY1" s="5" t="s">
        <v>12</v>
      </c>
      <c r="SAA1" s="5" t="s">
        <v>12</v>
      </c>
      <c r="SAC1" s="5" t="s">
        <v>12</v>
      </c>
      <c r="SAE1" s="5" t="s">
        <v>12</v>
      </c>
      <c r="SAG1" s="5" t="s">
        <v>12</v>
      </c>
      <c r="SAI1" s="5" t="s">
        <v>12</v>
      </c>
      <c r="SAK1" s="5" t="s">
        <v>12</v>
      </c>
      <c r="SAM1" s="5" t="s">
        <v>12</v>
      </c>
      <c r="SAO1" s="5" t="s">
        <v>12</v>
      </c>
      <c r="SAQ1" s="5" t="s">
        <v>12</v>
      </c>
      <c r="SAS1" s="5" t="s">
        <v>12</v>
      </c>
      <c r="SAU1" s="5" t="s">
        <v>12</v>
      </c>
      <c r="SAW1" s="5" t="s">
        <v>12</v>
      </c>
      <c r="SAY1" s="5" t="s">
        <v>12</v>
      </c>
      <c r="SBA1" s="5" t="s">
        <v>12</v>
      </c>
      <c r="SBC1" s="5" t="s">
        <v>12</v>
      </c>
      <c r="SBE1" s="5" t="s">
        <v>12</v>
      </c>
      <c r="SBG1" s="5" t="s">
        <v>12</v>
      </c>
      <c r="SBI1" s="5" t="s">
        <v>12</v>
      </c>
      <c r="SBK1" s="5" t="s">
        <v>12</v>
      </c>
      <c r="SBM1" s="5" t="s">
        <v>12</v>
      </c>
      <c r="SBO1" s="5" t="s">
        <v>12</v>
      </c>
      <c r="SBQ1" s="5" t="s">
        <v>12</v>
      </c>
      <c r="SBS1" s="5" t="s">
        <v>12</v>
      </c>
      <c r="SBU1" s="5" t="s">
        <v>12</v>
      </c>
      <c r="SBW1" s="5" t="s">
        <v>12</v>
      </c>
      <c r="SBY1" s="5" t="s">
        <v>12</v>
      </c>
      <c r="SCA1" s="5" t="s">
        <v>12</v>
      </c>
      <c r="SCC1" s="5" t="s">
        <v>12</v>
      </c>
      <c r="SCE1" s="5" t="s">
        <v>12</v>
      </c>
      <c r="SCG1" s="5" t="s">
        <v>12</v>
      </c>
      <c r="SCI1" s="5" t="s">
        <v>12</v>
      </c>
      <c r="SCK1" s="5" t="s">
        <v>12</v>
      </c>
      <c r="SCM1" s="5" t="s">
        <v>12</v>
      </c>
      <c r="SCO1" s="5" t="s">
        <v>12</v>
      </c>
      <c r="SCQ1" s="5" t="s">
        <v>12</v>
      </c>
      <c r="SCS1" s="5" t="s">
        <v>12</v>
      </c>
      <c r="SCU1" s="5" t="s">
        <v>12</v>
      </c>
      <c r="SCW1" s="5" t="s">
        <v>12</v>
      </c>
      <c r="SCY1" s="5" t="s">
        <v>12</v>
      </c>
      <c r="SDA1" s="5" t="s">
        <v>12</v>
      </c>
      <c r="SDC1" s="5" t="s">
        <v>12</v>
      </c>
      <c r="SDE1" s="5" t="s">
        <v>12</v>
      </c>
      <c r="SDG1" s="5" t="s">
        <v>12</v>
      </c>
      <c r="SDI1" s="5" t="s">
        <v>12</v>
      </c>
      <c r="SDK1" s="5" t="s">
        <v>12</v>
      </c>
      <c r="SDM1" s="5" t="s">
        <v>12</v>
      </c>
      <c r="SDO1" s="5" t="s">
        <v>12</v>
      </c>
      <c r="SDQ1" s="5" t="s">
        <v>12</v>
      </c>
      <c r="SDS1" s="5" t="s">
        <v>12</v>
      </c>
      <c r="SDU1" s="5" t="s">
        <v>12</v>
      </c>
      <c r="SDW1" s="5" t="s">
        <v>12</v>
      </c>
      <c r="SDY1" s="5" t="s">
        <v>12</v>
      </c>
      <c r="SEA1" s="5" t="s">
        <v>12</v>
      </c>
      <c r="SEC1" s="5" t="s">
        <v>12</v>
      </c>
      <c r="SEE1" s="5" t="s">
        <v>12</v>
      </c>
      <c r="SEG1" s="5" t="s">
        <v>12</v>
      </c>
      <c r="SEI1" s="5" t="s">
        <v>12</v>
      </c>
      <c r="SEK1" s="5" t="s">
        <v>12</v>
      </c>
      <c r="SEM1" s="5" t="s">
        <v>12</v>
      </c>
      <c r="SEO1" s="5" t="s">
        <v>12</v>
      </c>
      <c r="SEQ1" s="5" t="s">
        <v>12</v>
      </c>
      <c r="SES1" s="5" t="s">
        <v>12</v>
      </c>
      <c r="SEU1" s="5" t="s">
        <v>12</v>
      </c>
      <c r="SEW1" s="5" t="s">
        <v>12</v>
      </c>
      <c r="SEY1" s="5" t="s">
        <v>12</v>
      </c>
      <c r="SFA1" s="5" t="s">
        <v>12</v>
      </c>
      <c r="SFC1" s="5" t="s">
        <v>12</v>
      </c>
      <c r="SFE1" s="5" t="s">
        <v>12</v>
      </c>
      <c r="SFG1" s="5" t="s">
        <v>12</v>
      </c>
      <c r="SFI1" s="5" t="s">
        <v>12</v>
      </c>
      <c r="SFK1" s="5" t="s">
        <v>12</v>
      </c>
      <c r="SFM1" s="5" t="s">
        <v>12</v>
      </c>
      <c r="SFO1" s="5" t="s">
        <v>12</v>
      </c>
      <c r="SFQ1" s="5" t="s">
        <v>12</v>
      </c>
      <c r="SFS1" s="5" t="s">
        <v>12</v>
      </c>
      <c r="SFU1" s="5" t="s">
        <v>12</v>
      </c>
      <c r="SFW1" s="5" t="s">
        <v>12</v>
      </c>
      <c r="SFY1" s="5" t="s">
        <v>12</v>
      </c>
      <c r="SGA1" s="5" t="s">
        <v>12</v>
      </c>
      <c r="SGC1" s="5" t="s">
        <v>12</v>
      </c>
      <c r="SGE1" s="5" t="s">
        <v>12</v>
      </c>
      <c r="SGG1" s="5" t="s">
        <v>12</v>
      </c>
      <c r="SGI1" s="5" t="s">
        <v>12</v>
      </c>
      <c r="SGK1" s="5" t="s">
        <v>12</v>
      </c>
      <c r="SGM1" s="5" t="s">
        <v>12</v>
      </c>
      <c r="SGO1" s="5" t="s">
        <v>12</v>
      </c>
      <c r="SGQ1" s="5" t="s">
        <v>12</v>
      </c>
      <c r="SGS1" s="5" t="s">
        <v>12</v>
      </c>
      <c r="SGU1" s="5" t="s">
        <v>12</v>
      </c>
      <c r="SGW1" s="5" t="s">
        <v>12</v>
      </c>
      <c r="SGY1" s="5" t="s">
        <v>12</v>
      </c>
      <c r="SHA1" s="5" t="s">
        <v>12</v>
      </c>
      <c r="SHC1" s="5" t="s">
        <v>12</v>
      </c>
      <c r="SHE1" s="5" t="s">
        <v>12</v>
      </c>
      <c r="SHG1" s="5" t="s">
        <v>12</v>
      </c>
      <c r="SHI1" s="5" t="s">
        <v>12</v>
      </c>
      <c r="SHK1" s="5" t="s">
        <v>12</v>
      </c>
      <c r="SHM1" s="5" t="s">
        <v>12</v>
      </c>
      <c r="SHO1" s="5" t="s">
        <v>12</v>
      </c>
      <c r="SHQ1" s="5" t="s">
        <v>12</v>
      </c>
      <c r="SHS1" s="5" t="s">
        <v>12</v>
      </c>
      <c r="SHU1" s="5" t="s">
        <v>12</v>
      </c>
      <c r="SHW1" s="5" t="s">
        <v>12</v>
      </c>
      <c r="SHY1" s="5" t="s">
        <v>12</v>
      </c>
      <c r="SIA1" s="5" t="s">
        <v>12</v>
      </c>
      <c r="SIC1" s="5" t="s">
        <v>12</v>
      </c>
      <c r="SIE1" s="5" t="s">
        <v>12</v>
      </c>
      <c r="SIG1" s="5" t="s">
        <v>12</v>
      </c>
      <c r="SII1" s="5" t="s">
        <v>12</v>
      </c>
      <c r="SIK1" s="5" t="s">
        <v>12</v>
      </c>
      <c r="SIM1" s="5" t="s">
        <v>12</v>
      </c>
      <c r="SIO1" s="5" t="s">
        <v>12</v>
      </c>
      <c r="SIQ1" s="5" t="s">
        <v>12</v>
      </c>
      <c r="SIS1" s="5" t="s">
        <v>12</v>
      </c>
      <c r="SIU1" s="5" t="s">
        <v>12</v>
      </c>
      <c r="SIW1" s="5" t="s">
        <v>12</v>
      </c>
      <c r="SIY1" s="5" t="s">
        <v>12</v>
      </c>
      <c r="SJA1" s="5" t="s">
        <v>12</v>
      </c>
      <c r="SJC1" s="5" t="s">
        <v>12</v>
      </c>
      <c r="SJE1" s="5" t="s">
        <v>12</v>
      </c>
      <c r="SJG1" s="5" t="s">
        <v>12</v>
      </c>
      <c r="SJI1" s="5" t="s">
        <v>12</v>
      </c>
      <c r="SJK1" s="5" t="s">
        <v>12</v>
      </c>
      <c r="SJM1" s="5" t="s">
        <v>12</v>
      </c>
      <c r="SJO1" s="5" t="s">
        <v>12</v>
      </c>
      <c r="SJQ1" s="5" t="s">
        <v>12</v>
      </c>
      <c r="SJS1" s="5" t="s">
        <v>12</v>
      </c>
      <c r="SJU1" s="5" t="s">
        <v>12</v>
      </c>
      <c r="SJW1" s="5" t="s">
        <v>12</v>
      </c>
      <c r="SJY1" s="5" t="s">
        <v>12</v>
      </c>
      <c r="SKA1" s="5" t="s">
        <v>12</v>
      </c>
      <c r="SKC1" s="5" t="s">
        <v>12</v>
      </c>
      <c r="SKE1" s="5" t="s">
        <v>12</v>
      </c>
      <c r="SKG1" s="5" t="s">
        <v>12</v>
      </c>
      <c r="SKI1" s="5" t="s">
        <v>12</v>
      </c>
      <c r="SKK1" s="5" t="s">
        <v>12</v>
      </c>
      <c r="SKM1" s="5" t="s">
        <v>12</v>
      </c>
      <c r="SKO1" s="5" t="s">
        <v>12</v>
      </c>
      <c r="SKQ1" s="5" t="s">
        <v>12</v>
      </c>
      <c r="SKS1" s="5" t="s">
        <v>12</v>
      </c>
      <c r="SKU1" s="5" t="s">
        <v>12</v>
      </c>
      <c r="SKW1" s="5" t="s">
        <v>12</v>
      </c>
      <c r="SKY1" s="5" t="s">
        <v>12</v>
      </c>
      <c r="SLA1" s="5" t="s">
        <v>12</v>
      </c>
      <c r="SLC1" s="5" t="s">
        <v>12</v>
      </c>
      <c r="SLE1" s="5" t="s">
        <v>12</v>
      </c>
      <c r="SLG1" s="5" t="s">
        <v>12</v>
      </c>
      <c r="SLI1" s="5" t="s">
        <v>12</v>
      </c>
      <c r="SLK1" s="5" t="s">
        <v>12</v>
      </c>
      <c r="SLM1" s="5" t="s">
        <v>12</v>
      </c>
      <c r="SLO1" s="5" t="s">
        <v>12</v>
      </c>
      <c r="SLQ1" s="5" t="s">
        <v>12</v>
      </c>
      <c r="SLS1" s="5" t="s">
        <v>12</v>
      </c>
      <c r="SLU1" s="5" t="s">
        <v>12</v>
      </c>
      <c r="SLW1" s="5" t="s">
        <v>12</v>
      </c>
      <c r="SLY1" s="5" t="s">
        <v>12</v>
      </c>
      <c r="SMA1" s="5" t="s">
        <v>12</v>
      </c>
      <c r="SMC1" s="5" t="s">
        <v>12</v>
      </c>
      <c r="SME1" s="5" t="s">
        <v>12</v>
      </c>
      <c r="SMG1" s="5" t="s">
        <v>12</v>
      </c>
      <c r="SMI1" s="5" t="s">
        <v>12</v>
      </c>
      <c r="SMK1" s="5" t="s">
        <v>12</v>
      </c>
      <c r="SMM1" s="5" t="s">
        <v>12</v>
      </c>
      <c r="SMO1" s="5" t="s">
        <v>12</v>
      </c>
      <c r="SMQ1" s="5" t="s">
        <v>12</v>
      </c>
      <c r="SMS1" s="5" t="s">
        <v>12</v>
      </c>
      <c r="SMU1" s="5" t="s">
        <v>12</v>
      </c>
      <c r="SMW1" s="5" t="s">
        <v>12</v>
      </c>
      <c r="SMY1" s="5" t="s">
        <v>12</v>
      </c>
      <c r="SNA1" s="5" t="s">
        <v>12</v>
      </c>
      <c r="SNC1" s="5" t="s">
        <v>12</v>
      </c>
      <c r="SNE1" s="5" t="s">
        <v>12</v>
      </c>
      <c r="SNG1" s="5" t="s">
        <v>12</v>
      </c>
      <c r="SNI1" s="5" t="s">
        <v>12</v>
      </c>
      <c r="SNK1" s="5" t="s">
        <v>12</v>
      </c>
      <c r="SNM1" s="5" t="s">
        <v>12</v>
      </c>
      <c r="SNO1" s="5" t="s">
        <v>12</v>
      </c>
      <c r="SNQ1" s="5" t="s">
        <v>12</v>
      </c>
      <c r="SNS1" s="5" t="s">
        <v>12</v>
      </c>
      <c r="SNU1" s="5" t="s">
        <v>12</v>
      </c>
      <c r="SNW1" s="5" t="s">
        <v>12</v>
      </c>
      <c r="SNY1" s="5" t="s">
        <v>12</v>
      </c>
      <c r="SOA1" s="5" t="s">
        <v>12</v>
      </c>
      <c r="SOC1" s="5" t="s">
        <v>12</v>
      </c>
      <c r="SOE1" s="5" t="s">
        <v>12</v>
      </c>
      <c r="SOG1" s="5" t="s">
        <v>12</v>
      </c>
      <c r="SOI1" s="5" t="s">
        <v>12</v>
      </c>
      <c r="SOK1" s="5" t="s">
        <v>12</v>
      </c>
      <c r="SOM1" s="5" t="s">
        <v>12</v>
      </c>
      <c r="SOO1" s="5" t="s">
        <v>12</v>
      </c>
      <c r="SOQ1" s="5" t="s">
        <v>12</v>
      </c>
      <c r="SOS1" s="5" t="s">
        <v>12</v>
      </c>
      <c r="SOU1" s="5" t="s">
        <v>12</v>
      </c>
      <c r="SOW1" s="5" t="s">
        <v>12</v>
      </c>
      <c r="SOY1" s="5" t="s">
        <v>12</v>
      </c>
      <c r="SPA1" s="5" t="s">
        <v>12</v>
      </c>
      <c r="SPC1" s="5" t="s">
        <v>12</v>
      </c>
      <c r="SPE1" s="5" t="s">
        <v>12</v>
      </c>
      <c r="SPG1" s="5" t="s">
        <v>12</v>
      </c>
      <c r="SPI1" s="5" t="s">
        <v>12</v>
      </c>
      <c r="SPK1" s="5" t="s">
        <v>12</v>
      </c>
      <c r="SPM1" s="5" t="s">
        <v>12</v>
      </c>
      <c r="SPO1" s="5" t="s">
        <v>12</v>
      </c>
      <c r="SPQ1" s="5" t="s">
        <v>12</v>
      </c>
      <c r="SPS1" s="5" t="s">
        <v>12</v>
      </c>
      <c r="SPU1" s="5" t="s">
        <v>12</v>
      </c>
      <c r="SPW1" s="5" t="s">
        <v>12</v>
      </c>
      <c r="SPY1" s="5" t="s">
        <v>12</v>
      </c>
      <c r="SQA1" s="5" t="s">
        <v>12</v>
      </c>
      <c r="SQC1" s="5" t="s">
        <v>12</v>
      </c>
      <c r="SQE1" s="5" t="s">
        <v>12</v>
      </c>
      <c r="SQG1" s="5" t="s">
        <v>12</v>
      </c>
      <c r="SQI1" s="5" t="s">
        <v>12</v>
      </c>
      <c r="SQK1" s="5" t="s">
        <v>12</v>
      </c>
      <c r="SQM1" s="5" t="s">
        <v>12</v>
      </c>
      <c r="SQO1" s="5" t="s">
        <v>12</v>
      </c>
      <c r="SQQ1" s="5" t="s">
        <v>12</v>
      </c>
      <c r="SQS1" s="5" t="s">
        <v>12</v>
      </c>
      <c r="SQU1" s="5" t="s">
        <v>12</v>
      </c>
      <c r="SQW1" s="5" t="s">
        <v>12</v>
      </c>
      <c r="SQY1" s="5" t="s">
        <v>12</v>
      </c>
      <c r="SRA1" s="5" t="s">
        <v>12</v>
      </c>
      <c r="SRC1" s="5" t="s">
        <v>12</v>
      </c>
      <c r="SRE1" s="5" t="s">
        <v>12</v>
      </c>
      <c r="SRG1" s="5" t="s">
        <v>12</v>
      </c>
      <c r="SRI1" s="5" t="s">
        <v>12</v>
      </c>
      <c r="SRK1" s="5" t="s">
        <v>12</v>
      </c>
      <c r="SRM1" s="5" t="s">
        <v>12</v>
      </c>
      <c r="SRO1" s="5" t="s">
        <v>12</v>
      </c>
      <c r="SRQ1" s="5" t="s">
        <v>12</v>
      </c>
      <c r="SRS1" s="5" t="s">
        <v>12</v>
      </c>
      <c r="SRU1" s="5" t="s">
        <v>12</v>
      </c>
      <c r="SRW1" s="5" t="s">
        <v>12</v>
      </c>
      <c r="SRY1" s="5" t="s">
        <v>12</v>
      </c>
      <c r="SSA1" s="5" t="s">
        <v>12</v>
      </c>
      <c r="SSC1" s="5" t="s">
        <v>12</v>
      </c>
      <c r="SSE1" s="5" t="s">
        <v>12</v>
      </c>
      <c r="SSG1" s="5" t="s">
        <v>12</v>
      </c>
      <c r="SSI1" s="5" t="s">
        <v>12</v>
      </c>
      <c r="SSK1" s="5" t="s">
        <v>12</v>
      </c>
      <c r="SSM1" s="5" t="s">
        <v>12</v>
      </c>
      <c r="SSO1" s="5" t="s">
        <v>12</v>
      </c>
      <c r="SSQ1" s="5" t="s">
        <v>12</v>
      </c>
      <c r="SSS1" s="5" t="s">
        <v>12</v>
      </c>
      <c r="SSU1" s="5" t="s">
        <v>12</v>
      </c>
      <c r="SSW1" s="5" t="s">
        <v>12</v>
      </c>
      <c r="SSY1" s="5" t="s">
        <v>12</v>
      </c>
      <c r="STA1" s="5" t="s">
        <v>12</v>
      </c>
      <c r="STC1" s="5" t="s">
        <v>12</v>
      </c>
      <c r="STE1" s="5" t="s">
        <v>12</v>
      </c>
      <c r="STG1" s="5" t="s">
        <v>12</v>
      </c>
      <c r="STI1" s="5" t="s">
        <v>12</v>
      </c>
      <c r="STK1" s="5" t="s">
        <v>12</v>
      </c>
      <c r="STM1" s="5" t="s">
        <v>12</v>
      </c>
      <c r="STO1" s="5" t="s">
        <v>12</v>
      </c>
      <c r="STQ1" s="5" t="s">
        <v>12</v>
      </c>
      <c r="STS1" s="5" t="s">
        <v>12</v>
      </c>
      <c r="STU1" s="5" t="s">
        <v>12</v>
      </c>
      <c r="STW1" s="5" t="s">
        <v>12</v>
      </c>
      <c r="STY1" s="5" t="s">
        <v>12</v>
      </c>
      <c r="SUA1" s="5" t="s">
        <v>12</v>
      </c>
      <c r="SUC1" s="5" t="s">
        <v>12</v>
      </c>
      <c r="SUE1" s="5" t="s">
        <v>12</v>
      </c>
      <c r="SUG1" s="5" t="s">
        <v>12</v>
      </c>
      <c r="SUI1" s="5" t="s">
        <v>12</v>
      </c>
      <c r="SUK1" s="5" t="s">
        <v>12</v>
      </c>
      <c r="SUM1" s="5" t="s">
        <v>12</v>
      </c>
      <c r="SUO1" s="5" t="s">
        <v>12</v>
      </c>
      <c r="SUQ1" s="5" t="s">
        <v>12</v>
      </c>
      <c r="SUS1" s="5" t="s">
        <v>12</v>
      </c>
      <c r="SUU1" s="5" t="s">
        <v>12</v>
      </c>
      <c r="SUW1" s="5" t="s">
        <v>12</v>
      </c>
      <c r="SUY1" s="5" t="s">
        <v>12</v>
      </c>
      <c r="SVA1" s="5" t="s">
        <v>12</v>
      </c>
      <c r="SVC1" s="5" t="s">
        <v>12</v>
      </c>
      <c r="SVE1" s="5" t="s">
        <v>12</v>
      </c>
      <c r="SVG1" s="5" t="s">
        <v>12</v>
      </c>
      <c r="SVI1" s="5" t="s">
        <v>12</v>
      </c>
      <c r="SVK1" s="5" t="s">
        <v>12</v>
      </c>
      <c r="SVM1" s="5" t="s">
        <v>12</v>
      </c>
      <c r="SVO1" s="5" t="s">
        <v>12</v>
      </c>
      <c r="SVQ1" s="5" t="s">
        <v>12</v>
      </c>
      <c r="SVS1" s="5" t="s">
        <v>12</v>
      </c>
      <c r="SVU1" s="5" t="s">
        <v>12</v>
      </c>
      <c r="SVW1" s="5" t="s">
        <v>12</v>
      </c>
      <c r="SVY1" s="5" t="s">
        <v>12</v>
      </c>
      <c r="SWA1" s="5" t="s">
        <v>12</v>
      </c>
      <c r="SWC1" s="5" t="s">
        <v>12</v>
      </c>
      <c r="SWE1" s="5" t="s">
        <v>12</v>
      </c>
      <c r="SWG1" s="5" t="s">
        <v>12</v>
      </c>
      <c r="SWI1" s="5" t="s">
        <v>12</v>
      </c>
      <c r="SWK1" s="5" t="s">
        <v>12</v>
      </c>
      <c r="SWM1" s="5" t="s">
        <v>12</v>
      </c>
      <c r="SWO1" s="5" t="s">
        <v>12</v>
      </c>
      <c r="SWQ1" s="5" t="s">
        <v>12</v>
      </c>
      <c r="SWS1" s="5" t="s">
        <v>12</v>
      </c>
      <c r="SWU1" s="5" t="s">
        <v>12</v>
      </c>
      <c r="SWW1" s="5" t="s">
        <v>12</v>
      </c>
      <c r="SWY1" s="5" t="s">
        <v>12</v>
      </c>
      <c r="SXA1" s="5" t="s">
        <v>12</v>
      </c>
      <c r="SXC1" s="5" t="s">
        <v>12</v>
      </c>
      <c r="SXE1" s="5" t="s">
        <v>12</v>
      </c>
      <c r="SXG1" s="5" t="s">
        <v>12</v>
      </c>
      <c r="SXI1" s="5" t="s">
        <v>12</v>
      </c>
      <c r="SXK1" s="5" t="s">
        <v>12</v>
      </c>
      <c r="SXM1" s="5" t="s">
        <v>12</v>
      </c>
      <c r="SXO1" s="5" t="s">
        <v>12</v>
      </c>
      <c r="SXQ1" s="5" t="s">
        <v>12</v>
      </c>
      <c r="SXS1" s="5" t="s">
        <v>12</v>
      </c>
      <c r="SXU1" s="5" t="s">
        <v>12</v>
      </c>
      <c r="SXW1" s="5" t="s">
        <v>12</v>
      </c>
      <c r="SXY1" s="5" t="s">
        <v>12</v>
      </c>
      <c r="SYA1" s="5" t="s">
        <v>12</v>
      </c>
      <c r="SYC1" s="5" t="s">
        <v>12</v>
      </c>
      <c r="SYE1" s="5" t="s">
        <v>12</v>
      </c>
      <c r="SYG1" s="5" t="s">
        <v>12</v>
      </c>
      <c r="SYI1" s="5" t="s">
        <v>12</v>
      </c>
      <c r="SYK1" s="5" t="s">
        <v>12</v>
      </c>
      <c r="SYM1" s="5" t="s">
        <v>12</v>
      </c>
      <c r="SYO1" s="5" t="s">
        <v>12</v>
      </c>
      <c r="SYQ1" s="5" t="s">
        <v>12</v>
      </c>
      <c r="SYS1" s="5" t="s">
        <v>12</v>
      </c>
      <c r="SYU1" s="5" t="s">
        <v>12</v>
      </c>
      <c r="SYW1" s="5" t="s">
        <v>12</v>
      </c>
      <c r="SYY1" s="5" t="s">
        <v>12</v>
      </c>
      <c r="SZA1" s="5" t="s">
        <v>12</v>
      </c>
      <c r="SZC1" s="5" t="s">
        <v>12</v>
      </c>
      <c r="SZE1" s="5" t="s">
        <v>12</v>
      </c>
      <c r="SZG1" s="5" t="s">
        <v>12</v>
      </c>
      <c r="SZI1" s="5" t="s">
        <v>12</v>
      </c>
      <c r="SZK1" s="5" t="s">
        <v>12</v>
      </c>
      <c r="SZM1" s="5" t="s">
        <v>12</v>
      </c>
      <c r="SZO1" s="5" t="s">
        <v>12</v>
      </c>
      <c r="SZQ1" s="5" t="s">
        <v>12</v>
      </c>
      <c r="SZS1" s="5" t="s">
        <v>12</v>
      </c>
      <c r="SZU1" s="5" t="s">
        <v>12</v>
      </c>
      <c r="SZW1" s="5" t="s">
        <v>12</v>
      </c>
      <c r="SZY1" s="5" t="s">
        <v>12</v>
      </c>
      <c r="TAA1" s="5" t="s">
        <v>12</v>
      </c>
      <c r="TAC1" s="5" t="s">
        <v>12</v>
      </c>
      <c r="TAE1" s="5" t="s">
        <v>12</v>
      </c>
      <c r="TAG1" s="5" t="s">
        <v>12</v>
      </c>
      <c r="TAI1" s="5" t="s">
        <v>12</v>
      </c>
      <c r="TAK1" s="5" t="s">
        <v>12</v>
      </c>
      <c r="TAM1" s="5" t="s">
        <v>12</v>
      </c>
      <c r="TAO1" s="5" t="s">
        <v>12</v>
      </c>
      <c r="TAQ1" s="5" t="s">
        <v>12</v>
      </c>
      <c r="TAS1" s="5" t="s">
        <v>12</v>
      </c>
      <c r="TAU1" s="5" t="s">
        <v>12</v>
      </c>
      <c r="TAW1" s="5" t="s">
        <v>12</v>
      </c>
      <c r="TAY1" s="5" t="s">
        <v>12</v>
      </c>
      <c r="TBA1" s="5" t="s">
        <v>12</v>
      </c>
      <c r="TBC1" s="5" t="s">
        <v>12</v>
      </c>
      <c r="TBE1" s="5" t="s">
        <v>12</v>
      </c>
      <c r="TBG1" s="5" t="s">
        <v>12</v>
      </c>
      <c r="TBI1" s="5" t="s">
        <v>12</v>
      </c>
      <c r="TBK1" s="5" t="s">
        <v>12</v>
      </c>
      <c r="TBM1" s="5" t="s">
        <v>12</v>
      </c>
      <c r="TBO1" s="5" t="s">
        <v>12</v>
      </c>
      <c r="TBQ1" s="5" t="s">
        <v>12</v>
      </c>
      <c r="TBS1" s="5" t="s">
        <v>12</v>
      </c>
      <c r="TBU1" s="5" t="s">
        <v>12</v>
      </c>
      <c r="TBW1" s="5" t="s">
        <v>12</v>
      </c>
      <c r="TBY1" s="5" t="s">
        <v>12</v>
      </c>
      <c r="TCA1" s="5" t="s">
        <v>12</v>
      </c>
      <c r="TCC1" s="5" t="s">
        <v>12</v>
      </c>
      <c r="TCE1" s="5" t="s">
        <v>12</v>
      </c>
      <c r="TCG1" s="5" t="s">
        <v>12</v>
      </c>
      <c r="TCI1" s="5" t="s">
        <v>12</v>
      </c>
      <c r="TCK1" s="5" t="s">
        <v>12</v>
      </c>
      <c r="TCM1" s="5" t="s">
        <v>12</v>
      </c>
      <c r="TCO1" s="5" t="s">
        <v>12</v>
      </c>
      <c r="TCQ1" s="5" t="s">
        <v>12</v>
      </c>
      <c r="TCS1" s="5" t="s">
        <v>12</v>
      </c>
      <c r="TCU1" s="5" t="s">
        <v>12</v>
      </c>
      <c r="TCW1" s="5" t="s">
        <v>12</v>
      </c>
      <c r="TCY1" s="5" t="s">
        <v>12</v>
      </c>
      <c r="TDA1" s="5" t="s">
        <v>12</v>
      </c>
      <c r="TDC1" s="5" t="s">
        <v>12</v>
      </c>
      <c r="TDE1" s="5" t="s">
        <v>12</v>
      </c>
      <c r="TDG1" s="5" t="s">
        <v>12</v>
      </c>
      <c r="TDI1" s="5" t="s">
        <v>12</v>
      </c>
      <c r="TDK1" s="5" t="s">
        <v>12</v>
      </c>
      <c r="TDM1" s="5" t="s">
        <v>12</v>
      </c>
      <c r="TDO1" s="5" t="s">
        <v>12</v>
      </c>
      <c r="TDQ1" s="5" t="s">
        <v>12</v>
      </c>
      <c r="TDS1" s="5" t="s">
        <v>12</v>
      </c>
      <c r="TDU1" s="5" t="s">
        <v>12</v>
      </c>
      <c r="TDW1" s="5" t="s">
        <v>12</v>
      </c>
      <c r="TDY1" s="5" t="s">
        <v>12</v>
      </c>
      <c r="TEA1" s="5" t="s">
        <v>12</v>
      </c>
      <c r="TEC1" s="5" t="s">
        <v>12</v>
      </c>
      <c r="TEE1" s="5" t="s">
        <v>12</v>
      </c>
      <c r="TEG1" s="5" t="s">
        <v>12</v>
      </c>
      <c r="TEI1" s="5" t="s">
        <v>12</v>
      </c>
      <c r="TEK1" s="5" t="s">
        <v>12</v>
      </c>
      <c r="TEM1" s="5" t="s">
        <v>12</v>
      </c>
      <c r="TEO1" s="5" t="s">
        <v>12</v>
      </c>
      <c r="TEQ1" s="5" t="s">
        <v>12</v>
      </c>
      <c r="TES1" s="5" t="s">
        <v>12</v>
      </c>
      <c r="TEU1" s="5" t="s">
        <v>12</v>
      </c>
      <c r="TEW1" s="5" t="s">
        <v>12</v>
      </c>
      <c r="TEY1" s="5" t="s">
        <v>12</v>
      </c>
      <c r="TFA1" s="5" t="s">
        <v>12</v>
      </c>
      <c r="TFC1" s="5" t="s">
        <v>12</v>
      </c>
      <c r="TFE1" s="5" t="s">
        <v>12</v>
      </c>
      <c r="TFG1" s="5" t="s">
        <v>12</v>
      </c>
      <c r="TFI1" s="5" t="s">
        <v>12</v>
      </c>
      <c r="TFK1" s="5" t="s">
        <v>12</v>
      </c>
      <c r="TFM1" s="5" t="s">
        <v>12</v>
      </c>
      <c r="TFO1" s="5" t="s">
        <v>12</v>
      </c>
      <c r="TFQ1" s="5" t="s">
        <v>12</v>
      </c>
      <c r="TFS1" s="5" t="s">
        <v>12</v>
      </c>
      <c r="TFU1" s="5" t="s">
        <v>12</v>
      </c>
      <c r="TFW1" s="5" t="s">
        <v>12</v>
      </c>
      <c r="TFY1" s="5" t="s">
        <v>12</v>
      </c>
      <c r="TGA1" s="5" t="s">
        <v>12</v>
      </c>
      <c r="TGC1" s="5" t="s">
        <v>12</v>
      </c>
      <c r="TGE1" s="5" t="s">
        <v>12</v>
      </c>
      <c r="TGG1" s="5" t="s">
        <v>12</v>
      </c>
      <c r="TGI1" s="5" t="s">
        <v>12</v>
      </c>
      <c r="TGK1" s="5" t="s">
        <v>12</v>
      </c>
      <c r="TGM1" s="5" t="s">
        <v>12</v>
      </c>
      <c r="TGO1" s="5" t="s">
        <v>12</v>
      </c>
      <c r="TGQ1" s="5" t="s">
        <v>12</v>
      </c>
      <c r="TGS1" s="5" t="s">
        <v>12</v>
      </c>
      <c r="TGU1" s="5" t="s">
        <v>12</v>
      </c>
      <c r="TGW1" s="5" t="s">
        <v>12</v>
      </c>
      <c r="TGY1" s="5" t="s">
        <v>12</v>
      </c>
      <c r="THA1" s="5" t="s">
        <v>12</v>
      </c>
      <c r="THC1" s="5" t="s">
        <v>12</v>
      </c>
      <c r="THE1" s="5" t="s">
        <v>12</v>
      </c>
      <c r="THG1" s="5" t="s">
        <v>12</v>
      </c>
      <c r="THI1" s="5" t="s">
        <v>12</v>
      </c>
      <c r="THK1" s="5" t="s">
        <v>12</v>
      </c>
      <c r="THM1" s="5" t="s">
        <v>12</v>
      </c>
      <c r="THO1" s="5" t="s">
        <v>12</v>
      </c>
      <c r="THQ1" s="5" t="s">
        <v>12</v>
      </c>
      <c r="THS1" s="5" t="s">
        <v>12</v>
      </c>
      <c r="THU1" s="5" t="s">
        <v>12</v>
      </c>
      <c r="THW1" s="5" t="s">
        <v>12</v>
      </c>
      <c r="THY1" s="5" t="s">
        <v>12</v>
      </c>
      <c r="TIA1" s="5" t="s">
        <v>12</v>
      </c>
      <c r="TIC1" s="5" t="s">
        <v>12</v>
      </c>
      <c r="TIE1" s="5" t="s">
        <v>12</v>
      </c>
      <c r="TIG1" s="5" t="s">
        <v>12</v>
      </c>
      <c r="TII1" s="5" t="s">
        <v>12</v>
      </c>
      <c r="TIK1" s="5" t="s">
        <v>12</v>
      </c>
      <c r="TIM1" s="5" t="s">
        <v>12</v>
      </c>
      <c r="TIO1" s="5" t="s">
        <v>12</v>
      </c>
      <c r="TIQ1" s="5" t="s">
        <v>12</v>
      </c>
      <c r="TIS1" s="5" t="s">
        <v>12</v>
      </c>
      <c r="TIU1" s="5" t="s">
        <v>12</v>
      </c>
      <c r="TIW1" s="5" t="s">
        <v>12</v>
      </c>
      <c r="TIY1" s="5" t="s">
        <v>12</v>
      </c>
      <c r="TJA1" s="5" t="s">
        <v>12</v>
      </c>
      <c r="TJC1" s="5" t="s">
        <v>12</v>
      </c>
      <c r="TJE1" s="5" t="s">
        <v>12</v>
      </c>
      <c r="TJG1" s="5" t="s">
        <v>12</v>
      </c>
      <c r="TJI1" s="5" t="s">
        <v>12</v>
      </c>
      <c r="TJK1" s="5" t="s">
        <v>12</v>
      </c>
      <c r="TJM1" s="5" t="s">
        <v>12</v>
      </c>
      <c r="TJO1" s="5" t="s">
        <v>12</v>
      </c>
      <c r="TJQ1" s="5" t="s">
        <v>12</v>
      </c>
      <c r="TJS1" s="5" t="s">
        <v>12</v>
      </c>
      <c r="TJU1" s="5" t="s">
        <v>12</v>
      </c>
      <c r="TJW1" s="5" t="s">
        <v>12</v>
      </c>
      <c r="TJY1" s="5" t="s">
        <v>12</v>
      </c>
      <c r="TKA1" s="5" t="s">
        <v>12</v>
      </c>
      <c r="TKC1" s="5" t="s">
        <v>12</v>
      </c>
      <c r="TKE1" s="5" t="s">
        <v>12</v>
      </c>
      <c r="TKG1" s="5" t="s">
        <v>12</v>
      </c>
      <c r="TKI1" s="5" t="s">
        <v>12</v>
      </c>
      <c r="TKK1" s="5" t="s">
        <v>12</v>
      </c>
      <c r="TKM1" s="5" t="s">
        <v>12</v>
      </c>
      <c r="TKO1" s="5" t="s">
        <v>12</v>
      </c>
      <c r="TKQ1" s="5" t="s">
        <v>12</v>
      </c>
      <c r="TKS1" s="5" t="s">
        <v>12</v>
      </c>
      <c r="TKU1" s="5" t="s">
        <v>12</v>
      </c>
      <c r="TKW1" s="5" t="s">
        <v>12</v>
      </c>
      <c r="TKY1" s="5" t="s">
        <v>12</v>
      </c>
      <c r="TLA1" s="5" t="s">
        <v>12</v>
      </c>
      <c r="TLC1" s="5" t="s">
        <v>12</v>
      </c>
      <c r="TLE1" s="5" t="s">
        <v>12</v>
      </c>
      <c r="TLG1" s="5" t="s">
        <v>12</v>
      </c>
      <c r="TLI1" s="5" t="s">
        <v>12</v>
      </c>
      <c r="TLK1" s="5" t="s">
        <v>12</v>
      </c>
      <c r="TLM1" s="5" t="s">
        <v>12</v>
      </c>
      <c r="TLO1" s="5" t="s">
        <v>12</v>
      </c>
      <c r="TLQ1" s="5" t="s">
        <v>12</v>
      </c>
      <c r="TLS1" s="5" t="s">
        <v>12</v>
      </c>
      <c r="TLU1" s="5" t="s">
        <v>12</v>
      </c>
      <c r="TLW1" s="5" t="s">
        <v>12</v>
      </c>
      <c r="TLY1" s="5" t="s">
        <v>12</v>
      </c>
      <c r="TMA1" s="5" t="s">
        <v>12</v>
      </c>
      <c r="TMC1" s="5" t="s">
        <v>12</v>
      </c>
      <c r="TME1" s="5" t="s">
        <v>12</v>
      </c>
      <c r="TMG1" s="5" t="s">
        <v>12</v>
      </c>
      <c r="TMI1" s="5" t="s">
        <v>12</v>
      </c>
      <c r="TMK1" s="5" t="s">
        <v>12</v>
      </c>
      <c r="TMM1" s="5" t="s">
        <v>12</v>
      </c>
      <c r="TMO1" s="5" t="s">
        <v>12</v>
      </c>
      <c r="TMQ1" s="5" t="s">
        <v>12</v>
      </c>
      <c r="TMS1" s="5" t="s">
        <v>12</v>
      </c>
      <c r="TMU1" s="5" t="s">
        <v>12</v>
      </c>
      <c r="TMW1" s="5" t="s">
        <v>12</v>
      </c>
      <c r="TMY1" s="5" t="s">
        <v>12</v>
      </c>
      <c r="TNA1" s="5" t="s">
        <v>12</v>
      </c>
      <c r="TNC1" s="5" t="s">
        <v>12</v>
      </c>
      <c r="TNE1" s="5" t="s">
        <v>12</v>
      </c>
      <c r="TNG1" s="5" t="s">
        <v>12</v>
      </c>
      <c r="TNI1" s="5" t="s">
        <v>12</v>
      </c>
      <c r="TNK1" s="5" t="s">
        <v>12</v>
      </c>
      <c r="TNM1" s="5" t="s">
        <v>12</v>
      </c>
      <c r="TNO1" s="5" t="s">
        <v>12</v>
      </c>
      <c r="TNQ1" s="5" t="s">
        <v>12</v>
      </c>
      <c r="TNS1" s="5" t="s">
        <v>12</v>
      </c>
      <c r="TNU1" s="5" t="s">
        <v>12</v>
      </c>
      <c r="TNW1" s="5" t="s">
        <v>12</v>
      </c>
      <c r="TNY1" s="5" t="s">
        <v>12</v>
      </c>
      <c r="TOA1" s="5" t="s">
        <v>12</v>
      </c>
      <c r="TOC1" s="5" t="s">
        <v>12</v>
      </c>
      <c r="TOE1" s="5" t="s">
        <v>12</v>
      </c>
      <c r="TOG1" s="5" t="s">
        <v>12</v>
      </c>
      <c r="TOI1" s="5" t="s">
        <v>12</v>
      </c>
      <c r="TOK1" s="5" t="s">
        <v>12</v>
      </c>
      <c r="TOM1" s="5" t="s">
        <v>12</v>
      </c>
      <c r="TOO1" s="5" t="s">
        <v>12</v>
      </c>
      <c r="TOQ1" s="5" t="s">
        <v>12</v>
      </c>
      <c r="TOS1" s="5" t="s">
        <v>12</v>
      </c>
      <c r="TOU1" s="5" t="s">
        <v>12</v>
      </c>
      <c r="TOW1" s="5" t="s">
        <v>12</v>
      </c>
      <c r="TOY1" s="5" t="s">
        <v>12</v>
      </c>
      <c r="TPA1" s="5" t="s">
        <v>12</v>
      </c>
      <c r="TPC1" s="5" t="s">
        <v>12</v>
      </c>
      <c r="TPE1" s="5" t="s">
        <v>12</v>
      </c>
      <c r="TPG1" s="5" t="s">
        <v>12</v>
      </c>
      <c r="TPI1" s="5" t="s">
        <v>12</v>
      </c>
      <c r="TPK1" s="5" t="s">
        <v>12</v>
      </c>
      <c r="TPM1" s="5" t="s">
        <v>12</v>
      </c>
      <c r="TPO1" s="5" t="s">
        <v>12</v>
      </c>
      <c r="TPQ1" s="5" t="s">
        <v>12</v>
      </c>
      <c r="TPS1" s="5" t="s">
        <v>12</v>
      </c>
      <c r="TPU1" s="5" t="s">
        <v>12</v>
      </c>
      <c r="TPW1" s="5" t="s">
        <v>12</v>
      </c>
      <c r="TPY1" s="5" t="s">
        <v>12</v>
      </c>
      <c r="TQA1" s="5" t="s">
        <v>12</v>
      </c>
      <c r="TQC1" s="5" t="s">
        <v>12</v>
      </c>
      <c r="TQE1" s="5" t="s">
        <v>12</v>
      </c>
      <c r="TQG1" s="5" t="s">
        <v>12</v>
      </c>
      <c r="TQI1" s="5" t="s">
        <v>12</v>
      </c>
      <c r="TQK1" s="5" t="s">
        <v>12</v>
      </c>
      <c r="TQM1" s="5" t="s">
        <v>12</v>
      </c>
      <c r="TQO1" s="5" t="s">
        <v>12</v>
      </c>
      <c r="TQQ1" s="5" t="s">
        <v>12</v>
      </c>
      <c r="TQS1" s="5" t="s">
        <v>12</v>
      </c>
      <c r="TQU1" s="5" t="s">
        <v>12</v>
      </c>
      <c r="TQW1" s="5" t="s">
        <v>12</v>
      </c>
      <c r="TQY1" s="5" t="s">
        <v>12</v>
      </c>
      <c r="TRA1" s="5" t="s">
        <v>12</v>
      </c>
      <c r="TRC1" s="5" t="s">
        <v>12</v>
      </c>
      <c r="TRE1" s="5" t="s">
        <v>12</v>
      </c>
      <c r="TRG1" s="5" t="s">
        <v>12</v>
      </c>
      <c r="TRI1" s="5" t="s">
        <v>12</v>
      </c>
      <c r="TRK1" s="5" t="s">
        <v>12</v>
      </c>
      <c r="TRM1" s="5" t="s">
        <v>12</v>
      </c>
      <c r="TRO1" s="5" t="s">
        <v>12</v>
      </c>
      <c r="TRQ1" s="5" t="s">
        <v>12</v>
      </c>
      <c r="TRS1" s="5" t="s">
        <v>12</v>
      </c>
      <c r="TRU1" s="5" t="s">
        <v>12</v>
      </c>
      <c r="TRW1" s="5" t="s">
        <v>12</v>
      </c>
      <c r="TRY1" s="5" t="s">
        <v>12</v>
      </c>
      <c r="TSA1" s="5" t="s">
        <v>12</v>
      </c>
      <c r="TSC1" s="5" t="s">
        <v>12</v>
      </c>
      <c r="TSE1" s="5" t="s">
        <v>12</v>
      </c>
      <c r="TSG1" s="5" t="s">
        <v>12</v>
      </c>
      <c r="TSI1" s="5" t="s">
        <v>12</v>
      </c>
      <c r="TSK1" s="5" t="s">
        <v>12</v>
      </c>
      <c r="TSM1" s="5" t="s">
        <v>12</v>
      </c>
      <c r="TSO1" s="5" t="s">
        <v>12</v>
      </c>
      <c r="TSQ1" s="5" t="s">
        <v>12</v>
      </c>
      <c r="TSS1" s="5" t="s">
        <v>12</v>
      </c>
      <c r="TSU1" s="5" t="s">
        <v>12</v>
      </c>
      <c r="TSW1" s="5" t="s">
        <v>12</v>
      </c>
      <c r="TSY1" s="5" t="s">
        <v>12</v>
      </c>
      <c r="TTA1" s="5" t="s">
        <v>12</v>
      </c>
      <c r="TTC1" s="5" t="s">
        <v>12</v>
      </c>
      <c r="TTE1" s="5" t="s">
        <v>12</v>
      </c>
      <c r="TTG1" s="5" t="s">
        <v>12</v>
      </c>
      <c r="TTI1" s="5" t="s">
        <v>12</v>
      </c>
      <c r="TTK1" s="5" t="s">
        <v>12</v>
      </c>
      <c r="TTM1" s="5" t="s">
        <v>12</v>
      </c>
      <c r="TTO1" s="5" t="s">
        <v>12</v>
      </c>
      <c r="TTQ1" s="5" t="s">
        <v>12</v>
      </c>
      <c r="TTS1" s="5" t="s">
        <v>12</v>
      </c>
      <c r="TTU1" s="5" t="s">
        <v>12</v>
      </c>
      <c r="TTW1" s="5" t="s">
        <v>12</v>
      </c>
      <c r="TTY1" s="5" t="s">
        <v>12</v>
      </c>
      <c r="TUA1" s="5" t="s">
        <v>12</v>
      </c>
      <c r="TUC1" s="5" t="s">
        <v>12</v>
      </c>
      <c r="TUE1" s="5" t="s">
        <v>12</v>
      </c>
      <c r="TUG1" s="5" t="s">
        <v>12</v>
      </c>
      <c r="TUI1" s="5" t="s">
        <v>12</v>
      </c>
      <c r="TUK1" s="5" t="s">
        <v>12</v>
      </c>
      <c r="TUM1" s="5" t="s">
        <v>12</v>
      </c>
      <c r="TUO1" s="5" t="s">
        <v>12</v>
      </c>
      <c r="TUQ1" s="5" t="s">
        <v>12</v>
      </c>
      <c r="TUS1" s="5" t="s">
        <v>12</v>
      </c>
      <c r="TUU1" s="5" t="s">
        <v>12</v>
      </c>
      <c r="TUW1" s="5" t="s">
        <v>12</v>
      </c>
      <c r="TUY1" s="5" t="s">
        <v>12</v>
      </c>
      <c r="TVA1" s="5" t="s">
        <v>12</v>
      </c>
      <c r="TVC1" s="5" t="s">
        <v>12</v>
      </c>
      <c r="TVE1" s="5" t="s">
        <v>12</v>
      </c>
      <c r="TVG1" s="5" t="s">
        <v>12</v>
      </c>
      <c r="TVI1" s="5" t="s">
        <v>12</v>
      </c>
      <c r="TVK1" s="5" t="s">
        <v>12</v>
      </c>
      <c r="TVM1" s="5" t="s">
        <v>12</v>
      </c>
      <c r="TVO1" s="5" t="s">
        <v>12</v>
      </c>
      <c r="TVQ1" s="5" t="s">
        <v>12</v>
      </c>
      <c r="TVS1" s="5" t="s">
        <v>12</v>
      </c>
      <c r="TVU1" s="5" t="s">
        <v>12</v>
      </c>
      <c r="TVW1" s="5" t="s">
        <v>12</v>
      </c>
      <c r="TVY1" s="5" t="s">
        <v>12</v>
      </c>
      <c r="TWA1" s="5" t="s">
        <v>12</v>
      </c>
      <c r="TWC1" s="5" t="s">
        <v>12</v>
      </c>
      <c r="TWE1" s="5" t="s">
        <v>12</v>
      </c>
      <c r="TWG1" s="5" t="s">
        <v>12</v>
      </c>
      <c r="TWI1" s="5" t="s">
        <v>12</v>
      </c>
      <c r="TWK1" s="5" t="s">
        <v>12</v>
      </c>
      <c r="TWM1" s="5" t="s">
        <v>12</v>
      </c>
      <c r="TWO1" s="5" t="s">
        <v>12</v>
      </c>
      <c r="TWQ1" s="5" t="s">
        <v>12</v>
      </c>
      <c r="TWS1" s="5" t="s">
        <v>12</v>
      </c>
      <c r="TWU1" s="5" t="s">
        <v>12</v>
      </c>
      <c r="TWW1" s="5" t="s">
        <v>12</v>
      </c>
      <c r="TWY1" s="5" t="s">
        <v>12</v>
      </c>
      <c r="TXA1" s="5" t="s">
        <v>12</v>
      </c>
      <c r="TXC1" s="5" t="s">
        <v>12</v>
      </c>
      <c r="TXE1" s="5" t="s">
        <v>12</v>
      </c>
      <c r="TXG1" s="5" t="s">
        <v>12</v>
      </c>
      <c r="TXI1" s="5" t="s">
        <v>12</v>
      </c>
      <c r="TXK1" s="5" t="s">
        <v>12</v>
      </c>
      <c r="TXM1" s="5" t="s">
        <v>12</v>
      </c>
      <c r="TXO1" s="5" t="s">
        <v>12</v>
      </c>
      <c r="TXQ1" s="5" t="s">
        <v>12</v>
      </c>
      <c r="TXS1" s="5" t="s">
        <v>12</v>
      </c>
      <c r="TXU1" s="5" t="s">
        <v>12</v>
      </c>
      <c r="TXW1" s="5" t="s">
        <v>12</v>
      </c>
      <c r="TXY1" s="5" t="s">
        <v>12</v>
      </c>
      <c r="TYA1" s="5" t="s">
        <v>12</v>
      </c>
      <c r="TYC1" s="5" t="s">
        <v>12</v>
      </c>
      <c r="TYE1" s="5" t="s">
        <v>12</v>
      </c>
      <c r="TYG1" s="5" t="s">
        <v>12</v>
      </c>
      <c r="TYI1" s="5" t="s">
        <v>12</v>
      </c>
      <c r="TYK1" s="5" t="s">
        <v>12</v>
      </c>
      <c r="TYM1" s="5" t="s">
        <v>12</v>
      </c>
      <c r="TYO1" s="5" t="s">
        <v>12</v>
      </c>
      <c r="TYQ1" s="5" t="s">
        <v>12</v>
      </c>
      <c r="TYS1" s="5" t="s">
        <v>12</v>
      </c>
      <c r="TYU1" s="5" t="s">
        <v>12</v>
      </c>
      <c r="TYW1" s="5" t="s">
        <v>12</v>
      </c>
      <c r="TYY1" s="5" t="s">
        <v>12</v>
      </c>
      <c r="TZA1" s="5" t="s">
        <v>12</v>
      </c>
      <c r="TZC1" s="5" t="s">
        <v>12</v>
      </c>
      <c r="TZE1" s="5" t="s">
        <v>12</v>
      </c>
      <c r="TZG1" s="5" t="s">
        <v>12</v>
      </c>
      <c r="TZI1" s="5" t="s">
        <v>12</v>
      </c>
      <c r="TZK1" s="5" t="s">
        <v>12</v>
      </c>
      <c r="TZM1" s="5" t="s">
        <v>12</v>
      </c>
      <c r="TZO1" s="5" t="s">
        <v>12</v>
      </c>
      <c r="TZQ1" s="5" t="s">
        <v>12</v>
      </c>
      <c r="TZS1" s="5" t="s">
        <v>12</v>
      </c>
      <c r="TZU1" s="5" t="s">
        <v>12</v>
      </c>
      <c r="TZW1" s="5" t="s">
        <v>12</v>
      </c>
      <c r="TZY1" s="5" t="s">
        <v>12</v>
      </c>
      <c r="UAA1" s="5" t="s">
        <v>12</v>
      </c>
      <c r="UAC1" s="5" t="s">
        <v>12</v>
      </c>
      <c r="UAE1" s="5" t="s">
        <v>12</v>
      </c>
      <c r="UAG1" s="5" t="s">
        <v>12</v>
      </c>
      <c r="UAI1" s="5" t="s">
        <v>12</v>
      </c>
      <c r="UAK1" s="5" t="s">
        <v>12</v>
      </c>
      <c r="UAM1" s="5" t="s">
        <v>12</v>
      </c>
      <c r="UAO1" s="5" t="s">
        <v>12</v>
      </c>
      <c r="UAQ1" s="5" t="s">
        <v>12</v>
      </c>
      <c r="UAS1" s="5" t="s">
        <v>12</v>
      </c>
      <c r="UAU1" s="5" t="s">
        <v>12</v>
      </c>
      <c r="UAW1" s="5" t="s">
        <v>12</v>
      </c>
      <c r="UAY1" s="5" t="s">
        <v>12</v>
      </c>
      <c r="UBA1" s="5" t="s">
        <v>12</v>
      </c>
      <c r="UBC1" s="5" t="s">
        <v>12</v>
      </c>
      <c r="UBE1" s="5" t="s">
        <v>12</v>
      </c>
      <c r="UBG1" s="5" t="s">
        <v>12</v>
      </c>
      <c r="UBI1" s="5" t="s">
        <v>12</v>
      </c>
      <c r="UBK1" s="5" t="s">
        <v>12</v>
      </c>
      <c r="UBM1" s="5" t="s">
        <v>12</v>
      </c>
      <c r="UBO1" s="5" t="s">
        <v>12</v>
      </c>
      <c r="UBQ1" s="5" t="s">
        <v>12</v>
      </c>
      <c r="UBS1" s="5" t="s">
        <v>12</v>
      </c>
      <c r="UBU1" s="5" t="s">
        <v>12</v>
      </c>
      <c r="UBW1" s="5" t="s">
        <v>12</v>
      </c>
      <c r="UBY1" s="5" t="s">
        <v>12</v>
      </c>
      <c r="UCA1" s="5" t="s">
        <v>12</v>
      </c>
      <c r="UCC1" s="5" t="s">
        <v>12</v>
      </c>
      <c r="UCE1" s="5" t="s">
        <v>12</v>
      </c>
      <c r="UCG1" s="5" t="s">
        <v>12</v>
      </c>
      <c r="UCI1" s="5" t="s">
        <v>12</v>
      </c>
      <c r="UCK1" s="5" t="s">
        <v>12</v>
      </c>
      <c r="UCM1" s="5" t="s">
        <v>12</v>
      </c>
      <c r="UCO1" s="5" t="s">
        <v>12</v>
      </c>
      <c r="UCQ1" s="5" t="s">
        <v>12</v>
      </c>
      <c r="UCS1" s="5" t="s">
        <v>12</v>
      </c>
      <c r="UCU1" s="5" t="s">
        <v>12</v>
      </c>
      <c r="UCW1" s="5" t="s">
        <v>12</v>
      </c>
      <c r="UCY1" s="5" t="s">
        <v>12</v>
      </c>
      <c r="UDA1" s="5" t="s">
        <v>12</v>
      </c>
      <c r="UDC1" s="5" t="s">
        <v>12</v>
      </c>
      <c r="UDE1" s="5" t="s">
        <v>12</v>
      </c>
      <c r="UDG1" s="5" t="s">
        <v>12</v>
      </c>
      <c r="UDI1" s="5" t="s">
        <v>12</v>
      </c>
      <c r="UDK1" s="5" t="s">
        <v>12</v>
      </c>
      <c r="UDM1" s="5" t="s">
        <v>12</v>
      </c>
      <c r="UDO1" s="5" t="s">
        <v>12</v>
      </c>
      <c r="UDQ1" s="5" t="s">
        <v>12</v>
      </c>
      <c r="UDS1" s="5" t="s">
        <v>12</v>
      </c>
      <c r="UDU1" s="5" t="s">
        <v>12</v>
      </c>
      <c r="UDW1" s="5" t="s">
        <v>12</v>
      </c>
      <c r="UDY1" s="5" t="s">
        <v>12</v>
      </c>
      <c r="UEA1" s="5" t="s">
        <v>12</v>
      </c>
      <c r="UEC1" s="5" t="s">
        <v>12</v>
      </c>
      <c r="UEE1" s="5" t="s">
        <v>12</v>
      </c>
      <c r="UEG1" s="5" t="s">
        <v>12</v>
      </c>
      <c r="UEI1" s="5" t="s">
        <v>12</v>
      </c>
      <c r="UEK1" s="5" t="s">
        <v>12</v>
      </c>
      <c r="UEM1" s="5" t="s">
        <v>12</v>
      </c>
      <c r="UEO1" s="5" t="s">
        <v>12</v>
      </c>
      <c r="UEQ1" s="5" t="s">
        <v>12</v>
      </c>
      <c r="UES1" s="5" t="s">
        <v>12</v>
      </c>
      <c r="UEU1" s="5" t="s">
        <v>12</v>
      </c>
      <c r="UEW1" s="5" t="s">
        <v>12</v>
      </c>
      <c r="UEY1" s="5" t="s">
        <v>12</v>
      </c>
      <c r="UFA1" s="5" t="s">
        <v>12</v>
      </c>
      <c r="UFC1" s="5" t="s">
        <v>12</v>
      </c>
      <c r="UFE1" s="5" t="s">
        <v>12</v>
      </c>
      <c r="UFG1" s="5" t="s">
        <v>12</v>
      </c>
      <c r="UFI1" s="5" t="s">
        <v>12</v>
      </c>
      <c r="UFK1" s="5" t="s">
        <v>12</v>
      </c>
      <c r="UFM1" s="5" t="s">
        <v>12</v>
      </c>
      <c r="UFO1" s="5" t="s">
        <v>12</v>
      </c>
      <c r="UFQ1" s="5" t="s">
        <v>12</v>
      </c>
      <c r="UFS1" s="5" t="s">
        <v>12</v>
      </c>
      <c r="UFU1" s="5" t="s">
        <v>12</v>
      </c>
      <c r="UFW1" s="5" t="s">
        <v>12</v>
      </c>
      <c r="UFY1" s="5" t="s">
        <v>12</v>
      </c>
      <c r="UGA1" s="5" t="s">
        <v>12</v>
      </c>
      <c r="UGC1" s="5" t="s">
        <v>12</v>
      </c>
      <c r="UGE1" s="5" t="s">
        <v>12</v>
      </c>
      <c r="UGG1" s="5" t="s">
        <v>12</v>
      </c>
      <c r="UGI1" s="5" t="s">
        <v>12</v>
      </c>
      <c r="UGK1" s="5" t="s">
        <v>12</v>
      </c>
      <c r="UGM1" s="5" t="s">
        <v>12</v>
      </c>
      <c r="UGO1" s="5" t="s">
        <v>12</v>
      </c>
      <c r="UGQ1" s="5" t="s">
        <v>12</v>
      </c>
      <c r="UGS1" s="5" t="s">
        <v>12</v>
      </c>
      <c r="UGU1" s="5" t="s">
        <v>12</v>
      </c>
      <c r="UGW1" s="5" t="s">
        <v>12</v>
      </c>
      <c r="UGY1" s="5" t="s">
        <v>12</v>
      </c>
      <c r="UHA1" s="5" t="s">
        <v>12</v>
      </c>
      <c r="UHC1" s="5" t="s">
        <v>12</v>
      </c>
      <c r="UHE1" s="5" t="s">
        <v>12</v>
      </c>
      <c r="UHG1" s="5" t="s">
        <v>12</v>
      </c>
      <c r="UHI1" s="5" t="s">
        <v>12</v>
      </c>
      <c r="UHK1" s="5" t="s">
        <v>12</v>
      </c>
      <c r="UHM1" s="5" t="s">
        <v>12</v>
      </c>
      <c r="UHO1" s="5" t="s">
        <v>12</v>
      </c>
      <c r="UHQ1" s="5" t="s">
        <v>12</v>
      </c>
      <c r="UHS1" s="5" t="s">
        <v>12</v>
      </c>
      <c r="UHU1" s="5" t="s">
        <v>12</v>
      </c>
      <c r="UHW1" s="5" t="s">
        <v>12</v>
      </c>
      <c r="UHY1" s="5" t="s">
        <v>12</v>
      </c>
      <c r="UIA1" s="5" t="s">
        <v>12</v>
      </c>
      <c r="UIC1" s="5" t="s">
        <v>12</v>
      </c>
      <c r="UIE1" s="5" t="s">
        <v>12</v>
      </c>
      <c r="UIG1" s="5" t="s">
        <v>12</v>
      </c>
      <c r="UII1" s="5" t="s">
        <v>12</v>
      </c>
      <c r="UIK1" s="5" t="s">
        <v>12</v>
      </c>
      <c r="UIM1" s="5" t="s">
        <v>12</v>
      </c>
      <c r="UIO1" s="5" t="s">
        <v>12</v>
      </c>
      <c r="UIQ1" s="5" t="s">
        <v>12</v>
      </c>
      <c r="UIS1" s="5" t="s">
        <v>12</v>
      </c>
      <c r="UIU1" s="5" t="s">
        <v>12</v>
      </c>
      <c r="UIW1" s="5" t="s">
        <v>12</v>
      </c>
      <c r="UIY1" s="5" t="s">
        <v>12</v>
      </c>
      <c r="UJA1" s="5" t="s">
        <v>12</v>
      </c>
      <c r="UJC1" s="5" t="s">
        <v>12</v>
      </c>
      <c r="UJE1" s="5" t="s">
        <v>12</v>
      </c>
      <c r="UJG1" s="5" t="s">
        <v>12</v>
      </c>
      <c r="UJI1" s="5" t="s">
        <v>12</v>
      </c>
      <c r="UJK1" s="5" t="s">
        <v>12</v>
      </c>
      <c r="UJM1" s="5" t="s">
        <v>12</v>
      </c>
      <c r="UJO1" s="5" t="s">
        <v>12</v>
      </c>
      <c r="UJQ1" s="5" t="s">
        <v>12</v>
      </c>
      <c r="UJS1" s="5" t="s">
        <v>12</v>
      </c>
      <c r="UJU1" s="5" t="s">
        <v>12</v>
      </c>
      <c r="UJW1" s="5" t="s">
        <v>12</v>
      </c>
      <c r="UJY1" s="5" t="s">
        <v>12</v>
      </c>
      <c r="UKA1" s="5" t="s">
        <v>12</v>
      </c>
      <c r="UKC1" s="5" t="s">
        <v>12</v>
      </c>
      <c r="UKE1" s="5" t="s">
        <v>12</v>
      </c>
      <c r="UKG1" s="5" t="s">
        <v>12</v>
      </c>
      <c r="UKI1" s="5" t="s">
        <v>12</v>
      </c>
      <c r="UKK1" s="5" t="s">
        <v>12</v>
      </c>
      <c r="UKM1" s="5" t="s">
        <v>12</v>
      </c>
      <c r="UKO1" s="5" t="s">
        <v>12</v>
      </c>
      <c r="UKQ1" s="5" t="s">
        <v>12</v>
      </c>
      <c r="UKS1" s="5" t="s">
        <v>12</v>
      </c>
      <c r="UKU1" s="5" t="s">
        <v>12</v>
      </c>
      <c r="UKW1" s="5" t="s">
        <v>12</v>
      </c>
      <c r="UKY1" s="5" t="s">
        <v>12</v>
      </c>
      <c r="ULA1" s="5" t="s">
        <v>12</v>
      </c>
      <c r="ULC1" s="5" t="s">
        <v>12</v>
      </c>
      <c r="ULE1" s="5" t="s">
        <v>12</v>
      </c>
      <c r="ULG1" s="5" t="s">
        <v>12</v>
      </c>
      <c r="ULI1" s="5" t="s">
        <v>12</v>
      </c>
      <c r="ULK1" s="5" t="s">
        <v>12</v>
      </c>
      <c r="ULM1" s="5" t="s">
        <v>12</v>
      </c>
      <c r="ULO1" s="5" t="s">
        <v>12</v>
      </c>
      <c r="ULQ1" s="5" t="s">
        <v>12</v>
      </c>
      <c r="ULS1" s="5" t="s">
        <v>12</v>
      </c>
      <c r="ULU1" s="5" t="s">
        <v>12</v>
      </c>
      <c r="ULW1" s="5" t="s">
        <v>12</v>
      </c>
      <c r="ULY1" s="5" t="s">
        <v>12</v>
      </c>
      <c r="UMA1" s="5" t="s">
        <v>12</v>
      </c>
      <c r="UMC1" s="5" t="s">
        <v>12</v>
      </c>
      <c r="UME1" s="5" t="s">
        <v>12</v>
      </c>
      <c r="UMG1" s="5" t="s">
        <v>12</v>
      </c>
      <c r="UMI1" s="5" t="s">
        <v>12</v>
      </c>
      <c r="UMK1" s="5" t="s">
        <v>12</v>
      </c>
      <c r="UMM1" s="5" t="s">
        <v>12</v>
      </c>
      <c r="UMO1" s="5" t="s">
        <v>12</v>
      </c>
      <c r="UMQ1" s="5" t="s">
        <v>12</v>
      </c>
      <c r="UMS1" s="5" t="s">
        <v>12</v>
      </c>
      <c r="UMU1" s="5" t="s">
        <v>12</v>
      </c>
      <c r="UMW1" s="5" t="s">
        <v>12</v>
      </c>
      <c r="UMY1" s="5" t="s">
        <v>12</v>
      </c>
      <c r="UNA1" s="5" t="s">
        <v>12</v>
      </c>
      <c r="UNC1" s="5" t="s">
        <v>12</v>
      </c>
      <c r="UNE1" s="5" t="s">
        <v>12</v>
      </c>
      <c r="UNG1" s="5" t="s">
        <v>12</v>
      </c>
      <c r="UNI1" s="5" t="s">
        <v>12</v>
      </c>
      <c r="UNK1" s="5" t="s">
        <v>12</v>
      </c>
      <c r="UNM1" s="5" t="s">
        <v>12</v>
      </c>
      <c r="UNO1" s="5" t="s">
        <v>12</v>
      </c>
      <c r="UNQ1" s="5" t="s">
        <v>12</v>
      </c>
      <c r="UNS1" s="5" t="s">
        <v>12</v>
      </c>
      <c r="UNU1" s="5" t="s">
        <v>12</v>
      </c>
      <c r="UNW1" s="5" t="s">
        <v>12</v>
      </c>
      <c r="UNY1" s="5" t="s">
        <v>12</v>
      </c>
      <c r="UOA1" s="5" t="s">
        <v>12</v>
      </c>
      <c r="UOC1" s="5" t="s">
        <v>12</v>
      </c>
      <c r="UOE1" s="5" t="s">
        <v>12</v>
      </c>
      <c r="UOG1" s="5" t="s">
        <v>12</v>
      </c>
      <c r="UOI1" s="5" t="s">
        <v>12</v>
      </c>
      <c r="UOK1" s="5" t="s">
        <v>12</v>
      </c>
      <c r="UOM1" s="5" t="s">
        <v>12</v>
      </c>
      <c r="UOO1" s="5" t="s">
        <v>12</v>
      </c>
      <c r="UOQ1" s="5" t="s">
        <v>12</v>
      </c>
      <c r="UOS1" s="5" t="s">
        <v>12</v>
      </c>
      <c r="UOU1" s="5" t="s">
        <v>12</v>
      </c>
      <c r="UOW1" s="5" t="s">
        <v>12</v>
      </c>
      <c r="UOY1" s="5" t="s">
        <v>12</v>
      </c>
      <c r="UPA1" s="5" t="s">
        <v>12</v>
      </c>
      <c r="UPC1" s="5" t="s">
        <v>12</v>
      </c>
      <c r="UPE1" s="5" t="s">
        <v>12</v>
      </c>
      <c r="UPG1" s="5" t="s">
        <v>12</v>
      </c>
      <c r="UPI1" s="5" t="s">
        <v>12</v>
      </c>
      <c r="UPK1" s="5" t="s">
        <v>12</v>
      </c>
      <c r="UPM1" s="5" t="s">
        <v>12</v>
      </c>
      <c r="UPO1" s="5" t="s">
        <v>12</v>
      </c>
      <c r="UPQ1" s="5" t="s">
        <v>12</v>
      </c>
      <c r="UPS1" s="5" t="s">
        <v>12</v>
      </c>
      <c r="UPU1" s="5" t="s">
        <v>12</v>
      </c>
      <c r="UPW1" s="5" t="s">
        <v>12</v>
      </c>
      <c r="UPY1" s="5" t="s">
        <v>12</v>
      </c>
      <c r="UQA1" s="5" t="s">
        <v>12</v>
      </c>
      <c r="UQC1" s="5" t="s">
        <v>12</v>
      </c>
      <c r="UQE1" s="5" t="s">
        <v>12</v>
      </c>
      <c r="UQG1" s="5" t="s">
        <v>12</v>
      </c>
      <c r="UQI1" s="5" t="s">
        <v>12</v>
      </c>
      <c r="UQK1" s="5" t="s">
        <v>12</v>
      </c>
      <c r="UQM1" s="5" t="s">
        <v>12</v>
      </c>
      <c r="UQO1" s="5" t="s">
        <v>12</v>
      </c>
      <c r="UQQ1" s="5" t="s">
        <v>12</v>
      </c>
      <c r="UQS1" s="5" t="s">
        <v>12</v>
      </c>
      <c r="UQU1" s="5" t="s">
        <v>12</v>
      </c>
      <c r="UQW1" s="5" t="s">
        <v>12</v>
      </c>
      <c r="UQY1" s="5" t="s">
        <v>12</v>
      </c>
      <c r="URA1" s="5" t="s">
        <v>12</v>
      </c>
      <c r="URC1" s="5" t="s">
        <v>12</v>
      </c>
      <c r="URE1" s="5" t="s">
        <v>12</v>
      </c>
      <c r="URG1" s="5" t="s">
        <v>12</v>
      </c>
      <c r="URI1" s="5" t="s">
        <v>12</v>
      </c>
      <c r="URK1" s="5" t="s">
        <v>12</v>
      </c>
      <c r="URM1" s="5" t="s">
        <v>12</v>
      </c>
      <c r="URO1" s="5" t="s">
        <v>12</v>
      </c>
      <c r="URQ1" s="5" t="s">
        <v>12</v>
      </c>
      <c r="URS1" s="5" t="s">
        <v>12</v>
      </c>
      <c r="URU1" s="5" t="s">
        <v>12</v>
      </c>
      <c r="URW1" s="5" t="s">
        <v>12</v>
      </c>
      <c r="URY1" s="5" t="s">
        <v>12</v>
      </c>
      <c r="USA1" s="5" t="s">
        <v>12</v>
      </c>
      <c r="USC1" s="5" t="s">
        <v>12</v>
      </c>
      <c r="USE1" s="5" t="s">
        <v>12</v>
      </c>
      <c r="USG1" s="5" t="s">
        <v>12</v>
      </c>
      <c r="USI1" s="5" t="s">
        <v>12</v>
      </c>
      <c r="USK1" s="5" t="s">
        <v>12</v>
      </c>
      <c r="USM1" s="5" t="s">
        <v>12</v>
      </c>
      <c r="USO1" s="5" t="s">
        <v>12</v>
      </c>
      <c r="USQ1" s="5" t="s">
        <v>12</v>
      </c>
      <c r="USS1" s="5" t="s">
        <v>12</v>
      </c>
      <c r="USU1" s="5" t="s">
        <v>12</v>
      </c>
      <c r="USW1" s="5" t="s">
        <v>12</v>
      </c>
      <c r="USY1" s="5" t="s">
        <v>12</v>
      </c>
      <c r="UTA1" s="5" t="s">
        <v>12</v>
      </c>
      <c r="UTC1" s="5" t="s">
        <v>12</v>
      </c>
      <c r="UTE1" s="5" t="s">
        <v>12</v>
      </c>
      <c r="UTG1" s="5" t="s">
        <v>12</v>
      </c>
      <c r="UTI1" s="5" t="s">
        <v>12</v>
      </c>
      <c r="UTK1" s="5" t="s">
        <v>12</v>
      </c>
      <c r="UTM1" s="5" t="s">
        <v>12</v>
      </c>
      <c r="UTO1" s="5" t="s">
        <v>12</v>
      </c>
      <c r="UTQ1" s="5" t="s">
        <v>12</v>
      </c>
      <c r="UTS1" s="5" t="s">
        <v>12</v>
      </c>
      <c r="UTU1" s="5" t="s">
        <v>12</v>
      </c>
      <c r="UTW1" s="5" t="s">
        <v>12</v>
      </c>
      <c r="UTY1" s="5" t="s">
        <v>12</v>
      </c>
      <c r="UUA1" s="5" t="s">
        <v>12</v>
      </c>
      <c r="UUC1" s="5" t="s">
        <v>12</v>
      </c>
      <c r="UUE1" s="5" t="s">
        <v>12</v>
      </c>
      <c r="UUG1" s="5" t="s">
        <v>12</v>
      </c>
      <c r="UUI1" s="5" t="s">
        <v>12</v>
      </c>
      <c r="UUK1" s="5" t="s">
        <v>12</v>
      </c>
      <c r="UUM1" s="5" t="s">
        <v>12</v>
      </c>
      <c r="UUO1" s="5" t="s">
        <v>12</v>
      </c>
      <c r="UUQ1" s="5" t="s">
        <v>12</v>
      </c>
      <c r="UUS1" s="5" t="s">
        <v>12</v>
      </c>
      <c r="UUU1" s="5" t="s">
        <v>12</v>
      </c>
      <c r="UUW1" s="5" t="s">
        <v>12</v>
      </c>
      <c r="UUY1" s="5" t="s">
        <v>12</v>
      </c>
      <c r="UVA1" s="5" t="s">
        <v>12</v>
      </c>
      <c r="UVC1" s="5" t="s">
        <v>12</v>
      </c>
      <c r="UVE1" s="5" t="s">
        <v>12</v>
      </c>
      <c r="UVG1" s="5" t="s">
        <v>12</v>
      </c>
      <c r="UVI1" s="5" t="s">
        <v>12</v>
      </c>
      <c r="UVK1" s="5" t="s">
        <v>12</v>
      </c>
      <c r="UVM1" s="5" t="s">
        <v>12</v>
      </c>
      <c r="UVO1" s="5" t="s">
        <v>12</v>
      </c>
      <c r="UVQ1" s="5" t="s">
        <v>12</v>
      </c>
      <c r="UVS1" s="5" t="s">
        <v>12</v>
      </c>
      <c r="UVU1" s="5" t="s">
        <v>12</v>
      </c>
      <c r="UVW1" s="5" t="s">
        <v>12</v>
      </c>
      <c r="UVY1" s="5" t="s">
        <v>12</v>
      </c>
      <c r="UWA1" s="5" t="s">
        <v>12</v>
      </c>
      <c r="UWC1" s="5" t="s">
        <v>12</v>
      </c>
      <c r="UWE1" s="5" t="s">
        <v>12</v>
      </c>
      <c r="UWG1" s="5" t="s">
        <v>12</v>
      </c>
      <c r="UWI1" s="5" t="s">
        <v>12</v>
      </c>
      <c r="UWK1" s="5" t="s">
        <v>12</v>
      </c>
      <c r="UWM1" s="5" t="s">
        <v>12</v>
      </c>
      <c r="UWO1" s="5" t="s">
        <v>12</v>
      </c>
      <c r="UWQ1" s="5" t="s">
        <v>12</v>
      </c>
      <c r="UWS1" s="5" t="s">
        <v>12</v>
      </c>
      <c r="UWU1" s="5" t="s">
        <v>12</v>
      </c>
      <c r="UWW1" s="5" t="s">
        <v>12</v>
      </c>
      <c r="UWY1" s="5" t="s">
        <v>12</v>
      </c>
      <c r="UXA1" s="5" t="s">
        <v>12</v>
      </c>
      <c r="UXC1" s="5" t="s">
        <v>12</v>
      </c>
      <c r="UXE1" s="5" t="s">
        <v>12</v>
      </c>
      <c r="UXG1" s="5" t="s">
        <v>12</v>
      </c>
      <c r="UXI1" s="5" t="s">
        <v>12</v>
      </c>
      <c r="UXK1" s="5" t="s">
        <v>12</v>
      </c>
      <c r="UXM1" s="5" t="s">
        <v>12</v>
      </c>
      <c r="UXO1" s="5" t="s">
        <v>12</v>
      </c>
      <c r="UXQ1" s="5" t="s">
        <v>12</v>
      </c>
      <c r="UXS1" s="5" t="s">
        <v>12</v>
      </c>
      <c r="UXU1" s="5" t="s">
        <v>12</v>
      </c>
      <c r="UXW1" s="5" t="s">
        <v>12</v>
      </c>
      <c r="UXY1" s="5" t="s">
        <v>12</v>
      </c>
      <c r="UYA1" s="5" t="s">
        <v>12</v>
      </c>
      <c r="UYC1" s="5" t="s">
        <v>12</v>
      </c>
      <c r="UYE1" s="5" t="s">
        <v>12</v>
      </c>
      <c r="UYG1" s="5" t="s">
        <v>12</v>
      </c>
      <c r="UYI1" s="5" t="s">
        <v>12</v>
      </c>
      <c r="UYK1" s="5" t="s">
        <v>12</v>
      </c>
      <c r="UYM1" s="5" t="s">
        <v>12</v>
      </c>
      <c r="UYO1" s="5" t="s">
        <v>12</v>
      </c>
      <c r="UYQ1" s="5" t="s">
        <v>12</v>
      </c>
      <c r="UYS1" s="5" t="s">
        <v>12</v>
      </c>
      <c r="UYU1" s="5" t="s">
        <v>12</v>
      </c>
      <c r="UYW1" s="5" t="s">
        <v>12</v>
      </c>
      <c r="UYY1" s="5" t="s">
        <v>12</v>
      </c>
      <c r="UZA1" s="5" t="s">
        <v>12</v>
      </c>
      <c r="UZC1" s="5" t="s">
        <v>12</v>
      </c>
      <c r="UZE1" s="5" t="s">
        <v>12</v>
      </c>
      <c r="UZG1" s="5" t="s">
        <v>12</v>
      </c>
      <c r="UZI1" s="5" t="s">
        <v>12</v>
      </c>
      <c r="UZK1" s="5" t="s">
        <v>12</v>
      </c>
      <c r="UZM1" s="5" t="s">
        <v>12</v>
      </c>
      <c r="UZO1" s="5" t="s">
        <v>12</v>
      </c>
      <c r="UZQ1" s="5" t="s">
        <v>12</v>
      </c>
      <c r="UZS1" s="5" t="s">
        <v>12</v>
      </c>
      <c r="UZU1" s="5" t="s">
        <v>12</v>
      </c>
      <c r="UZW1" s="5" t="s">
        <v>12</v>
      </c>
      <c r="UZY1" s="5" t="s">
        <v>12</v>
      </c>
      <c r="VAA1" s="5" t="s">
        <v>12</v>
      </c>
      <c r="VAC1" s="5" t="s">
        <v>12</v>
      </c>
      <c r="VAE1" s="5" t="s">
        <v>12</v>
      </c>
      <c r="VAG1" s="5" t="s">
        <v>12</v>
      </c>
      <c r="VAI1" s="5" t="s">
        <v>12</v>
      </c>
      <c r="VAK1" s="5" t="s">
        <v>12</v>
      </c>
      <c r="VAM1" s="5" t="s">
        <v>12</v>
      </c>
      <c r="VAO1" s="5" t="s">
        <v>12</v>
      </c>
      <c r="VAQ1" s="5" t="s">
        <v>12</v>
      </c>
      <c r="VAS1" s="5" t="s">
        <v>12</v>
      </c>
      <c r="VAU1" s="5" t="s">
        <v>12</v>
      </c>
      <c r="VAW1" s="5" t="s">
        <v>12</v>
      </c>
      <c r="VAY1" s="5" t="s">
        <v>12</v>
      </c>
      <c r="VBA1" s="5" t="s">
        <v>12</v>
      </c>
      <c r="VBC1" s="5" t="s">
        <v>12</v>
      </c>
      <c r="VBE1" s="5" t="s">
        <v>12</v>
      </c>
      <c r="VBG1" s="5" t="s">
        <v>12</v>
      </c>
      <c r="VBI1" s="5" t="s">
        <v>12</v>
      </c>
      <c r="VBK1" s="5" t="s">
        <v>12</v>
      </c>
      <c r="VBM1" s="5" t="s">
        <v>12</v>
      </c>
      <c r="VBO1" s="5" t="s">
        <v>12</v>
      </c>
      <c r="VBQ1" s="5" t="s">
        <v>12</v>
      </c>
      <c r="VBS1" s="5" t="s">
        <v>12</v>
      </c>
      <c r="VBU1" s="5" t="s">
        <v>12</v>
      </c>
      <c r="VBW1" s="5" t="s">
        <v>12</v>
      </c>
      <c r="VBY1" s="5" t="s">
        <v>12</v>
      </c>
      <c r="VCA1" s="5" t="s">
        <v>12</v>
      </c>
      <c r="VCC1" s="5" t="s">
        <v>12</v>
      </c>
      <c r="VCE1" s="5" t="s">
        <v>12</v>
      </c>
      <c r="VCG1" s="5" t="s">
        <v>12</v>
      </c>
      <c r="VCI1" s="5" t="s">
        <v>12</v>
      </c>
      <c r="VCK1" s="5" t="s">
        <v>12</v>
      </c>
      <c r="VCM1" s="5" t="s">
        <v>12</v>
      </c>
      <c r="VCO1" s="5" t="s">
        <v>12</v>
      </c>
      <c r="VCQ1" s="5" t="s">
        <v>12</v>
      </c>
      <c r="VCS1" s="5" t="s">
        <v>12</v>
      </c>
      <c r="VCU1" s="5" t="s">
        <v>12</v>
      </c>
      <c r="VCW1" s="5" t="s">
        <v>12</v>
      </c>
      <c r="VCY1" s="5" t="s">
        <v>12</v>
      </c>
      <c r="VDA1" s="5" t="s">
        <v>12</v>
      </c>
      <c r="VDC1" s="5" t="s">
        <v>12</v>
      </c>
      <c r="VDE1" s="5" t="s">
        <v>12</v>
      </c>
      <c r="VDG1" s="5" t="s">
        <v>12</v>
      </c>
      <c r="VDI1" s="5" t="s">
        <v>12</v>
      </c>
      <c r="VDK1" s="5" t="s">
        <v>12</v>
      </c>
      <c r="VDM1" s="5" t="s">
        <v>12</v>
      </c>
      <c r="VDO1" s="5" t="s">
        <v>12</v>
      </c>
      <c r="VDQ1" s="5" t="s">
        <v>12</v>
      </c>
      <c r="VDS1" s="5" t="s">
        <v>12</v>
      </c>
      <c r="VDU1" s="5" t="s">
        <v>12</v>
      </c>
      <c r="VDW1" s="5" t="s">
        <v>12</v>
      </c>
      <c r="VDY1" s="5" t="s">
        <v>12</v>
      </c>
      <c r="VEA1" s="5" t="s">
        <v>12</v>
      </c>
      <c r="VEC1" s="5" t="s">
        <v>12</v>
      </c>
      <c r="VEE1" s="5" t="s">
        <v>12</v>
      </c>
      <c r="VEG1" s="5" t="s">
        <v>12</v>
      </c>
      <c r="VEI1" s="5" t="s">
        <v>12</v>
      </c>
      <c r="VEK1" s="5" t="s">
        <v>12</v>
      </c>
      <c r="VEM1" s="5" t="s">
        <v>12</v>
      </c>
      <c r="VEO1" s="5" t="s">
        <v>12</v>
      </c>
      <c r="VEQ1" s="5" t="s">
        <v>12</v>
      </c>
      <c r="VES1" s="5" t="s">
        <v>12</v>
      </c>
      <c r="VEU1" s="5" t="s">
        <v>12</v>
      </c>
      <c r="VEW1" s="5" t="s">
        <v>12</v>
      </c>
      <c r="VEY1" s="5" t="s">
        <v>12</v>
      </c>
      <c r="VFA1" s="5" t="s">
        <v>12</v>
      </c>
      <c r="VFC1" s="5" t="s">
        <v>12</v>
      </c>
      <c r="VFE1" s="5" t="s">
        <v>12</v>
      </c>
      <c r="VFG1" s="5" t="s">
        <v>12</v>
      </c>
      <c r="VFI1" s="5" t="s">
        <v>12</v>
      </c>
      <c r="VFK1" s="5" t="s">
        <v>12</v>
      </c>
      <c r="VFM1" s="5" t="s">
        <v>12</v>
      </c>
      <c r="VFO1" s="5" t="s">
        <v>12</v>
      </c>
      <c r="VFQ1" s="5" t="s">
        <v>12</v>
      </c>
      <c r="VFS1" s="5" t="s">
        <v>12</v>
      </c>
      <c r="VFU1" s="5" t="s">
        <v>12</v>
      </c>
      <c r="VFW1" s="5" t="s">
        <v>12</v>
      </c>
      <c r="VFY1" s="5" t="s">
        <v>12</v>
      </c>
      <c r="VGA1" s="5" t="s">
        <v>12</v>
      </c>
      <c r="VGC1" s="5" t="s">
        <v>12</v>
      </c>
      <c r="VGE1" s="5" t="s">
        <v>12</v>
      </c>
      <c r="VGG1" s="5" t="s">
        <v>12</v>
      </c>
      <c r="VGI1" s="5" t="s">
        <v>12</v>
      </c>
      <c r="VGK1" s="5" t="s">
        <v>12</v>
      </c>
      <c r="VGM1" s="5" t="s">
        <v>12</v>
      </c>
      <c r="VGO1" s="5" t="s">
        <v>12</v>
      </c>
      <c r="VGQ1" s="5" t="s">
        <v>12</v>
      </c>
      <c r="VGS1" s="5" t="s">
        <v>12</v>
      </c>
      <c r="VGU1" s="5" t="s">
        <v>12</v>
      </c>
      <c r="VGW1" s="5" t="s">
        <v>12</v>
      </c>
      <c r="VGY1" s="5" t="s">
        <v>12</v>
      </c>
      <c r="VHA1" s="5" t="s">
        <v>12</v>
      </c>
      <c r="VHC1" s="5" t="s">
        <v>12</v>
      </c>
      <c r="VHE1" s="5" t="s">
        <v>12</v>
      </c>
      <c r="VHG1" s="5" t="s">
        <v>12</v>
      </c>
      <c r="VHI1" s="5" t="s">
        <v>12</v>
      </c>
      <c r="VHK1" s="5" t="s">
        <v>12</v>
      </c>
      <c r="VHM1" s="5" t="s">
        <v>12</v>
      </c>
      <c r="VHO1" s="5" t="s">
        <v>12</v>
      </c>
      <c r="VHQ1" s="5" t="s">
        <v>12</v>
      </c>
      <c r="VHS1" s="5" t="s">
        <v>12</v>
      </c>
      <c r="VHU1" s="5" t="s">
        <v>12</v>
      </c>
      <c r="VHW1" s="5" t="s">
        <v>12</v>
      </c>
      <c r="VHY1" s="5" t="s">
        <v>12</v>
      </c>
      <c r="VIA1" s="5" t="s">
        <v>12</v>
      </c>
      <c r="VIC1" s="5" t="s">
        <v>12</v>
      </c>
      <c r="VIE1" s="5" t="s">
        <v>12</v>
      </c>
      <c r="VIG1" s="5" t="s">
        <v>12</v>
      </c>
      <c r="VII1" s="5" t="s">
        <v>12</v>
      </c>
      <c r="VIK1" s="5" t="s">
        <v>12</v>
      </c>
      <c r="VIM1" s="5" t="s">
        <v>12</v>
      </c>
      <c r="VIO1" s="5" t="s">
        <v>12</v>
      </c>
      <c r="VIQ1" s="5" t="s">
        <v>12</v>
      </c>
      <c r="VIS1" s="5" t="s">
        <v>12</v>
      </c>
      <c r="VIU1" s="5" t="s">
        <v>12</v>
      </c>
      <c r="VIW1" s="5" t="s">
        <v>12</v>
      </c>
      <c r="VIY1" s="5" t="s">
        <v>12</v>
      </c>
      <c r="VJA1" s="5" t="s">
        <v>12</v>
      </c>
      <c r="VJC1" s="5" t="s">
        <v>12</v>
      </c>
      <c r="VJE1" s="5" t="s">
        <v>12</v>
      </c>
      <c r="VJG1" s="5" t="s">
        <v>12</v>
      </c>
      <c r="VJI1" s="5" t="s">
        <v>12</v>
      </c>
      <c r="VJK1" s="5" t="s">
        <v>12</v>
      </c>
      <c r="VJM1" s="5" t="s">
        <v>12</v>
      </c>
      <c r="VJO1" s="5" t="s">
        <v>12</v>
      </c>
      <c r="VJQ1" s="5" t="s">
        <v>12</v>
      </c>
      <c r="VJS1" s="5" t="s">
        <v>12</v>
      </c>
      <c r="VJU1" s="5" t="s">
        <v>12</v>
      </c>
      <c r="VJW1" s="5" t="s">
        <v>12</v>
      </c>
      <c r="VJY1" s="5" t="s">
        <v>12</v>
      </c>
      <c r="VKA1" s="5" t="s">
        <v>12</v>
      </c>
      <c r="VKC1" s="5" t="s">
        <v>12</v>
      </c>
      <c r="VKE1" s="5" t="s">
        <v>12</v>
      </c>
      <c r="VKG1" s="5" t="s">
        <v>12</v>
      </c>
      <c r="VKI1" s="5" t="s">
        <v>12</v>
      </c>
      <c r="VKK1" s="5" t="s">
        <v>12</v>
      </c>
      <c r="VKM1" s="5" t="s">
        <v>12</v>
      </c>
      <c r="VKO1" s="5" t="s">
        <v>12</v>
      </c>
      <c r="VKQ1" s="5" t="s">
        <v>12</v>
      </c>
      <c r="VKS1" s="5" t="s">
        <v>12</v>
      </c>
      <c r="VKU1" s="5" t="s">
        <v>12</v>
      </c>
      <c r="VKW1" s="5" t="s">
        <v>12</v>
      </c>
      <c r="VKY1" s="5" t="s">
        <v>12</v>
      </c>
      <c r="VLA1" s="5" t="s">
        <v>12</v>
      </c>
      <c r="VLC1" s="5" t="s">
        <v>12</v>
      </c>
      <c r="VLE1" s="5" t="s">
        <v>12</v>
      </c>
      <c r="VLG1" s="5" t="s">
        <v>12</v>
      </c>
      <c r="VLI1" s="5" t="s">
        <v>12</v>
      </c>
      <c r="VLK1" s="5" t="s">
        <v>12</v>
      </c>
      <c r="VLM1" s="5" t="s">
        <v>12</v>
      </c>
      <c r="VLO1" s="5" t="s">
        <v>12</v>
      </c>
      <c r="VLQ1" s="5" t="s">
        <v>12</v>
      </c>
      <c r="VLS1" s="5" t="s">
        <v>12</v>
      </c>
      <c r="VLU1" s="5" t="s">
        <v>12</v>
      </c>
      <c r="VLW1" s="5" t="s">
        <v>12</v>
      </c>
      <c r="VLY1" s="5" t="s">
        <v>12</v>
      </c>
      <c r="VMA1" s="5" t="s">
        <v>12</v>
      </c>
      <c r="VMC1" s="5" t="s">
        <v>12</v>
      </c>
      <c r="VME1" s="5" t="s">
        <v>12</v>
      </c>
      <c r="VMG1" s="5" t="s">
        <v>12</v>
      </c>
      <c r="VMI1" s="5" t="s">
        <v>12</v>
      </c>
      <c r="VMK1" s="5" t="s">
        <v>12</v>
      </c>
      <c r="VMM1" s="5" t="s">
        <v>12</v>
      </c>
      <c r="VMO1" s="5" t="s">
        <v>12</v>
      </c>
      <c r="VMQ1" s="5" t="s">
        <v>12</v>
      </c>
      <c r="VMS1" s="5" t="s">
        <v>12</v>
      </c>
      <c r="VMU1" s="5" t="s">
        <v>12</v>
      </c>
      <c r="VMW1" s="5" t="s">
        <v>12</v>
      </c>
      <c r="VMY1" s="5" t="s">
        <v>12</v>
      </c>
      <c r="VNA1" s="5" t="s">
        <v>12</v>
      </c>
      <c r="VNC1" s="5" t="s">
        <v>12</v>
      </c>
      <c r="VNE1" s="5" t="s">
        <v>12</v>
      </c>
      <c r="VNG1" s="5" t="s">
        <v>12</v>
      </c>
      <c r="VNI1" s="5" t="s">
        <v>12</v>
      </c>
      <c r="VNK1" s="5" t="s">
        <v>12</v>
      </c>
      <c r="VNM1" s="5" t="s">
        <v>12</v>
      </c>
      <c r="VNO1" s="5" t="s">
        <v>12</v>
      </c>
      <c r="VNQ1" s="5" t="s">
        <v>12</v>
      </c>
      <c r="VNS1" s="5" t="s">
        <v>12</v>
      </c>
      <c r="VNU1" s="5" t="s">
        <v>12</v>
      </c>
      <c r="VNW1" s="5" t="s">
        <v>12</v>
      </c>
      <c r="VNY1" s="5" t="s">
        <v>12</v>
      </c>
      <c r="VOA1" s="5" t="s">
        <v>12</v>
      </c>
      <c r="VOC1" s="5" t="s">
        <v>12</v>
      </c>
      <c r="VOE1" s="5" t="s">
        <v>12</v>
      </c>
      <c r="VOG1" s="5" t="s">
        <v>12</v>
      </c>
      <c r="VOI1" s="5" t="s">
        <v>12</v>
      </c>
      <c r="VOK1" s="5" t="s">
        <v>12</v>
      </c>
      <c r="VOM1" s="5" t="s">
        <v>12</v>
      </c>
      <c r="VOO1" s="5" t="s">
        <v>12</v>
      </c>
      <c r="VOQ1" s="5" t="s">
        <v>12</v>
      </c>
      <c r="VOS1" s="5" t="s">
        <v>12</v>
      </c>
      <c r="VOU1" s="5" t="s">
        <v>12</v>
      </c>
      <c r="VOW1" s="5" t="s">
        <v>12</v>
      </c>
      <c r="VOY1" s="5" t="s">
        <v>12</v>
      </c>
      <c r="VPA1" s="5" t="s">
        <v>12</v>
      </c>
      <c r="VPC1" s="5" t="s">
        <v>12</v>
      </c>
      <c r="VPE1" s="5" t="s">
        <v>12</v>
      </c>
      <c r="VPG1" s="5" t="s">
        <v>12</v>
      </c>
      <c r="VPI1" s="5" t="s">
        <v>12</v>
      </c>
      <c r="VPK1" s="5" t="s">
        <v>12</v>
      </c>
      <c r="VPM1" s="5" t="s">
        <v>12</v>
      </c>
      <c r="VPO1" s="5" t="s">
        <v>12</v>
      </c>
      <c r="VPQ1" s="5" t="s">
        <v>12</v>
      </c>
      <c r="VPS1" s="5" t="s">
        <v>12</v>
      </c>
      <c r="VPU1" s="5" t="s">
        <v>12</v>
      </c>
      <c r="VPW1" s="5" t="s">
        <v>12</v>
      </c>
      <c r="VPY1" s="5" t="s">
        <v>12</v>
      </c>
      <c r="VQA1" s="5" t="s">
        <v>12</v>
      </c>
      <c r="VQC1" s="5" t="s">
        <v>12</v>
      </c>
      <c r="VQE1" s="5" t="s">
        <v>12</v>
      </c>
      <c r="VQG1" s="5" t="s">
        <v>12</v>
      </c>
      <c r="VQI1" s="5" t="s">
        <v>12</v>
      </c>
      <c r="VQK1" s="5" t="s">
        <v>12</v>
      </c>
      <c r="VQM1" s="5" t="s">
        <v>12</v>
      </c>
      <c r="VQO1" s="5" t="s">
        <v>12</v>
      </c>
      <c r="VQQ1" s="5" t="s">
        <v>12</v>
      </c>
      <c r="VQS1" s="5" t="s">
        <v>12</v>
      </c>
      <c r="VQU1" s="5" t="s">
        <v>12</v>
      </c>
      <c r="VQW1" s="5" t="s">
        <v>12</v>
      </c>
      <c r="VQY1" s="5" t="s">
        <v>12</v>
      </c>
      <c r="VRA1" s="5" t="s">
        <v>12</v>
      </c>
      <c r="VRC1" s="5" t="s">
        <v>12</v>
      </c>
      <c r="VRE1" s="5" t="s">
        <v>12</v>
      </c>
      <c r="VRG1" s="5" t="s">
        <v>12</v>
      </c>
      <c r="VRI1" s="5" t="s">
        <v>12</v>
      </c>
      <c r="VRK1" s="5" t="s">
        <v>12</v>
      </c>
      <c r="VRM1" s="5" t="s">
        <v>12</v>
      </c>
      <c r="VRO1" s="5" t="s">
        <v>12</v>
      </c>
      <c r="VRQ1" s="5" t="s">
        <v>12</v>
      </c>
      <c r="VRS1" s="5" t="s">
        <v>12</v>
      </c>
      <c r="VRU1" s="5" t="s">
        <v>12</v>
      </c>
      <c r="VRW1" s="5" t="s">
        <v>12</v>
      </c>
      <c r="VRY1" s="5" t="s">
        <v>12</v>
      </c>
      <c r="VSA1" s="5" t="s">
        <v>12</v>
      </c>
      <c r="VSC1" s="5" t="s">
        <v>12</v>
      </c>
      <c r="VSE1" s="5" t="s">
        <v>12</v>
      </c>
      <c r="VSG1" s="5" t="s">
        <v>12</v>
      </c>
      <c r="VSI1" s="5" t="s">
        <v>12</v>
      </c>
      <c r="VSK1" s="5" t="s">
        <v>12</v>
      </c>
      <c r="VSM1" s="5" t="s">
        <v>12</v>
      </c>
      <c r="VSO1" s="5" t="s">
        <v>12</v>
      </c>
      <c r="VSQ1" s="5" t="s">
        <v>12</v>
      </c>
      <c r="VSS1" s="5" t="s">
        <v>12</v>
      </c>
      <c r="VSU1" s="5" t="s">
        <v>12</v>
      </c>
      <c r="VSW1" s="5" t="s">
        <v>12</v>
      </c>
      <c r="VSY1" s="5" t="s">
        <v>12</v>
      </c>
      <c r="VTA1" s="5" t="s">
        <v>12</v>
      </c>
      <c r="VTC1" s="5" t="s">
        <v>12</v>
      </c>
      <c r="VTE1" s="5" t="s">
        <v>12</v>
      </c>
      <c r="VTG1" s="5" t="s">
        <v>12</v>
      </c>
      <c r="VTI1" s="5" t="s">
        <v>12</v>
      </c>
      <c r="VTK1" s="5" t="s">
        <v>12</v>
      </c>
      <c r="VTM1" s="5" t="s">
        <v>12</v>
      </c>
      <c r="VTO1" s="5" t="s">
        <v>12</v>
      </c>
      <c r="VTQ1" s="5" t="s">
        <v>12</v>
      </c>
      <c r="VTS1" s="5" t="s">
        <v>12</v>
      </c>
      <c r="VTU1" s="5" t="s">
        <v>12</v>
      </c>
      <c r="VTW1" s="5" t="s">
        <v>12</v>
      </c>
      <c r="VTY1" s="5" t="s">
        <v>12</v>
      </c>
      <c r="VUA1" s="5" t="s">
        <v>12</v>
      </c>
      <c r="VUC1" s="5" t="s">
        <v>12</v>
      </c>
      <c r="VUE1" s="5" t="s">
        <v>12</v>
      </c>
      <c r="VUG1" s="5" t="s">
        <v>12</v>
      </c>
      <c r="VUI1" s="5" t="s">
        <v>12</v>
      </c>
      <c r="VUK1" s="5" t="s">
        <v>12</v>
      </c>
      <c r="VUM1" s="5" t="s">
        <v>12</v>
      </c>
      <c r="VUO1" s="5" t="s">
        <v>12</v>
      </c>
      <c r="VUQ1" s="5" t="s">
        <v>12</v>
      </c>
      <c r="VUS1" s="5" t="s">
        <v>12</v>
      </c>
      <c r="VUU1" s="5" t="s">
        <v>12</v>
      </c>
      <c r="VUW1" s="5" t="s">
        <v>12</v>
      </c>
      <c r="VUY1" s="5" t="s">
        <v>12</v>
      </c>
      <c r="VVA1" s="5" t="s">
        <v>12</v>
      </c>
      <c r="VVC1" s="5" t="s">
        <v>12</v>
      </c>
      <c r="VVE1" s="5" t="s">
        <v>12</v>
      </c>
      <c r="VVG1" s="5" t="s">
        <v>12</v>
      </c>
      <c r="VVI1" s="5" t="s">
        <v>12</v>
      </c>
      <c r="VVK1" s="5" t="s">
        <v>12</v>
      </c>
      <c r="VVM1" s="5" t="s">
        <v>12</v>
      </c>
      <c r="VVO1" s="5" t="s">
        <v>12</v>
      </c>
      <c r="VVQ1" s="5" t="s">
        <v>12</v>
      </c>
      <c r="VVS1" s="5" t="s">
        <v>12</v>
      </c>
      <c r="VVU1" s="5" t="s">
        <v>12</v>
      </c>
      <c r="VVW1" s="5" t="s">
        <v>12</v>
      </c>
      <c r="VVY1" s="5" t="s">
        <v>12</v>
      </c>
      <c r="VWA1" s="5" t="s">
        <v>12</v>
      </c>
      <c r="VWC1" s="5" t="s">
        <v>12</v>
      </c>
      <c r="VWE1" s="5" t="s">
        <v>12</v>
      </c>
      <c r="VWG1" s="5" t="s">
        <v>12</v>
      </c>
      <c r="VWI1" s="5" t="s">
        <v>12</v>
      </c>
      <c r="VWK1" s="5" t="s">
        <v>12</v>
      </c>
      <c r="VWM1" s="5" t="s">
        <v>12</v>
      </c>
      <c r="VWO1" s="5" t="s">
        <v>12</v>
      </c>
      <c r="VWQ1" s="5" t="s">
        <v>12</v>
      </c>
      <c r="VWS1" s="5" t="s">
        <v>12</v>
      </c>
      <c r="VWU1" s="5" t="s">
        <v>12</v>
      </c>
      <c r="VWW1" s="5" t="s">
        <v>12</v>
      </c>
      <c r="VWY1" s="5" t="s">
        <v>12</v>
      </c>
      <c r="VXA1" s="5" t="s">
        <v>12</v>
      </c>
      <c r="VXC1" s="5" t="s">
        <v>12</v>
      </c>
      <c r="VXE1" s="5" t="s">
        <v>12</v>
      </c>
      <c r="VXG1" s="5" t="s">
        <v>12</v>
      </c>
      <c r="VXI1" s="5" t="s">
        <v>12</v>
      </c>
      <c r="VXK1" s="5" t="s">
        <v>12</v>
      </c>
      <c r="VXM1" s="5" t="s">
        <v>12</v>
      </c>
      <c r="VXO1" s="5" t="s">
        <v>12</v>
      </c>
      <c r="VXQ1" s="5" t="s">
        <v>12</v>
      </c>
      <c r="VXS1" s="5" t="s">
        <v>12</v>
      </c>
      <c r="VXU1" s="5" t="s">
        <v>12</v>
      </c>
      <c r="VXW1" s="5" t="s">
        <v>12</v>
      </c>
      <c r="VXY1" s="5" t="s">
        <v>12</v>
      </c>
      <c r="VYA1" s="5" t="s">
        <v>12</v>
      </c>
      <c r="VYC1" s="5" t="s">
        <v>12</v>
      </c>
      <c r="VYE1" s="5" t="s">
        <v>12</v>
      </c>
      <c r="VYG1" s="5" t="s">
        <v>12</v>
      </c>
      <c r="VYI1" s="5" t="s">
        <v>12</v>
      </c>
      <c r="VYK1" s="5" t="s">
        <v>12</v>
      </c>
      <c r="VYM1" s="5" t="s">
        <v>12</v>
      </c>
      <c r="VYO1" s="5" t="s">
        <v>12</v>
      </c>
      <c r="VYQ1" s="5" t="s">
        <v>12</v>
      </c>
      <c r="VYS1" s="5" t="s">
        <v>12</v>
      </c>
      <c r="VYU1" s="5" t="s">
        <v>12</v>
      </c>
      <c r="VYW1" s="5" t="s">
        <v>12</v>
      </c>
      <c r="VYY1" s="5" t="s">
        <v>12</v>
      </c>
      <c r="VZA1" s="5" t="s">
        <v>12</v>
      </c>
      <c r="VZC1" s="5" t="s">
        <v>12</v>
      </c>
      <c r="VZE1" s="5" t="s">
        <v>12</v>
      </c>
      <c r="VZG1" s="5" t="s">
        <v>12</v>
      </c>
      <c r="VZI1" s="5" t="s">
        <v>12</v>
      </c>
      <c r="VZK1" s="5" t="s">
        <v>12</v>
      </c>
      <c r="VZM1" s="5" t="s">
        <v>12</v>
      </c>
      <c r="VZO1" s="5" t="s">
        <v>12</v>
      </c>
      <c r="VZQ1" s="5" t="s">
        <v>12</v>
      </c>
      <c r="VZS1" s="5" t="s">
        <v>12</v>
      </c>
      <c r="VZU1" s="5" t="s">
        <v>12</v>
      </c>
      <c r="VZW1" s="5" t="s">
        <v>12</v>
      </c>
      <c r="VZY1" s="5" t="s">
        <v>12</v>
      </c>
      <c r="WAA1" s="5" t="s">
        <v>12</v>
      </c>
      <c r="WAC1" s="5" t="s">
        <v>12</v>
      </c>
      <c r="WAE1" s="5" t="s">
        <v>12</v>
      </c>
      <c r="WAG1" s="5" t="s">
        <v>12</v>
      </c>
      <c r="WAI1" s="5" t="s">
        <v>12</v>
      </c>
      <c r="WAK1" s="5" t="s">
        <v>12</v>
      </c>
      <c r="WAM1" s="5" t="s">
        <v>12</v>
      </c>
      <c r="WAO1" s="5" t="s">
        <v>12</v>
      </c>
      <c r="WAQ1" s="5" t="s">
        <v>12</v>
      </c>
      <c r="WAS1" s="5" t="s">
        <v>12</v>
      </c>
      <c r="WAU1" s="5" t="s">
        <v>12</v>
      </c>
      <c r="WAW1" s="5" t="s">
        <v>12</v>
      </c>
      <c r="WAY1" s="5" t="s">
        <v>12</v>
      </c>
      <c r="WBA1" s="5" t="s">
        <v>12</v>
      </c>
      <c r="WBC1" s="5" t="s">
        <v>12</v>
      </c>
      <c r="WBE1" s="5" t="s">
        <v>12</v>
      </c>
      <c r="WBG1" s="5" t="s">
        <v>12</v>
      </c>
      <c r="WBI1" s="5" t="s">
        <v>12</v>
      </c>
      <c r="WBK1" s="5" t="s">
        <v>12</v>
      </c>
      <c r="WBM1" s="5" t="s">
        <v>12</v>
      </c>
      <c r="WBO1" s="5" t="s">
        <v>12</v>
      </c>
      <c r="WBQ1" s="5" t="s">
        <v>12</v>
      </c>
      <c r="WBS1" s="5" t="s">
        <v>12</v>
      </c>
      <c r="WBU1" s="5" t="s">
        <v>12</v>
      </c>
      <c r="WBW1" s="5" t="s">
        <v>12</v>
      </c>
      <c r="WBY1" s="5" t="s">
        <v>12</v>
      </c>
      <c r="WCA1" s="5" t="s">
        <v>12</v>
      </c>
      <c r="WCC1" s="5" t="s">
        <v>12</v>
      </c>
      <c r="WCE1" s="5" t="s">
        <v>12</v>
      </c>
      <c r="WCG1" s="5" t="s">
        <v>12</v>
      </c>
      <c r="WCI1" s="5" t="s">
        <v>12</v>
      </c>
      <c r="WCK1" s="5" t="s">
        <v>12</v>
      </c>
      <c r="WCM1" s="5" t="s">
        <v>12</v>
      </c>
      <c r="WCO1" s="5" t="s">
        <v>12</v>
      </c>
      <c r="WCQ1" s="5" t="s">
        <v>12</v>
      </c>
      <c r="WCS1" s="5" t="s">
        <v>12</v>
      </c>
      <c r="WCU1" s="5" t="s">
        <v>12</v>
      </c>
      <c r="WCW1" s="5" t="s">
        <v>12</v>
      </c>
      <c r="WCY1" s="5" t="s">
        <v>12</v>
      </c>
      <c r="WDA1" s="5" t="s">
        <v>12</v>
      </c>
      <c r="WDC1" s="5" t="s">
        <v>12</v>
      </c>
      <c r="WDE1" s="5" t="s">
        <v>12</v>
      </c>
      <c r="WDG1" s="5" t="s">
        <v>12</v>
      </c>
      <c r="WDI1" s="5" t="s">
        <v>12</v>
      </c>
      <c r="WDK1" s="5" t="s">
        <v>12</v>
      </c>
      <c r="WDM1" s="5" t="s">
        <v>12</v>
      </c>
      <c r="WDO1" s="5" t="s">
        <v>12</v>
      </c>
      <c r="WDQ1" s="5" t="s">
        <v>12</v>
      </c>
      <c r="WDS1" s="5" t="s">
        <v>12</v>
      </c>
      <c r="WDU1" s="5" t="s">
        <v>12</v>
      </c>
      <c r="WDW1" s="5" t="s">
        <v>12</v>
      </c>
      <c r="WDY1" s="5" t="s">
        <v>12</v>
      </c>
      <c r="WEA1" s="5" t="s">
        <v>12</v>
      </c>
      <c r="WEC1" s="5" t="s">
        <v>12</v>
      </c>
      <c r="WEE1" s="5" t="s">
        <v>12</v>
      </c>
      <c r="WEG1" s="5" t="s">
        <v>12</v>
      </c>
      <c r="WEI1" s="5" t="s">
        <v>12</v>
      </c>
      <c r="WEK1" s="5" t="s">
        <v>12</v>
      </c>
      <c r="WEM1" s="5" t="s">
        <v>12</v>
      </c>
      <c r="WEO1" s="5" t="s">
        <v>12</v>
      </c>
      <c r="WEQ1" s="5" t="s">
        <v>12</v>
      </c>
      <c r="WES1" s="5" t="s">
        <v>12</v>
      </c>
      <c r="WEU1" s="5" t="s">
        <v>12</v>
      </c>
      <c r="WEW1" s="5" t="s">
        <v>12</v>
      </c>
      <c r="WEY1" s="5" t="s">
        <v>12</v>
      </c>
      <c r="WFA1" s="5" t="s">
        <v>12</v>
      </c>
      <c r="WFC1" s="5" t="s">
        <v>12</v>
      </c>
      <c r="WFE1" s="5" t="s">
        <v>12</v>
      </c>
      <c r="WFG1" s="5" t="s">
        <v>12</v>
      </c>
      <c r="WFI1" s="5" t="s">
        <v>12</v>
      </c>
      <c r="WFK1" s="5" t="s">
        <v>12</v>
      </c>
      <c r="WFM1" s="5" t="s">
        <v>12</v>
      </c>
      <c r="WFO1" s="5" t="s">
        <v>12</v>
      </c>
      <c r="WFQ1" s="5" t="s">
        <v>12</v>
      </c>
      <c r="WFS1" s="5" t="s">
        <v>12</v>
      </c>
      <c r="WFU1" s="5" t="s">
        <v>12</v>
      </c>
      <c r="WFW1" s="5" t="s">
        <v>12</v>
      </c>
      <c r="WFY1" s="5" t="s">
        <v>12</v>
      </c>
      <c r="WGA1" s="5" t="s">
        <v>12</v>
      </c>
      <c r="WGC1" s="5" t="s">
        <v>12</v>
      </c>
      <c r="WGE1" s="5" t="s">
        <v>12</v>
      </c>
      <c r="WGG1" s="5" t="s">
        <v>12</v>
      </c>
      <c r="WGI1" s="5" t="s">
        <v>12</v>
      </c>
      <c r="WGK1" s="5" t="s">
        <v>12</v>
      </c>
      <c r="WGM1" s="5" t="s">
        <v>12</v>
      </c>
      <c r="WGO1" s="5" t="s">
        <v>12</v>
      </c>
      <c r="WGQ1" s="5" t="s">
        <v>12</v>
      </c>
      <c r="WGS1" s="5" t="s">
        <v>12</v>
      </c>
      <c r="WGU1" s="5" t="s">
        <v>12</v>
      </c>
      <c r="WGW1" s="5" t="s">
        <v>12</v>
      </c>
      <c r="WGY1" s="5" t="s">
        <v>12</v>
      </c>
      <c r="WHA1" s="5" t="s">
        <v>12</v>
      </c>
      <c r="WHC1" s="5" t="s">
        <v>12</v>
      </c>
      <c r="WHE1" s="5" t="s">
        <v>12</v>
      </c>
      <c r="WHG1" s="5" t="s">
        <v>12</v>
      </c>
      <c r="WHI1" s="5" t="s">
        <v>12</v>
      </c>
      <c r="WHK1" s="5" t="s">
        <v>12</v>
      </c>
      <c r="WHM1" s="5" t="s">
        <v>12</v>
      </c>
      <c r="WHO1" s="5" t="s">
        <v>12</v>
      </c>
      <c r="WHQ1" s="5" t="s">
        <v>12</v>
      </c>
      <c r="WHS1" s="5" t="s">
        <v>12</v>
      </c>
      <c r="WHU1" s="5" t="s">
        <v>12</v>
      </c>
      <c r="WHW1" s="5" t="s">
        <v>12</v>
      </c>
      <c r="WHY1" s="5" t="s">
        <v>12</v>
      </c>
      <c r="WIA1" s="5" t="s">
        <v>12</v>
      </c>
      <c r="WIC1" s="5" t="s">
        <v>12</v>
      </c>
      <c r="WIE1" s="5" t="s">
        <v>12</v>
      </c>
      <c r="WIG1" s="5" t="s">
        <v>12</v>
      </c>
      <c r="WII1" s="5" t="s">
        <v>12</v>
      </c>
      <c r="WIK1" s="5" t="s">
        <v>12</v>
      </c>
      <c r="WIM1" s="5" t="s">
        <v>12</v>
      </c>
      <c r="WIO1" s="5" t="s">
        <v>12</v>
      </c>
      <c r="WIQ1" s="5" t="s">
        <v>12</v>
      </c>
      <c r="WIS1" s="5" t="s">
        <v>12</v>
      </c>
      <c r="WIU1" s="5" t="s">
        <v>12</v>
      </c>
      <c r="WIW1" s="5" t="s">
        <v>12</v>
      </c>
      <c r="WIY1" s="5" t="s">
        <v>12</v>
      </c>
      <c r="WJA1" s="5" t="s">
        <v>12</v>
      </c>
      <c r="WJC1" s="5" t="s">
        <v>12</v>
      </c>
      <c r="WJE1" s="5" t="s">
        <v>12</v>
      </c>
      <c r="WJG1" s="5" t="s">
        <v>12</v>
      </c>
      <c r="WJI1" s="5" t="s">
        <v>12</v>
      </c>
      <c r="WJK1" s="5" t="s">
        <v>12</v>
      </c>
      <c r="WJM1" s="5" t="s">
        <v>12</v>
      </c>
      <c r="WJO1" s="5" t="s">
        <v>12</v>
      </c>
      <c r="WJQ1" s="5" t="s">
        <v>12</v>
      </c>
      <c r="WJS1" s="5" t="s">
        <v>12</v>
      </c>
      <c r="WJU1" s="5" t="s">
        <v>12</v>
      </c>
      <c r="WJW1" s="5" t="s">
        <v>12</v>
      </c>
      <c r="WJY1" s="5" t="s">
        <v>12</v>
      </c>
      <c r="WKA1" s="5" t="s">
        <v>12</v>
      </c>
      <c r="WKC1" s="5" t="s">
        <v>12</v>
      </c>
      <c r="WKE1" s="5" t="s">
        <v>12</v>
      </c>
      <c r="WKG1" s="5" t="s">
        <v>12</v>
      </c>
      <c r="WKI1" s="5" t="s">
        <v>12</v>
      </c>
      <c r="WKK1" s="5" t="s">
        <v>12</v>
      </c>
      <c r="WKM1" s="5" t="s">
        <v>12</v>
      </c>
      <c r="WKO1" s="5" t="s">
        <v>12</v>
      </c>
      <c r="WKQ1" s="5" t="s">
        <v>12</v>
      </c>
      <c r="WKS1" s="5" t="s">
        <v>12</v>
      </c>
      <c r="WKU1" s="5" t="s">
        <v>12</v>
      </c>
      <c r="WKW1" s="5" t="s">
        <v>12</v>
      </c>
      <c r="WKY1" s="5" t="s">
        <v>12</v>
      </c>
      <c r="WLA1" s="5" t="s">
        <v>12</v>
      </c>
      <c r="WLC1" s="5" t="s">
        <v>12</v>
      </c>
      <c r="WLE1" s="5" t="s">
        <v>12</v>
      </c>
      <c r="WLG1" s="5" t="s">
        <v>12</v>
      </c>
      <c r="WLI1" s="5" t="s">
        <v>12</v>
      </c>
      <c r="WLK1" s="5" t="s">
        <v>12</v>
      </c>
      <c r="WLM1" s="5" t="s">
        <v>12</v>
      </c>
      <c r="WLO1" s="5" t="s">
        <v>12</v>
      </c>
      <c r="WLQ1" s="5" t="s">
        <v>12</v>
      </c>
      <c r="WLS1" s="5" t="s">
        <v>12</v>
      </c>
      <c r="WLU1" s="5" t="s">
        <v>12</v>
      </c>
      <c r="WLW1" s="5" t="s">
        <v>12</v>
      </c>
      <c r="WLY1" s="5" t="s">
        <v>12</v>
      </c>
      <c r="WMA1" s="5" t="s">
        <v>12</v>
      </c>
      <c r="WMC1" s="5" t="s">
        <v>12</v>
      </c>
      <c r="WME1" s="5" t="s">
        <v>12</v>
      </c>
      <c r="WMG1" s="5" t="s">
        <v>12</v>
      </c>
      <c r="WMI1" s="5" t="s">
        <v>12</v>
      </c>
      <c r="WMK1" s="5" t="s">
        <v>12</v>
      </c>
      <c r="WMM1" s="5" t="s">
        <v>12</v>
      </c>
      <c r="WMO1" s="5" t="s">
        <v>12</v>
      </c>
      <c r="WMQ1" s="5" t="s">
        <v>12</v>
      </c>
      <c r="WMS1" s="5" t="s">
        <v>12</v>
      </c>
      <c r="WMU1" s="5" t="s">
        <v>12</v>
      </c>
      <c r="WMW1" s="5" t="s">
        <v>12</v>
      </c>
      <c r="WMY1" s="5" t="s">
        <v>12</v>
      </c>
      <c r="WNA1" s="5" t="s">
        <v>12</v>
      </c>
      <c r="WNC1" s="5" t="s">
        <v>12</v>
      </c>
      <c r="WNE1" s="5" t="s">
        <v>12</v>
      </c>
      <c r="WNG1" s="5" t="s">
        <v>12</v>
      </c>
      <c r="WNI1" s="5" t="s">
        <v>12</v>
      </c>
      <c r="WNK1" s="5" t="s">
        <v>12</v>
      </c>
      <c r="WNM1" s="5" t="s">
        <v>12</v>
      </c>
      <c r="WNO1" s="5" t="s">
        <v>12</v>
      </c>
      <c r="WNQ1" s="5" t="s">
        <v>12</v>
      </c>
      <c r="WNS1" s="5" t="s">
        <v>12</v>
      </c>
      <c r="WNU1" s="5" t="s">
        <v>12</v>
      </c>
      <c r="WNW1" s="5" t="s">
        <v>12</v>
      </c>
      <c r="WNY1" s="5" t="s">
        <v>12</v>
      </c>
      <c r="WOA1" s="5" t="s">
        <v>12</v>
      </c>
      <c r="WOC1" s="5" t="s">
        <v>12</v>
      </c>
      <c r="WOE1" s="5" t="s">
        <v>12</v>
      </c>
      <c r="WOG1" s="5" t="s">
        <v>12</v>
      </c>
      <c r="WOI1" s="5" t="s">
        <v>12</v>
      </c>
      <c r="WOK1" s="5" t="s">
        <v>12</v>
      </c>
      <c r="WOM1" s="5" t="s">
        <v>12</v>
      </c>
      <c r="WOO1" s="5" t="s">
        <v>12</v>
      </c>
      <c r="WOQ1" s="5" t="s">
        <v>12</v>
      </c>
      <c r="WOS1" s="5" t="s">
        <v>12</v>
      </c>
      <c r="WOU1" s="5" t="s">
        <v>12</v>
      </c>
      <c r="WOW1" s="5" t="s">
        <v>12</v>
      </c>
      <c r="WOY1" s="5" t="s">
        <v>12</v>
      </c>
      <c r="WPA1" s="5" t="s">
        <v>12</v>
      </c>
      <c r="WPC1" s="5" t="s">
        <v>12</v>
      </c>
      <c r="WPE1" s="5" t="s">
        <v>12</v>
      </c>
      <c r="WPG1" s="5" t="s">
        <v>12</v>
      </c>
      <c r="WPI1" s="5" t="s">
        <v>12</v>
      </c>
      <c r="WPK1" s="5" t="s">
        <v>12</v>
      </c>
      <c r="WPM1" s="5" t="s">
        <v>12</v>
      </c>
      <c r="WPO1" s="5" t="s">
        <v>12</v>
      </c>
      <c r="WPQ1" s="5" t="s">
        <v>12</v>
      </c>
      <c r="WPS1" s="5" t="s">
        <v>12</v>
      </c>
      <c r="WPU1" s="5" t="s">
        <v>12</v>
      </c>
      <c r="WPW1" s="5" t="s">
        <v>12</v>
      </c>
      <c r="WPY1" s="5" t="s">
        <v>12</v>
      </c>
      <c r="WQA1" s="5" t="s">
        <v>12</v>
      </c>
      <c r="WQC1" s="5" t="s">
        <v>12</v>
      </c>
      <c r="WQE1" s="5" t="s">
        <v>12</v>
      </c>
      <c r="WQG1" s="5" t="s">
        <v>12</v>
      </c>
      <c r="WQI1" s="5" t="s">
        <v>12</v>
      </c>
      <c r="WQK1" s="5" t="s">
        <v>12</v>
      </c>
      <c r="WQM1" s="5" t="s">
        <v>12</v>
      </c>
      <c r="WQO1" s="5" t="s">
        <v>12</v>
      </c>
      <c r="WQQ1" s="5" t="s">
        <v>12</v>
      </c>
      <c r="WQS1" s="5" t="s">
        <v>12</v>
      </c>
      <c r="WQU1" s="5" t="s">
        <v>12</v>
      </c>
      <c r="WQW1" s="5" t="s">
        <v>12</v>
      </c>
      <c r="WQY1" s="5" t="s">
        <v>12</v>
      </c>
      <c r="WRA1" s="5" t="s">
        <v>12</v>
      </c>
      <c r="WRC1" s="5" t="s">
        <v>12</v>
      </c>
      <c r="WRE1" s="5" t="s">
        <v>12</v>
      </c>
      <c r="WRG1" s="5" t="s">
        <v>12</v>
      </c>
      <c r="WRI1" s="5" t="s">
        <v>12</v>
      </c>
      <c r="WRK1" s="5" t="s">
        <v>12</v>
      </c>
      <c r="WRM1" s="5" t="s">
        <v>12</v>
      </c>
      <c r="WRO1" s="5" t="s">
        <v>12</v>
      </c>
      <c r="WRQ1" s="5" t="s">
        <v>12</v>
      </c>
      <c r="WRS1" s="5" t="s">
        <v>12</v>
      </c>
      <c r="WRU1" s="5" t="s">
        <v>12</v>
      </c>
      <c r="WRW1" s="5" t="s">
        <v>12</v>
      </c>
      <c r="WRY1" s="5" t="s">
        <v>12</v>
      </c>
      <c r="WSA1" s="5" t="s">
        <v>12</v>
      </c>
      <c r="WSC1" s="5" t="s">
        <v>12</v>
      </c>
      <c r="WSE1" s="5" t="s">
        <v>12</v>
      </c>
      <c r="WSG1" s="5" t="s">
        <v>12</v>
      </c>
      <c r="WSI1" s="5" t="s">
        <v>12</v>
      </c>
      <c r="WSK1" s="5" t="s">
        <v>12</v>
      </c>
      <c r="WSM1" s="5" t="s">
        <v>12</v>
      </c>
      <c r="WSO1" s="5" t="s">
        <v>12</v>
      </c>
      <c r="WSQ1" s="5" t="s">
        <v>12</v>
      </c>
      <c r="WSS1" s="5" t="s">
        <v>12</v>
      </c>
      <c r="WSU1" s="5" t="s">
        <v>12</v>
      </c>
      <c r="WSW1" s="5" t="s">
        <v>12</v>
      </c>
      <c r="WSY1" s="5" t="s">
        <v>12</v>
      </c>
      <c r="WTA1" s="5" t="s">
        <v>12</v>
      </c>
      <c r="WTC1" s="5" t="s">
        <v>12</v>
      </c>
      <c r="WTE1" s="5" t="s">
        <v>12</v>
      </c>
      <c r="WTG1" s="5" t="s">
        <v>12</v>
      </c>
      <c r="WTI1" s="5" t="s">
        <v>12</v>
      </c>
      <c r="WTK1" s="5" t="s">
        <v>12</v>
      </c>
      <c r="WTM1" s="5" t="s">
        <v>12</v>
      </c>
      <c r="WTO1" s="5" t="s">
        <v>12</v>
      </c>
      <c r="WTQ1" s="5" t="s">
        <v>12</v>
      </c>
      <c r="WTS1" s="5" t="s">
        <v>12</v>
      </c>
      <c r="WTU1" s="5" t="s">
        <v>12</v>
      </c>
      <c r="WTW1" s="5" t="s">
        <v>12</v>
      </c>
      <c r="WTY1" s="5" t="s">
        <v>12</v>
      </c>
      <c r="WUA1" s="5" t="s">
        <v>12</v>
      </c>
      <c r="WUC1" s="5" t="s">
        <v>12</v>
      </c>
      <c r="WUE1" s="5" t="s">
        <v>12</v>
      </c>
      <c r="WUG1" s="5" t="s">
        <v>12</v>
      </c>
      <c r="WUI1" s="5" t="s">
        <v>12</v>
      </c>
      <c r="WUK1" s="5" t="s">
        <v>12</v>
      </c>
      <c r="WUM1" s="5" t="s">
        <v>12</v>
      </c>
      <c r="WUO1" s="5" t="s">
        <v>12</v>
      </c>
      <c r="WUQ1" s="5" t="s">
        <v>12</v>
      </c>
      <c r="WUS1" s="5" t="s">
        <v>12</v>
      </c>
      <c r="WUU1" s="5" t="s">
        <v>12</v>
      </c>
      <c r="WUW1" s="5" t="s">
        <v>12</v>
      </c>
      <c r="WUY1" s="5" t="s">
        <v>12</v>
      </c>
      <c r="WVA1" s="5" t="s">
        <v>12</v>
      </c>
      <c r="WVC1" s="5" t="s">
        <v>12</v>
      </c>
      <c r="WVE1" s="5" t="s">
        <v>12</v>
      </c>
      <c r="WVG1" s="5" t="s">
        <v>12</v>
      </c>
      <c r="WVI1" s="5" t="s">
        <v>12</v>
      </c>
      <c r="WVK1" s="5" t="s">
        <v>12</v>
      </c>
      <c r="WVM1" s="5" t="s">
        <v>12</v>
      </c>
      <c r="WVO1" s="5" t="s">
        <v>12</v>
      </c>
      <c r="WVQ1" s="5" t="s">
        <v>12</v>
      </c>
      <c r="WVS1" s="5" t="s">
        <v>12</v>
      </c>
      <c r="WVU1" s="5" t="s">
        <v>12</v>
      </c>
      <c r="WVW1" s="5" t="s">
        <v>12</v>
      </c>
      <c r="WVY1" s="5" t="s">
        <v>12</v>
      </c>
      <c r="WWA1" s="5" t="s">
        <v>12</v>
      </c>
      <c r="WWC1" s="5" t="s">
        <v>12</v>
      </c>
      <c r="WWE1" s="5" t="s">
        <v>12</v>
      </c>
      <c r="WWG1" s="5" t="s">
        <v>12</v>
      </c>
      <c r="WWI1" s="5" t="s">
        <v>12</v>
      </c>
      <c r="WWK1" s="5" t="s">
        <v>12</v>
      </c>
      <c r="WWM1" s="5" t="s">
        <v>12</v>
      </c>
      <c r="WWO1" s="5" t="s">
        <v>12</v>
      </c>
      <c r="WWQ1" s="5" t="s">
        <v>12</v>
      </c>
      <c r="WWS1" s="5" t="s">
        <v>12</v>
      </c>
      <c r="WWU1" s="5" t="s">
        <v>12</v>
      </c>
      <c r="WWW1" s="5" t="s">
        <v>12</v>
      </c>
      <c r="WWY1" s="5" t="s">
        <v>12</v>
      </c>
      <c r="WXA1" s="5" t="s">
        <v>12</v>
      </c>
      <c r="WXC1" s="5" t="s">
        <v>12</v>
      </c>
      <c r="WXE1" s="5" t="s">
        <v>12</v>
      </c>
      <c r="WXG1" s="5" t="s">
        <v>12</v>
      </c>
      <c r="WXI1" s="5" t="s">
        <v>12</v>
      </c>
      <c r="WXK1" s="5" t="s">
        <v>12</v>
      </c>
      <c r="WXM1" s="5" t="s">
        <v>12</v>
      </c>
      <c r="WXO1" s="5" t="s">
        <v>12</v>
      </c>
      <c r="WXQ1" s="5" t="s">
        <v>12</v>
      </c>
      <c r="WXS1" s="5" t="s">
        <v>12</v>
      </c>
      <c r="WXU1" s="5" t="s">
        <v>12</v>
      </c>
      <c r="WXW1" s="5" t="s">
        <v>12</v>
      </c>
      <c r="WXY1" s="5" t="s">
        <v>12</v>
      </c>
      <c r="WYA1" s="5" t="s">
        <v>12</v>
      </c>
      <c r="WYC1" s="5" t="s">
        <v>12</v>
      </c>
      <c r="WYE1" s="5" t="s">
        <v>12</v>
      </c>
      <c r="WYG1" s="5" t="s">
        <v>12</v>
      </c>
      <c r="WYI1" s="5" t="s">
        <v>12</v>
      </c>
      <c r="WYK1" s="5" t="s">
        <v>12</v>
      </c>
      <c r="WYM1" s="5" t="s">
        <v>12</v>
      </c>
      <c r="WYO1" s="5" t="s">
        <v>12</v>
      </c>
      <c r="WYQ1" s="5" t="s">
        <v>12</v>
      </c>
      <c r="WYS1" s="5" t="s">
        <v>12</v>
      </c>
      <c r="WYU1" s="5" t="s">
        <v>12</v>
      </c>
      <c r="WYW1" s="5" t="s">
        <v>12</v>
      </c>
      <c r="WYY1" s="5" t="s">
        <v>12</v>
      </c>
      <c r="WZA1" s="5" t="s">
        <v>12</v>
      </c>
      <c r="WZC1" s="5" t="s">
        <v>12</v>
      </c>
      <c r="WZE1" s="5" t="s">
        <v>12</v>
      </c>
      <c r="WZG1" s="5" t="s">
        <v>12</v>
      </c>
      <c r="WZI1" s="5" t="s">
        <v>12</v>
      </c>
      <c r="WZK1" s="5" t="s">
        <v>12</v>
      </c>
      <c r="WZM1" s="5" t="s">
        <v>12</v>
      </c>
      <c r="WZO1" s="5" t="s">
        <v>12</v>
      </c>
      <c r="WZQ1" s="5" t="s">
        <v>12</v>
      </c>
      <c r="WZS1" s="5" t="s">
        <v>12</v>
      </c>
      <c r="WZU1" s="5" t="s">
        <v>12</v>
      </c>
      <c r="WZW1" s="5" t="s">
        <v>12</v>
      </c>
      <c r="WZY1" s="5" t="s">
        <v>12</v>
      </c>
      <c r="XAA1" s="5" t="s">
        <v>12</v>
      </c>
      <c r="XAC1" s="5" t="s">
        <v>12</v>
      </c>
      <c r="XAE1" s="5" t="s">
        <v>12</v>
      </c>
      <c r="XAG1" s="5" t="s">
        <v>12</v>
      </c>
      <c r="XAI1" s="5" t="s">
        <v>12</v>
      </c>
      <c r="XAK1" s="5" t="s">
        <v>12</v>
      </c>
      <c r="XAM1" s="5" t="s">
        <v>12</v>
      </c>
      <c r="XAO1" s="5" t="s">
        <v>12</v>
      </c>
      <c r="XAQ1" s="5" t="s">
        <v>12</v>
      </c>
      <c r="XAS1" s="5" t="s">
        <v>12</v>
      </c>
      <c r="XAU1" s="5" t="s">
        <v>12</v>
      </c>
      <c r="XAW1" s="5" t="s">
        <v>12</v>
      </c>
      <c r="XAY1" s="5" t="s">
        <v>12</v>
      </c>
      <c r="XBA1" s="5" t="s">
        <v>12</v>
      </c>
      <c r="XBC1" s="5" t="s">
        <v>12</v>
      </c>
      <c r="XBE1" s="5" t="s">
        <v>12</v>
      </c>
      <c r="XBG1" s="5" t="s">
        <v>12</v>
      </c>
      <c r="XBI1" s="5" t="s">
        <v>12</v>
      </c>
      <c r="XBK1" s="5" t="s">
        <v>12</v>
      </c>
      <c r="XBM1" s="5" t="s">
        <v>12</v>
      </c>
      <c r="XBO1" s="5" t="s">
        <v>12</v>
      </c>
      <c r="XBQ1" s="5" t="s">
        <v>12</v>
      </c>
      <c r="XBS1" s="5" t="s">
        <v>12</v>
      </c>
      <c r="XBU1" s="5" t="s">
        <v>12</v>
      </c>
      <c r="XBW1" s="5" t="s">
        <v>12</v>
      </c>
      <c r="XBY1" s="5" t="s">
        <v>12</v>
      </c>
      <c r="XCA1" s="5" t="s">
        <v>12</v>
      </c>
      <c r="XCC1" s="5" t="s">
        <v>12</v>
      </c>
      <c r="XCE1" s="5" t="s">
        <v>12</v>
      </c>
      <c r="XCG1" s="5" t="s">
        <v>12</v>
      </c>
      <c r="XCI1" s="5" t="s">
        <v>12</v>
      </c>
      <c r="XCK1" s="5" t="s">
        <v>12</v>
      </c>
      <c r="XCM1" s="5" t="s">
        <v>12</v>
      </c>
      <c r="XCO1" s="5" t="s">
        <v>12</v>
      </c>
      <c r="XCQ1" s="5" t="s">
        <v>12</v>
      </c>
      <c r="XCS1" s="5" t="s">
        <v>12</v>
      </c>
      <c r="XCU1" s="5" t="s">
        <v>12</v>
      </c>
      <c r="XCW1" s="5" t="s">
        <v>12</v>
      </c>
      <c r="XCY1" s="5" t="s">
        <v>12</v>
      </c>
      <c r="XDA1" s="5" t="s">
        <v>12</v>
      </c>
      <c r="XDC1" s="5" t="s">
        <v>12</v>
      </c>
      <c r="XDE1" s="5" t="s">
        <v>12</v>
      </c>
      <c r="XDG1" s="5" t="s">
        <v>12</v>
      </c>
      <c r="XDI1" s="5" t="s">
        <v>12</v>
      </c>
      <c r="XDK1" s="5" t="s">
        <v>12</v>
      </c>
      <c r="XDM1" s="5" t="s">
        <v>12</v>
      </c>
      <c r="XDO1" s="5" t="s">
        <v>12</v>
      </c>
      <c r="XDQ1" s="5" t="s">
        <v>12</v>
      </c>
      <c r="XDS1" s="5" t="s">
        <v>12</v>
      </c>
      <c r="XDU1" s="5" t="s">
        <v>12</v>
      </c>
      <c r="XDW1" s="5" t="s">
        <v>12</v>
      </c>
      <c r="XDY1" s="5" t="s">
        <v>12</v>
      </c>
      <c r="XEA1" s="5" t="s">
        <v>12</v>
      </c>
      <c r="XEC1" s="5" t="s">
        <v>12</v>
      </c>
      <c r="XEE1" s="5" t="s">
        <v>12</v>
      </c>
      <c r="XEG1" s="5" t="s">
        <v>12</v>
      </c>
      <c r="XEI1" s="5" t="s">
        <v>12</v>
      </c>
      <c r="XEK1" s="5" t="s">
        <v>12</v>
      </c>
      <c r="XEM1" s="5" t="s">
        <v>12</v>
      </c>
      <c r="XEO1" s="5" t="s">
        <v>12</v>
      </c>
      <c r="XEQ1" s="5" t="s">
        <v>12</v>
      </c>
      <c r="XES1" s="5" t="s">
        <v>12</v>
      </c>
      <c r="XEU1" s="5" t="s">
        <v>12</v>
      </c>
      <c r="XEW1" s="5" t="s">
        <v>12</v>
      </c>
      <c r="XEY1" s="5" t="s">
        <v>12</v>
      </c>
      <c r="XFA1" s="5" t="s">
        <v>12</v>
      </c>
      <c r="XFC1" s="5" t="s">
        <v>12</v>
      </c>
    </row>
    <row r="2" spans="1:1023 1025:2047 2049:3071 3073:4095 4097:5119 5121:6143 6145:7167 7169:8191 8193:9215 9217:10239 10241:11263 11265:12287 12289:13311 13313:14335 14337:15359 15361:16383" s="1" customFormat="1">
      <c r="A2" s="1" t="s">
        <v>106</v>
      </c>
      <c r="AK2" s="1" t="s">
        <v>106</v>
      </c>
      <c r="AM2" s="1" t="s">
        <v>106</v>
      </c>
      <c r="AO2" s="1" t="s">
        <v>106</v>
      </c>
      <c r="AQ2" s="1" t="s">
        <v>106</v>
      </c>
      <c r="AS2" s="1" t="s">
        <v>106</v>
      </c>
      <c r="AU2" s="1" t="s">
        <v>106</v>
      </c>
      <c r="AW2" s="1" t="s">
        <v>106</v>
      </c>
      <c r="AY2" s="1" t="s">
        <v>106</v>
      </c>
      <c r="BA2" s="1" t="s">
        <v>106</v>
      </c>
      <c r="BC2" s="1" t="s">
        <v>106</v>
      </c>
      <c r="BE2" s="1" t="s">
        <v>106</v>
      </c>
      <c r="BG2" s="1" t="s">
        <v>106</v>
      </c>
      <c r="BI2" s="1" t="s">
        <v>106</v>
      </c>
      <c r="BK2" s="1" t="s">
        <v>106</v>
      </c>
      <c r="BM2" s="1" t="s">
        <v>106</v>
      </c>
      <c r="BO2" s="1" t="s">
        <v>106</v>
      </c>
      <c r="BQ2" s="1" t="s">
        <v>106</v>
      </c>
      <c r="BS2" s="1" t="s">
        <v>106</v>
      </c>
      <c r="BU2" s="1" t="s">
        <v>106</v>
      </c>
      <c r="BW2" s="1" t="s">
        <v>106</v>
      </c>
      <c r="BY2" s="1" t="s">
        <v>106</v>
      </c>
      <c r="CA2" s="1" t="s">
        <v>106</v>
      </c>
      <c r="CC2" s="1" t="s">
        <v>106</v>
      </c>
      <c r="CE2" s="1" t="s">
        <v>106</v>
      </c>
      <c r="CG2" s="1" t="s">
        <v>106</v>
      </c>
      <c r="CI2" s="1" t="s">
        <v>106</v>
      </c>
      <c r="CK2" s="1" t="s">
        <v>106</v>
      </c>
      <c r="CM2" s="1" t="s">
        <v>106</v>
      </c>
      <c r="CO2" s="1" t="s">
        <v>106</v>
      </c>
      <c r="CQ2" s="1" t="s">
        <v>106</v>
      </c>
      <c r="CS2" s="1" t="s">
        <v>106</v>
      </c>
      <c r="CU2" s="1" t="s">
        <v>106</v>
      </c>
      <c r="CW2" s="1" t="s">
        <v>106</v>
      </c>
      <c r="CY2" s="1" t="s">
        <v>106</v>
      </c>
      <c r="DA2" s="1" t="s">
        <v>106</v>
      </c>
      <c r="DC2" s="1" t="s">
        <v>106</v>
      </c>
      <c r="DE2" s="1" t="s">
        <v>106</v>
      </c>
      <c r="DG2" s="1" t="s">
        <v>106</v>
      </c>
      <c r="DI2" s="1" t="s">
        <v>106</v>
      </c>
      <c r="DK2" s="1" t="s">
        <v>106</v>
      </c>
      <c r="DM2" s="1" t="s">
        <v>106</v>
      </c>
      <c r="DO2" s="1" t="s">
        <v>106</v>
      </c>
      <c r="DQ2" s="1" t="s">
        <v>106</v>
      </c>
      <c r="DS2" s="1" t="s">
        <v>106</v>
      </c>
      <c r="DU2" s="1" t="s">
        <v>106</v>
      </c>
      <c r="DW2" s="1" t="s">
        <v>106</v>
      </c>
      <c r="DY2" s="1" t="s">
        <v>106</v>
      </c>
      <c r="EA2" s="1" t="s">
        <v>106</v>
      </c>
      <c r="EC2" s="1" t="s">
        <v>106</v>
      </c>
      <c r="EE2" s="1" t="s">
        <v>106</v>
      </c>
      <c r="EG2" s="1" t="s">
        <v>106</v>
      </c>
      <c r="EI2" s="1" t="s">
        <v>106</v>
      </c>
      <c r="EK2" s="1" t="s">
        <v>106</v>
      </c>
      <c r="EM2" s="1" t="s">
        <v>106</v>
      </c>
      <c r="EO2" s="1" t="s">
        <v>106</v>
      </c>
      <c r="EQ2" s="1" t="s">
        <v>106</v>
      </c>
      <c r="ES2" s="1" t="s">
        <v>106</v>
      </c>
      <c r="EU2" s="1" t="s">
        <v>106</v>
      </c>
      <c r="EW2" s="1" t="s">
        <v>106</v>
      </c>
      <c r="EY2" s="1" t="s">
        <v>106</v>
      </c>
      <c r="FA2" s="1" t="s">
        <v>106</v>
      </c>
      <c r="FC2" s="1" t="s">
        <v>106</v>
      </c>
      <c r="FE2" s="1" t="s">
        <v>106</v>
      </c>
      <c r="FG2" s="1" t="s">
        <v>106</v>
      </c>
      <c r="FI2" s="1" t="s">
        <v>106</v>
      </c>
      <c r="FK2" s="1" t="s">
        <v>106</v>
      </c>
      <c r="FM2" s="1" t="s">
        <v>106</v>
      </c>
      <c r="FO2" s="1" t="s">
        <v>106</v>
      </c>
      <c r="FQ2" s="1" t="s">
        <v>106</v>
      </c>
      <c r="FS2" s="1" t="s">
        <v>106</v>
      </c>
      <c r="FU2" s="1" t="s">
        <v>106</v>
      </c>
      <c r="FW2" s="1" t="s">
        <v>106</v>
      </c>
      <c r="FY2" s="1" t="s">
        <v>106</v>
      </c>
      <c r="GA2" s="1" t="s">
        <v>106</v>
      </c>
      <c r="GC2" s="1" t="s">
        <v>106</v>
      </c>
      <c r="GE2" s="1" t="s">
        <v>106</v>
      </c>
      <c r="GG2" s="1" t="s">
        <v>106</v>
      </c>
      <c r="GI2" s="1" t="s">
        <v>106</v>
      </c>
      <c r="GK2" s="1" t="s">
        <v>106</v>
      </c>
      <c r="GM2" s="1" t="s">
        <v>106</v>
      </c>
      <c r="GO2" s="1" t="s">
        <v>106</v>
      </c>
      <c r="GQ2" s="1" t="s">
        <v>106</v>
      </c>
      <c r="GS2" s="1" t="s">
        <v>106</v>
      </c>
      <c r="GU2" s="1" t="s">
        <v>106</v>
      </c>
      <c r="GW2" s="1" t="s">
        <v>106</v>
      </c>
      <c r="GY2" s="1" t="s">
        <v>106</v>
      </c>
      <c r="HA2" s="1" t="s">
        <v>106</v>
      </c>
      <c r="HC2" s="1" t="s">
        <v>106</v>
      </c>
      <c r="HE2" s="1" t="s">
        <v>106</v>
      </c>
      <c r="HG2" s="1" t="s">
        <v>106</v>
      </c>
      <c r="HI2" s="1" t="s">
        <v>106</v>
      </c>
      <c r="HK2" s="1" t="s">
        <v>106</v>
      </c>
      <c r="HM2" s="1" t="s">
        <v>106</v>
      </c>
      <c r="HO2" s="1" t="s">
        <v>106</v>
      </c>
      <c r="HQ2" s="1" t="s">
        <v>106</v>
      </c>
      <c r="HS2" s="1" t="s">
        <v>106</v>
      </c>
      <c r="HU2" s="1" t="s">
        <v>106</v>
      </c>
      <c r="HW2" s="1" t="s">
        <v>106</v>
      </c>
      <c r="HY2" s="1" t="s">
        <v>106</v>
      </c>
      <c r="IA2" s="1" t="s">
        <v>106</v>
      </c>
      <c r="IC2" s="1" t="s">
        <v>106</v>
      </c>
      <c r="IE2" s="1" t="s">
        <v>106</v>
      </c>
      <c r="IG2" s="1" t="s">
        <v>106</v>
      </c>
      <c r="II2" s="1" t="s">
        <v>106</v>
      </c>
      <c r="IK2" s="1" t="s">
        <v>106</v>
      </c>
      <c r="IM2" s="1" t="s">
        <v>106</v>
      </c>
      <c r="IO2" s="1" t="s">
        <v>106</v>
      </c>
      <c r="IQ2" s="1" t="s">
        <v>106</v>
      </c>
      <c r="IS2" s="1" t="s">
        <v>106</v>
      </c>
      <c r="IU2" s="1" t="s">
        <v>106</v>
      </c>
      <c r="IW2" s="1" t="s">
        <v>106</v>
      </c>
      <c r="IY2" s="1" t="s">
        <v>106</v>
      </c>
      <c r="JA2" s="1" t="s">
        <v>106</v>
      </c>
      <c r="JC2" s="1" t="s">
        <v>106</v>
      </c>
      <c r="JE2" s="1" t="s">
        <v>106</v>
      </c>
      <c r="JG2" s="1" t="s">
        <v>106</v>
      </c>
      <c r="JI2" s="1" t="s">
        <v>106</v>
      </c>
      <c r="JK2" s="1" t="s">
        <v>106</v>
      </c>
      <c r="JM2" s="1" t="s">
        <v>106</v>
      </c>
      <c r="JO2" s="1" t="s">
        <v>106</v>
      </c>
      <c r="JQ2" s="1" t="s">
        <v>106</v>
      </c>
      <c r="JS2" s="1" t="s">
        <v>106</v>
      </c>
      <c r="JU2" s="1" t="s">
        <v>106</v>
      </c>
      <c r="JW2" s="1" t="s">
        <v>106</v>
      </c>
      <c r="JY2" s="1" t="s">
        <v>106</v>
      </c>
      <c r="KA2" s="1" t="s">
        <v>106</v>
      </c>
      <c r="KC2" s="1" t="s">
        <v>106</v>
      </c>
      <c r="KE2" s="1" t="s">
        <v>106</v>
      </c>
      <c r="KG2" s="1" t="s">
        <v>106</v>
      </c>
      <c r="KI2" s="1" t="s">
        <v>106</v>
      </c>
      <c r="KK2" s="1" t="s">
        <v>106</v>
      </c>
      <c r="KM2" s="1" t="s">
        <v>106</v>
      </c>
      <c r="KO2" s="1" t="s">
        <v>106</v>
      </c>
      <c r="KQ2" s="1" t="s">
        <v>106</v>
      </c>
      <c r="KS2" s="1" t="s">
        <v>106</v>
      </c>
      <c r="KU2" s="1" t="s">
        <v>106</v>
      </c>
      <c r="KW2" s="1" t="s">
        <v>106</v>
      </c>
      <c r="KY2" s="1" t="s">
        <v>106</v>
      </c>
      <c r="LA2" s="1" t="s">
        <v>106</v>
      </c>
      <c r="LC2" s="1" t="s">
        <v>106</v>
      </c>
      <c r="LE2" s="1" t="s">
        <v>106</v>
      </c>
      <c r="LG2" s="1" t="s">
        <v>106</v>
      </c>
      <c r="LI2" s="1" t="s">
        <v>106</v>
      </c>
      <c r="LK2" s="1" t="s">
        <v>106</v>
      </c>
      <c r="LM2" s="1" t="s">
        <v>106</v>
      </c>
      <c r="LO2" s="1" t="s">
        <v>106</v>
      </c>
      <c r="LQ2" s="1" t="s">
        <v>106</v>
      </c>
      <c r="LS2" s="1" t="s">
        <v>106</v>
      </c>
      <c r="LU2" s="1" t="s">
        <v>106</v>
      </c>
      <c r="LW2" s="1" t="s">
        <v>106</v>
      </c>
      <c r="LY2" s="1" t="s">
        <v>106</v>
      </c>
      <c r="MA2" s="1" t="s">
        <v>106</v>
      </c>
      <c r="MC2" s="1" t="s">
        <v>106</v>
      </c>
      <c r="ME2" s="1" t="s">
        <v>106</v>
      </c>
      <c r="MG2" s="1" t="s">
        <v>106</v>
      </c>
      <c r="MI2" s="1" t="s">
        <v>106</v>
      </c>
      <c r="MK2" s="1" t="s">
        <v>106</v>
      </c>
      <c r="MM2" s="1" t="s">
        <v>106</v>
      </c>
      <c r="MO2" s="1" t="s">
        <v>106</v>
      </c>
      <c r="MQ2" s="1" t="s">
        <v>106</v>
      </c>
      <c r="MS2" s="1" t="s">
        <v>106</v>
      </c>
      <c r="MU2" s="1" t="s">
        <v>106</v>
      </c>
      <c r="MW2" s="1" t="s">
        <v>106</v>
      </c>
      <c r="MY2" s="1" t="s">
        <v>106</v>
      </c>
      <c r="NA2" s="1" t="s">
        <v>106</v>
      </c>
      <c r="NC2" s="1" t="s">
        <v>106</v>
      </c>
      <c r="NE2" s="1" t="s">
        <v>106</v>
      </c>
      <c r="NG2" s="1" t="s">
        <v>106</v>
      </c>
      <c r="NI2" s="1" t="s">
        <v>106</v>
      </c>
      <c r="NK2" s="1" t="s">
        <v>106</v>
      </c>
      <c r="NM2" s="1" t="s">
        <v>106</v>
      </c>
      <c r="NO2" s="1" t="s">
        <v>106</v>
      </c>
      <c r="NQ2" s="1" t="s">
        <v>106</v>
      </c>
      <c r="NS2" s="1" t="s">
        <v>106</v>
      </c>
      <c r="NU2" s="1" t="s">
        <v>106</v>
      </c>
      <c r="NW2" s="1" t="s">
        <v>106</v>
      </c>
      <c r="NY2" s="1" t="s">
        <v>106</v>
      </c>
      <c r="OA2" s="1" t="s">
        <v>106</v>
      </c>
      <c r="OC2" s="1" t="s">
        <v>106</v>
      </c>
      <c r="OE2" s="1" t="s">
        <v>106</v>
      </c>
      <c r="OG2" s="1" t="s">
        <v>106</v>
      </c>
      <c r="OI2" s="1" t="s">
        <v>106</v>
      </c>
      <c r="OK2" s="1" t="s">
        <v>106</v>
      </c>
      <c r="OM2" s="1" t="s">
        <v>106</v>
      </c>
      <c r="OO2" s="1" t="s">
        <v>106</v>
      </c>
      <c r="OQ2" s="1" t="s">
        <v>106</v>
      </c>
      <c r="OS2" s="1" t="s">
        <v>106</v>
      </c>
      <c r="OU2" s="1" t="s">
        <v>106</v>
      </c>
      <c r="OW2" s="1" t="s">
        <v>106</v>
      </c>
      <c r="OY2" s="1" t="s">
        <v>106</v>
      </c>
      <c r="PA2" s="1" t="s">
        <v>106</v>
      </c>
      <c r="PC2" s="1" t="s">
        <v>106</v>
      </c>
      <c r="PE2" s="1" t="s">
        <v>106</v>
      </c>
      <c r="PG2" s="1" t="s">
        <v>106</v>
      </c>
      <c r="PI2" s="1" t="s">
        <v>106</v>
      </c>
      <c r="PK2" s="1" t="s">
        <v>106</v>
      </c>
      <c r="PM2" s="1" t="s">
        <v>106</v>
      </c>
      <c r="PO2" s="1" t="s">
        <v>106</v>
      </c>
      <c r="PQ2" s="1" t="s">
        <v>106</v>
      </c>
      <c r="PS2" s="1" t="s">
        <v>106</v>
      </c>
      <c r="PU2" s="1" t="s">
        <v>106</v>
      </c>
      <c r="PW2" s="1" t="s">
        <v>106</v>
      </c>
      <c r="PY2" s="1" t="s">
        <v>106</v>
      </c>
      <c r="QA2" s="1" t="s">
        <v>106</v>
      </c>
      <c r="QC2" s="1" t="s">
        <v>106</v>
      </c>
      <c r="QE2" s="1" t="s">
        <v>106</v>
      </c>
      <c r="QG2" s="1" t="s">
        <v>106</v>
      </c>
      <c r="QI2" s="1" t="s">
        <v>106</v>
      </c>
      <c r="QK2" s="1" t="s">
        <v>106</v>
      </c>
      <c r="QM2" s="1" t="s">
        <v>106</v>
      </c>
      <c r="QO2" s="1" t="s">
        <v>106</v>
      </c>
      <c r="QQ2" s="1" t="s">
        <v>106</v>
      </c>
      <c r="QS2" s="1" t="s">
        <v>106</v>
      </c>
      <c r="QU2" s="1" t="s">
        <v>106</v>
      </c>
      <c r="QW2" s="1" t="s">
        <v>106</v>
      </c>
      <c r="QY2" s="1" t="s">
        <v>106</v>
      </c>
      <c r="RA2" s="1" t="s">
        <v>106</v>
      </c>
      <c r="RC2" s="1" t="s">
        <v>106</v>
      </c>
      <c r="RE2" s="1" t="s">
        <v>106</v>
      </c>
      <c r="RG2" s="1" t="s">
        <v>106</v>
      </c>
      <c r="RI2" s="1" t="s">
        <v>106</v>
      </c>
      <c r="RK2" s="1" t="s">
        <v>106</v>
      </c>
      <c r="RM2" s="1" t="s">
        <v>106</v>
      </c>
      <c r="RO2" s="1" t="s">
        <v>106</v>
      </c>
      <c r="RQ2" s="1" t="s">
        <v>106</v>
      </c>
      <c r="RS2" s="1" t="s">
        <v>106</v>
      </c>
      <c r="RU2" s="1" t="s">
        <v>106</v>
      </c>
      <c r="RW2" s="1" t="s">
        <v>106</v>
      </c>
      <c r="RY2" s="1" t="s">
        <v>106</v>
      </c>
      <c r="SA2" s="1" t="s">
        <v>106</v>
      </c>
      <c r="SC2" s="1" t="s">
        <v>106</v>
      </c>
      <c r="SE2" s="1" t="s">
        <v>106</v>
      </c>
      <c r="SG2" s="1" t="s">
        <v>106</v>
      </c>
      <c r="SI2" s="1" t="s">
        <v>106</v>
      </c>
      <c r="SK2" s="1" t="s">
        <v>106</v>
      </c>
      <c r="SM2" s="1" t="s">
        <v>106</v>
      </c>
      <c r="SO2" s="1" t="s">
        <v>106</v>
      </c>
      <c r="SQ2" s="1" t="s">
        <v>106</v>
      </c>
      <c r="SS2" s="1" t="s">
        <v>106</v>
      </c>
      <c r="SU2" s="1" t="s">
        <v>106</v>
      </c>
      <c r="SW2" s="1" t="s">
        <v>106</v>
      </c>
      <c r="SY2" s="1" t="s">
        <v>106</v>
      </c>
      <c r="TA2" s="1" t="s">
        <v>106</v>
      </c>
      <c r="TC2" s="1" t="s">
        <v>106</v>
      </c>
      <c r="TE2" s="1" t="s">
        <v>106</v>
      </c>
      <c r="TG2" s="1" t="s">
        <v>106</v>
      </c>
      <c r="TI2" s="1" t="s">
        <v>106</v>
      </c>
      <c r="TK2" s="1" t="s">
        <v>106</v>
      </c>
      <c r="TM2" s="1" t="s">
        <v>106</v>
      </c>
      <c r="TO2" s="1" t="s">
        <v>106</v>
      </c>
      <c r="TQ2" s="1" t="s">
        <v>106</v>
      </c>
      <c r="TS2" s="1" t="s">
        <v>106</v>
      </c>
      <c r="TU2" s="1" t="s">
        <v>106</v>
      </c>
      <c r="TW2" s="1" t="s">
        <v>106</v>
      </c>
      <c r="TY2" s="1" t="s">
        <v>106</v>
      </c>
      <c r="UA2" s="1" t="s">
        <v>106</v>
      </c>
      <c r="UC2" s="1" t="s">
        <v>106</v>
      </c>
      <c r="UE2" s="1" t="s">
        <v>106</v>
      </c>
      <c r="UG2" s="1" t="s">
        <v>106</v>
      </c>
      <c r="UI2" s="1" t="s">
        <v>106</v>
      </c>
      <c r="UK2" s="1" t="s">
        <v>106</v>
      </c>
      <c r="UM2" s="1" t="s">
        <v>106</v>
      </c>
      <c r="UO2" s="1" t="s">
        <v>106</v>
      </c>
      <c r="UQ2" s="1" t="s">
        <v>106</v>
      </c>
      <c r="US2" s="1" t="s">
        <v>106</v>
      </c>
      <c r="UU2" s="1" t="s">
        <v>106</v>
      </c>
      <c r="UW2" s="1" t="s">
        <v>106</v>
      </c>
      <c r="UY2" s="1" t="s">
        <v>106</v>
      </c>
      <c r="VA2" s="1" t="s">
        <v>106</v>
      </c>
      <c r="VC2" s="1" t="s">
        <v>106</v>
      </c>
      <c r="VE2" s="1" t="s">
        <v>106</v>
      </c>
      <c r="VG2" s="1" t="s">
        <v>106</v>
      </c>
      <c r="VI2" s="1" t="s">
        <v>106</v>
      </c>
      <c r="VK2" s="1" t="s">
        <v>106</v>
      </c>
      <c r="VM2" s="1" t="s">
        <v>106</v>
      </c>
      <c r="VO2" s="1" t="s">
        <v>106</v>
      </c>
      <c r="VQ2" s="1" t="s">
        <v>106</v>
      </c>
      <c r="VS2" s="1" t="s">
        <v>106</v>
      </c>
      <c r="VU2" s="1" t="s">
        <v>106</v>
      </c>
      <c r="VW2" s="1" t="s">
        <v>106</v>
      </c>
      <c r="VY2" s="1" t="s">
        <v>106</v>
      </c>
      <c r="WA2" s="1" t="s">
        <v>106</v>
      </c>
      <c r="WC2" s="1" t="s">
        <v>106</v>
      </c>
      <c r="WE2" s="1" t="s">
        <v>106</v>
      </c>
      <c r="WG2" s="1" t="s">
        <v>106</v>
      </c>
      <c r="WI2" s="1" t="s">
        <v>106</v>
      </c>
      <c r="WK2" s="1" t="s">
        <v>106</v>
      </c>
      <c r="WM2" s="1" t="s">
        <v>106</v>
      </c>
      <c r="WO2" s="1" t="s">
        <v>106</v>
      </c>
      <c r="WQ2" s="1" t="s">
        <v>106</v>
      </c>
      <c r="WS2" s="1" t="s">
        <v>106</v>
      </c>
      <c r="WU2" s="1" t="s">
        <v>106</v>
      </c>
      <c r="WW2" s="1" t="s">
        <v>106</v>
      </c>
      <c r="WY2" s="1" t="s">
        <v>106</v>
      </c>
      <c r="XA2" s="1" t="s">
        <v>106</v>
      </c>
      <c r="XC2" s="1" t="s">
        <v>106</v>
      </c>
      <c r="XE2" s="1" t="s">
        <v>106</v>
      </c>
      <c r="XG2" s="1" t="s">
        <v>106</v>
      </c>
      <c r="XI2" s="1" t="s">
        <v>106</v>
      </c>
      <c r="XK2" s="1" t="s">
        <v>106</v>
      </c>
      <c r="XM2" s="1" t="s">
        <v>106</v>
      </c>
      <c r="XO2" s="1" t="s">
        <v>106</v>
      </c>
      <c r="XQ2" s="1" t="s">
        <v>106</v>
      </c>
      <c r="XS2" s="1" t="s">
        <v>106</v>
      </c>
      <c r="XU2" s="1" t="s">
        <v>106</v>
      </c>
      <c r="XW2" s="1" t="s">
        <v>106</v>
      </c>
      <c r="XY2" s="1" t="s">
        <v>106</v>
      </c>
      <c r="YA2" s="1" t="s">
        <v>106</v>
      </c>
      <c r="YC2" s="1" t="s">
        <v>106</v>
      </c>
      <c r="YE2" s="1" t="s">
        <v>106</v>
      </c>
      <c r="YG2" s="1" t="s">
        <v>106</v>
      </c>
      <c r="YI2" s="1" t="s">
        <v>106</v>
      </c>
      <c r="YK2" s="1" t="s">
        <v>106</v>
      </c>
      <c r="YM2" s="1" t="s">
        <v>106</v>
      </c>
      <c r="YO2" s="1" t="s">
        <v>106</v>
      </c>
      <c r="YQ2" s="1" t="s">
        <v>106</v>
      </c>
      <c r="YS2" s="1" t="s">
        <v>106</v>
      </c>
      <c r="YU2" s="1" t="s">
        <v>106</v>
      </c>
      <c r="YW2" s="1" t="s">
        <v>106</v>
      </c>
      <c r="YY2" s="1" t="s">
        <v>106</v>
      </c>
      <c r="ZA2" s="1" t="s">
        <v>106</v>
      </c>
      <c r="ZC2" s="1" t="s">
        <v>106</v>
      </c>
      <c r="ZE2" s="1" t="s">
        <v>106</v>
      </c>
      <c r="ZG2" s="1" t="s">
        <v>106</v>
      </c>
      <c r="ZI2" s="1" t="s">
        <v>106</v>
      </c>
      <c r="ZK2" s="1" t="s">
        <v>106</v>
      </c>
      <c r="ZM2" s="1" t="s">
        <v>106</v>
      </c>
      <c r="ZO2" s="1" t="s">
        <v>106</v>
      </c>
      <c r="ZQ2" s="1" t="s">
        <v>106</v>
      </c>
      <c r="ZS2" s="1" t="s">
        <v>106</v>
      </c>
      <c r="ZU2" s="1" t="s">
        <v>106</v>
      </c>
      <c r="ZW2" s="1" t="s">
        <v>106</v>
      </c>
      <c r="ZY2" s="1" t="s">
        <v>106</v>
      </c>
      <c r="AAA2" s="1" t="s">
        <v>106</v>
      </c>
      <c r="AAC2" s="1" t="s">
        <v>106</v>
      </c>
      <c r="AAE2" s="1" t="s">
        <v>106</v>
      </c>
      <c r="AAG2" s="1" t="s">
        <v>106</v>
      </c>
      <c r="AAI2" s="1" t="s">
        <v>106</v>
      </c>
      <c r="AAK2" s="1" t="s">
        <v>106</v>
      </c>
      <c r="AAM2" s="1" t="s">
        <v>106</v>
      </c>
      <c r="AAO2" s="1" t="s">
        <v>106</v>
      </c>
      <c r="AAQ2" s="1" t="s">
        <v>106</v>
      </c>
      <c r="AAS2" s="1" t="s">
        <v>106</v>
      </c>
      <c r="AAU2" s="1" t="s">
        <v>106</v>
      </c>
      <c r="AAW2" s="1" t="s">
        <v>106</v>
      </c>
      <c r="AAY2" s="1" t="s">
        <v>106</v>
      </c>
      <c r="ABA2" s="1" t="s">
        <v>106</v>
      </c>
      <c r="ABC2" s="1" t="s">
        <v>106</v>
      </c>
      <c r="ABE2" s="1" t="s">
        <v>106</v>
      </c>
      <c r="ABG2" s="1" t="s">
        <v>106</v>
      </c>
      <c r="ABI2" s="1" t="s">
        <v>106</v>
      </c>
      <c r="ABK2" s="1" t="s">
        <v>106</v>
      </c>
      <c r="ABM2" s="1" t="s">
        <v>106</v>
      </c>
      <c r="ABO2" s="1" t="s">
        <v>106</v>
      </c>
      <c r="ABQ2" s="1" t="s">
        <v>106</v>
      </c>
      <c r="ABS2" s="1" t="s">
        <v>106</v>
      </c>
      <c r="ABU2" s="1" t="s">
        <v>106</v>
      </c>
      <c r="ABW2" s="1" t="s">
        <v>106</v>
      </c>
      <c r="ABY2" s="1" t="s">
        <v>106</v>
      </c>
      <c r="ACA2" s="1" t="s">
        <v>106</v>
      </c>
      <c r="ACC2" s="1" t="s">
        <v>106</v>
      </c>
      <c r="ACE2" s="1" t="s">
        <v>106</v>
      </c>
      <c r="ACG2" s="1" t="s">
        <v>106</v>
      </c>
      <c r="ACI2" s="1" t="s">
        <v>106</v>
      </c>
      <c r="ACK2" s="1" t="s">
        <v>106</v>
      </c>
      <c r="ACM2" s="1" t="s">
        <v>106</v>
      </c>
      <c r="ACO2" s="1" t="s">
        <v>106</v>
      </c>
      <c r="ACQ2" s="1" t="s">
        <v>106</v>
      </c>
      <c r="ACS2" s="1" t="s">
        <v>106</v>
      </c>
      <c r="ACU2" s="1" t="s">
        <v>106</v>
      </c>
      <c r="ACW2" s="1" t="s">
        <v>106</v>
      </c>
      <c r="ACY2" s="1" t="s">
        <v>106</v>
      </c>
      <c r="ADA2" s="1" t="s">
        <v>106</v>
      </c>
      <c r="ADC2" s="1" t="s">
        <v>106</v>
      </c>
      <c r="ADE2" s="1" t="s">
        <v>106</v>
      </c>
      <c r="ADG2" s="1" t="s">
        <v>106</v>
      </c>
      <c r="ADI2" s="1" t="s">
        <v>106</v>
      </c>
      <c r="ADK2" s="1" t="s">
        <v>106</v>
      </c>
      <c r="ADM2" s="1" t="s">
        <v>106</v>
      </c>
      <c r="ADO2" s="1" t="s">
        <v>106</v>
      </c>
      <c r="ADQ2" s="1" t="s">
        <v>106</v>
      </c>
      <c r="ADS2" s="1" t="s">
        <v>106</v>
      </c>
      <c r="ADU2" s="1" t="s">
        <v>106</v>
      </c>
      <c r="ADW2" s="1" t="s">
        <v>106</v>
      </c>
      <c r="ADY2" s="1" t="s">
        <v>106</v>
      </c>
      <c r="AEA2" s="1" t="s">
        <v>106</v>
      </c>
      <c r="AEC2" s="1" t="s">
        <v>106</v>
      </c>
      <c r="AEE2" s="1" t="s">
        <v>106</v>
      </c>
      <c r="AEG2" s="1" t="s">
        <v>106</v>
      </c>
      <c r="AEI2" s="1" t="s">
        <v>106</v>
      </c>
      <c r="AEK2" s="1" t="s">
        <v>106</v>
      </c>
      <c r="AEM2" s="1" t="s">
        <v>106</v>
      </c>
      <c r="AEO2" s="1" t="s">
        <v>106</v>
      </c>
      <c r="AEQ2" s="1" t="s">
        <v>106</v>
      </c>
      <c r="AES2" s="1" t="s">
        <v>106</v>
      </c>
      <c r="AEU2" s="1" t="s">
        <v>106</v>
      </c>
      <c r="AEW2" s="1" t="s">
        <v>106</v>
      </c>
      <c r="AEY2" s="1" t="s">
        <v>106</v>
      </c>
      <c r="AFA2" s="1" t="s">
        <v>106</v>
      </c>
      <c r="AFC2" s="1" t="s">
        <v>106</v>
      </c>
      <c r="AFE2" s="1" t="s">
        <v>106</v>
      </c>
      <c r="AFG2" s="1" t="s">
        <v>106</v>
      </c>
      <c r="AFI2" s="1" t="s">
        <v>106</v>
      </c>
      <c r="AFK2" s="1" t="s">
        <v>106</v>
      </c>
      <c r="AFM2" s="1" t="s">
        <v>106</v>
      </c>
      <c r="AFO2" s="1" t="s">
        <v>106</v>
      </c>
      <c r="AFQ2" s="1" t="s">
        <v>106</v>
      </c>
      <c r="AFS2" s="1" t="s">
        <v>106</v>
      </c>
      <c r="AFU2" s="1" t="s">
        <v>106</v>
      </c>
      <c r="AFW2" s="1" t="s">
        <v>106</v>
      </c>
      <c r="AFY2" s="1" t="s">
        <v>106</v>
      </c>
      <c r="AGA2" s="1" t="s">
        <v>106</v>
      </c>
      <c r="AGC2" s="1" t="s">
        <v>106</v>
      </c>
      <c r="AGE2" s="1" t="s">
        <v>106</v>
      </c>
      <c r="AGG2" s="1" t="s">
        <v>106</v>
      </c>
      <c r="AGI2" s="1" t="s">
        <v>106</v>
      </c>
      <c r="AGK2" s="1" t="s">
        <v>106</v>
      </c>
      <c r="AGM2" s="1" t="s">
        <v>106</v>
      </c>
      <c r="AGO2" s="1" t="s">
        <v>106</v>
      </c>
      <c r="AGQ2" s="1" t="s">
        <v>106</v>
      </c>
      <c r="AGS2" s="1" t="s">
        <v>106</v>
      </c>
      <c r="AGU2" s="1" t="s">
        <v>106</v>
      </c>
      <c r="AGW2" s="1" t="s">
        <v>106</v>
      </c>
      <c r="AGY2" s="1" t="s">
        <v>106</v>
      </c>
      <c r="AHA2" s="1" t="s">
        <v>106</v>
      </c>
      <c r="AHC2" s="1" t="s">
        <v>106</v>
      </c>
      <c r="AHE2" s="1" t="s">
        <v>106</v>
      </c>
      <c r="AHG2" s="1" t="s">
        <v>106</v>
      </c>
      <c r="AHI2" s="1" t="s">
        <v>106</v>
      </c>
      <c r="AHK2" s="1" t="s">
        <v>106</v>
      </c>
      <c r="AHM2" s="1" t="s">
        <v>106</v>
      </c>
      <c r="AHO2" s="1" t="s">
        <v>106</v>
      </c>
      <c r="AHQ2" s="1" t="s">
        <v>106</v>
      </c>
      <c r="AHS2" s="1" t="s">
        <v>106</v>
      </c>
      <c r="AHU2" s="1" t="s">
        <v>106</v>
      </c>
      <c r="AHW2" s="1" t="s">
        <v>106</v>
      </c>
      <c r="AHY2" s="1" t="s">
        <v>106</v>
      </c>
      <c r="AIA2" s="1" t="s">
        <v>106</v>
      </c>
      <c r="AIC2" s="1" t="s">
        <v>106</v>
      </c>
      <c r="AIE2" s="1" t="s">
        <v>106</v>
      </c>
      <c r="AIG2" s="1" t="s">
        <v>106</v>
      </c>
      <c r="AII2" s="1" t="s">
        <v>106</v>
      </c>
      <c r="AIK2" s="1" t="s">
        <v>106</v>
      </c>
      <c r="AIM2" s="1" t="s">
        <v>106</v>
      </c>
      <c r="AIO2" s="1" t="s">
        <v>106</v>
      </c>
      <c r="AIQ2" s="1" t="s">
        <v>106</v>
      </c>
      <c r="AIS2" s="1" t="s">
        <v>106</v>
      </c>
      <c r="AIU2" s="1" t="s">
        <v>106</v>
      </c>
      <c r="AIW2" s="1" t="s">
        <v>106</v>
      </c>
      <c r="AIY2" s="1" t="s">
        <v>106</v>
      </c>
      <c r="AJA2" s="1" t="s">
        <v>106</v>
      </c>
      <c r="AJC2" s="1" t="s">
        <v>106</v>
      </c>
      <c r="AJE2" s="1" t="s">
        <v>106</v>
      </c>
      <c r="AJG2" s="1" t="s">
        <v>106</v>
      </c>
      <c r="AJI2" s="1" t="s">
        <v>106</v>
      </c>
      <c r="AJK2" s="1" t="s">
        <v>106</v>
      </c>
      <c r="AJM2" s="1" t="s">
        <v>106</v>
      </c>
      <c r="AJO2" s="1" t="s">
        <v>106</v>
      </c>
      <c r="AJQ2" s="1" t="s">
        <v>106</v>
      </c>
      <c r="AJS2" s="1" t="s">
        <v>106</v>
      </c>
      <c r="AJU2" s="1" t="s">
        <v>106</v>
      </c>
      <c r="AJW2" s="1" t="s">
        <v>106</v>
      </c>
      <c r="AJY2" s="1" t="s">
        <v>106</v>
      </c>
      <c r="AKA2" s="1" t="s">
        <v>106</v>
      </c>
      <c r="AKC2" s="1" t="s">
        <v>106</v>
      </c>
      <c r="AKE2" s="1" t="s">
        <v>106</v>
      </c>
      <c r="AKG2" s="1" t="s">
        <v>106</v>
      </c>
      <c r="AKI2" s="1" t="s">
        <v>106</v>
      </c>
      <c r="AKK2" s="1" t="s">
        <v>106</v>
      </c>
      <c r="AKM2" s="1" t="s">
        <v>106</v>
      </c>
      <c r="AKO2" s="1" t="s">
        <v>106</v>
      </c>
      <c r="AKQ2" s="1" t="s">
        <v>106</v>
      </c>
      <c r="AKS2" s="1" t="s">
        <v>106</v>
      </c>
      <c r="AKU2" s="1" t="s">
        <v>106</v>
      </c>
      <c r="AKW2" s="1" t="s">
        <v>106</v>
      </c>
      <c r="AKY2" s="1" t="s">
        <v>106</v>
      </c>
      <c r="ALA2" s="1" t="s">
        <v>106</v>
      </c>
      <c r="ALC2" s="1" t="s">
        <v>106</v>
      </c>
      <c r="ALE2" s="1" t="s">
        <v>106</v>
      </c>
      <c r="ALG2" s="1" t="s">
        <v>106</v>
      </c>
      <c r="ALI2" s="1" t="s">
        <v>106</v>
      </c>
      <c r="ALK2" s="1" t="s">
        <v>106</v>
      </c>
      <c r="ALM2" s="1" t="s">
        <v>106</v>
      </c>
      <c r="ALO2" s="1" t="s">
        <v>106</v>
      </c>
      <c r="ALQ2" s="1" t="s">
        <v>106</v>
      </c>
      <c r="ALS2" s="1" t="s">
        <v>106</v>
      </c>
      <c r="ALU2" s="1" t="s">
        <v>106</v>
      </c>
      <c r="ALW2" s="1" t="s">
        <v>106</v>
      </c>
      <c r="ALY2" s="1" t="s">
        <v>106</v>
      </c>
      <c r="AMA2" s="1" t="s">
        <v>106</v>
      </c>
      <c r="AMC2" s="1" t="s">
        <v>106</v>
      </c>
      <c r="AME2" s="1" t="s">
        <v>106</v>
      </c>
      <c r="AMG2" s="1" t="s">
        <v>106</v>
      </c>
      <c r="AMI2" s="1" t="s">
        <v>106</v>
      </c>
      <c r="AMK2" s="1" t="s">
        <v>106</v>
      </c>
      <c r="AMM2" s="1" t="s">
        <v>106</v>
      </c>
      <c r="AMO2" s="1" t="s">
        <v>106</v>
      </c>
      <c r="AMQ2" s="1" t="s">
        <v>106</v>
      </c>
      <c r="AMS2" s="1" t="s">
        <v>106</v>
      </c>
      <c r="AMU2" s="1" t="s">
        <v>106</v>
      </c>
      <c r="AMW2" s="1" t="s">
        <v>106</v>
      </c>
      <c r="AMY2" s="1" t="s">
        <v>106</v>
      </c>
      <c r="ANA2" s="1" t="s">
        <v>106</v>
      </c>
      <c r="ANC2" s="1" t="s">
        <v>106</v>
      </c>
      <c r="ANE2" s="1" t="s">
        <v>106</v>
      </c>
      <c r="ANG2" s="1" t="s">
        <v>106</v>
      </c>
      <c r="ANI2" s="1" t="s">
        <v>106</v>
      </c>
      <c r="ANK2" s="1" t="s">
        <v>106</v>
      </c>
      <c r="ANM2" s="1" t="s">
        <v>106</v>
      </c>
      <c r="ANO2" s="1" t="s">
        <v>106</v>
      </c>
      <c r="ANQ2" s="1" t="s">
        <v>106</v>
      </c>
      <c r="ANS2" s="1" t="s">
        <v>106</v>
      </c>
      <c r="ANU2" s="1" t="s">
        <v>106</v>
      </c>
      <c r="ANW2" s="1" t="s">
        <v>106</v>
      </c>
      <c r="ANY2" s="1" t="s">
        <v>106</v>
      </c>
      <c r="AOA2" s="1" t="s">
        <v>106</v>
      </c>
      <c r="AOC2" s="1" t="s">
        <v>106</v>
      </c>
      <c r="AOE2" s="1" t="s">
        <v>106</v>
      </c>
      <c r="AOG2" s="1" t="s">
        <v>106</v>
      </c>
      <c r="AOI2" s="1" t="s">
        <v>106</v>
      </c>
      <c r="AOK2" s="1" t="s">
        <v>106</v>
      </c>
      <c r="AOM2" s="1" t="s">
        <v>106</v>
      </c>
      <c r="AOO2" s="1" t="s">
        <v>106</v>
      </c>
      <c r="AOQ2" s="1" t="s">
        <v>106</v>
      </c>
      <c r="AOS2" s="1" t="s">
        <v>106</v>
      </c>
      <c r="AOU2" s="1" t="s">
        <v>106</v>
      </c>
      <c r="AOW2" s="1" t="s">
        <v>106</v>
      </c>
      <c r="AOY2" s="1" t="s">
        <v>106</v>
      </c>
      <c r="APA2" s="1" t="s">
        <v>106</v>
      </c>
      <c r="APC2" s="1" t="s">
        <v>106</v>
      </c>
      <c r="APE2" s="1" t="s">
        <v>106</v>
      </c>
      <c r="APG2" s="1" t="s">
        <v>106</v>
      </c>
      <c r="API2" s="1" t="s">
        <v>106</v>
      </c>
      <c r="APK2" s="1" t="s">
        <v>106</v>
      </c>
      <c r="APM2" s="1" t="s">
        <v>106</v>
      </c>
      <c r="APO2" s="1" t="s">
        <v>106</v>
      </c>
      <c r="APQ2" s="1" t="s">
        <v>106</v>
      </c>
      <c r="APS2" s="1" t="s">
        <v>106</v>
      </c>
      <c r="APU2" s="1" t="s">
        <v>106</v>
      </c>
      <c r="APW2" s="1" t="s">
        <v>106</v>
      </c>
      <c r="APY2" s="1" t="s">
        <v>106</v>
      </c>
      <c r="AQA2" s="1" t="s">
        <v>106</v>
      </c>
      <c r="AQC2" s="1" t="s">
        <v>106</v>
      </c>
      <c r="AQE2" s="1" t="s">
        <v>106</v>
      </c>
      <c r="AQG2" s="1" t="s">
        <v>106</v>
      </c>
      <c r="AQI2" s="1" t="s">
        <v>106</v>
      </c>
      <c r="AQK2" s="1" t="s">
        <v>106</v>
      </c>
      <c r="AQM2" s="1" t="s">
        <v>106</v>
      </c>
      <c r="AQO2" s="1" t="s">
        <v>106</v>
      </c>
      <c r="AQQ2" s="1" t="s">
        <v>106</v>
      </c>
      <c r="AQS2" s="1" t="s">
        <v>106</v>
      </c>
      <c r="AQU2" s="1" t="s">
        <v>106</v>
      </c>
      <c r="AQW2" s="1" t="s">
        <v>106</v>
      </c>
      <c r="AQY2" s="1" t="s">
        <v>106</v>
      </c>
      <c r="ARA2" s="1" t="s">
        <v>106</v>
      </c>
      <c r="ARC2" s="1" t="s">
        <v>106</v>
      </c>
      <c r="ARE2" s="1" t="s">
        <v>106</v>
      </c>
      <c r="ARG2" s="1" t="s">
        <v>106</v>
      </c>
      <c r="ARI2" s="1" t="s">
        <v>106</v>
      </c>
      <c r="ARK2" s="1" t="s">
        <v>106</v>
      </c>
      <c r="ARM2" s="1" t="s">
        <v>106</v>
      </c>
      <c r="ARO2" s="1" t="s">
        <v>106</v>
      </c>
      <c r="ARQ2" s="1" t="s">
        <v>106</v>
      </c>
      <c r="ARS2" s="1" t="s">
        <v>106</v>
      </c>
      <c r="ARU2" s="1" t="s">
        <v>106</v>
      </c>
      <c r="ARW2" s="1" t="s">
        <v>106</v>
      </c>
      <c r="ARY2" s="1" t="s">
        <v>106</v>
      </c>
      <c r="ASA2" s="1" t="s">
        <v>106</v>
      </c>
      <c r="ASC2" s="1" t="s">
        <v>106</v>
      </c>
      <c r="ASE2" s="1" t="s">
        <v>106</v>
      </c>
      <c r="ASG2" s="1" t="s">
        <v>106</v>
      </c>
      <c r="ASI2" s="1" t="s">
        <v>106</v>
      </c>
      <c r="ASK2" s="1" t="s">
        <v>106</v>
      </c>
      <c r="ASM2" s="1" t="s">
        <v>106</v>
      </c>
      <c r="ASO2" s="1" t="s">
        <v>106</v>
      </c>
      <c r="ASQ2" s="1" t="s">
        <v>106</v>
      </c>
      <c r="ASS2" s="1" t="s">
        <v>106</v>
      </c>
      <c r="ASU2" s="1" t="s">
        <v>106</v>
      </c>
      <c r="ASW2" s="1" t="s">
        <v>106</v>
      </c>
      <c r="ASY2" s="1" t="s">
        <v>106</v>
      </c>
      <c r="ATA2" s="1" t="s">
        <v>106</v>
      </c>
      <c r="ATC2" s="1" t="s">
        <v>106</v>
      </c>
      <c r="ATE2" s="1" t="s">
        <v>106</v>
      </c>
      <c r="ATG2" s="1" t="s">
        <v>106</v>
      </c>
      <c r="ATI2" s="1" t="s">
        <v>106</v>
      </c>
      <c r="ATK2" s="1" t="s">
        <v>106</v>
      </c>
      <c r="ATM2" s="1" t="s">
        <v>106</v>
      </c>
      <c r="ATO2" s="1" t="s">
        <v>106</v>
      </c>
      <c r="ATQ2" s="1" t="s">
        <v>106</v>
      </c>
      <c r="ATS2" s="1" t="s">
        <v>106</v>
      </c>
      <c r="ATU2" s="1" t="s">
        <v>106</v>
      </c>
      <c r="ATW2" s="1" t="s">
        <v>106</v>
      </c>
      <c r="ATY2" s="1" t="s">
        <v>106</v>
      </c>
      <c r="AUA2" s="1" t="s">
        <v>106</v>
      </c>
      <c r="AUC2" s="1" t="s">
        <v>106</v>
      </c>
      <c r="AUE2" s="1" t="s">
        <v>106</v>
      </c>
      <c r="AUG2" s="1" t="s">
        <v>106</v>
      </c>
      <c r="AUI2" s="1" t="s">
        <v>106</v>
      </c>
      <c r="AUK2" s="1" t="s">
        <v>106</v>
      </c>
      <c r="AUM2" s="1" t="s">
        <v>106</v>
      </c>
      <c r="AUO2" s="1" t="s">
        <v>106</v>
      </c>
      <c r="AUQ2" s="1" t="s">
        <v>106</v>
      </c>
      <c r="AUS2" s="1" t="s">
        <v>106</v>
      </c>
      <c r="AUU2" s="1" t="s">
        <v>106</v>
      </c>
      <c r="AUW2" s="1" t="s">
        <v>106</v>
      </c>
      <c r="AUY2" s="1" t="s">
        <v>106</v>
      </c>
      <c r="AVA2" s="1" t="s">
        <v>106</v>
      </c>
      <c r="AVC2" s="1" t="s">
        <v>106</v>
      </c>
      <c r="AVE2" s="1" t="s">
        <v>106</v>
      </c>
      <c r="AVG2" s="1" t="s">
        <v>106</v>
      </c>
      <c r="AVI2" s="1" t="s">
        <v>106</v>
      </c>
      <c r="AVK2" s="1" t="s">
        <v>106</v>
      </c>
      <c r="AVM2" s="1" t="s">
        <v>106</v>
      </c>
      <c r="AVO2" s="1" t="s">
        <v>106</v>
      </c>
      <c r="AVQ2" s="1" t="s">
        <v>106</v>
      </c>
      <c r="AVS2" s="1" t="s">
        <v>106</v>
      </c>
      <c r="AVU2" s="1" t="s">
        <v>106</v>
      </c>
      <c r="AVW2" s="1" t="s">
        <v>106</v>
      </c>
      <c r="AVY2" s="1" t="s">
        <v>106</v>
      </c>
      <c r="AWA2" s="1" t="s">
        <v>106</v>
      </c>
      <c r="AWC2" s="1" t="s">
        <v>106</v>
      </c>
      <c r="AWE2" s="1" t="s">
        <v>106</v>
      </c>
      <c r="AWG2" s="1" t="s">
        <v>106</v>
      </c>
      <c r="AWI2" s="1" t="s">
        <v>106</v>
      </c>
      <c r="AWK2" s="1" t="s">
        <v>106</v>
      </c>
      <c r="AWM2" s="1" t="s">
        <v>106</v>
      </c>
      <c r="AWO2" s="1" t="s">
        <v>106</v>
      </c>
      <c r="AWQ2" s="1" t="s">
        <v>106</v>
      </c>
      <c r="AWS2" s="1" t="s">
        <v>106</v>
      </c>
      <c r="AWU2" s="1" t="s">
        <v>106</v>
      </c>
      <c r="AWW2" s="1" t="s">
        <v>106</v>
      </c>
      <c r="AWY2" s="1" t="s">
        <v>106</v>
      </c>
      <c r="AXA2" s="1" t="s">
        <v>106</v>
      </c>
      <c r="AXC2" s="1" t="s">
        <v>106</v>
      </c>
      <c r="AXE2" s="1" t="s">
        <v>106</v>
      </c>
      <c r="AXG2" s="1" t="s">
        <v>106</v>
      </c>
      <c r="AXI2" s="1" t="s">
        <v>106</v>
      </c>
      <c r="AXK2" s="1" t="s">
        <v>106</v>
      </c>
      <c r="AXM2" s="1" t="s">
        <v>106</v>
      </c>
      <c r="AXO2" s="1" t="s">
        <v>106</v>
      </c>
      <c r="AXQ2" s="1" t="s">
        <v>106</v>
      </c>
      <c r="AXS2" s="1" t="s">
        <v>106</v>
      </c>
      <c r="AXU2" s="1" t="s">
        <v>106</v>
      </c>
      <c r="AXW2" s="1" t="s">
        <v>106</v>
      </c>
      <c r="AXY2" s="1" t="s">
        <v>106</v>
      </c>
      <c r="AYA2" s="1" t="s">
        <v>106</v>
      </c>
      <c r="AYC2" s="1" t="s">
        <v>106</v>
      </c>
      <c r="AYE2" s="1" t="s">
        <v>106</v>
      </c>
      <c r="AYG2" s="1" t="s">
        <v>106</v>
      </c>
      <c r="AYI2" s="1" t="s">
        <v>106</v>
      </c>
      <c r="AYK2" s="1" t="s">
        <v>106</v>
      </c>
      <c r="AYM2" s="1" t="s">
        <v>106</v>
      </c>
      <c r="AYO2" s="1" t="s">
        <v>106</v>
      </c>
      <c r="AYQ2" s="1" t="s">
        <v>106</v>
      </c>
      <c r="AYS2" s="1" t="s">
        <v>106</v>
      </c>
      <c r="AYU2" s="1" t="s">
        <v>106</v>
      </c>
      <c r="AYW2" s="1" t="s">
        <v>106</v>
      </c>
      <c r="AYY2" s="1" t="s">
        <v>106</v>
      </c>
      <c r="AZA2" s="1" t="s">
        <v>106</v>
      </c>
      <c r="AZC2" s="1" t="s">
        <v>106</v>
      </c>
      <c r="AZE2" s="1" t="s">
        <v>106</v>
      </c>
      <c r="AZG2" s="1" t="s">
        <v>106</v>
      </c>
      <c r="AZI2" s="1" t="s">
        <v>106</v>
      </c>
      <c r="AZK2" s="1" t="s">
        <v>106</v>
      </c>
      <c r="AZM2" s="1" t="s">
        <v>106</v>
      </c>
      <c r="AZO2" s="1" t="s">
        <v>106</v>
      </c>
      <c r="AZQ2" s="1" t="s">
        <v>106</v>
      </c>
      <c r="AZS2" s="1" t="s">
        <v>106</v>
      </c>
      <c r="AZU2" s="1" t="s">
        <v>106</v>
      </c>
      <c r="AZW2" s="1" t="s">
        <v>106</v>
      </c>
      <c r="AZY2" s="1" t="s">
        <v>106</v>
      </c>
      <c r="BAA2" s="1" t="s">
        <v>106</v>
      </c>
      <c r="BAC2" s="1" t="s">
        <v>106</v>
      </c>
      <c r="BAE2" s="1" t="s">
        <v>106</v>
      </c>
      <c r="BAG2" s="1" t="s">
        <v>106</v>
      </c>
      <c r="BAI2" s="1" t="s">
        <v>106</v>
      </c>
      <c r="BAK2" s="1" t="s">
        <v>106</v>
      </c>
      <c r="BAM2" s="1" t="s">
        <v>106</v>
      </c>
      <c r="BAO2" s="1" t="s">
        <v>106</v>
      </c>
      <c r="BAQ2" s="1" t="s">
        <v>106</v>
      </c>
      <c r="BAS2" s="1" t="s">
        <v>106</v>
      </c>
      <c r="BAU2" s="1" t="s">
        <v>106</v>
      </c>
      <c r="BAW2" s="1" t="s">
        <v>106</v>
      </c>
      <c r="BAY2" s="1" t="s">
        <v>106</v>
      </c>
      <c r="BBA2" s="1" t="s">
        <v>106</v>
      </c>
      <c r="BBC2" s="1" t="s">
        <v>106</v>
      </c>
      <c r="BBE2" s="1" t="s">
        <v>106</v>
      </c>
      <c r="BBG2" s="1" t="s">
        <v>106</v>
      </c>
      <c r="BBI2" s="1" t="s">
        <v>106</v>
      </c>
      <c r="BBK2" s="1" t="s">
        <v>106</v>
      </c>
      <c r="BBM2" s="1" t="s">
        <v>106</v>
      </c>
      <c r="BBO2" s="1" t="s">
        <v>106</v>
      </c>
      <c r="BBQ2" s="1" t="s">
        <v>106</v>
      </c>
      <c r="BBS2" s="1" t="s">
        <v>106</v>
      </c>
      <c r="BBU2" s="1" t="s">
        <v>106</v>
      </c>
      <c r="BBW2" s="1" t="s">
        <v>106</v>
      </c>
      <c r="BBY2" s="1" t="s">
        <v>106</v>
      </c>
      <c r="BCA2" s="1" t="s">
        <v>106</v>
      </c>
      <c r="BCC2" s="1" t="s">
        <v>106</v>
      </c>
      <c r="BCE2" s="1" t="s">
        <v>106</v>
      </c>
      <c r="BCG2" s="1" t="s">
        <v>106</v>
      </c>
      <c r="BCI2" s="1" t="s">
        <v>106</v>
      </c>
      <c r="BCK2" s="1" t="s">
        <v>106</v>
      </c>
      <c r="BCM2" s="1" t="s">
        <v>106</v>
      </c>
      <c r="BCO2" s="1" t="s">
        <v>106</v>
      </c>
      <c r="BCQ2" s="1" t="s">
        <v>106</v>
      </c>
      <c r="BCS2" s="1" t="s">
        <v>106</v>
      </c>
      <c r="BCU2" s="1" t="s">
        <v>106</v>
      </c>
      <c r="BCW2" s="1" t="s">
        <v>106</v>
      </c>
      <c r="BCY2" s="1" t="s">
        <v>106</v>
      </c>
      <c r="BDA2" s="1" t="s">
        <v>106</v>
      </c>
      <c r="BDC2" s="1" t="s">
        <v>106</v>
      </c>
      <c r="BDE2" s="1" t="s">
        <v>106</v>
      </c>
      <c r="BDG2" s="1" t="s">
        <v>106</v>
      </c>
      <c r="BDI2" s="1" t="s">
        <v>106</v>
      </c>
      <c r="BDK2" s="1" t="s">
        <v>106</v>
      </c>
      <c r="BDM2" s="1" t="s">
        <v>106</v>
      </c>
      <c r="BDO2" s="1" t="s">
        <v>106</v>
      </c>
      <c r="BDQ2" s="1" t="s">
        <v>106</v>
      </c>
      <c r="BDS2" s="1" t="s">
        <v>106</v>
      </c>
      <c r="BDU2" s="1" t="s">
        <v>106</v>
      </c>
      <c r="BDW2" s="1" t="s">
        <v>106</v>
      </c>
      <c r="BDY2" s="1" t="s">
        <v>106</v>
      </c>
      <c r="BEA2" s="1" t="s">
        <v>106</v>
      </c>
      <c r="BEC2" s="1" t="s">
        <v>106</v>
      </c>
      <c r="BEE2" s="1" t="s">
        <v>106</v>
      </c>
      <c r="BEG2" s="1" t="s">
        <v>106</v>
      </c>
      <c r="BEI2" s="1" t="s">
        <v>106</v>
      </c>
      <c r="BEK2" s="1" t="s">
        <v>106</v>
      </c>
      <c r="BEM2" s="1" t="s">
        <v>106</v>
      </c>
      <c r="BEO2" s="1" t="s">
        <v>106</v>
      </c>
      <c r="BEQ2" s="1" t="s">
        <v>106</v>
      </c>
      <c r="BES2" s="1" t="s">
        <v>106</v>
      </c>
      <c r="BEU2" s="1" t="s">
        <v>106</v>
      </c>
      <c r="BEW2" s="1" t="s">
        <v>106</v>
      </c>
      <c r="BEY2" s="1" t="s">
        <v>106</v>
      </c>
      <c r="BFA2" s="1" t="s">
        <v>106</v>
      </c>
      <c r="BFC2" s="1" t="s">
        <v>106</v>
      </c>
      <c r="BFE2" s="1" t="s">
        <v>106</v>
      </c>
      <c r="BFG2" s="1" t="s">
        <v>106</v>
      </c>
      <c r="BFI2" s="1" t="s">
        <v>106</v>
      </c>
      <c r="BFK2" s="1" t="s">
        <v>106</v>
      </c>
      <c r="BFM2" s="1" t="s">
        <v>106</v>
      </c>
      <c r="BFO2" s="1" t="s">
        <v>106</v>
      </c>
      <c r="BFQ2" s="1" t="s">
        <v>106</v>
      </c>
      <c r="BFS2" s="1" t="s">
        <v>106</v>
      </c>
      <c r="BFU2" s="1" t="s">
        <v>106</v>
      </c>
      <c r="BFW2" s="1" t="s">
        <v>106</v>
      </c>
      <c r="BFY2" s="1" t="s">
        <v>106</v>
      </c>
      <c r="BGA2" s="1" t="s">
        <v>106</v>
      </c>
      <c r="BGC2" s="1" t="s">
        <v>106</v>
      </c>
      <c r="BGE2" s="1" t="s">
        <v>106</v>
      </c>
      <c r="BGG2" s="1" t="s">
        <v>106</v>
      </c>
      <c r="BGI2" s="1" t="s">
        <v>106</v>
      </c>
      <c r="BGK2" s="1" t="s">
        <v>106</v>
      </c>
      <c r="BGM2" s="1" t="s">
        <v>106</v>
      </c>
      <c r="BGO2" s="1" t="s">
        <v>106</v>
      </c>
      <c r="BGQ2" s="1" t="s">
        <v>106</v>
      </c>
      <c r="BGS2" s="1" t="s">
        <v>106</v>
      </c>
      <c r="BGU2" s="1" t="s">
        <v>106</v>
      </c>
      <c r="BGW2" s="1" t="s">
        <v>106</v>
      </c>
      <c r="BGY2" s="1" t="s">
        <v>106</v>
      </c>
      <c r="BHA2" s="1" t="s">
        <v>106</v>
      </c>
      <c r="BHC2" s="1" t="s">
        <v>106</v>
      </c>
      <c r="BHE2" s="1" t="s">
        <v>106</v>
      </c>
      <c r="BHG2" s="1" t="s">
        <v>106</v>
      </c>
      <c r="BHI2" s="1" t="s">
        <v>106</v>
      </c>
      <c r="BHK2" s="1" t="s">
        <v>106</v>
      </c>
      <c r="BHM2" s="1" t="s">
        <v>106</v>
      </c>
      <c r="BHO2" s="1" t="s">
        <v>106</v>
      </c>
      <c r="BHQ2" s="1" t="s">
        <v>106</v>
      </c>
      <c r="BHS2" s="1" t="s">
        <v>106</v>
      </c>
      <c r="BHU2" s="1" t="s">
        <v>106</v>
      </c>
      <c r="BHW2" s="1" t="s">
        <v>106</v>
      </c>
      <c r="BHY2" s="1" t="s">
        <v>106</v>
      </c>
      <c r="BIA2" s="1" t="s">
        <v>106</v>
      </c>
      <c r="BIC2" s="1" t="s">
        <v>106</v>
      </c>
      <c r="BIE2" s="1" t="s">
        <v>106</v>
      </c>
      <c r="BIG2" s="1" t="s">
        <v>106</v>
      </c>
      <c r="BII2" s="1" t="s">
        <v>106</v>
      </c>
      <c r="BIK2" s="1" t="s">
        <v>106</v>
      </c>
      <c r="BIM2" s="1" t="s">
        <v>106</v>
      </c>
      <c r="BIO2" s="1" t="s">
        <v>106</v>
      </c>
      <c r="BIQ2" s="1" t="s">
        <v>106</v>
      </c>
      <c r="BIS2" s="1" t="s">
        <v>106</v>
      </c>
      <c r="BIU2" s="1" t="s">
        <v>106</v>
      </c>
      <c r="BIW2" s="1" t="s">
        <v>106</v>
      </c>
      <c r="BIY2" s="1" t="s">
        <v>106</v>
      </c>
      <c r="BJA2" s="1" t="s">
        <v>106</v>
      </c>
      <c r="BJC2" s="1" t="s">
        <v>106</v>
      </c>
      <c r="BJE2" s="1" t="s">
        <v>106</v>
      </c>
      <c r="BJG2" s="1" t="s">
        <v>106</v>
      </c>
      <c r="BJI2" s="1" t="s">
        <v>106</v>
      </c>
      <c r="BJK2" s="1" t="s">
        <v>106</v>
      </c>
      <c r="BJM2" s="1" t="s">
        <v>106</v>
      </c>
      <c r="BJO2" s="1" t="s">
        <v>106</v>
      </c>
      <c r="BJQ2" s="1" t="s">
        <v>106</v>
      </c>
      <c r="BJS2" s="1" t="s">
        <v>106</v>
      </c>
      <c r="BJU2" s="1" t="s">
        <v>106</v>
      </c>
      <c r="BJW2" s="1" t="s">
        <v>106</v>
      </c>
      <c r="BJY2" s="1" t="s">
        <v>106</v>
      </c>
      <c r="BKA2" s="1" t="s">
        <v>106</v>
      </c>
      <c r="BKC2" s="1" t="s">
        <v>106</v>
      </c>
      <c r="BKE2" s="1" t="s">
        <v>106</v>
      </c>
      <c r="BKG2" s="1" t="s">
        <v>106</v>
      </c>
      <c r="BKI2" s="1" t="s">
        <v>106</v>
      </c>
      <c r="BKK2" s="1" t="s">
        <v>106</v>
      </c>
      <c r="BKM2" s="1" t="s">
        <v>106</v>
      </c>
      <c r="BKO2" s="1" t="s">
        <v>106</v>
      </c>
      <c r="BKQ2" s="1" t="s">
        <v>106</v>
      </c>
      <c r="BKS2" s="1" t="s">
        <v>106</v>
      </c>
      <c r="BKU2" s="1" t="s">
        <v>106</v>
      </c>
      <c r="BKW2" s="1" t="s">
        <v>106</v>
      </c>
      <c r="BKY2" s="1" t="s">
        <v>106</v>
      </c>
      <c r="BLA2" s="1" t="s">
        <v>106</v>
      </c>
      <c r="BLC2" s="1" t="s">
        <v>106</v>
      </c>
      <c r="BLE2" s="1" t="s">
        <v>106</v>
      </c>
      <c r="BLG2" s="1" t="s">
        <v>106</v>
      </c>
      <c r="BLI2" s="1" t="s">
        <v>106</v>
      </c>
      <c r="BLK2" s="1" t="s">
        <v>106</v>
      </c>
      <c r="BLM2" s="1" t="s">
        <v>106</v>
      </c>
      <c r="BLO2" s="1" t="s">
        <v>106</v>
      </c>
      <c r="BLQ2" s="1" t="s">
        <v>106</v>
      </c>
      <c r="BLS2" s="1" t="s">
        <v>106</v>
      </c>
      <c r="BLU2" s="1" t="s">
        <v>106</v>
      </c>
      <c r="BLW2" s="1" t="s">
        <v>106</v>
      </c>
      <c r="BLY2" s="1" t="s">
        <v>106</v>
      </c>
      <c r="BMA2" s="1" t="s">
        <v>106</v>
      </c>
      <c r="BMC2" s="1" t="s">
        <v>106</v>
      </c>
      <c r="BME2" s="1" t="s">
        <v>106</v>
      </c>
      <c r="BMG2" s="1" t="s">
        <v>106</v>
      </c>
      <c r="BMI2" s="1" t="s">
        <v>106</v>
      </c>
      <c r="BMK2" s="1" t="s">
        <v>106</v>
      </c>
      <c r="BMM2" s="1" t="s">
        <v>106</v>
      </c>
      <c r="BMO2" s="1" t="s">
        <v>106</v>
      </c>
      <c r="BMQ2" s="1" t="s">
        <v>106</v>
      </c>
      <c r="BMS2" s="1" t="s">
        <v>106</v>
      </c>
      <c r="BMU2" s="1" t="s">
        <v>106</v>
      </c>
      <c r="BMW2" s="1" t="s">
        <v>106</v>
      </c>
      <c r="BMY2" s="1" t="s">
        <v>106</v>
      </c>
      <c r="BNA2" s="1" t="s">
        <v>106</v>
      </c>
      <c r="BNC2" s="1" t="s">
        <v>106</v>
      </c>
      <c r="BNE2" s="1" t="s">
        <v>106</v>
      </c>
      <c r="BNG2" s="1" t="s">
        <v>106</v>
      </c>
      <c r="BNI2" s="1" t="s">
        <v>106</v>
      </c>
      <c r="BNK2" s="1" t="s">
        <v>106</v>
      </c>
      <c r="BNM2" s="1" t="s">
        <v>106</v>
      </c>
      <c r="BNO2" s="1" t="s">
        <v>106</v>
      </c>
      <c r="BNQ2" s="1" t="s">
        <v>106</v>
      </c>
      <c r="BNS2" s="1" t="s">
        <v>106</v>
      </c>
      <c r="BNU2" s="1" t="s">
        <v>106</v>
      </c>
      <c r="BNW2" s="1" t="s">
        <v>106</v>
      </c>
      <c r="BNY2" s="1" t="s">
        <v>106</v>
      </c>
      <c r="BOA2" s="1" t="s">
        <v>106</v>
      </c>
      <c r="BOC2" s="1" t="s">
        <v>106</v>
      </c>
      <c r="BOE2" s="1" t="s">
        <v>106</v>
      </c>
      <c r="BOG2" s="1" t="s">
        <v>106</v>
      </c>
      <c r="BOI2" s="1" t="s">
        <v>106</v>
      </c>
      <c r="BOK2" s="1" t="s">
        <v>106</v>
      </c>
      <c r="BOM2" s="1" t="s">
        <v>106</v>
      </c>
      <c r="BOO2" s="1" t="s">
        <v>106</v>
      </c>
      <c r="BOQ2" s="1" t="s">
        <v>106</v>
      </c>
      <c r="BOS2" s="1" t="s">
        <v>106</v>
      </c>
      <c r="BOU2" s="1" t="s">
        <v>106</v>
      </c>
      <c r="BOW2" s="1" t="s">
        <v>106</v>
      </c>
      <c r="BOY2" s="1" t="s">
        <v>106</v>
      </c>
      <c r="BPA2" s="1" t="s">
        <v>106</v>
      </c>
      <c r="BPC2" s="1" t="s">
        <v>106</v>
      </c>
      <c r="BPE2" s="1" t="s">
        <v>106</v>
      </c>
      <c r="BPG2" s="1" t="s">
        <v>106</v>
      </c>
      <c r="BPI2" s="1" t="s">
        <v>106</v>
      </c>
      <c r="BPK2" s="1" t="s">
        <v>106</v>
      </c>
      <c r="BPM2" s="1" t="s">
        <v>106</v>
      </c>
      <c r="BPO2" s="1" t="s">
        <v>106</v>
      </c>
      <c r="BPQ2" s="1" t="s">
        <v>106</v>
      </c>
      <c r="BPS2" s="1" t="s">
        <v>106</v>
      </c>
      <c r="BPU2" s="1" t="s">
        <v>106</v>
      </c>
      <c r="BPW2" s="1" t="s">
        <v>106</v>
      </c>
      <c r="BPY2" s="1" t="s">
        <v>106</v>
      </c>
      <c r="BQA2" s="1" t="s">
        <v>106</v>
      </c>
      <c r="BQC2" s="1" t="s">
        <v>106</v>
      </c>
      <c r="BQE2" s="1" t="s">
        <v>106</v>
      </c>
      <c r="BQG2" s="1" t="s">
        <v>106</v>
      </c>
      <c r="BQI2" s="1" t="s">
        <v>106</v>
      </c>
      <c r="BQK2" s="1" t="s">
        <v>106</v>
      </c>
      <c r="BQM2" s="1" t="s">
        <v>106</v>
      </c>
      <c r="BQO2" s="1" t="s">
        <v>106</v>
      </c>
      <c r="BQQ2" s="1" t="s">
        <v>106</v>
      </c>
      <c r="BQS2" s="1" t="s">
        <v>106</v>
      </c>
      <c r="BQU2" s="1" t="s">
        <v>106</v>
      </c>
      <c r="BQW2" s="1" t="s">
        <v>106</v>
      </c>
      <c r="BQY2" s="1" t="s">
        <v>106</v>
      </c>
      <c r="BRA2" s="1" t="s">
        <v>106</v>
      </c>
      <c r="BRC2" s="1" t="s">
        <v>106</v>
      </c>
      <c r="BRE2" s="1" t="s">
        <v>106</v>
      </c>
      <c r="BRG2" s="1" t="s">
        <v>106</v>
      </c>
      <c r="BRI2" s="1" t="s">
        <v>106</v>
      </c>
      <c r="BRK2" s="1" t="s">
        <v>106</v>
      </c>
      <c r="BRM2" s="1" t="s">
        <v>106</v>
      </c>
      <c r="BRO2" s="1" t="s">
        <v>106</v>
      </c>
      <c r="BRQ2" s="1" t="s">
        <v>106</v>
      </c>
      <c r="BRS2" s="1" t="s">
        <v>106</v>
      </c>
      <c r="BRU2" s="1" t="s">
        <v>106</v>
      </c>
      <c r="BRW2" s="1" t="s">
        <v>106</v>
      </c>
      <c r="BRY2" s="1" t="s">
        <v>106</v>
      </c>
      <c r="BSA2" s="1" t="s">
        <v>106</v>
      </c>
      <c r="BSC2" s="1" t="s">
        <v>106</v>
      </c>
      <c r="BSE2" s="1" t="s">
        <v>106</v>
      </c>
      <c r="BSG2" s="1" t="s">
        <v>106</v>
      </c>
      <c r="BSI2" s="1" t="s">
        <v>106</v>
      </c>
      <c r="BSK2" s="1" t="s">
        <v>106</v>
      </c>
      <c r="BSM2" s="1" t="s">
        <v>106</v>
      </c>
      <c r="BSO2" s="1" t="s">
        <v>106</v>
      </c>
      <c r="BSQ2" s="1" t="s">
        <v>106</v>
      </c>
      <c r="BSS2" s="1" t="s">
        <v>106</v>
      </c>
      <c r="BSU2" s="1" t="s">
        <v>106</v>
      </c>
      <c r="BSW2" s="1" t="s">
        <v>106</v>
      </c>
      <c r="BSY2" s="1" t="s">
        <v>106</v>
      </c>
      <c r="BTA2" s="1" t="s">
        <v>106</v>
      </c>
      <c r="BTC2" s="1" t="s">
        <v>106</v>
      </c>
      <c r="BTE2" s="1" t="s">
        <v>106</v>
      </c>
      <c r="BTG2" s="1" t="s">
        <v>106</v>
      </c>
      <c r="BTI2" s="1" t="s">
        <v>106</v>
      </c>
      <c r="BTK2" s="1" t="s">
        <v>106</v>
      </c>
      <c r="BTM2" s="1" t="s">
        <v>106</v>
      </c>
      <c r="BTO2" s="1" t="s">
        <v>106</v>
      </c>
      <c r="BTQ2" s="1" t="s">
        <v>106</v>
      </c>
      <c r="BTS2" s="1" t="s">
        <v>106</v>
      </c>
      <c r="BTU2" s="1" t="s">
        <v>106</v>
      </c>
      <c r="BTW2" s="1" t="s">
        <v>106</v>
      </c>
      <c r="BTY2" s="1" t="s">
        <v>106</v>
      </c>
      <c r="BUA2" s="1" t="s">
        <v>106</v>
      </c>
      <c r="BUC2" s="1" t="s">
        <v>106</v>
      </c>
      <c r="BUE2" s="1" t="s">
        <v>106</v>
      </c>
      <c r="BUG2" s="1" t="s">
        <v>106</v>
      </c>
      <c r="BUI2" s="1" t="s">
        <v>106</v>
      </c>
      <c r="BUK2" s="1" t="s">
        <v>106</v>
      </c>
      <c r="BUM2" s="1" t="s">
        <v>106</v>
      </c>
      <c r="BUO2" s="1" t="s">
        <v>106</v>
      </c>
      <c r="BUQ2" s="1" t="s">
        <v>106</v>
      </c>
      <c r="BUS2" s="1" t="s">
        <v>106</v>
      </c>
      <c r="BUU2" s="1" t="s">
        <v>106</v>
      </c>
      <c r="BUW2" s="1" t="s">
        <v>106</v>
      </c>
      <c r="BUY2" s="1" t="s">
        <v>106</v>
      </c>
      <c r="BVA2" s="1" t="s">
        <v>106</v>
      </c>
      <c r="BVC2" s="1" t="s">
        <v>106</v>
      </c>
      <c r="BVE2" s="1" t="s">
        <v>106</v>
      </c>
      <c r="BVG2" s="1" t="s">
        <v>106</v>
      </c>
      <c r="BVI2" s="1" t="s">
        <v>106</v>
      </c>
      <c r="BVK2" s="1" t="s">
        <v>106</v>
      </c>
      <c r="BVM2" s="1" t="s">
        <v>106</v>
      </c>
      <c r="BVO2" s="1" t="s">
        <v>106</v>
      </c>
      <c r="BVQ2" s="1" t="s">
        <v>106</v>
      </c>
      <c r="BVS2" s="1" t="s">
        <v>106</v>
      </c>
      <c r="BVU2" s="1" t="s">
        <v>106</v>
      </c>
      <c r="BVW2" s="1" t="s">
        <v>106</v>
      </c>
      <c r="BVY2" s="1" t="s">
        <v>106</v>
      </c>
      <c r="BWA2" s="1" t="s">
        <v>106</v>
      </c>
      <c r="BWC2" s="1" t="s">
        <v>106</v>
      </c>
      <c r="BWE2" s="1" t="s">
        <v>106</v>
      </c>
      <c r="BWG2" s="1" t="s">
        <v>106</v>
      </c>
      <c r="BWI2" s="1" t="s">
        <v>106</v>
      </c>
      <c r="BWK2" s="1" t="s">
        <v>106</v>
      </c>
      <c r="BWM2" s="1" t="s">
        <v>106</v>
      </c>
      <c r="BWO2" s="1" t="s">
        <v>106</v>
      </c>
      <c r="BWQ2" s="1" t="s">
        <v>106</v>
      </c>
      <c r="BWS2" s="1" t="s">
        <v>106</v>
      </c>
      <c r="BWU2" s="1" t="s">
        <v>106</v>
      </c>
      <c r="BWW2" s="1" t="s">
        <v>106</v>
      </c>
      <c r="BWY2" s="1" t="s">
        <v>106</v>
      </c>
      <c r="BXA2" s="1" t="s">
        <v>106</v>
      </c>
      <c r="BXC2" s="1" t="s">
        <v>106</v>
      </c>
      <c r="BXE2" s="1" t="s">
        <v>106</v>
      </c>
      <c r="BXG2" s="1" t="s">
        <v>106</v>
      </c>
      <c r="BXI2" s="1" t="s">
        <v>106</v>
      </c>
      <c r="BXK2" s="1" t="s">
        <v>106</v>
      </c>
      <c r="BXM2" s="1" t="s">
        <v>106</v>
      </c>
      <c r="BXO2" s="1" t="s">
        <v>106</v>
      </c>
      <c r="BXQ2" s="1" t="s">
        <v>106</v>
      </c>
      <c r="BXS2" s="1" t="s">
        <v>106</v>
      </c>
      <c r="BXU2" s="1" t="s">
        <v>106</v>
      </c>
      <c r="BXW2" s="1" t="s">
        <v>106</v>
      </c>
      <c r="BXY2" s="1" t="s">
        <v>106</v>
      </c>
      <c r="BYA2" s="1" t="s">
        <v>106</v>
      </c>
      <c r="BYC2" s="1" t="s">
        <v>106</v>
      </c>
      <c r="BYE2" s="1" t="s">
        <v>106</v>
      </c>
      <c r="BYG2" s="1" t="s">
        <v>106</v>
      </c>
      <c r="BYI2" s="1" t="s">
        <v>106</v>
      </c>
      <c r="BYK2" s="1" t="s">
        <v>106</v>
      </c>
      <c r="BYM2" s="1" t="s">
        <v>106</v>
      </c>
      <c r="BYO2" s="1" t="s">
        <v>106</v>
      </c>
      <c r="BYQ2" s="1" t="s">
        <v>106</v>
      </c>
      <c r="BYS2" s="1" t="s">
        <v>106</v>
      </c>
      <c r="BYU2" s="1" t="s">
        <v>106</v>
      </c>
      <c r="BYW2" s="1" t="s">
        <v>106</v>
      </c>
      <c r="BYY2" s="1" t="s">
        <v>106</v>
      </c>
      <c r="BZA2" s="1" t="s">
        <v>106</v>
      </c>
      <c r="BZC2" s="1" t="s">
        <v>106</v>
      </c>
      <c r="BZE2" s="1" t="s">
        <v>106</v>
      </c>
      <c r="BZG2" s="1" t="s">
        <v>106</v>
      </c>
      <c r="BZI2" s="1" t="s">
        <v>106</v>
      </c>
      <c r="BZK2" s="1" t="s">
        <v>106</v>
      </c>
      <c r="BZM2" s="1" t="s">
        <v>106</v>
      </c>
      <c r="BZO2" s="1" t="s">
        <v>106</v>
      </c>
      <c r="BZQ2" s="1" t="s">
        <v>106</v>
      </c>
      <c r="BZS2" s="1" t="s">
        <v>106</v>
      </c>
      <c r="BZU2" s="1" t="s">
        <v>106</v>
      </c>
      <c r="BZW2" s="1" t="s">
        <v>106</v>
      </c>
      <c r="BZY2" s="1" t="s">
        <v>106</v>
      </c>
      <c r="CAA2" s="1" t="s">
        <v>106</v>
      </c>
      <c r="CAC2" s="1" t="s">
        <v>106</v>
      </c>
      <c r="CAE2" s="1" t="s">
        <v>106</v>
      </c>
      <c r="CAG2" s="1" t="s">
        <v>106</v>
      </c>
      <c r="CAI2" s="1" t="s">
        <v>106</v>
      </c>
      <c r="CAK2" s="1" t="s">
        <v>106</v>
      </c>
      <c r="CAM2" s="1" t="s">
        <v>106</v>
      </c>
      <c r="CAO2" s="1" t="s">
        <v>106</v>
      </c>
      <c r="CAQ2" s="1" t="s">
        <v>106</v>
      </c>
      <c r="CAS2" s="1" t="s">
        <v>106</v>
      </c>
      <c r="CAU2" s="1" t="s">
        <v>106</v>
      </c>
      <c r="CAW2" s="1" t="s">
        <v>106</v>
      </c>
      <c r="CAY2" s="1" t="s">
        <v>106</v>
      </c>
      <c r="CBA2" s="1" t="s">
        <v>106</v>
      </c>
      <c r="CBC2" s="1" t="s">
        <v>106</v>
      </c>
      <c r="CBE2" s="1" t="s">
        <v>106</v>
      </c>
      <c r="CBG2" s="1" t="s">
        <v>106</v>
      </c>
      <c r="CBI2" s="1" t="s">
        <v>106</v>
      </c>
      <c r="CBK2" s="1" t="s">
        <v>106</v>
      </c>
      <c r="CBM2" s="1" t="s">
        <v>106</v>
      </c>
      <c r="CBO2" s="1" t="s">
        <v>106</v>
      </c>
      <c r="CBQ2" s="1" t="s">
        <v>106</v>
      </c>
      <c r="CBS2" s="1" t="s">
        <v>106</v>
      </c>
      <c r="CBU2" s="1" t="s">
        <v>106</v>
      </c>
      <c r="CBW2" s="1" t="s">
        <v>106</v>
      </c>
      <c r="CBY2" s="1" t="s">
        <v>106</v>
      </c>
      <c r="CCA2" s="1" t="s">
        <v>106</v>
      </c>
      <c r="CCC2" s="1" t="s">
        <v>106</v>
      </c>
      <c r="CCE2" s="1" t="s">
        <v>106</v>
      </c>
      <c r="CCG2" s="1" t="s">
        <v>106</v>
      </c>
      <c r="CCI2" s="1" t="s">
        <v>106</v>
      </c>
      <c r="CCK2" s="1" t="s">
        <v>106</v>
      </c>
      <c r="CCM2" s="1" t="s">
        <v>106</v>
      </c>
      <c r="CCO2" s="1" t="s">
        <v>106</v>
      </c>
      <c r="CCQ2" s="1" t="s">
        <v>106</v>
      </c>
      <c r="CCS2" s="1" t="s">
        <v>106</v>
      </c>
      <c r="CCU2" s="1" t="s">
        <v>106</v>
      </c>
      <c r="CCW2" s="1" t="s">
        <v>106</v>
      </c>
      <c r="CCY2" s="1" t="s">
        <v>106</v>
      </c>
      <c r="CDA2" s="1" t="s">
        <v>106</v>
      </c>
      <c r="CDC2" s="1" t="s">
        <v>106</v>
      </c>
      <c r="CDE2" s="1" t="s">
        <v>106</v>
      </c>
      <c r="CDG2" s="1" t="s">
        <v>106</v>
      </c>
      <c r="CDI2" s="1" t="s">
        <v>106</v>
      </c>
      <c r="CDK2" s="1" t="s">
        <v>106</v>
      </c>
      <c r="CDM2" s="1" t="s">
        <v>106</v>
      </c>
      <c r="CDO2" s="1" t="s">
        <v>106</v>
      </c>
      <c r="CDQ2" s="1" t="s">
        <v>106</v>
      </c>
      <c r="CDS2" s="1" t="s">
        <v>106</v>
      </c>
      <c r="CDU2" s="1" t="s">
        <v>106</v>
      </c>
      <c r="CDW2" s="1" t="s">
        <v>106</v>
      </c>
      <c r="CDY2" s="1" t="s">
        <v>106</v>
      </c>
      <c r="CEA2" s="1" t="s">
        <v>106</v>
      </c>
      <c r="CEC2" s="1" t="s">
        <v>106</v>
      </c>
      <c r="CEE2" s="1" t="s">
        <v>106</v>
      </c>
      <c r="CEG2" s="1" t="s">
        <v>106</v>
      </c>
      <c r="CEI2" s="1" t="s">
        <v>106</v>
      </c>
      <c r="CEK2" s="1" t="s">
        <v>106</v>
      </c>
      <c r="CEM2" s="1" t="s">
        <v>106</v>
      </c>
      <c r="CEO2" s="1" t="s">
        <v>106</v>
      </c>
      <c r="CEQ2" s="1" t="s">
        <v>106</v>
      </c>
      <c r="CES2" s="1" t="s">
        <v>106</v>
      </c>
      <c r="CEU2" s="1" t="s">
        <v>106</v>
      </c>
      <c r="CEW2" s="1" t="s">
        <v>106</v>
      </c>
      <c r="CEY2" s="1" t="s">
        <v>106</v>
      </c>
      <c r="CFA2" s="1" t="s">
        <v>106</v>
      </c>
      <c r="CFC2" s="1" t="s">
        <v>106</v>
      </c>
      <c r="CFE2" s="1" t="s">
        <v>106</v>
      </c>
      <c r="CFG2" s="1" t="s">
        <v>106</v>
      </c>
      <c r="CFI2" s="1" t="s">
        <v>106</v>
      </c>
      <c r="CFK2" s="1" t="s">
        <v>106</v>
      </c>
      <c r="CFM2" s="1" t="s">
        <v>106</v>
      </c>
      <c r="CFO2" s="1" t="s">
        <v>106</v>
      </c>
      <c r="CFQ2" s="1" t="s">
        <v>106</v>
      </c>
      <c r="CFS2" s="1" t="s">
        <v>106</v>
      </c>
      <c r="CFU2" s="1" t="s">
        <v>106</v>
      </c>
      <c r="CFW2" s="1" t="s">
        <v>106</v>
      </c>
      <c r="CFY2" s="1" t="s">
        <v>106</v>
      </c>
      <c r="CGA2" s="1" t="s">
        <v>106</v>
      </c>
      <c r="CGC2" s="1" t="s">
        <v>106</v>
      </c>
      <c r="CGE2" s="1" t="s">
        <v>106</v>
      </c>
      <c r="CGG2" s="1" t="s">
        <v>106</v>
      </c>
      <c r="CGI2" s="1" t="s">
        <v>106</v>
      </c>
      <c r="CGK2" s="1" t="s">
        <v>106</v>
      </c>
      <c r="CGM2" s="1" t="s">
        <v>106</v>
      </c>
      <c r="CGO2" s="1" t="s">
        <v>106</v>
      </c>
      <c r="CGQ2" s="1" t="s">
        <v>106</v>
      </c>
      <c r="CGS2" s="1" t="s">
        <v>106</v>
      </c>
      <c r="CGU2" s="1" t="s">
        <v>106</v>
      </c>
      <c r="CGW2" s="1" t="s">
        <v>106</v>
      </c>
      <c r="CGY2" s="1" t="s">
        <v>106</v>
      </c>
      <c r="CHA2" s="1" t="s">
        <v>106</v>
      </c>
      <c r="CHC2" s="1" t="s">
        <v>106</v>
      </c>
      <c r="CHE2" s="1" t="s">
        <v>106</v>
      </c>
      <c r="CHG2" s="1" t="s">
        <v>106</v>
      </c>
      <c r="CHI2" s="1" t="s">
        <v>106</v>
      </c>
      <c r="CHK2" s="1" t="s">
        <v>106</v>
      </c>
      <c r="CHM2" s="1" t="s">
        <v>106</v>
      </c>
      <c r="CHO2" s="1" t="s">
        <v>106</v>
      </c>
      <c r="CHQ2" s="1" t="s">
        <v>106</v>
      </c>
      <c r="CHS2" s="1" t="s">
        <v>106</v>
      </c>
      <c r="CHU2" s="1" t="s">
        <v>106</v>
      </c>
      <c r="CHW2" s="1" t="s">
        <v>106</v>
      </c>
      <c r="CHY2" s="1" t="s">
        <v>106</v>
      </c>
      <c r="CIA2" s="1" t="s">
        <v>106</v>
      </c>
      <c r="CIC2" s="1" t="s">
        <v>106</v>
      </c>
      <c r="CIE2" s="1" t="s">
        <v>106</v>
      </c>
      <c r="CIG2" s="1" t="s">
        <v>106</v>
      </c>
      <c r="CII2" s="1" t="s">
        <v>106</v>
      </c>
      <c r="CIK2" s="1" t="s">
        <v>106</v>
      </c>
      <c r="CIM2" s="1" t="s">
        <v>106</v>
      </c>
      <c r="CIO2" s="1" t="s">
        <v>106</v>
      </c>
      <c r="CIQ2" s="1" t="s">
        <v>106</v>
      </c>
      <c r="CIS2" s="1" t="s">
        <v>106</v>
      </c>
      <c r="CIU2" s="1" t="s">
        <v>106</v>
      </c>
      <c r="CIW2" s="1" t="s">
        <v>106</v>
      </c>
      <c r="CIY2" s="1" t="s">
        <v>106</v>
      </c>
      <c r="CJA2" s="1" t="s">
        <v>106</v>
      </c>
      <c r="CJC2" s="1" t="s">
        <v>106</v>
      </c>
      <c r="CJE2" s="1" t="s">
        <v>106</v>
      </c>
      <c r="CJG2" s="1" t="s">
        <v>106</v>
      </c>
      <c r="CJI2" s="1" t="s">
        <v>106</v>
      </c>
      <c r="CJK2" s="1" t="s">
        <v>106</v>
      </c>
      <c r="CJM2" s="1" t="s">
        <v>106</v>
      </c>
      <c r="CJO2" s="1" t="s">
        <v>106</v>
      </c>
      <c r="CJQ2" s="1" t="s">
        <v>106</v>
      </c>
      <c r="CJS2" s="1" t="s">
        <v>106</v>
      </c>
      <c r="CJU2" s="1" t="s">
        <v>106</v>
      </c>
      <c r="CJW2" s="1" t="s">
        <v>106</v>
      </c>
      <c r="CJY2" s="1" t="s">
        <v>106</v>
      </c>
      <c r="CKA2" s="1" t="s">
        <v>106</v>
      </c>
      <c r="CKC2" s="1" t="s">
        <v>106</v>
      </c>
      <c r="CKE2" s="1" t="s">
        <v>106</v>
      </c>
      <c r="CKG2" s="1" t="s">
        <v>106</v>
      </c>
      <c r="CKI2" s="1" t="s">
        <v>106</v>
      </c>
      <c r="CKK2" s="1" t="s">
        <v>106</v>
      </c>
      <c r="CKM2" s="1" t="s">
        <v>106</v>
      </c>
      <c r="CKO2" s="1" t="s">
        <v>106</v>
      </c>
      <c r="CKQ2" s="1" t="s">
        <v>106</v>
      </c>
      <c r="CKS2" s="1" t="s">
        <v>106</v>
      </c>
      <c r="CKU2" s="1" t="s">
        <v>106</v>
      </c>
      <c r="CKW2" s="1" t="s">
        <v>106</v>
      </c>
      <c r="CKY2" s="1" t="s">
        <v>106</v>
      </c>
      <c r="CLA2" s="1" t="s">
        <v>106</v>
      </c>
      <c r="CLC2" s="1" t="s">
        <v>106</v>
      </c>
      <c r="CLE2" s="1" t="s">
        <v>106</v>
      </c>
      <c r="CLG2" s="1" t="s">
        <v>106</v>
      </c>
      <c r="CLI2" s="1" t="s">
        <v>106</v>
      </c>
      <c r="CLK2" s="1" t="s">
        <v>106</v>
      </c>
      <c r="CLM2" s="1" t="s">
        <v>106</v>
      </c>
      <c r="CLO2" s="1" t="s">
        <v>106</v>
      </c>
      <c r="CLQ2" s="1" t="s">
        <v>106</v>
      </c>
      <c r="CLS2" s="1" t="s">
        <v>106</v>
      </c>
      <c r="CLU2" s="1" t="s">
        <v>106</v>
      </c>
      <c r="CLW2" s="1" t="s">
        <v>106</v>
      </c>
      <c r="CLY2" s="1" t="s">
        <v>106</v>
      </c>
      <c r="CMA2" s="1" t="s">
        <v>106</v>
      </c>
      <c r="CMC2" s="1" t="s">
        <v>106</v>
      </c>
      <c r="CME2" s="1" t="s">
        <v>106</v>
      </c>
      <c r="CMG2" s="1" t="s">
        <v>106</v>
      </c>
      <c r="CMI2" s="1" t="s">
        <v>106</v>
      </c>
      <c r="CMK2" s="1" t="s">
        <v>106</v>
      </c>
      <c r="CMM2" s="1" t="s">
        <v>106</v>
      </c>
      <c r="CMO2" s="1" t="s">
        <v>106</v>
      </c>
      <c r="CMQ2" s="1" t="s">
        <v>106</v>
      </c>
      <c r="CMS2" s="1" t="s">
        <v>106</v>
      </c>
      <c r="CMU2" s="1" t="s">
        <v>106</v>
      </c>
      <c r="CMW2" s="1" t="s">
        <v>106</v>
      </c>
      <c r="CMY2" s="1" t="s">
        <v>106</v>
      </c>
      <c r="CNA2" s="1" t="s">
        <v>106</v>
      </c>
      <c r="CNC2" s="1" t="s">
        <v>106</v>
      </c>
      <c r="CNE2" s="1" t="s">
        <v>106</v>
      </c>
      <c r="CNG2" s="1" t="s">
        <v>106</v>
      </c>
      <c r="CNI2" s="1" t="s">
        <v>106</v>
      </c>
      <c r="CNK2" s="1" t="s">
        <v>106</v>
      </c>
      <c r="CNM2" s="1" t="s">
        <v>106</v>
      </c>
      <c r="CNO2" s="1" t="s">
        <v>106</v>
      </c>
      <c r="CNQ2" s="1" t="s">
        <v>106</v>
      </c>
      <c r="CNS2" s="1" t="s">
        <v>106</v>
      </c>
      <c r="CNU2" s="1" t="s">
        <v>106</v>
      </c>
      <c r="CNW2" s="1" t="s">
        <v>106</v>
      </c>
      <c r="CNY2" s="1" t="s">
        <v>106</v>
      </c>
      <c r="COA2" s="1" t="s">
        <v>106</v>
      </c>
      <c r="COC2" s="1" t="s">
        <v>106</v>
      </c>
      <c r="COE2" s="1" t="s">
        <v>106</v>
      </c>
      <c r="COG2" s="1" t="s">
        <v>106</v>
      </c>
      <c r="COI2" s="1" t="s">
        <v>106</v>
      </c>
      <c r="COK2" s="1" t="s">
        <v>106</v>
      </c>
      <c r="COM2" s="1" t="s">
        <v>106</v>
      </c>
      <c r="COO2" s="1" t="s">
        <v>106</v>
      </c>
      <c r="COQ2" s="1" t="s">
        <v>106</v>
      </c>
      <c r="COS2" s="1" t="s">
        <v>106</v>
      </c>
      <c r="COU2" s="1" t="s">
        <v>106</v>
      </c>
      <c r="COW2" s="1" t="s">
        <v>106</v>
      </c>
      <c r="COY2" s="1" t="s">
        <v>106</v>
      </c>
      <c r="CPA2" s="1" t="s">
        <v>106</v>
      </c>
      <c r="CPC2" s="1" t="s">
        <v>106</v>
      </c>
      <c r="CPE2" s="1" t="s">
        <v>106</v>
      </c>
      <c r="CPG2" s="1" t="s">
        <v>106</v>
      </c>
      <c r="CPI2" s="1" t="s">
        <v>106</v>
      </c>
      <c r="CPK2" s="1" t="s">
        <v>106</v>
      </c>
      <c r="CPM2" s="1" t="s">
        <v>106</v>
      </c>
      <c r="CPO2" s="1" t="s">
        <v>106</v>
      </c>
      <c r="CPQ2" s="1" t="s">
        <v>106</v>
      </c>
      <c r="CPS2" s="1" t="s">
        <v>106</v>
      </c>
      <c r="CPU2" s="1" t="s">
        <v>106</v>
      </c>
      <c r="CPW2" s="1" t="s">
        <v>106</v>
      </c>
      <c r="CPY2" s="1" t="s">
        <v>106</v>
      </c>
      <c r="CQA2" s="1" t="s">
        <v>106</v>
      </c>
      <c r="CQC2" s="1" t="s">
        <v>106</v>
      </c>
      <c r="CQE2" s="1" t="s">
        <v>106</v>
      </c>
      <c r="CQG2" s="1" t="s">
        <v>106</v>
      </c>
      <c r="CQI2" s="1" t="s">
        <v>106</v>
      </c>
      <c r="CQK2" s="1" t="s">
        <v>106</v>
      </c>
      <c r="CQM2" s="1" t="s">
        <v>106</v>
      </c>
      <c r="CQO2" s="1" t="s">
        <v>106</v>
      </c>
      <c r="CQQ2" s="1" t="s">
        <v>106</v>
      </c>
      <c r="CQS2" s="1" t="s">
        <v>106</v>
      </c>
      <c r="CQU2" s="1" t="s">
        <v>106</v>
      </c>
      <c r="CQW2" s="1" t="s">
        <v>106</v>
      </c>
      <c r="CQY2" s="1" t="s">
        <v>106</v>
      </c>
      <c r="CRA2" s="1" t="s">
        <v>106</v>
      </c>
      <c r="CRC2" s="1" t="s">
        <v>106</v>
      </c>
      <c r="CRE2" s="1" t="s">
        <v>106</v>
      </c>
      <c r="CRG2" s="1" t="s">
        <v>106</v>
      </c>
      <c r="CRI2" s="1" t="s">
        <v>106</v>
      </c>
      <c r="CRK2" s="1" t="s">
        <v>106</v>
      </c>
      <c r="CRM2" s="1" t="s">
        <v>106</v>
      </c>
      <c r="CRO2" s="1" t="s">
        <v>106</v>
      </c>
      <c r="CRQ2" s="1" t="s">
        <v>106</v>
      </c>
      <c r="CRS2" s="1" t="s">
        <v>106</v>
      </c>
      <c r="CRU2" s="1" t="s">
        <v>106</v>
      </c>
      <c r="CRW2" s="1" t="s">
        <v>106</v>
      </c>
      <c r="CRY2" s="1" t="s">
        <v>106</v>
      </c>
      <c r="CSA2" s="1" t="s">
        <v>106</v>
      </c>
      <c r="CSC2" s="1" t="s">
        <v>106</v>
      </c>
      <c r="CSE2" s="1" t="s">
        <v>106</v>
      </c>
      <c r="CSG2" s="1" t="s">
        <v>106</v>
      </c>
      <c r="CSI2" s="1" t="s">
        <v>106</v>
      </c>
      <c r="CSK2" s="1" t="s">
        <v>106</v>
      </c>
      <c r="CSM2" s="1" t="s">
        <v>106</v>
      </c>
      <c r="CSO2" s="1" t="s">
        <v>106</v>
      </c>
      <c r="CSQ2" s="1" t="s">
        <v>106</v>
      </c>
      <c r="CSS2" s="1" t="s">
        <v>106</v>
      </c>
      <c r="CSU2" s="1" t="s">
        <v>106</v>
      </c>
      <c r="CSW2" s="1" t="s">
        <v>106</v>
      </c>
      <c r="CSY2" s="1" t="s">
        <v>106</v>
      </c>
      <c r="CTA2" s="1" t="s">
        <v>106</v>
      </c>
      <c r="CTC2" s="1" t="s">
        <v>106</v>
      </c>
      <c r="CTE2" s="1" t="s">
        <v>106</v>
      </c>
      <c r="CTG2" s="1" t="s">
        <v>106</v>
      </c>
      <c r="CTI2" s="1" t="s">
        <v>106</v>
      </c>
      <c r="CTK2" s="1" t="s">
        <v>106</v>
      </c>
      <c r="CTM2" s="1" t="s">
        <v>106</v>
      </c>
      <c r="CTO2" s="1" t="s">
        <v>106</v>
      </c>
      <c r="CTQ2" s="1" t="s">
        <v>106</v>
      </c>
      <c r="CTS2" s="1" t="s">
        <v>106</v>
      </c>
      <c r="CTU2" s="1" t="s">
        <v>106</v>
      </c>
      <c r="CTW2" s="1" t="s">
        <v>106</v>
      </c>
      <c r="CTY2" s="1" t="s">
        <v>106</v>
      </c>
      <c r="CUA2" s="1" t="s">
        <v>106</v>
      </c>
      <c r="CUC2" s="1" t="s">
        <v>106</v>
      </c>
      <c r="CUE2" s="1" t="s">
        <v>106</v>
      </c>
      <c r="CUG2" s="1" t="s">
        <v>106</v>
      </c>
      <c r="CUI2" s="1" t="s">
        <v>106</v>
      </c>
      <c r="CUK2" s="1" t="s">
        <v>106</v>
      </c>
      <c r="CUM2" s="1" t="s">
        <v>106</v>
      </c>
      <c r="CUO2" s="1" t="s">
        <v>106</v>
      </c>
      <c r="CUQ2" s="1" t="s">
        <v>106</v>
      </c>
      <c r="CUS2" s="1" t="s">
        <v>106</v>
      </c>
      <c r="CUU2" s="1" t="s">
        <v>106</v>
      </c>
      <c r="CUW2" s="1" t="s">
        <v>106</v>
      </c>
      <c r="CUY2" s="1" t="s">
        <v>106</v>
      </c>
      <c r="CVA2" s="1" t="s">
        <v>106</v>
      </c>
      <c r="CVC2" s="1" t="s">
        <v>106</v>
      </c>
      <c r="CVE2" s="1" t="s">
        <v>106</v>
      </c>
      <c r="CVG2" s="1" t="s">
        <v>106</v>
      </c>
      <c r="CVI2" s="1" t="s">
        <v>106</v>
      </c>
      <c r="CVK2" s="1" t="s">
        <v>106</v>
      </c>
      <c r="CVM2" s="1" t="s">
        <v>106</v>
      </c>
      <c r="CVO2" s="1" t="s">
        <v>106</v>
      </c>
      <c r="CVQ2" s="1" t="s">
        <v>106</v>
      </c>
      <c r="CVS2" s="1" t="s">
        <v>106</v>
      </c>
      <c r="CVU2" s="1" t="s">
        <v>106</v>
      </c>
      <c r="CVW2" s="1" t="s">
        <v>106</v>
      </c>
      <c r="CVY2" s="1" t="s">
        <v>106</v>
      </c>
      <c r="CWA2" s="1" t="s">
        <v>106</v>
      </c>
      <c r="CWC2" s="1" t="s">
        <v>106</v>
      </c>
      <c r="CWE2" s="1" t="s">
        <v>106</v>
      </c>
      <c r="CWG2" s="1" t="s">
        <v>106</v>
      </c>
      <c r="CWI2" s="1" t="s">
        <v>106</v>
      </c>
      <c r="CWK2" s="1" t="s">
        <v>106</v>
      </c>
      <c r="CWM2" s="1" t="s">
        <v>106</v>
      </c>
      <c r="CWO2" s="1" t="s">
        <v>106</v>
      </c>
      <c r="CWQ2" s="1" t="s">
        <v>106</v>
      </c>
      <c r="CWS2" s="1" t="s">
        <v>106</v>
      </c>
      <c r="CWU2" s="1" t="s">
        <v>106</v>
      </c>
      <c r="CWW2" s="1" t="s">
        <v>106</v>
      </c>
      <c r="CWY2" s="1" t="s">
        <v>106</v>
      </c>
      <c r="CXA2" s="1" t="s">
        <v>106</v>
      </c>
      <c r="CXC2" s="1" t="s">
        <v>106</v>
      </c>
      <c r="CXE2" s="1" t="s">
        <v>106</v>
      </c>
      <c r="CXG2" s="1" t="s">
        <v>106</v>
      </c>
      <c r="CXI2" s="1" t="s">
        <v>106</v>
      </c>
      <c r="CXK2" s="1" t="s">
        <v>106</v>
      </c>
      <c r="CXM2" s="1" t="s">
        <v>106</v>
      </c>
      <c r="CXO2" s="1" t="s">
        <v>106</v>
      </c>
      <c r="CXQ2" s="1" t="s">
        <v>106</v>
      </c>
      <c r="CXS2" s="1" t="s">
        <v>106</v>
      </c>
      <c r="CXU2" s="1" t="s">
        <v>106</v>
      </c>
      <c r="CXW2" s="1" t="s">
        <v>106</v>
      </c>
      <c r="CXY2" s="1" t="s">
        <v>106</v>
      </c>
      <c r="CYA2" s="1" t="s">
        <v>106</v>
      </c>
      <c r="CYC2" s="1" t="s">
        <v>106</v>
      </c>
      <c r="CYE2" s="1" t="s">
        <v>106</v>
      </c>
      <c r="CYG2" s="1" t="s">
        <v>106</v>
      </c>
      <c r="CYI2" s="1" t="s">
        <v>106</v>
      </c>
      <c r="CYK2" s="1" t="s">
        <v>106</v>
      </c>
      <c r="CYM2" s="1" t="s">
        <v>106</v>
      </c>
      <c r="CYO2" s="1" t="s">
        <v>106</v>
      </c>
      <c r="CYQ2" s="1" t="s">
        <v>106</v>
      </c>
      <c r="CYS2" s="1" t="s">
        <v>106</v>
      </c>
      <c r="CYU2" s="1" t="s">
        <v>106</v>
      </c>
      <c r="CYW2" s="1" t="s">
        <v>106</v>
      </c>
      <c r="CYY2" s="1" t="s">
        <v>106</v>
      </c>
      <c r="CZA2" s="1" t="s">
        <v>106</v>
      </c>
      <c r="CZC2" s="1" t="s">
        <v>106</v>
      </c>
      <c r="CZE2" s="1" t="s">
        <v>106</v>
      </c>
      <c r="CZG2" s="1" t="s">
        <v>106</v>
      </c>
      <c r="CZI2" s="1" t="s">
        <v>106</v>
      </c>
      <c r="CZK2" s="1" t="s">
        <v>106</v>
      </c>
      <c r="CZM2" s="1" t="s">
        <v>106</v>
      </c>
      <c r="CZO2" s="1" t="s">
        <v>106</v>
      </c>
      <c r="CZQ2" s="1" t="s">
        <v>106</v>
      </c>
      <c r="CZS2" s="1" t="s">
        <v>106</v>
      </c>
      <c r="CZU2" s="1" t="s">
        <v>106</v>
      </c>
      <c r="CZW2" s="1" t="s">
        <v>106</v>
      </c>
      <c r="CZY2" s="1" t="s">
        <v>106</v>
      </c>
      <c r="DAA2" s="1" t="s">
        <v>106</v>
      </c>
      <c r="DAC2" s="1" t="s">
        <v>106</v>
      </c>
      <c r="DAE2" s="1" t="s">
        <v>106</v>
      </c>
      <c r="DAG2" s="1" t="s">
        <v>106</v>
      </c>
      <c r="DAI2" s="1" t="s">
        <v>106</v>
      </c>
      <c r="DAK2" s="1" t="s">
        <v>106</v>
      </c>
      <c r="DAM2" s="1" t="s">
        <v>106</v>
      </c>
      <c r="DAO2" s="1" t="s">
        <v>106</v>
      </c>
      <c r="DAQ2" s="1" t="s">
        <v>106</v>
      </c>
      <c r="DAS2" s="1" t="s">
        <v>106</v>
      </c>
      <c r="DAU2" s="1" t="s">
        <v>106</v>
      </c>
      <c r="DAW2" s="1" t="s">
        <v>106</v>
      </c>
      <c r="DAY2" s="1" t="s">
        <v>106</v>
      </c>
      <c r="DBA2" s="1" t="s">
        <v>106</v>
      </c>
      <c r="DBC2" s="1" t="s">
        <v>106</v>
      </c>
      <c r="DBE2" s="1" t="s">
        <v>106</v>
      </c>
      <c r="DBG2" s="1" t="s">
        <v>106</v>
      </c>
      <c r="DBI2" s="1" t="s">
        <v>106</v>
      </c>
      <c r="DBK2" s="1" t="s">
        <v>106</v>
      </c>
      <c r="DBM2" s="1" t="s">
        <v>106</v>
      </c>
      <c r="DBO2" s="1" t="s">
        <v>106</v>
      </c>
      <c r="DBQ2" s="1" t="s">
        <v>106</v>
      </c>
      <c r="DBS2" s="1" t="s">
        <v>106</v>
      </c>
      <c r="DBU2" s="1" t="s">
        <v>106</v>
      </c>
      <c r="DBW2" s="1" t="s">
        <v>106</v>
      </c>
      <c r="DBY2" s="1" t="s">
        <v>106</v>
      </c>
      <c r="DCA2" s="1" t="s">
        <v>106</v>
      </c>
      <c r="DCC2" s="1" t="s">
        <v>106</v>
      </c>
      <c r="DCE2" s="1" t="s">
        <v>106</v>
      </c>
      <c r="DCG2" s="1" t="s">
        <v>106</v>
      </c>
      <c r="DCI2" s="1" t="s">
        <v>106</v>
      </c>
      <c r="DCK2" s="1" t="s">
        <v>106</v>
      </c>
      <c r="DCM2" s="1" t="s">
        <v>106</v>
      </c>
      <c r="DCO2" s="1" t="s">
        <v>106</v>
      </c>
      <c r="DCQ2" s="1" t="s">
        <v>106</v>
      </c>
      <c r="DCS2" s="1" t="s">
        <v>106</v>
      </c>
      <c r="DCU2" s="1" t="s">
        <v>106</v>
      </c>
      <c r="DCW2" s="1" t="s">
        <v>106</v>
      </c>
      <c r="DCY2" s="1" t="s">
        <v>106</v>
      </c>
      <c r="DDA2" s="1" t="s">
        <v>106</v>
      </c>
      <c r="DDC2" s="1" t="s">
        <v>106</v>
      </c>
      <c r="DDE2" s="1" t="s">
        <v>106</v>
      </c>
      <c r="DDG2" s="1" t="s">
        <v>106</v>
      </c>
      <c r="DDI2" s="1" t="s">
        <v>106</v>
      </c>
      <c r="DDK2" s="1" t="s">
        <v>106</v>
      </c>
      <c r="DDM2" s="1" t="s">
        <v>106</v>
      </c>
      <c r="DDO2" s="1" t="s">
        <v>106</v>
      </c>
      <c r="DDQ2" s="1" t="s">
        <v>106</v>
      </c>
      <c r="DDS2" s="1" t="s">
        <v>106</v>
      </c>
      <c r="DDU2" s="1" t="s">
        <v>106</v>
      </c>
      <c r="DDW2" s="1" t="s">
        <v>106</v>
      </c>
      <c r="DDY2" s="1" t="s">
        <v>106</v>
      </c>
      <c r="DEA2" s="1" t="s">
        <v>106</v>
      </c>
      <c r="DEC2" s="1" t="s">
        <v>106</v>
      </c>
      <c r="DEE2" s="1" t="s">
        <v>106</v>
      </c>
      <c r="DEG2" s="1" t="s">
        <v>106</v>
      </c>
      <c r="DEI2" s="1" t="s">
        <v>106</v>
      </c>
      <c r="DEK2" s="1" t="s">
        <v>106</v>
      </c>
      <c r="DEM2" s="1" t="s">
        <v>106</v>
      </c>
      <c r="DEO2" s="1" t="s">
        <v>106</v>
      </c>
      <c r="DEQ2" s="1" t="s">
        <v>106</v>
      </c>
      <c r="DES2" s="1" t="s">
        <v>106</v>
      </c>
      <c r="DEU2" s="1" t="s">
        <v>106</v>
      </c>
      <c r="DEW2" s="1" t="s">
        <v>106</v>
      </c>
      <c r="DEY2" s="1" t="s">
        <v>106</v>
      </c>
      <c r="DFA2" s="1" t="s">
        <v>106</v>
      </c>
      <c r="DFC2" s="1" t="s">
        <v>106</v>
      </c>
      <c r="DFE2" s="1" t="s">
        <v>106</v>
      </c>
      <c r="DFG2" s="1" t="s">
        <v>106</v>
      </c>
      <c r="DFI2" s="1" t="s">
        <v>106</v>
      </c>
      <c r="DFK2" s="1" t="s">
        <v>106</v>
      </c>
      <c r="DFM2" s="1" t="s">
        <v>106</v>
      </c>
      <c r="DFO2" s="1" t="s">
        <v>106</v>
      </c>
      <c r="DFQ2" s="1" t="s">
        <v>106</v>
      </c>
      <c r="DFS2" s="1" t="s">
        <v>106</v>
      </c>
      <c r="DFU2" s="1" t="s">
        <v>106</v>
      </c>
      <c r="DFW2" s="1" t="s">
        <v>106</v>
      </c>
      <c r="DFY2" s="1" t="s">
        <v>106</v>
      </c>
      <c r="DGA2" s="1" t="s">
        <v>106</v>
      </c>
      <c r="DGC2" s="1" t="s">
        <v>106</v>
      </c>
      <c r="DGE2" s="1" t="s">
        <v>106</v>
      </c>
      <c r="DGG2" s="1" t="s">
        <v>106</v>
      </c>
      <c r="DGI2" s="1" t="s">
        <v>106</v>
      </c>
      <c r="DGK2" s="1" t="s">
        <v>106</v>
      </c>
      <c r="DGM2" s="1" t="s">
        <v>106</v>
      </c>
      <c r="DGO2" s="1" t="s">
        <v>106</v>
      </c>
      <c r="DGQ2" s="1" t="s">
        <v>106</v>
      </c>
      <c r="DGS2" s="1" t="s">
        <v>106</v>
      </c>
      <c r="DGU2" s="1" t="s">
        <v>106</v>
      </c>
      <c r="DGW2" s="1" t="s">
        <v>106</v>
      </c>
      <c r="DGY2" s="1" t="s">
        <v>106</v>
      </c>
      <c r="DHA2" s="1" t="s">
        <v>106</v>
      </c>
      <c r="DHC2" s="1" t="s">
        <v>106</v>
      </c>
      <c r="DHE2" s="1" t="s">
        <v>106</v>
      </c>
      <c r="DHG2" s="1" t="s">
        <v>106</v>
      </c>
      <c r="DHI2" s="1" t="s">
        <v>106</v>
      </c>
      <c r="DHK2" s="1" t="s">
        <v>106</v>
      </c>
      <c r="DHM2" s="1" t="s">
        <v>106</v>
      </c>
      <c r="DHO2" s="1" t="s">
        <v>106</v>
      </c>
      <c r="DHQ2" s="1" t="s">
        <v>106</v>
      </c>
      <c r="DHS2" s="1" t="s">
        <v>106</v>
      </c>
      <c r="DHU2" s="1" t="s">
        <v>106</v>
      </c>
      <c r="DHW2" s="1" t="s">
        <v>106</v>
      </c>
      <c r="DHY2" s="1" t="s">
        <v>106</v>
      </c>
      <c r="DIA2" s="1" t="s">
        <v>106</v>
      </c>
      <c r="DIC2" s="1" t="s">
        <v>106</v>
      </c>
      <c r="DIE2" s="1" t="s">
        <v>106</v>
      </c>
      <c r="DIG2" s="1" t="s">
        <v>106</v>
      </c>
      <c r="DII2" s="1" t="s">
        <v>106</v>
      </c>
      <c r="DIK2" s="1" t="s">
        <v>106</v>
      </c>
      <c r="DIM2" s="1" t="s">
        <v>106</v>
      </c>
      <c r="DIO2" s="1" t="s">
        <v>106</v>
      </c>
      <c r="DIQ2" s="1" t="s">
        <v>106</v>
      </c>
      <c r="DIS2" s="1" t="s">
        <v>106</v>
      </c>
      <c r="DIU2" s="1" t="s">
        <v>106</v>
      </c>
      <c r="DIW2" s="1" t="s">
        <v>106</v>
      </c>
      <c r="DIY2" s="1" t="s">
        <v>106</v>
      </c>
      <c r="DJA2" s="1" t="s">
        <v>106</v>
      </c>
      <c r="DJC2" s="1" t="s">
        <v>106</v>
      </c>
      <c r="DJE2" s="1" t="s">
        <v>106</v>
      </c>
      <c r="DJG2" s="1" t="s">
        <v>106</v>
      </c>
      <c r="DJI2" s="1" t="s">
        <v>106</v>
      </c>
      <c r="DJK2" s="1" t="s">
        <v>106</v>
      </c>
      <c r="DJM2" s="1" t="s">
        <v>106</v>
      </c>
      <c r="DJO2" s="1" t="s">
        <v>106</v>
      </c>
      <c r="DJQ2" s="1" t="s">
        <v>106</v>
      </c>
      <c r="DJS2" s="1" t="s">
        <v>106</v>
      </c>
      <c r="DJU2" s="1" t="s">
        <v>106</v>
      </c>
      <c r="DJW2" s="1" t="s">
        <v>106</v>
      </c>
      <c r="DJY2" s="1" t="s">
        <v>106</v>
      </c>
      <c r="DKA2" s="1" t="s">
        <v>106</v>
      </c>
      <c r="DKC2" s="1" t="s">
        <v>106</v>
      </c>
      <c r="DKE2" s="1" t="s">
        <v>106</v>
      </c>
      <c r="DKG2" s="1" t="s">
        <v>106</v>
      </c>
      <c r="DKI2" s="1" t="s">
        <v>106</v>
      </c>
      <c r="DKK2" s="1" t="s">
        <v>106</v>
      </c>
      <c r="DKM2" s="1" t="s">
        <v>106</v>
      </c>
      <c r="DKO2" s="1" t="s">
        <v>106</v>
      </c>
      <c r="DKQ2" s="1" t="s">
        <v>106</v>
      </c>
      <c r="DKS2" s="1" t="s">
        <v>106</v>
      </c>
      <c r="DKU2" s="1" t="s">
        <v>106</v>
      </c>
      <c r="DKW2" s="1" t="s">
        <v>106</v>
      </c>
      <c r="DKY2" s="1" t="s">
        <v>106</v>
      </c>
      <c r="DLA2" s="1" t="s">
        <v>106</v>
      </c>
      <c r="DLC2" s="1" t="s">
        <v>106</v>
      </c>
      <c r="DLE2" s="1" t="s">
        <v>106</v>
      </c>
      <c r="DLG2" s="1" t="s">
        <v>106</v>
      </c>
      <c r="DLI2" s="1" t="s">
        <v>106</v>
      </c>
      <c r="DLK2" s="1" t="s">
        <v>106</v>
      </c>
      <c r="DLM2" s="1" t="s">
        <v>106</v>
      </c>
      <c r="DLO2" s="1" t="s">
        <v>106</v>
      </c>
      <c r="DLQ2" s="1" t="s">
        <v>106</v>
      </c>
      <c r="DLS2" s="1" t="s">
        <v>106</v>
      </c>
      <c r="DLU2" s="1" t="s">
        <v>106</v>
      </c>
      <c r="DLW2" s="1" t="s">
        <v>106</v>
      </c>
      <c r="DLY2" s="1" t="s">
        <v>106</v>
      </c>
      <c r="DMA2" s="1" t="s">
        <v>106</v>
      </c>
      <c r="DMC2" s="1" t="s">
        <v>106</v>
      </c>
      <c r="DME2" s="1" t="s">
        <v>106</v>
      </c>
      <c r="DMG2" s="1" t="s">
        <v>106</v>
      </c>
      <c r="DMI2" s="1" t="s">
        <v>106</v>
      </c>
      <c r="DMK2" s="1" t="s">
        <v>106</v>
      </c>
      <c r="DMM2" s="1" t="s">
        <v>106</v>
      </c>
      <c r="DMO2" s="1" t="s">
        <v>106</v>
      </c>
      <c r="DMQ2" s="1" t="s">
        <v>106</v>
      </c>
      <c r="DMS2" s="1" t="s">
        <v>106</v>
      </c>
      <c r="DMU2" s="1" t="s">
        <v>106</v>
      </c>
      <c r="DMW2" s="1" t="s">
        <v>106</v>
      </c>
      <c r="DMY2" s="1" t="s">
        <v>106</v>
      </c>
      <c r="DNA2" s="1" t="s">
        <v>106</v>
      </c>
      <c r="DNC2" s="1" t="s">
        <v>106</v>
      </c>
      <c r="DNE2" s="1" t="s">
        <v>106</v>
      </c>
      <c r="DNG2" s="1" t="s">
        <v>106</v>
      </c>
      <c r="DNI2" s="1" t="s">
        <v>106</v>
      </c>
      <c r="DNK2" s="1" t="s">
        <v>106</v>
      </c>
      <c r="DNM2" s="1" t="s">
        <v>106</v>
      </c>
      <c r="DNO2" s="1" t="s">
        <v>106</v>
      </c>
      <c r="DNQ2" s="1" t="s">
        <v>106</v>
      </c>
      <c r="DNS2" s="1" t="s">
        <v>106</v>
      </c>
      <c r="DNU2" s="1" t="s">
        <v>106</v>
      </c>
      <c r="DNW2" s="1" t="s">
        <v>106</v>
      </c>
      <c r="DNY2" s="1" t="s">
        <v>106</v>
      </c>
      <c r="DOA2" s="1" t="s">
        <v>106</v>
      </c>
      <c r="DOC2" s="1" t="s">
        <v>106</v>
      </c>
      <c r="DOE2" s="1" t="s">
        <v>106</v>
      </c>
      <c r="DOG2" s="1" t="s">
        <v>106</v>
      </c>
      <c r="DOI2" s="1" t="s">
        <v>106</v>
      </c>
      <c r="DOK2" s="1" t="s">
        <v>106</v>
      </c>
      <c r="DOM2" s="1" t="s">
        <v>106</v>
      </c>
      <c r="DOO2" s="1" t="s">
        <v>106</v>
      </c>
      <c r="DOQ2" s="1" t="s">
        <v>106</v>
      </c>
      <c r="DOS2" s="1" t="s">
        <v>106</v>
      </c>
      <c r="DOU2" s="1" t="s">
        <v>106</v>
      </c>
      <c r="DOW2" s="1" t="s">
        <v>106</v>
      </c>
      <c r="DOY2" s="1" t="s">
        <v>106</v>
      </c>
      <c r="DPA2" s="1" t="s">
        <v>106</v>
      </c>
      <c r="DPC2" s="1" t="s">
        <v>106</v>
      </c>
      <c r="DPE2" s="1" t="s">
        <v>106</v>
      </c>
      <c r="DPG2" s="1" t="s">
        <v>106</v>
      </c>
      <c r="DPI2" s="1" t="s">
        <v>106</v>
      </c>
      <c r="DPK2" s="1" t="s">
        <v>106</v>
      </c>
      <c r="DPM2" s="1" t="s">
        <v>106</v>
      </c>
      <c r="DPO2" s="1" t="s">
        <v>106</v>
      </c>
      <c r="DPQ2" s="1" t="s">
        <v>106</v>
      </c>
      <c r="DPS2" s="1" t="s">
        <v>106</v>
      </c>
      <c r="DPU2" s="1" t="s">
        <v>106</v>
      </c>
      <c r="DPW2" s="1" t="s">
        <v>106</v>
      </c>
      <c r="DPY2" s="1" t="s">
        <v>106</v>
      </c>
      <c r="DQA2" s="1" t="s">
        <v>106</v>
      </c>
      <c r="DQC2" s="1" t="s">
        <v>106</v>
      </c>
      <c r="DQE2" s="1" t="s">
        <v>106</v>
      </c>
      <c r="DQG2" s="1" t="s">
        <v>106</v>
      </c>
      <c r="DQI2" s="1" t="s">
        <v>106</v>
      </c>
      <c r="DQK2" s="1" t="s">
        <v>106</v>
      </c>
      <c r="DQM2" s="1" t="s">
        <v>106</v>
      </c>
      <c r="DQO2" s="1" t="s">
        <v>106</v>
      </c>
      <c r="DQQ2" s="1" t="s">
        <v>106</v>
      </c>
      <c r="DQS2" s="1" t="s">
        <v>106</v>
      </c>
      <c r="DQU2" s="1" t="s">
        <v>106</v>
      </c>
      <c r="DQW2" s="1" t="s">
        <v>106</v>
      </c>
      <c r="DQY2" s="1" t="s">
        <v>106</v>
      </c>
      <c r="DRA2" s="1" t="s">
        <v>106</v>
      </c>
      <c r="DRC2" s="1" t="s">
        <v>106</v>
      </c>
      <c r="DRE2" s="1" t="s">
        <v>106</v>
      </c>
      <c r="DRG2" s="1" t="s">
        <v>106</v>
      </c>
      <c r="DRI2" s="1" t="s">
        <v>106</v>
      </c>
      <c r="DRK2" s="1" t="s">
        <v>106</v>
      </c>
      <c r="DRM2" s="1" t="s">
        <v>106</v>
      </c>
      <c r="DRO2" s="1" t="s">
        <v>106</v>
      </c>
      <c r="DRQ2" s="1" t="s">
        <v>106</v>
      </c>
      <c r="DRS2" s="1" t="s">
        <v>106</v>
      </c>
      <c r="DRU2" s="1" t="s">
        <v>106</v>
      </c>
      <c r="DRW2" s="1" t="s">
        <v>106</v>
      </c>
      <c r="DRY2" s="1" t="s">
        <v>106</v>
      </c>
      <c r="DSA2" s="1" t="s">
        <v>106</v>
      </c>
      <c r="DSC2" s="1" t="s">
        <v>106</v>
      </c>
      <c r="DSE2" s="1" t="s">
        <v>106</v>
      </c>
      <c r="DSG2" s="1" t="s">
        <v>106</v>
      </c>
      <c r="DSI2" s="1" t="s">
        <v>106</v>
      </c>
      <c r="DSK2" s="1" t="s">
        <v>106</v>
      </c>
      <c r="DSM2" s="1" t="s">
        <v>106</v>
      </c>
      <c r="DSO2" s="1" t="s">
        <v>106</v>
      </c>
      <c r="DSQ2" s="1" t="s">
        <v>106</v>
      </c>
      <c r="DSS2" s="1" t="s">
        <v>106</v>
      </c>
      <c r="DSU2" s="1" t="s">
        <v>106</v>
      </c>
      <c r="DSW2" s="1" t="s">
        <v>106</v>
      </c>
      <c r="DSY2" s="1" t="s">
        <v>106</v>
      </c>
      <c r="DTA2" s="1" t="s">
        <v>106</v>
      </c>
      <c r="DTC2" s="1" t="s">
        <v>106</v>
      </c>
      <c r="DTE2" s="1" t="s">
        <v>106</v>
      </c>
      <c r="DTG2" s="1" t="s">
        <v>106</v>
      </c>
      <c r="DTI2" s="1" t="s">
        <v>106</v>
      </c>
      <c r="DTK2" s="1" t="s">
        <v>106</v>
      </c>
      <c r="DTM2" s="1" t="s">
        <v>106</v>
      </c>
      <c r="DTO2" s="1" t="s">
        <v>106</v>
      </c>
      <c r="DTQ2" s="1" t="s">
        <v>106</v>
      </c>
      <c r="DTS2" s="1" t="s">
        <v>106</v>
      </c>
      <c r="DTU2" s="1" t="s">
        <v>106</v>
      </c>
      <c r="DTW2" s="1" t="s">
        <v>106</v>
      </c>
      <c r="DTY2" s="1" t="s">
        <v>106</v>
      </c>
      <c r="DUA2" s="1" t="s">
        <v>106</v>
      </c>
      <c r="DUC2" s="1" t="s">
        <v>106</v>
      </c>
      <c r="DUE2" s="1" t="s">
        <v>106</v>
      </c>
      <c r="DUG2" s="1" t="s">
        <v>106</v>
      </c>
      <c r="DUI2" s="1" t="s">
        <v>106</v>
      </c>
      <c r="DUK2" s="1" t="s">
        <v>106</v>
      </c>
      <c r="DUM2" s="1" t="s">
        <v>106</v>
      </c>
      <c r="DUO2" s="1" t="s">
        <v>106</v>
      </c>
      <c r="DUQ2" s="1" t="s">
        <v>106</v>
      </c>
      <c r="DUS2" s="1" t="s">
        <v>106</v>
      </c>
      <c r="DUU2" s="1" t="s">
        <v>106</v>
      </c>
      <c r="DUW2" s="1" t="s">
        <v>106</v>
      </c>
      <c r="DUY2" s="1" t="s">
        <v>106</v>
      </c>
      <c r="DVA2" s="1" t="s">
        <v>106</v>
      </c>
      <c r="DVC2" s="1" t="s">
        <v>106</v>
      </c>
      <c r="DVE2" s="1" t="s">
        <v>106</v>
      </c>
      <c r="DVG2" s="1" t="s">
        <v>106</v>
      </c>
      <c r="DVI2" s="1" t="s">
        <v>106</v>
      </c>
      <c r="DVK2" s="1" t="s">
        <v>106</v>
      </c>
      <c r="DVM2" s="1" t="s">
        <v>106</v>
      </c>
      <c r="DVO2" s="1" t="s">
        <v>106</v>
      </c>
      <c r="DVQ2" s="1" t="s">
        <v>106</v>
      </c>
      <c r="DVS2" s="1" t="s">
        <v>106</v>
      </c>
      <c r="DVU2" s="1" t="s">
        <v>106</v>
      </c>
      <c r="DVW2" s="1" t="s">
        <v>106</v>
      </c>
      <c r="DVY2" s="1" t="s">
        <v>106</v>
      </c>
      <c r="DWA2" s="1" t="s">
        <v>106</v>
      </c>
      <c r="DWC2" s="1" t="s">
        <v>106</v>
      </c>
      <c r="DWE2" s="1" t="s">
        <v>106</v>
      </c>
      <c r="DWG2" s="1" t="s">
        <v>106</v>
      </c>
      <c r="DWI2" s="1" t="s">
        <v>106</v>
      </c>
      <c r="DWK2" s="1" t="s">
        <v>106</v>
      </c>
      <c r="DWM2" s="1" t="s">
        <v>106</v>
      </c>
      <c r="DWO2" s="1" t="s">
        <v>106</v>
      </c>
      <c r="DWQ2" s="1" t="s">
        <v>106</v>
      </c>
      <c r="DWS2" s="1" t="s">
        <v>106</v>
      </c>
      <c r="DWU2" s="1" t="s">
        <v>106</v>
      </c>
      <c r="DWW2" s="1" t="s">
        <v>106</v>
      </c>
      <c r="DWY2" s="1" t="s">
        <v>106</v>
      </c>
      <c r="DXA2" s="1" t="s">
        <v>106</v>
      </c>
      <c r="DXC2" s="1" t="s">
        <v>106</v>
      </c>
      <c r="DXE2" s="1" t="s">
        <v>106</v>
      </c>
      <c r="DXG2" s="1" t="s">
        <v>106</v>
      </c>
      <c r="DXI2" s="1" t="s">
        <v>106</v>
      </c>
      <c r="DXK2" s="1" t="s">
        <v>106</v>
      </c>
      <c r="DXM2" s="1" t="s">
        <v>106</v>
      </c>
      <c r="DXO2" s="1" t="s">
        <v>106</v>
      </c>
      <c r="DXQ2" s="1" t="s">
        <v>106</v>
      </c>
      <c r="DXS2" s="1" t="s">
        <v>106</v>
      </c>
      <c r="DXU2" s="1" t="s">
        <v>106</v>
      </c>
      <c r="DXW2" s="1" t="s">
        <v>106</v>
      </c>
      <c r="DXY2" s="1" t="s">
        <v>106</v>
      </c>
      <c r="DYA2" s="1" t="s">
        <v>106</v>
      </c>
      <c r="DYC2" s="1" t="s">
        <v>106</v>
      </c>
      <c r="DYE2" s="1" t="s">
        <v>106</v>
      </c>
      <c r="DYG2" s="1" t="s">
        <v>106</v>
      </c>
      <c r="DYI2" s="1" t="s">
        <v>106</v>
      </c>
      <c r="DYK2" s="1" t="s">
        <v>106</v>
      </c>
      <c r="DYM2" s="1" t="s">
        <v>106</v>
      </c>
      <c r="DYO2" s="1" t="s">
        <v>106</v>
      </c>
      <c r="DYQ2" s="1" t="s">
        <v>106</v>
      </c>
      <c r="DYS2" s="1" t="s">
        <v>106</v>
      </c>
      <c r="DYU2" s="1" t="s">
        <v>106</v>
      </c>
      <c r="DYW2" s="1" t="s">
        <v>106</v>
      </c>
      <c r="DYY2" s="1" t="s">
        <v>106</v>
      </c>
      <c r="DZA2" s="1" t="s">
        <v>106</v>
      </c>
      <c r="DZC2" s="1" t="s">
        <v>106</v>
      </c>
      <c r="DZE2" s="1" t="s">
        <v>106</v>
      </c>
      <c r="DZG2" s="1" t="s">
        <v>106</v>
      </c>
      <c r="DZI2" s="1" t="s">
        <v>106</v>
      </c>
      <c r="DZK2" s="1" t="s">
        <v>106</v>
      </c>
      <c r="DZM2" s="1" t="s">
        <v>106</v>
      </c>
      <c r="DZO2" s="1" t="s">
        <v>106</v>
      </c>
      <c r="DZQ2" s="1" t="s">
        <v>106</v>
      </c>
      <c r="DZS2" s="1" t="s">
        <v>106</v>
      </c>
      <c r="DZU2" s="1" t="s">
        <v>106</v>
      </c>
      <c r="DZW2" s="1" t="s">
        <v>106</v>
      </c>
      <c r="DZY2" s="1" t="s">
        <v>106</v>
      </c>
      <c r="EAA2" s="1" t="s">
        <v>106</v>
      </c>
      <c r="EAC2" s="1" t="s">
        <v>106</v>
      </c>
      <c r="EAE2" s="1" t="s">
        <v>106</v>
      </c>
      <c r="EAG2" s="1" t="s">
        <v>106</v>
      </c>
      <c r="EAI2" s="1" t="s">
        <v>106</v>
      </c>
      <c r="EAK2" s="1" t="s">
        <v>106</v>
      </c>
      <c r="EAM2" s="1" t="s">
        <v>106</v>
      </c>
      <c r="EAO2" s="1" t="s">
        <v>106</v>
      </c>
      <c r="EAQ2" s="1" t="s">
        <v>106</v>
      </c>
      <c r="EAS2" s="1" t="s">
        <v>106</v>
      </c>
      <c r="EAU2" s="1" t="s">
        <v>106</v>
      </c>
      <c r="EAW2" s="1" t="s">
        <v>106</v>
      </c>
      <c r="EAY2" s="1" t="s">
        <v>106</v>
      </c>
      <c r="EBA2" s="1" t="s">
        <v>106</v>
      </c>
      <c r="EBC2" s="1" t="s">
        <v>106</v>
      </c>
      <c r="EBE2" s="1" t="s">
        <v>106</v>
      </c>
      <c r="EBG2" s="1" t="s">
        <v>106</v>
      </c>
      <c r="EBI2" s="1" t="s">
        <v>106</v>
      </c>
      <c r="EBK2" s="1" t="s">
        <v>106</v>
      </c>
      <c r="EBM2" s="1" t="s">
        <v>106</v>
      </c>
      <c r="EBO2" s="1" t="s">
        <v>106</v>
      </c>
      <c r="EBQ2" s="1" t="s">
        <v>106</v>
      </c>
      <c r="EBS2" s="1" t="s">
        <v>106</v>
      </c>
      <c r="EBU2" s="1" t="s">
        <v>106</v>
      </c>
      <c r="EBW2" s="1" t="s">
        <v>106</v>
      </c>
      <c r="EBY2" s="1" t="s">
        <v>106</v>
      </c>
      <c r="ECA2" s="1" t="s">
        <v>106</v>
      </c>
      <c r="ECC2" s="1" t="s">
        <v>106</v>
      </c>
      <c r="ECE2" s="1" t="s">
        <v>106</v>
      </c>
      <c r="ECG2" s="1" t="s">
        <v>106</v>
      </c>
      <c r="ECI2" s="1" t="s">
        <v>106</v>
      </c>
      <c r="ECK2" s="1" t="s">
        <v>106</v>
      </c>
      <c r="ECM2" s="1" t="s">
        <v>106</v>
      </c>
      <c r="ECO2" s="1" t="s">
        <v>106</v>
      </c>
      <c r="ECQ2" s="1" t="s">
        <v>106</v>
      </c>
      <c r="ECS2" s="1" t="s">
        <v>106</v>
      </c>
      <c r="ECU2" s="1" t="s">
        <v>106</v>
      </c>
      <c r="ECW2" s="1" t="s">
        <v>106</v>
      </c>
      <c r="ECY2" s="1" t="s">
        <v>106</v>
      </c>
      <c r="EDA2" s="1" t="s">
        <v>106</v>
      </c>
      <c r="EDC2" s="1" t="s">
        <v>106</v>
      </c>
      <c r="EDE2" s="1" t="s">
        <v>106</v>
      </c>
      <c r="EDG2" s="1" t="s">
        <v>106</v>
      </c>
      <c r="EDI2" s="1" t="s">
        <v>106</v>
      </c>
      <c r="EDK2" s="1" t="s">
        <v>106</v>
      </c>
      <c r="EDM2" s="1" t="s">
        <v>106</v>
      </c>
      <c r="EDO2" s="1" t="s">
        <v>106</v>
      </c>
      <c r="EDQ2" s="1" t="s">
        <v>106</v>
      </c>
      <c r="EDS2" s="1" t="s">
        <v>106</v>
      </c>
      <c r="EDU2" s="1" t="s">
        <v>106</v>
      </c>
      <c r="EDW2" s="1" t="s">
        <v>106</v>
      </c>
      <c r="EDY2" s="1" t="s">
        <v>106</v>
      </c>
      <c r="EEA2" s="1" t="s">
        <v>106</v>
      </c>
      <c r="EEC2" s="1" t="s">
        <v>106</v>
      </c>
      <c r="EEE2" s="1" t="s">
        <v>106</v>
      </c>
      <c r="EEG2" s="1" t="s">
        <v>106</v>
      </c>
      <c r="EEI2" s="1" t="s">
        <v>106</v>
      </c>
      <c r="EEK2" s="1" t="s">
        <v>106</v>
      </c>
      <c r="EEM2" s="1" t="s">
        <v>106</v>
      </c>
      <c r="EEO2" s="1" t="s">
        <v>106</v>
      </c>
      <c r="EEQ2" s="1" t="s">
        <v>106</v>
      </c>
      <c r="EES2" s="1" t="s">
        <v>106</v>
      </c>
      <c r="EEU2" s="1" t="s">
        <v>106</v>
      </c>
      <c r="EEW2" s="1" t="s">
        <v>106</v>
      </c>
      <c r="EEY2" s="1" t="s">
        <v>106</v>
      </c>
      <c r="EFA2" s="1" t="s">
        <v>106</v>
      </c>
      <c r="EFC2" s="1" t="s">
        <v>106</v>
      </c>
      <c r="EFE2" s="1" t="s">
        <v>106</v>
      </c>
      <c r="EFG2" s="1" t="s">
        <v>106</v>
      </c>
      <c r="EFI2" s="1" t="s">
        <v>106</v>
      </c>
      <c r="EFK2" s="1" t="s">
        <v>106</v>
      </c>
      <c r="EFM2" s="1" t="s">
        <v>106</v>
      </c>
      <c r="EFO2" s="1" t="s">
        <v>106</v>
      </c>
      <c r="EFQ2" s="1" t="s">
        <v>106</v>
      </c>
      <c r="EFS2" s="1" t="s">
        <v>106</v>
      </c>
      <c r="EFU2" s="1" t="s">
        <v>106</v>
      </c>
      <c r="EFW2" s="1" t="s">
        <v>106</v>
      </c>
      <c r="EFY2" s="1" t="s">
        <v>106</v>
      </c>
      <c r="EGA2" s="1" t="s">
        <v>106</v>
      </c>
      <c r="EGC2" s="1" t="s">
        <v>106</v>
      </c>
      <c r="EGE2" s="1" t="s">
        <v>106</v>
      </c>
      <c r="EGG2" s="1" t="s">
        <v>106</v>
      </c>
      <c r="EGI2" s="1" t="s">
        <v>106</v>
      </c>
      <c r="EGK2" s="1" t="s">
        <v>106</v>
      </c>
      <c r="EGM2" s="1" t="s">
        <v>106</v>
      </c>
      <c r="EGO2" s="1" t="s">
        <v>106</v>
      </c>
      <c r="EGQ2" s="1" t="s">
        <v>106</v>
      </c>
      <c r="EGS2" s="1" t="s">
        <v>106</v>
      </c>
      <c r="EGU2" s="1" t="s">
        <v>106</v>
      </c>
      <c r="EGW2" s="1" t="s">
        <v>106</v>
      </c>
      <c r="EGY2" s="1" t="s">
        <v>106</v>
      </c>
      <c r="EHA2" s="1" t="s">
        <v>106</v>
      </c>
      <c r="EHC2" s="1" t="s">
        <v>106</v>
      </c>
      <c r="EHE2" s="1" t="s">
        <v>106</v>
      </c>
      <c r="EHG2" s="1" t="s">
        <v>106</v>
      </c>
      <c r="EHI2" s="1" t="s">
        <v>106</v>
      </c>
      <c r="EHK2" s="1" t="s">
        <v>106</v>
      </c>
      <c r="EHM2" s="1" t="s">
        <v>106</v>
      </c>
      <c r="EHO2" s="1" t="s">
        <v>106</v>
      </c>
      <c r="EHQ2" s="1" t="s">
        <v>106</v>
      </c>
      <c r="EHS2" s="1" t="s">
        <v>106</v>
      </c>
      <c r="EHU2" s="1" t="s">
        <v>106</v>
      </c>
      <c r="EHW2" s="1" t="s">
        <v>106</v>
      </c>
      <c r="EHY2" s="1" t="s">
        <v>106</v>
      </c>
      <c r="EIA2" s="1" t="s">
        <v>106</v>
      </c>
      <c r="EIC2" s="1" t="s">
        <v>106</v>
      </c>
      <c r="EIE2" s="1" t="s">
        <v>106</v>
      </c>
      <c r="EIG2" s="1" t="s">
        <v>106</v>
      </c>
      <c r="EII2" s="1" t="s">
        <v>106</v>
      </c>
      <c r="EIK2" s="1" t="s">
        <v>106</v>
      </c>
      <c r="EIM2" s="1" t="s">
        <v>106</v>
      </c>
      <c r="EIO2" s="1" t="s">
        <v>106</v>
      </c>
      <c r="EIQ2" s="1" t="s">
        <v>106</v>
      </c>
      <c r="EIS2" s="1" t="s">
        <v>106</v>
      </c>
      <c r="EIU2" s="1" t="s">
        <v>106</v>
      </c>
      <c r="EIW2" s="1" t="s">
        <v>106</v>
      </c>
      <c r="EIY2" s="1" t="s">
        <v>106</v>
      </c>
      <c r="EJA2" s="1" t="s">
        <v>106</v>
      </c>
      <c r="EJC2" s="1" t="s">
        <v>106</v>
      </c>
      <c r="EJE2" s="1" t="s">
        <v>106</v>
      </c>
      <c r="EJG2" s="1" t="s">
        <v>106</v>
      </c>
      <c r="EJI2" s="1" t="s">
        <v>106</v>
      </c>
      <c r="EJK2" s="1" t="s">
        <v>106</v>
      </c>
      <c r="EJM2" s="1" t="s">
        <v>106</v>
      </c>
      <c r="EJO2" s="1" t="s">
        <v>106</v>
      </c>
      <c r="EJQ2" s="1" t="s">
        <v>106</v>
      </c>
      <c r="EJS2" s="1" t="s">
        <v>106</v>
      </c>
      <c r="EJU2" s="1" t="s">
        <v>106</v>
      </c>
      <c r="EJW2" s="1" t="s">
        <v>106</v>
      </c>
      <c r="EJY2" s="1" t="s">
        <v>106</v>
      </c>
      <c r="EKA2" s="1" t="s">
        <v>106</v>
      </c>
      <c r="EKC2" s="1" t="s">
        <v>106</v>
      </c>
      <c r="EKE2" s="1" t="s">
        <v>106</v>
      </c>
      <c r="EKG2" s="1" t="s">
        <v>106</v>
      </c>
      <c r="EKI2" s="1" t="s">
        <v>106</v>
      </c>
      <c r="EKK2" s="1" t="s">
        <v>106</v>
      </c>
      <c r="EKM2" s="1" t="s">
        <v>106</v>
      </c>
      <c r="EKO2" s="1" t="s">
        <v>106</v>
      </c>
      <c r="EKQ2" s="1" t="s">
        <v>106</v>
      </c>
      <c r="EKS2" s="1" t="s">
        <v>106</v>
      </c>
      <c r="EKU2" s="1" t="s">
        <v>106</v>
      </c>
      <c r="EKW2" s="1" t="s">
        <v>106</v>
      </c>
      <c r="EKY2" s="1" t="s">
        <v>106</v>
      </c>
      <c r="ELA2" s="1" t="s">
        <v>106</v>
      </c>
      <c r="ELC2" s="1" t="s">
        <v>106</v>
      </c>
      <c r="ELE2" s="1" t="s">
        <v>106</v>
      </c>
      <c r="ELG2" s="1" t="s">
        <v>106</v>
      </c>
      <c r="ELI2" s="1" t="s">
        <v>106</v>
      </c>
      <c r="ELK2" s="1" t="s">
        <v>106</v>
      </c>
      <c r="ELM2" s="1" t="s">
        <v>106</v>
      </c>
      <c r="ELO2" s="1" t="s">
        <v>106</v>
      </c>
      <c r="ELQ2" s="1" t="s">
        <v>106</v>
      </c>
      <c r="ELS2" s="1" t="s">
        <v>106</v>
      </c>
      <c r="ELU2" s="1" t="s">
        <v>106</v>
      </c>
      <c r="ELW2" s="1" t="s">
        <v>106</v>
      </c>
      <c r="ELY2" s="1" t="s">
        <v>106</v>
      </c>
      <c r="EMA2" s="1" t="s">
        <v>106</v>
      </c>
      <c r="EMC2" s="1" t="s">
        <v>106</v>
      </c>
      <c r="EME2" s="1" t="s">
        <v>106</v>
      </c>
      <c r="EMG2" s="1" t="s">
        <v>106</v>
      </c>
      <c r="EMI2" s="1" t="s">
        <v>106</v>
      </c>
      <c r="EMK2" s="1" t="s">
        <v>106</v>
      </c>
      <c r="EMM2" s="1" t="s">
        <v>106</v>
      </c>
      <c r="EMO2" s="1" t="s">
        <v>106</v>
      </c>
      <c r="EMQ2" s="1" t="s">
        <v>106</v>
      </c>
      <c r="EMS2" s="1" t="s">
        <v>106</v>
      </c>
      <c r="EMU2" s="1" t="s">
        <v>106</v>
      </c>
      <c r="EMW2" s="1" t="s">
        <v>106</v>
      </c>
      <c r="EMY2" s="1" t="s">
        <v>106</v>
      </c>
      <c r="ENA2" s="1" t="s">
        <v>106</v>
      </c>
      <c r="ENC2" s="1" t="s">
        <v>106</v>
      </c>
      <c r="ENE2" s="1" t="s">
        <v>106</v>
      </c>
      <c r="ENG2" s="1" t="s">
        <v>106</v>
      </c>
      <c r="ENI2" s="1" t="s">
        <v>106</v>
      </c>
      <c r="ENK2" s="1" t="s">
        <v>106</v>
      </c>
      <c r="ENM2" s="1" t="s">
        <v>106</v>
      </c>
      <c r="ENO2" s="1" t="s">
        <v>106</v>
      </c>
      <c r="ENQ2" s="1" t="s">
        <v>106</v>
      </c>
      <c r="ENS2" s="1" t="s">
        <v>106</v>
      </c>
      <c r="ENU2" s="1" t="s">
        <v>106</v>
      </c>
      <c r="ENW2" s="1" t="s">
        <v>106</v>
      </c>
      <c r="ENY2" s="1" t="s">
        <v>106</v>
      </c>
      <c r="EOA2" s="1" t="s">
        <v>106</v>
      </c>
      <c r="EOC2" s="1" t="s">
        <v>106</v>
      </c>
      <c r="EOE2" s="1" t="s">
        <v>106</v>
      </c>
      <c r="EOG2" s="1" t="s">
        <v>106</v>
      </c>
      <c r="EOI2" s="1" t="s">
        <v>106</v>
      </c>
      <c r="EOK2" s="1" t="s">
        <v>106</v>
      </c>
      <c r="EOM2" s="1" t="s">
        <v>106</v>
      </c>
      <c r="EOO2" s="1" t="s">
        <v>106</v>
      </c>
      <c r="EOQ2" s="1" t="s">
        <v>106</v>
      </c>
      <c r="EOS2" s="1" t="s">
        <v>106</v>
      </c>
      <c r="EOU2" s="1" t="s">
        <v>106</v>
      </c>
      <c r="EOW2" s="1" t="s">
        <v>106</v>
      </c>
      <c r="EOY2" s="1" t="s">
        <v>106</v>
      </c>
      <c r="EPA2" s="1" t="s">
        <v>106</v>
      </c>
      <c r="EPC2" s="1" t="s">
        <v>106</v>
      </c>
      <c r="EPE2" s="1" t="s">
        <v>106</v>
      </c>
      <c r="EPG2" s="1" t="s">
        <v>106</v>
      </c>
      <c r="EPI2" s="1" t="s">
        <v>106</v>
      </c>
      <c r="EPK2" s="1" t="s">
        <v>106</v>
      </c>
      <c r="EPM2" s="1" t="s">
        <v>106</v>
      </c>
      <c r="EPO2" s="1" t="s">
        <v>106</v>
      </c>
      <c r="EPQ2" s="1" t="s">
        <v>106</v>
      </c>
      <c r="EPS2" s="1" t="s">
        <v>106</v>
      </c>
      <c r="EPU2" s="1" t="s">
        <v>106</v>
      </c>
      <c r="EPW2" s="1" t="s">
        <v>106</v>
      </c>
      <c r="EPY2" s="1" t="s">
        <v>106</v>
      </c>
      <c r="EQA2" s="1" t="s">
        <v>106</v>
      </c>
      <c r="EQC2" s="1" t="s">
        <v>106</v>
      </c>
      <c r="EQE2" s="1" t="s">
        <v>106</v>
      </c>
      <c r="EQG2" s="1" t="s">
        <v>106</v>
      </c>
      <c r="EQI2" s="1" t="s">
        <v>106</v>
      </c>
      <c r="EQK2" s="1" t="s">
        <v>106</v>
      </c>
      <c r="EQM2" s="1" t="s">
        <v>106</v>
      </c>
      <c r="EQO2" s="1" t="s">
        <v>106</v>
      </c>
      <c r="EQQ2" s="1" t="s">
        <v>106</v>
      </c>
      <c r="EQS2" s="1" t="s">
        <v>106</v>
      </c>
      <c r="EQU2" s="1" t="s">
        <v>106</v>
      </c>
      <c r="EQW2" s="1" t="s">
        <v>106</v>
      </c>
      <c r="EQY2" s="1" t="s">
        <v>106</v>
      </c>
      <c r="ERA2" s="1" t="s">
        <v>106</v>
      </c>
      <c r="ERC2" s="1" t="s">
        <v>106</v>
      </c>
      <c r="ERE2" s="1" t="s">
        <v>106</v>
      </c>
      <c r="ERG2" s="1" t="s">
        <v>106</v>
      </c>
      <c r="ERI2" s="1" t="s">
        <v>106</v>
      </c>
      <c r="ERK2" s="1" t="s">
        <v>106</v>
      </c>
      <c r="ERM2" s="1" t="s">
        <v>106</v>
      </c>
      <c r="ERO2" s="1" t="s">
        <v>106</v>
      </c>
      <c r="ERQ2" s="1" t="s">
        <v>106</v>
      </c>
      <c r="ERS2" s="1" t="s">
        <v>106</v>
      </c>
      <c r="ERU2" s="1" t="s">
        <v>106</v>
      </c>
      <c r="ERW2" s="1" t="s">
        <v>106</v>
      </c>
      <c r="ERY2" s="1" t="s">
        <v>106</v>
      </c>
      <c r="ESA2" s="1" t="s">
        <v>106</v>
      </c>
      <c r="ESC2" s="1" t="s">
        <v>106</v>
      </c>
      <c r="ESE2" s="1" t="s">
        <v>106</v>
      </c>
      <c r="ESG2" s="1" t="s">
        <v>106</v>
      </c>
      <c r="ESI2" s="1" t="s">
        <v>106</v>
      </c>
      <c r="ESK2" s="1" t="s">
        <v>106</v>
      </c>
      <c r="ESM2" s="1" t="s">
        <v>106</v>
      </c>
      <c r="ESO2" s="1" t="s">
        <v>106</v>
      </c>
      <c r="ESQ2" s="1" t="s">
        <v>106</v>
      </c>
      <c r="ESS2" s="1" t="s">
        <v>106</v>
      </c>
      <c r="ESU2" s="1" t="s">
        <v>106</v>
      </c>
      <c r="ESW2" s="1" t="s">
        <v>106</v>
      </c>
      <c r="ESY2" s="1" t="s">
        <v>106</v>
      </c>
      <c r="ETA2" s="1" t="s">
        <v>106</v>
      </c>
      <c r="ETC2" s="1" t="s">
        <v>106</v>
      </c>
      <c r="ETE2" s="1" t="s">
        <v>106</v>
      </c>
      <c r="ETG2" s="1" t="s">
        <v>106</v>
      </c>
      <c r="ETI2" s="1" t="s">
        <v>106</v>
      </c>
      <c r="ETK2" s="1" t="s">
        <v>106</v>
      </c>
      <c r="ETM2" s="1" t="s">
        <v>106</v>
      </c>
      <c r="ETO2" s="1" t="s">
        <v>106</v>
      </c>
      <c r="ETQ2" s="1" t="s">
        <v>106</v>
      </c>
      <c r="ETS2" s="1" t="s">
        <v>106</v>
      </c>
      <c r="ETU2" s="1" t="s">
        <v>106</v>
      </c>
      <c r="ETW2" s="1" t="s">
        <v>106</v>
      </c>
      <c r="ETY2" s="1" t="s">
        <v>106</v>
      </c>
      <c r="EUA2" s="1" t="s">
        <v>106</v>
      </c>
      <c r="EUC2" s="1" t="s">
        <v>106</v>
      </c>
      <c r="EUE2" s="1" t="s">
        <v>106</v>
      </c>
      <c r="EUG2" s="1" t="s">
        <v>106</v>
      </c>
      <c r="EUI2" s="1" t="s">
        <v>106</v>
      </c>
      <c r="EUK2" s="1" t="s">
        <v>106</v>
      </c>
      <c r="EUM2" s="1" t="s">
        <v>106</v>
      </c>
      <c r="EUO2" s="1" t="s">
        <v>106</v>
      </c>
      <c r="EUQ2" s="1" t="s">
        <v>106</v>
      </c>
      <c r="EUS2" s="1" t="s">
        <v>106</v>
      </c>
      <c r="EUU2" s="1" t="s">
        <v>106</v>
      </c>
      <c r="EUW2" s="1" t="s">
        <v>106</v>
      </c>
      <c r="EUY2" s="1" t="s">
        <v>106</v>
      </c>
      <c r="EVA2" s="1" t="s">
        <v>106</v>
      </c>
      <c r="EVC2" s="1" t="s">
        <v>106</v>
      </c>
      <c r="EVE2" s="1" t="s">
        <v>106</v>
      </c>
      <c r="EVG2" s="1" t="s">
        <v>106</v>
      </c>
      <c r="EVI2" s="1" t="s">
        <v>106</v>
      </c>
      <c r="EVK2" s="1" t="s">
        <v>106</v>
      </c>
      <c r="EVM2" s="1" t="s">
        <v>106</v>
      </c>
      <c r="EVO2" s="1" t="s">
        <v>106</v>
      </c>
      <c r="EVQ2" s="1" t="s">
        <v>106</v>
      </c>
      <c r="EVS2" s="1" t="s">
        <v>106</v>
      </c>
      <c r="EVU2" s="1" t="s">
        <v>106</v>
      </c>
      <c r="EVW2" s="1" t="s">
        <v>106</v>
      </c>
      <c r="EVY2" s="1" t="s">
        <v>106</v>
      </c>
      <c r="EWA2" s="1" t="s">
        <v>106</v>
      </c>
      <c r="EWC2" s="1" t="s">
        <v>106</v>
      </c>
      <c r="EWE2" s="1" t="s">
        <v>106</v>
      </c>
      <c r="EWG2" s="1" t="s">
        <v>106</v>
      </c>
      <c r="EWI2" s="1" t="s">
        <v>106</v>
      </c>
      <c r="EWK2" s="1" t="s">
        <v>106</v>
      </c>
      <c r="EWM2" s="1" t="s">
        <v>106</v>
      </c>
      <c r="EWO2" s="1" t="s">
        <v>106</v>
      </c>
      <c r="EWQ2" s="1" t="s">
        <v>106</v>
      </c>
      <c r="EWS2" s="1" t="s">
        <v>106</v>
      </c>
      <c r="EWU2" s="1" t="s">
        <v>106</v>
      </c>
      <c r="EWW2" s="1" t="s">
        <v>106</v>
      </c>
      <c r="EWY2" s="1" t="s">
        <v>106</v>
      </c>
      <c r="EXA2" s="1" t="s">
        <v>106</v>
      </c>
      <c r="EXC2" s="1" t="s">
        <v>106</v>
      </c>
      <c r="EXE2" s="1" t="s">
        <v>106</v>
      </c>
      <c r="EXG2" s="1" t="s">
        <v>106</v>
      </c>
      <c r="EXI2" s="1" t="s">
        <v>106</v>
      </c>
      <c r="EXK2" s="1" t="s">
        <v>106</v>
      </c>
      <c r="EXM2" s="1" t="s">
        <v>106</v>
      </c>
      <c r="EXO2" s="1" t="s">
        <v>106</v>
      </c>
      <c r="EXQ2" s="1" t="s">
        <v>106</v>
      </c>
      <c r="EXS2" s="1" t="s">
        <v>106</v>
      </c>
      <c r="EXU2" s="1" t="s">
        <v>106</v>
      </c>
      <c r="EXW2" s="1" t="s">
        <v>106</v>
      </c>
      <c r="EXY2" s="1" t="s">
        <v>106</v>
      </c>
      <c r="EYA2" s="1" t="s">
        <v>106</v>
      </c>
      <c r="EYC2" s="1" t="s">
        <v>106</v>
      </c>
      <c r="EYE2" s="1" t="s">
        <v>106</v>
      </c>
      <c r="EYG2" s="1" t="s">
        <v>106</v>
      </c>
      <c r="EYI2" s="1" t="s">
        <v>106</v>
      </c>
      <c r="EYK2" s="1" t="s">
        <v>106</v>
      </c>
      <c r="EYM2" s="1" t="s">
        <v>106</v>
      </c>
      <c r="EYO2" s="1" t="s">
        <v>106</v>
      </c>
      <c r="EYQ2" s="1" t="s">
        <v>106</v>
      </c>
      <c r="EYS2" s="1" t="s">
        <v>106</v>
      </c>
      <c r="EYU2" s="1" t="s">
        <v>106</v>
      </c>
      <c r="EYW2" s="1" t="s">
        <v>106</v>
      </c>
      <c r="EYY2" s="1" t="s">
        <v>106</v>
      </c>
      <c r="EZA2" s="1" t="s">
        <v>106</v>
      </c>
      <c r="EZC2" s="1" t="s">
        <v>106</v>
      </c>
      <c r="EZE2" s="1" t="s">
        <v>106</v>
      </c>
      <c r="EZG2" s="1" t="s">
        <v>106</v>
      </c>
      <c r="EZI2" s="1" t="s">
        <v>106</v>
      </c>
      <c r="EZK2" s="1" t="s">
        <v>106</v>
      </c>
      <c r="EZM2" s="1" t="s">
        <v>106</v>
      </c>
      <c r="EZO2" s="1" t="s">
        <v>106</v>
      </c>
      <c r="EZQ2" s="1" t="s">
        <v>106</v>
      </c>
      <c r="EZS2" s="1" t="s">
        <v>106</v>
      </c>
      <c r="EZU2" s="1" t="s">
        <v>106</v>
      </c>
      <c r="EZW2" s="1" t="s">
        <v>106</v>
      </c>
      <c r="EZY2" s="1" t="s">
        <v>106</v>
      </c>
      <c r="FAA2" s="1" t="s">
        <v>106</v>
      </c>
      <c r="FAC2" s="1" t="s">
        <v>106</v>
      </c>
      <c r="FAE2" s="1" t="s">
        <v>106</v>
      </c>
      <c r="FAG2" s="1" t="s">
        <v>106</v>
      </c>
      <c r="FAI2" s="1" t="s">
        <v>106</v>
      </c>
      <c r="FAK2" s="1" t="s">
        <v>106</v>
      </c>
      <c r="FAM2" s="1" t="s">
        <v>106</v>
      </c>
      <c r="FAO2" s="1" t="s">
        <v>106</v>
      </c>
      <c r="FAQ2" s="1" t="s">
        <v>106</v>
      </c>
      <c r="FAS2" s="1" t="s">
        <v>106</v>
      </c>
      <c r="FAU2" s="1" t="s">
        <v>106</v>
      </c>
      <c r="FAW2" s="1" t="s">
        <v>106</v>
      </c>
      <c r="FAY2" s="1" t="s">
        <v>106</v>
      </c>
      <c r="FBA2" s="1" t="s">
        <v>106</v>
      </c>
      <c r="FBC2" s="1" t="s">
        <v>106</v>
      </c>
      <c r="FBE2" s="1" t="s">
        <v>106</v>
      </c>
      <c r="FBG2" s="1" t="s">
        <v>106</v>
      </c>
      <c r="FBI2" s="1" t="s">
        <v>106</v>
      </c>
      <c r="FBK2" s="1" t="s">
        <v>106</v>
      </c>
      <c r="FBM2" s="1" t="s">
        <v>106</v>
      </c>
      <c r="FBO2" s="1" t="s">
        <v>106</v>
      </c>
      <c r="FBQ2" s="1" t="s">
        <v>106</v>
      </c>
      <c r="FBS2" s="1" t="s">
        <v>106</v>
      </c>
      <c r="FBU2" s="1" t="s">
        <v>106</v>
      </c>
      <c r="FBW2" s="1" t="s">
        <v>106</v>
      </c>
      <c r="FBY2" s="1" t="s">
        <v>106</v>
      </c>
      <c r="FCA2" s="1" t="s">
        <v>106</v>
      </c>
      <c r="FCC2" s="1" t="s">
        <v>106</v>
      </c>
      <c r="FCE2" s="1" t="s">
        <v>106</v>
      </c>
      <c r="FCG2" s="1" t="s">
        <v>106</v>
      </c>
      <c r="FCI2" s="1" t="s">
        <v>106</v>
      </c>
      <c r="FCK2" s="1" t="s">
        <v>106</v>
      </c>
      <c r="FCM2" s="1" t="s">
        <v>106</v>
      </c>
      <c r="FCO2" s="1" t="s">
        <v>106</v>
      </c>
      <c r="FCQ2" s="1" t="s">
        <v>106</v>
      </c>
      <c r="FCS2" s="1" t="s">
        <v>106</v>
      </c>
      <c r="FCU2" s="1" t="s">
        <v>106</v>
      </c>
      <c r="FCW2" s="1" t="s">
        <v>106</v>
      </c>
      <c r="FCY2" s="1" t="s">
        <v>106</v>
      </c>
      <c r="FDA2" s="1" t="s">
        <v>106</v>
      </c>
      <c r="FDC2" s="1" t="s">
        <v>106</v>
      </c>
      <c r="FDE2" s="1" t="s">
        <v>106</v>
      </c>
      <c r="FDG2" s="1" t="s">
        <v>106</v>
      </c>
      <c r="FDI2" s="1" t="s">
        <v>106</v>
      </c>
      <c r="FDK2" s="1" t="s">
        <v>106</v>
      </c>
      <c r="FDM2" s="1" t="s">
        <v>106</v>
      </c>
      <c r="FDO2" s="1" t="s">
        <v>106</v>
      </c>
      <c r="FDQ2" s="1" t="s">
        <v>106</v>
      </c>
      <c r="FDS2" s="1" t="s">
        <v>106</v>
      </c>
      <c r="FDU2" s="1" t="s">
        <v>106</v>
      </c>
      <c r="FDW2" s="1" t="s">
        <v>106</v>
      </c>
      <c r="FDY2" s="1" t="s">
        <v>106</v>
      </c>
      <c r="FEA2" s="1" t="s">
        <v>106</v>
      </c>
      <c r="FEC2" s="1" t="s">
        <v>106</v>
      </c>
      <c r="FEE2" s="1" t="s">
        <v>106</v>
      </c>
      <c r="FEG2" s="1" t="s">
        <v>106</v>
      </c>
      <c r="FEI2" s="1" t="s">
        <v>106</v>
      </c>
      <c r="FEK2" s="1" t="s">
        <v>106</v>
      </c>
      <c r="FEM2" s="1" t="s">
        <v>106</v>
      </c>
      <c r="FEO2" s="1" t="s">
        <v>106</v>
      </c>
      <c r="FEQ2" s="1" t="s">
        <v>106</v>
      </c>
      <c r="FES2" s="1" t="s">
        <v>106</v>
      </c>
      <c r="FEU2" s="1" t="s">
        <v>106</v>
      </c>
      <c r="FEW2" s="1" t="s">
        <v>106</v>
      </c>
      <c r="FEY2" s="1" t="s">
        <v>106</v>
      </c>
      <c r="FFA2" s="1" t="s">
        <v>106</v>
      </c>
      <c r="FFC2" s="1" t="s">
        <v>106</v>
      </c>
      <c r="FFE2" s="1" t="s">
        <v>106</v>
      </c>
      <c r="FFG2" s="1" t="s">
        <v>106</v>
      </c>
      <c r="FFI2" s="1" t="s">
        <v>106</v>
      </c>
      <c r="FFK2" s="1" t="s">
        <v>106</v>
      </c>
      <c r="FFM2" s="1" t="s">
        <v>106</v>
      </c>
      <c r="FFO2" s="1" t="s">
        <v>106</v>
      </c>
      <c r="FFQ2" s="1" t="s">
        <v>106</v>
      </c>
      <c r="FFS2" s="1" t="s">
        <v>106</v>
      </c>
      <c r="FFU2" s="1" t="s">
        <v>106</v>
      </c>
      <c r="FFW2" s="1" t="s">
        <v>106</v>
      </c>
      <c r="FFY2" s="1" t="s">
        <v>106</v>
      </c>
      <c r="FGA2" s="1" t="s">
        <v>106</v>
      </c>
      <c r="FGC2" s="1" t="s">
        <v>106</v>
      </c>
      <c r="FGE2" s="1" t="s">
        <v>106</v>
      </c>
      <c r="FGG2" s="1" t="s">
        <v>106</v>
      </c>
      <c r="FGI2" s="1" t="s">
        <v>106</v>
      </c>
      <c r="FGK2" s="1" t="s">
        <v>106</v>
      </c>
      <c r="FGM2" s="1" t="s">
        <v>106</v>
      </c>
      <c r="FGO2" s="1" t="s">
        <v>106</v>
      </c>
      <c r="FGQ2" s="1" t="s">
        <v>106</v>
      </c>
      <c r="FGS2" s="1" t="s">
        <v>106</v>
      </c>
      <c r="FGU2" s="1" t="s">
        <v>106</v>
      </c>
      <c r="FGW2" s="1" t="s">
        <v>106</v>
      </c>
      <c r="FGY2" s="1" t="s">
        <v>106</v>
      </c>
      <c r="FHA2" s="1" t="s">
        <v>106</v>
      </c>
      <c r="FHC2" s="1" t="s">
        <v>106</v>
      </c>
      <c r="FHE2" s="1" t="s">
        <v>106</v>
      </c>
      <c r="FHG2" s="1" t="s">
        <v>106</v>
      </c>
      <c r="FHI2" s="1" t="s">
        <v>106</v>
      </c>
      <c r="FHK2" s="1" t="s">
        <v>106</v>
      </c>
      <c r="FHM2" s="1" t="s">
        <v>106</v>
      </c>
      <c r="FHO2" s="1" t="s">
        <v>106</v>
      </c>
      <c r="FHQ2" s="1" t="s">
        <v>106</v>
      </c>
      <c r="FHS2" s="1" t="s">
        <v>106</v>
      </c>
      <c r="FHU2" s="1" t="s">
        <v>106</v>
      </c>
      <c r="FHW2" s="1" t="s">
        <v>106</v>
      </c>
      <c r="FHY2" s="1" t="s">
        <v>106</v>
      </c>
      <c r="FIA2" s="1" t="s">
        <v>106</v>
      </c>
      <c r="FIC2" s="1" t="s">
        <v>106</v>
      </c>
      <c r="FIE2" s="1" t="s">
        <v>106</v>
      </c>
      <c r="FIG2" s="1" t="s">
        <v>106</v>
      </c>
      <c r="FII2" s="1" t="s">
        <v>106</v>
      </c>
      <c r="FIK2" s="1" t="s">
        <v>106</v>
      </c>
      <c r="FIM2" s="1" t="s">
        <v>106</v>
      </c>
      <c r="FIO2" s="1" t="s">
        <v>106</v>
      </c>
      <c r="FIQ2" s="1" t="s">
        <v>106</v>
      </c>
      <c r="FIS2" s="1" t="s">
        <v>106</v>
      </c>
      <c r="FIU2" s="1" t="s">
        <v>106</v>
      </c>
      <c r="FIW2" s="1" t="s">
        <v>106</v>
      </c>
      <c r="FIY2" s="1" t="s">
        <v>106</v>
      </c>
      <c r="FJA2" s="1" t="s">
        <v>106</v>
      </c>
      <c r="FJC2" s="1" t="s">
        <v>106</v>
      </c>
      <c r="FJE2" s="1" t="s">
        <v>106</v>
      </c>
      <c r="FJG2" s="1" t="s">
        <v>106</v>
      </c>
      <c r="FJI2" s="1" t="s">
        <v>106</v>
      </c>
      <c r="FJK2" s="1" t="s">
        <v>106</v>
      </c>
      <c r="FJM2" s="1" t="s">
        <v>106</v>
      </c>
      <c r="FJO2" s="1" t="s">
        <v>106</v>
      </c>
      <c r="FJQ2" s="1" t="s">
        <v>106</v>
      </c>
      <c r="FJS2" s="1" t="s">
        <v>106</v>
      </c>
      <c r="FJU2" s="1" t="s">
        <v>106</v>
      </c>
      <c r="FJW2" s="1" t="s">
        <v>106</v>
      </c>
      <c r="FJY2" s="1" t="s">
        <v>106</v>
      </c>
      <c r="FKA2" s="1" t="s">
        <v>106</v>
      </c>
      <c r="FKC2" s="1" t="s">
        <v>106</v>
      </c>
      <c r="FKE2" s="1" t="s">
        <v>106</v>
      </c>
      <c r="FKG2" s="1" t="s">
        <v>106</v>
      </c>
      <c r="FKI2" s="1" t="s">
        <v>106</v>
      </c>
      <c r="FKK2" s="1" t="s">
        <v>106</v>
      </c>
      <c r="FKM2" s="1" t="s">
        <v>106</v>
      </c>
      <c r="FKO2" s="1" t="s">
        <v>106</v>
      </c>
      <c r="FKQ2" s="1" t="s">
        <v>106</v>
      </c>
      <c r="FKS2" s="1" t="s">
        <v>106</v>
      </c>
      <c r="FKU2" s="1" t="s">
        <v>106</v>
      </c>
      <c r="FKW2" s="1" t="s">
        <v>106</v>
      </c>
      <c r="FKY2" s="1" t="s">
        <v>106</v>
      </c>
      <c r="FLA2" s="1" t="s">
        <v>106</v>
      </c>
      <c r="FLC2" s="1" t="s">
        <v>106</v>
      </c>
      <c r="FLE2" s="1" t="s">
        <v>106</v>
      </c>
      <c r="FLG2" s="1" t="s">
        <v>106</v>
      </c>
      <c r="FLI2" s="1" t="s">
        <v>106</v>
      </c>
      <c r="FLK2" s="1" t="s">
        <v>106</v>
      </c>
      <c r="FLM2" s="1" t="s">
        <v>106</v>
      </c>
      <c r="FLO2" s="1" t="s">
        <v>106</v>
      </c>
      <c r="FLQ2" s="1" t="s">
        <v>106</v>
      </c>
      <c r="FLS2" s="1" t="s">
        <v>106</v>
      </c>
      <c r="FLU2" s="1" t="s">
        <v>106</v>
      </c>
      <c r="FLW2" s="1" t="s">
        <v>106</v>
      </c>
      <c r="FLY2" s="1" t="s">
        <v>106</v>
      </c>
      <c r="FMA2" s="1" t="s">
        <v>106</v>
      </c>
      <c r="FMC2" s="1" t="s">
        <v>106</v>
      </c>
      <c r="FME2" s="1" t="s">
        <v>106</v>
      </c>
      <c r="FMG2" s="1" t="s">
        <v>106</v>
      </c>
      <c r="FMI2" s="1" t="s">
        <v>106</v>
      </c>
      <c r="FMK2" s="1" t="s">
        <v>106</v>
      </c>
      <c r="FMM2" s="1" t="s">
        <v>106</v>
      </c>
      <c r="FMO2" s="1" t="s">
        <v>106</v>
      </c>
      <c r="FMQ2" s="1" t="s">
        <v>106</v>
      </c>
      <c r="FMS2" s="1" t="s">
        <v>106</v>
      </c>
      <c r="FMU2" s="1" t="s">
        <v>106</v>
      </c>
      <c r="FMW2" s="1" t="s">
        <v>106</v>
      </c>
      <c r="FMY2" s="1" t="s">
        <v>106</v>
      </c>
      <c r="FNA2" s="1" t="s">
        <v>106</v>
      </c>
      <c r="FNC2" s="1" t="s">
        <v>106</v>
      </c>
      <c r="FNE2" s="1" t="s">
        <v>106</v>
      </c>
      <c r="FNG2" s="1" t="s">
        <v>106</v>
      </c>
      <c r="FNI2" s="1" t="s">
        <v>106</v>
      </c>
      <c r="FNK2" s="1" t="s">
        <v>106</v>
      </c>
      <c r="FNM2" s="1" t="s">
        <v>106</v>
      </c>
      <c r="FNO2" s="1" t="s">
        <v>106</v>
      </c>
      <c r="FNQ2" s="1" t="s">
        <v>106</v>
      </c>
      <c r="FNS2" s="1" t="s">
        <v>106</v>
      </c>
      <c r="FNU2" s="1" t="s">
        <v>106</v>
      </c>
      <c r="FNW2" s="1" t="s">
        <v>106</v>
      </c>
      <c r="FNY2" s="1" t="s">
        <v>106</v>
      </c>
      <c r="FOA2" s="1" t="s">
        <v>106</v>
      </c>
      <c r="FOC2" s="1" t="s">
        <v>106</v>
      </c>
      <c r="FOE2" s="1" t="s">
        <v>106</v>
      </c>
      <c r="FOG2" s="1" t="s">
        <v>106</v>
      </c>
      <c r="FOI2" s="1" t="s">
        <v>106</v>
      </c>
      <c r="FOK2" s="1" t="s">
        <v>106</v>
      </c>
      <c r="FOM2" s="1" t="s">
        <v>106</v>
      </c>
      <c r="FOO2" s="1" t="s">
        <v>106</v>
      </c>
      <c r="FOQ2" s="1" t="s">
        <v>106</v>
      </c>
      <c r="FOS2" s="1" t="s">
        <v>106</v>
      </c>
      <c r="FOU2" s="1" t="s">
        <v>106</v>
      </c>
      <c r="FOW2" s="1" t="s">
        <v>106</v>
      </c>
      <c r="FOY2" s="1" t="s">
        <v>106</v>
      </c>
      <c r="FPA2" s="1" t="s">
        <v>106</v>
      </c>
      <c r="FPC2" s="1" t="s">
        <v>106</v>
      </c>
      <c r="FPE2" s="1" t="s">
        <v>106</v>
      </c>
      <c r="FPG2" s="1" t="s">
        <v>106</v>
      </c>
      <c r="FPI2" s="1" t="s">
        <v>106</v>
      </c>
      <c r="FPK2" s="1" t="s">
        <v>106</v>
      </c>
      <c r="FPM2" s="1" t="s">
        <v>106</v>
      </c>
      <c r="FPO2" s="1" t="s">
        <v>106</v>
      </c>
      <c r="FPQ2" s="1" t="s">
        <v>106</v>
      </c>
      <c r="FPS2" s="1" t="s">
        <v>106</v>
      </c>
      <c r="FPU2" s="1" t="s">
        <v>106</v>
      </c>
      <c r="FPW2" s="1" t="s">
        <v>106</v>
      </c>
      <c r="FPY2" s="1" t="s">
        <v>106</v>
      </c>
      <c r="FQA2" s="1" t="s">
        <v>106</v>
      </c>
      <c r="FQC2" s="1" t="s">
        <v>106</v>
      </c>
      <c r="FQE2" s="1" t="s">
        <v>106</v>
      </c>
      <c r="FQG2" s="1" t="s">
        <v>106</v>
      </c>
      <c r="FQI2" s="1" t="s">
        <v>106</v>
      </c>
      <c r="FQK2" s="1" t="s">
        <v>106</v>
      </c>
      <c r="FQM2" s="1" t="s">
        <v>106</v>
      </c>
      <c r="FQO2" s="1" t="s">
        <v>106</v>
      </c>
      <c r="FQQ2" s="1" t="s">
        <v>106</v>
      </c>
      <c r="FQS2" s="1" t="s">
        <v>106</v>
      </c>
      <c r="FQU2" s="1" t="s">
        <v>106</v>
      </c>
      <c r="FQW2" s="1" t="s">
        <v>106</v>
      </c>
      <c r="FQY2" s="1" t="s">
        <v>106</v>
      </c>
      <c r="FRA2" s="1" t="s">
        <v>106</v>
      </c>
      <c r="FRC2" s="1" t="s">
        <v>106</v>
      </c>
      <c r="FRE2" s="1" t="s">
        <v>106</v>
      </c>
      <c r="FRG2" s="1" t="s">
        <v>106</v>
      </c>
      <c r="FRI2" s="1" t="s">
        <v>106</v>
      </c>
      <c r="FRK2" s="1" t="s">
        <v>106</v>
      </c>
      <c r="FRM2" s="1" t="s">
        <v>106</v>
      </c>
      <c r="FRO2" s="1" t="s">
        <v>106</v>
      </c>
      <c r="FRQ2" s="1" t="s">
        <v>106</v>
      </c>
      <c r="FRS2" s="1" t="s">
        <v>106</v>
      </c>
      <c r="FRU2" s="1" t="s">
        <v>106</v>
      </c>
      <c r="FRW2" s="1" t="s">
        <v>106</v>
      </c>
      <c r="FRY2" s="1" t="s">
        <v>106</v>
      </c>
      <c r="FSA2" s="1" t="s">
        <v>106</v>
      </c>
      <c r="FSC2" s="1" t="s">
        <v>106</v>
      </c>
      <c r="FSE2" s="1" t="s">
        <v>106</v>
      </c>
      <c r="FSG2" s="1" t="s">
        <v>106</v>
      </c>
      <c r="FSI2" s="1" t="s">
        <v>106</v>
      </c>
      <c r="FSK2" s="1" t="s">
        <v>106</v>
      </c>
      <c r="FSM2" s="1" t="s">
        <v>106</v>
      </c>
      <c r="FSO2" s="1" t="s">
        <v>106</v>
      </c>
      <c r="FSQ2" s="1" t="s">
        <v>106</v>
      </c>
      <c r="FSS2" s="1" t="s">
        <v>106</v>
      </c>
      <c r="FSU2" s="1" t="s">
        <v>106</v>
      </c>
      <c r="FSW2" s="1" t="s">
        <v>106</v>
      </c>
      <c r="FSY2" s="1" t="s">
        <v>106</v>
      </c>
      <c r="FTA2" s="1" t="s">
        <v>106</v>
      </c>
      <c r="FTC2" s="1" t="s">
        <v>106</v>
      </c>
      <c r="FTE2" s="1" t="s">
        <v>106</v>
      </c>
      <c r="FTG2" s="1" t="s">
        <v>106</v>
      </c>
      <c r="FTI2" s="1" t="s">
        <v>106</v>
      </c>
      <c r="FTK2" s="1" t="s">
        <v>106</v>
      </c>
      <c r="FTM2" s="1" t="s">
        <v>106</v>
      </c>
      <c r="FTO2" s="1" t="s">
        <v>106</v>
      </c>
      <c r="FTQ2" s="1" t="s">
        <v>106</v>
      </c>
      <c r="FTS2" s="1" t="s">
        <v>106</v>
      </c>
      <c r="FTU2" s="1" t="s">
        <v>106</v>
      </c>
      <c r="FTW2" s="1" t="s">
        <v>106</v>
      </c>
      <c r="FTY2" s="1" t="s">
        <v>106</v>
      </c>
      <c r="FUA2" s="1" t="s">
        <v>106</v>
      </c>
      <c r="FUC2" s="1" t="s">
        <v>106</v>
      </c>
      <c r="FUE2" s="1" t="s">
        <v>106</v>
      </c>
      <c r="FUG2" s="1" t="s">
        <v>106</v>
      </c>
      <c r="FUI2" s="1" t="s">
        <v>106</v>
      </c>
      <c r="FUK2" s="1" t="s">
        <v>106</v>
      </c>
      <c r="FUM2" s="1" t="s">
        <v>106</v>
      </c>
      <c r="FUO2" s="1" t="s">
        <v>106</v>
      </c>
      <c r="FUQ2" s="1" t="s">
        <v>106</v>
      </c>
      <c r="FUS2" s="1" t="s">
        <v>106</v>
      </c>
      <c r="FUU2" s="1" t="s">
        <v>106</v>
      </c>
      <c r="FUW2" s="1" t="s">
        <v>106</v>
      </c>
      <c r="FUY2" s="1" t="s">
        <v>106</v>
      </c>
      <c r="FVA2" s="1" t="s">
        <v>106</v>
      </c>
      <c r="FVC2" s="1" t="s">
        <v>106</v>
      </c>
      <c r="FVE2" s="1" t="s">
        <v>106</v>
      </c>
      <c r="FVG2" s="1" t="s">
        <v>106</v>
      </c>
      <c r="FVI2" s="1" t="s">
        <v>106</v>
      </c>
      <c r="FVK2" s="1" t="s">
        <v>106</v>
      </c>
      <c r="FVM2" s="1" t="s">
        <v>106</v>
      </c>
      <c r="FVO2" s="1" t="s">
        <v>106</v>
      </c>
      <c r="FVQ2" s="1" t="s">
        <v>106</v>
      </c>
      <c r="FVS2" s="1" t="s">
        <v>106</v>
      </c>
      <c r="FVU2" s="1" t="s">
        <v>106</v>
      </c>
      <c r="FVW2" s="1" t="s">
        <v>106</v>
      </c>
      <c r="FVY2" s="1" t="s">
        <v>106</v>
      </c>
      <c r="FWA2" s="1" t="s">
        <v>106</v>
      </c>
      <c r="FWC2" s="1" t="s">
        <v>106</v>
      </c>
      <c r="FWE2" s="1" t="s">
        <v>106</v>
      </c>
      <c r="FWG2" s="1" t="s">
        <v>106</v>
      </c>
      <c r="FWI2" s="1" t="s">
        <v>106</v>
      </c>
      <c r="FWK2" s="1" t="s">
        <v>106</v>
      </c>
      <c r="FWM2" s="1" t="s">
        <v>106</v>
      </c>
      <c r="FWO2" s="1" t="s">
        <v>106</v>
      </c>
      <c r="FWQ2" s="1" t="s">
        <v>106</v>
      </c>
      <c r="FWS2" s="1" t="s">
        <v>106</v>
      </c>
      <c r="FWU2" s="1" t="s">
        <v>106</v>
      </c>
      <c r="FWW2" s="1" t="s">
        <v>106</v>
      </c>
      <c r="FWY2" s="1" t="s">
        <v>106</v>
      </c>
      <c r="FXA2" s="1" t="s">
        <v>106</v>
      </c>
      <c r="FXC2" s="1" t="s">
        <v>106</v>
      </c>
      <c r="FXE2" s="1" t="s">
        <v>106</v>
      </c>
      <c r="FXG2" s="1" t="s">
        <v>106</v>
      </c>
      <c r="FXI2" s="1" t="s">
        <v>106</v>
      </c>
      <c r="FXK2" s="1" t="s">
        <v>106</v>
      </c>
      <c r="FXM2" s="1" t="s">
        <v>106</v>
      </c>
      <c r="FXO2" s="1" t="s">
        <v>106</v>
      </c>
      <c r="FXQ2" s="1" t="s">
        <v>106</v>
      </c>
      <c r="FXS2" s="1" t="s">
        <v>106</v>
      </c>
      <c r="FXU2" s="1" t="s">
        <v>106</v>
      </c>
      <c r="FXW2" s="1" t="s">
        <v>106</v>
      </c>
      <c r="FXY2" s="1" t="s">
        <v>106</v>
      </c>
      <c r="FYA2" s="1" t="s">
        <v>106</v>
      </c>
      <c r="FYC2" s="1" t="s">
        <v>106</v>
      </c>
      <c r="FYE2" s="1" t="s">
        <v>106</v>
      </c>
      <c r="FYG2" s="1" t="s">
        <v>106</v>
      </c>
      <c r="FYI2" s="1" t="s">
        <v>106</v>
      </c>
      <c r="FYK2" s="1" t="s">
        <v>106</v>
      </c>
      <c r="FYM2" s="1" t="s">
        <v>106</v>
      </c>
      <c r="FYO2" s="1" t="s">
        <v>106</v>
      </c>
      <c r="FYQ2" s="1" t="s">
        <v>106</v>
      </c>
      <c r="FYS2" s="1" t="s">
        <v>106</v>
      </c>
      <c r="FYU2" s="1" t="s">
        <v>106</v>
      </c>
      <c r="FYW2" s="1" t="s">
        <v>106</v>
      </c>
      <c r="FYY2" s="1" t="s">
        <v>106</v>
      </c>
      <c r="FZA2" s="1" t="s">
        <v>106</v>
      </c>
      <c r="FZC2" s="1" t="s">
        <v>106</v>
      </c>
      <c r="FZE2" s="1" t="s">
        <v>106</v>
      </c>
      <c r="FZG2" s="1" t="s">
        <v>106</v>
      </c>
      <c r="FZI2" s="1" t="s">
        <v>106</v>
      </c>
      <c r="FZK2" s="1" t="s">
        <v>106</v>
      </c>
      <c r="FZM2" s="1" t="s">
        <v>106</v>
      </c>
      <c r="FZO2" s="1" t="s">
        <v>106</v>
      </c>
      <c r="FZQ2" s="1" t="s">
        <v>106</v>
      </c>
      <c r="FZS2" s="1" t="s">
        <v>106</v>
      </c>
      <c r="FZU2" s="1" t="s">
        <v>106</v>
      </c>
      <c r="FZW2" s="1" t="s">
        <v>106</v>
      </c>
      <c r="FZY2" s="1" t="s">
        <v>106</v>
      </c>
      <c r="GAA2" s="1" t="s">
        <v>106</v>
      </c>
      <c r="GAC2" s="1" t="s">
        <v>106</v>
      </c>
      <c r="GAE2" s="1" t="s">
        <v>106</v>
      </c>
      <c r="GAG2" s="1" t="s">
        <v>106</v>
      </c>
      <c r="GAI2" s="1" t="s">
        <v>106</v>
      </c>
      <c r="GAK2" s="1" t="s">
        <v>106</v>
      </c>
      <c r="GAM2" s="1" t="s">
        <v>106</v>
      </c>
      <c r="GAO2" s="1" t="s">
        <v>106</v>
      </c>
      <c r="GAQ2" s="1" t="s">
        <v>106</v>
      </c>
      <c r="GAS2" s="1" t="s">
        <v>106</v>
      </c>
      <c r="GAU2" s="1" t="s">
        <v>106</v>
      </c>
      <c r="GAW2" s="1" t="s">
        <v>106</v>
      </c>
      <c r="GAY2" s="1" t="s">
        <v>106</v>
      </c>
      <c r="GBA2" s="1" t="s">
        <v>106</v>
      </c>
      <c r="GBC2" s="1" t="s">
        <v>106</v>
      </c>
      <c r="GBE2" s="1" t="s">
        <v>106</v>
      </c>
      <c r="GBG2" s="1" t="s">
        <v>106</v>
      </c>
      <c r="GBI2" s="1" t="s">
        <v>106</v>
      </c>
      <c r="GBK2" s="1" t="s">
        <v>106</v>
      </c>
      <c r="GBM2" s="1" t="s">
        <v>106</v>
      </c>
      <c r="GBO2" s="1" t="s">
        <v>106</v>
      </c>
      <c r="GBQ2" s="1" t="s">
        <v>106</v>
      </c>
      <c r="GBS2" s="1" t="s">
        <v>106</v>
      </c>
      <c r="GBU2" s="1" t="s">
        <v>106</v>
      </c>
      <c r="GBW2" s="1" t="s">
        <v>106</v>
      </c>
      <c r="GBY2" s="1" t="s">
        <v>106</v>
      </c>
      <c r="GCA2" s="1" t="s">
        <v>106</v>
      </c>
      <c r="GCC2" s="1" t="s">
        <v>106</v>
      </c>
      <c r="GCE2" s="1" t="s">
        <v>106</v>
      </c>
      <c r="GCG2" s="1" t="s">
        <v>106</v>
      </c>
      <c r="GCI2" s="1" t="s">
        <v>106</v>
      </c>
      <c r="GCK2" s="1" t="s">
        <v>106</v>
      </c>
      <c r="GCM2" s="1" t="s">
        <v>106</v>
      </c>
      <c r="GCO2" s="1" t="s">
        <v>106</v>
      </c>
      <c r="GCQ2" s="1" t="s">
        <v>106</v>
      </c>
      <c r="GCS2" s="1" t="s">
        <v>106</v>
      </c>
      <c r="GCU2" s="1" t="s">
        <v>106</v>
      </c>
      <c r="GCW2" s="1" t="s">
        <v>106</v>
      </c>
      <c r="GCY2" s="1" t="s">
        <v>106</v>
      </c>
      <c r="GDA2" s="1" t="s">
        <v>106</v>
      </c>
      <c r="GDC2" s="1" t="s">
        <v>106</v>
      </c>
      <c r="GDE2" s="1" t="s">
        <v>106</v>
      </c>
      <c r="GDG2" s="1" t="s">
        <v>106</v>
      </c>
      <c r="GDI2" s="1" t="s">
        <v>106</v>
      </c>
      <c r="GDK2" s="1" t="s">
        <v>106</v>
      </c>
      <c r="GDM2" s="1" t="s">
        <v>106</v>
      </c>
      <c r="GDO2" s="1" t="s">
        <v>106</v>
      </c>
      <c r="GDQ2" s="1" t="s">
        <v>106</v>
      </c>
      <c r="GDS2" s="1" t="s">
        <v>106</v>
      </c>
      <c r="GDU2" s="1" t="s">
        <v>106</v>
      </c>
      <c r="GDW2" s="1" t="s">
        <v>106</v>
      </c>
      <c r="GDY2" s="1" t="s">
        <v>106</v>
      </c>
      <c r="GEA2" s="1" t="s">
        <v>106</v>
      </c>
      <c r="GEC2" s="1" t="s">
        <v>106</v>
      </c>
      <c r="GEE2" s="1" t="s">
        <v>106</v>
      </c>
      <c r="GEG2" s="1" t="s">
        <v>106</v>
      </c>
      <c r="GEI2" s="1" t="s">
        <v>106</v>
      </c>
      <c r="GEK2" s="1" t="s">
        <v>106</v>
      </c>
      <c r="GEM2" s="1" t="s">
        <v>106</v>
      </c>
      <c r="GEO2" s="1" t="s">
        <v>106</v>
      </c>
      <c r="GEQ2" s="1" t="s">
        <v>106</v>
      </c>
      <c r="GES2" s="1" t="s">
        <v>106</v>
      </c>
      <c r="GEU2" s="1" t="s">
        <v>106</v>
      </c>
      <c r="GEW2" s="1" t="s">
        <v>106</v>
      </c>
      <c r="GEY2" s="1" t="s">
        <v>106</v>
      </c>
      <c r="GFA2" s="1" t="s">
        <v>106</v>
      </c>
      <c r="GFC2" s="1" t="s">
        <v>106</v>
      </c>
      <c r="GFE2" s="1" t="s">
        <v>106</v>
      </c>
      <c r="GFG2" s="1" t="s">
        <v>106</v>
      </c>
      <c r="GFI2" s="1" t="s">
        <v>106</v>
      </c>
      <c r="GFK2" s="1" t="s">
        <v>106</v>
      </c>
      <c r="GFM2" s="1" t="s">
        <v>106</v>
      </c>
      <c r="GFO2" s="1" t="s">
        <v>106</v>
      </c>
      <c r="GFQ2" s="1" t="s">
        <v>106</v>
      </c>
      <c r="GFS2" s="1" t="s">
        <v>106</v>
      </c>
      <c r="GFU2" s="1" t="s">
        <v>106</v>
      </c>
      <c r="GFW2" s="1" t="s">
        <v>106</v>
      </c>
      <c r="GFY2" s="1" t="s">
        <v>106</v>
      </c>
      <c r="GGA2" s="1" t="s">
        <v>106</v>
      </c>
      <c r="GGC2" s="1" t="s">
        <v>106</v>
      </c>
      <c r="GGE2" s="1" t="s">
        <v>106</v>
      </c>
      <c r="GGG2" s="1" t="s">
        <v>106</v>
      </c>
      <c r="GGI2" s="1" t="s">
        <v>106</v>
      </c>
      <c r="GGK2" s="1" t="s">
        <v>106</v>
      </c>
      <c r="GGM2" s="1" t="s">
        <v>106</v>
      </c>
      <c r="GGO2" s="1" t="s">
        <v>106</v>
      </c>
      <c r="GGQ2" s="1" t="s">
        <v>106</v>
      </c>
      <c r="GGS2" s="1" t="s">
        <v>106</v>
      </c>
      <c r="GGU2" s="1" t="s">
        <v>106</v>
      </c>
      <c r="GGW2" s="1" t="s">
        <v>106</v>
      </c>
      <c r="GGY2" s="1" t="s">
        <v>106</v>
      </c>
      <c r="GHA2" s="1" t="s">
        <v>106</v>
      </c>
      <c r="GHC2" s="1" t="s">
        <v>106</v>
      </c>
      <c r="GHE2" s="1" t="s">
        <v>106</v>
      </c>
      <c r="GHG2" s="1" t="s">
        <v>106</v>
      </c>
      <c r="GHI2" s="1" t="s">
        <v>106</v>
      </c>
      <c r="GHK2" s="1" t="s">
        <v>106</v>
      </c>
      <c r="GHM2" s="1" t="s">
        <v>106</v>
      </c>
      <c r="GHO2" s="1" t="s">
        <v>106</v>
      </c>
      <c r="GHQ2" s="1" t="s">
        <v>106</v>
      </c>
      <c r="GHS2" s="1" t="s">
        <v>106</v>
      </c>
      <c r="GHU2" s="1" t="s">
        <v>106</v>
      </c>
      <c r="GHW2" s="1" t="s">
        <v>106</v>
      </c>
      <c r="GHY2" s="1" t="s">
        <v>106</v>
      </c>
      <c r="GIA2" s="1" t="s">
        <v>106</v>
      </c>
      <c r="GIC2" s="1" t="s">
        <v>106</v>
      </c>
      <c r="GIE2" s="1" t="s">
        <v>106</v>
      </c>
      <c r="GIG2" s="1" t="s">
        <v>106</v>
      </c>
      <c r="GII2" s="1" t="s">
        <v>106</v>
      </c>
      <c r="GIK2" s="1" t="s">
        <v>106</v>
      </c>
      <c r="GIM2" s="1" t="s">
        <v>106</v>
      </c>
      <c r="GIO2" s="1" t="s">
        <v>106</v>
      </c>
      <c r="GIQ2" s="1" t="s">
        <v>106</v>
      </c>
      <c r="GIS2" s="1" t="s">
        <v>106</v>
      </c>
      <c r="GIU2" s="1" t="s">
        <v>106</v>
      </c>
      <c r="GIW2" s="1" t="s">
        <v>106</v>
      </c>
      <c r="GIY2" s="1" t="s">
        <v>106</v>
      </c>
      <c r="GJA2" s="1" t="s">
        <v>106</v>
      </c>
      <c r="GJC2" s="1" t="s">
        <v>106</v>
      </c>
      <c r="GJE2" s="1" t="s">
        <v>106</v>
      </c>
      <c r="GJG2" s="1" t="s">
        <v>106</v>
      </c>
      <c r="GJI2" s="1" t="s">
        <v>106</v>
      </c>
      <c r="GJK2" s="1" t="s">
        <v>106</v>
      </c>
      <c r="GJM2" s="1" t="s">
        <v>106</v>
      </c>
      <c r="GJO2" s="1" t="s">
        <v>106</v>
      </c>
      <c r="GJQ2" s="1" t="s">
        <v>106</v>
      </c>
      <c r="GJS2" s="1" t="s">
        <v>106</v>
      </c>
      <c r="GJU2" s="1" t="s">
        <v>106</v>
      </c>
      <c r="GJW2" s="1" t="s">
        <v>106</v>
      </c>
      <c r="GJY2" s="1" t="s">
        <v>106</v>
      </c>
      <c r="GKA2" s="1" t="s">
        <v>106</v>
      </c>
      <c r="GKC2" s="1" t="s">
        <v>106</v>
      </c>
      <c r="GKE2" s="1" t="s">
        <v>106</v>
      </c>
      <c r="GKG2" s="1" t="s">
        <v>106</v>
      </c>
      <c r="GKI2" s="1" t="s">
        <v>106</v>
      </c>
      <c r="GKK2" s="1" t="s">
        <v>106</v>
      </c>
      <c r="GKM2" s="1" t="s">
        <v>106</v>
      </c>
      <c r="GKO2" s="1" t="s">
        <v>106</v>
      </c>
      <c r="GKQ2" s="1" t="s">
        <v>106</v>
      </c>
      <c r="GKS2" s="1" t="s">
        <v>106</v>
      </c>
      <c r="GKU2" s="1" t="s">
        <v>106</v>
      </c>
      <c r="GKW2" s="1" t="s">
        <v>106</v>
      </c>
      <c r="GKY2" s="1" t="s">
        <v>106</v>
      </c>
      <c r="GLA2" s="1" t="s">
        <v>106</v>
      </c>
      <c r="GLC2" s="1" t="s">
        <v>106</v>
      </c>
      <c r="GLE2" s="1" t="s">
        <v>106</v>
      </c>
      <c r="GLG2" s="1" t="s">
        <v>106</v>
      </c>
      <c r="GLI2" s="1" t="s">
        <v>106</v>
      </c>
      <c r="GLK2" s="1" t="s">
        <v>106</v>
      </c>
      <c r="GLM2" s="1" t="s">
        <v>106</v>
      </c>
      <c r="GLO2" s="1" t="s">
        <v>106</v>
      </c>
      <c r="GLQ2" s="1" t="s">
        <v>106</v>
      </c>
      <c r="GLS2" s="1" t="s">
        <v>106</v>
      </c>
      <c r="GLU2" s="1" t="s">
        <v>106</v>
      </c>
      <c r="GLW2" s="1" t="s">
        <v>106</v>
      </c>
      <c r="GLY2" s="1" t="s">
        <v>106</v>
      </c>
      <c r="GMA2" s="1" t="s">
        <v>106</v>
      </c>
      <c r="GMC2" s="1" t="s">
        <v>106</v>
      </c>
      <c r="GME2" s="1" t="s">
        <v>106</v>
      </c>
      <c r="GMG2" s="1" t="s">
        <v>106</v>
      </c>
      <c r="GMI2" s="1" t="s">
        <v>106</v>
      </c>
      <c r="GMK2" s="1" t="s">
        <v>106</v>
      </c>
      <c r="GMM2" s="1" t="s">
        <v>106</v>
      </c>
      <c r="GMO2" s="1" t="s">
        <v>106</v>
      </c>
      <c r="GMQ2" s="1" t="s">
        <v>106</v>
      </c>
      <c r="GMS2" s="1" t="s">
        <v>106</v>
      </c>
      <c r="GMU2" s="1" t="s">
        <v>106</v>
      </c>
      <c r="GMW2" s="1" t="s">
        <v>106</v>
      </c>
      <c r="GMY2" s="1" t="s">
        <v>106</v>
      </c>
      <c r="GNA2" s="1" t="s">
        <v>106</v>
      </c>
      <c r="GNC2" s="1" t="s">
        <v>106</v>
      </c>
      <c r="GNE2" s="1" t="s">
        <v>106</v>
      </c>
      <c r="GNG2" s="1" t="s">
        <v>106</v>
      </c>
      <c r="GNI2" s="1" t="s">
        <v>106</v>
      </c>
      <c r="GNK2" s="1" t="s">
        <v>106</v>
      </c>
      <c r="GNM2" s="1" t="s">
        <v>106</v>
      </c>
      <c r="GNO2" s="1" t="s">
        <v>106</v>
      </c>
      <c r="GNQ2" s="1" t="s">
        <v>106</v>
      </c>
      <c r="GNS2" s="1" t="s">
        <v>106</v>
      </c>
      <c r="GNU2" s="1" t="s">
        <v>106</v>
      </c>
      <c r="GNW2" s="1" t="s">
        <v>106</v>
      </c>
      <c r="GNY2" s="1" t="s">
        <v>106</v>
      </c>
      <c r="GOA2" s="1" t="s">
        <v>106</v>
      </c>
      <c r="GOC2" s="1" t="s">
        <v>106</v>
      </c>
      <c r="GOE2" s="1" t="s">
        <v>106</v>
      </c>
      <c r="GOG2" s="1" t="s">
        <v>106</v>
      </c>
      <c r="GOI2" s="1" t="s">
        <v>106</v>
      </c>
      <c r="GOK2" s="1" t="s">
        <v>106</v>
      </c>
      <c r="GOM2" s="1" t="s">
        <v>106</v>
      </c>
      <c r="GOO2" s="1" t="s">
        <v>106</v>
      </c>
      <c r="GOQ2" s="1" t="s">
        <v>106</v>
      </c>
      <c r="GOS2" s="1" t="s">
        <v>106</v>
      </c>
      <c r="GOU2" s="1" t="s">
        <v>106</v>
      </c>
      <c r="GOW2" s="1" t="s">
        <v>106</v>
      </c>
      <c r="GOY2" s="1" t="s">
        <v>106</v>
      </c>
      <c r="GPA2" s="1" t="s">
        <v>106</v>
      </c>
      <c r="GPC2" s="1" t="s">
        <v>106</v>
      </c>
      <c r="GPE2" s="1" t="s">
        <v>106</v>
      </c>
      <c r="GPG2" s="1" t="s">
        <v>106</v>
      </c>
      <c r="GPI2" s="1" t="s">
        <v>106</v>
      </c>
      <c r="GPK2" s="1" t="s">
        <v>106</v>
      </c>
      <c r="GPM2" s="1" t="s">
        <v>106</v>
      </c>
      <c r="GPO2" s="1" t="s">
        <v>106</v>
      </c>
      <c r="GPQ2" s="1" t="s">
        <v>106</v>
      </c>
      <c r="GPS2" s="1" t="s">
        <v>106</v>
      </c>
      <c r="GPU2" s="1" t="s">
        <v>106</v>
      </c>
      <c r="GPW2" s="1" t="s">
        <v>106</v>
      </c>
      <c r="GPY2" s="1" t="s">
        <v>106</v>
      </c>
      <c r="GQA2" s="1" t="s">
        <v>106</v>
      </c>
      <c r="GQC2" s="1" t="s">
        <v>106</v>
      </c>
      <c r="GQE2" s="1" t="s">
        <v>106</v>
      </c>
      <c r="GQG2" s="1" t="s">
        <v>106</v>
      </c>
      <c r="GQI2" s="1" t="s">
        <v>106</v>
      </c>
      <c r="GQK2" s="1" t="s">
        <v>106</v>
      </c>
      <c r="GQM2" s="1" t="s">
        <v>106</v>
      </c>
      <c r="GQO2" s="1" t="s">
        <v>106</v>
      </c>
      <c r="GQQ2" s="1" t="s">
        <v>106</v>
      </c>
      <c r="GQS2" s="1" t="s">
        <v>106</v>
      </c>
      <c r="GQU2" s="1" t="s">
        <v>106</v>
      </c>
      <c r="GQW2" s="1" t="s">
        <v>106</v>
      </c>
      <c r="GQY2" s="1" t="s">
        <v>106</v>
      </c>
      <c r="GRA2" s="1" t="s">
        <v>106</v>
      </c>
      <c r="GRC2" s="1" t="s">
        <v>106</v>
      </c>
      <c r="GRE2" s="1" t="s">
        <v>106</v>
      </c>
      <c r="GRG2" s="1" t="s">
        <v>106</v>
      </c>
      <c r="GRI2" s="1" t="s">
        <v>106</v>
      </c>
      <c r="GRK2" s="1" t="s">
        <v>106</v>
      </c>
      <c r="GRM2" s="1" t="s">
        <v>106</v>
      </c>
      <c r="GRO2" s="1" t="s">
        <v>106</v>
      </c>
      <c r="GRQ2" s="1" t="s">
        <v>106</v>
      </c>
      <c r="GRS2" s="1" t="s">
        <v>106</v>
      </c>
      <c r="GRU2" s="1" t="s">
        <v>106</v>
      </c>
      <c r="GRW2" s="1" t="s">
        <v>106</v>
      </c>
      <c r="GRY2" s="1" t="s">
        <v>106</v>
      </c>
      <c r="GSA2" s="1" t="s">
        <v>106</v>
      </c>
      <c r="GSC2" s="1" t="s">
        <v>106</v>
      </c>
      <c r="GSE2" s="1" t="s">
        <v>106</v>
      </c>
      <c r="GSG2" s="1" t="s">
        <v>106</v>
      </c>
      <c r="GSI2" s="1" t="s">
        <v>106</v>
      </c>
      <c r="GSK2" s="1" t="s">
        <v>106</v>
      </c>
      <c r="GSM2" s="1" t="s">
        <v>106</v>
      </c>
      <c r="GSO2" s="1" t="s">
        <v>106</v>
      </c>
      <c r="GSQ2" s="1" t="s">
        <v>106</v>
      </c>
      <c r="GSS2" s="1" t="s">
        <v>106</v>
      </c>
      <c r="GSU2" s="1" t="s">
        <v>106</v>
      </c>
      <c r="GSW2" s="1" t="s">
        <v>106</v>
      </c>
      <c r="GSY2" s="1" t="s">
        <v>106</v>
      </c>
      <c r="GTA2" s="1" t="s">
        <v>106</v>
      </c>
      <c r="GTC2" s="1" t="s">
        <v>106</v>
      </c>
      <c r="GTE2" s="1" t="s">
        <v>106</v>
      </c>
      <c r="GTG2" s="1" t="s">
        <v>106</v>
      </c>
      <c r="GTI2" s="1" t="s">
        <v>106</v>
      </c>
      <c r="GTK2" s="1" t="s">
        <v>106</v>
      </c>
      <c r="GTM2" s="1" t="s">
        <v>106</v>
      </c>
      <c r="GTO2" s="1" t="s">
        <v>106</v>
      </c>
      <c r="GTQ2" s="1" t="s">
        <v>106</v>
      </c>
      <c r="GTS2" s="1" t="s">
        <v>106</v>
      </c>
      <c r="GTU2" s="1" t="s">
        <v>106</v>
      </c>
      <c r="GTW2" s="1" t="s">
        <v>106</v>
      </c>
      <c r="GTY2" s="1" t="s">
        <v>106</v>
      </c>
      <c r="GUA2" s="1" t="s">
        <v>106</v>
      </c>
      <c r="GUC2" s="1" t="s">
        <v>106</v>
      </c>
      <c r="GUE2" s="1" t="s">
        <v>106</v>
      </c>
      <c r="GUG2" s="1" t="s">
        <v>106</v>
      </c>
      <c r="GUI2" s="1" t="s">
        <v>106</v>
      </c>
      <c r="GUK2" s="1" t="s">
        <v>106</v>
      </c>
      <c r="GUM2" s="1" t="s">
        <v>106</v>
      </c>
      <c r="GUO2" s="1" t="s">
        <v>106</v>
      </c>
      <c r="GUQ2" s="1" t="s">
        <v>106</v>
      </c>
      <c r="GUS2" s="1" t="s">
        <v>106</v>
      </c>
      <c r="GUU2" s="1" t="s">
        <v>106</v>
      </c>
      <c r="GUW2" s="1" t="s">
        <v>106</v>
      </c>
      <c r="GUY2" s="1" t="s">
        <v>106</v>
      </c>
      <c r="GVA2" s="1" t="s">
        <v>106</v>
      </c>
      <c r="GVC2" s="1" t="s">
        <v>106</v>
      </c>
      <c r="GVE2" s="1" t="s">
        <v>106</v>
      </c>
      <c r="GVG2" s="1" t="s">
        <v>106</v>
      </c>
      <c r="GVI2" s="1" t="s">
        <v>106</v>
      </c>
      <c r="GVK2" s="1" t="s">
        <v>106</v>
      </c>
      <c r="GVM2" s="1" t="s">
        <v>106</v>
      </c>
      <c r="GVO2" s="1" t="s">
        <v>106</v>
      </c>
      <c r="GVQ2" s="1" t="s">
        <v>106</v>
      </c>
      <c r="GVS2" s="1" t="s">
        <v>106</v>
      </c>
      <c r="GVU2" s="1" t="s">
        <v>106</v>
      </c>
      <c r="GVW2" s="1" t="s">
        <v>106</v>
      </c>
      <c r="GVY2" s="1" t="s">
        <v>106</v>
      </c>
      <c r="GWA2" s="1" t="s">
        <v>106</v>
      </c>
      <c r="GWC2" s="1" t="s">
        <v>106</v>
      </c>
      <c r="GWE2" s="1" t="s">
        <v>106</v>
      </c>
      <c r="GWG2" s="1" t="s">
        <v>106</v>
      </c>
      <c r="GWI2" s="1" t="s">
        <v>106</v>
      </c>
      <c r="GWK2" s="1" t="s">
        <v>106</v>
      </c>
      <c r="GWM2" s="1" t="s">
        <v>106</v>
      </c>
      <c r="GWO2" s="1" t="s">
        <v>106</v>
      </c>
      <c r="GWQ2" s="1" t="s">
        <v>106</v>
      </c>
      <c r="GWS2" s="1" t="s">
        <v>106</v>
      </c>
      <c r="GWU2" s="1" t="s">
        <v>106</v>
      </c>
      <c r="GWW2" s="1" t="s">
        <v>106</v>
      </c>
      <c r="GWY2" s="1" t="s">
        <v>106</v>
      </c>
      <c r="GXA2" s="1" t="s">
        <v>106</v>
      </c>
      <c r="GXC2" s="1" t="s">
        <v>106</v>
      </c>
      <c r="GXE2" s="1" t="s">
        <v>106</v>
      </c>
      <c r="GXG2" s="1" t="s">
        <v>106</v>
      </c>
      <c r="GXI2" s="1" t="s">
        <v>106</v>
      </c>
      <c r="GXK2" s="1" t="s">
        <v>106</v>
      </c>
      <c r="GXM2" s="1" t="s">
        <v>106</v>
      </c>
      <c r="GXO2" s="1" t="s">
        <v>106</v>
      </c>
      <c r="GXQ2" s="1" t="s">
        <v>106</v>
      </c>
      <c r="GXS2" s="1" t="s">
        <v>106</v>
      </c>
      <c r="GXU2" s="1" t="s">
        <v>106</v>
      </c>
      <c r="GXW2" s="1" t="s">
        <v>106</v>
      </c>
      <c r="GXY2" s="1" t="s">
        <v>106</v>
      </c>
      <c r="GYA2" s="1" t="s">
        <v>106</v>
      </c>
      <c r="GYC2" s="1" t="s">
        <v>106</v>
      </c>
      <c r="GYE2" s="1" t="s">
        <v>106</v>
      </c>
      <c r="GYG2" s="1" t="s">
        <v>106</v>
      </c>
      <c r="GYI2" s="1" t="s">
        <v>106</v>
      </c>
      <c r="GYK2" s="1" t="s">
        <v>106</v>
      </c>
      <c r="GYM2" s="1" t="s">
        <v>106</v>
      </c>
      <c r="GYO2" s="1" t="s">
        <v>106</v>
      </c>
      <c r="GYQ2" s="1" t="s">
        <v>106</v>
      </c>
      <c r="GYS2" s="1" t="s">
        <v>106</v>
      </c>
      <c r="GYU2" s="1" t="s">
        <v>106</v>
      </c>
      <c r="GYW2" s="1" t="s">
        <v>106</v>
      </c>
      <c r="GYY2" s="1" t="s">
        <v>106</v>
      </c>
      <c r="GZA2" s="1" t="s">
        <v>106</v>
      </c>
      <c r="GZC2" s="1" t="s">
        <v>106</v>
      </c>
      <c r="GZE2" s="1" t="s">
        <v>106</v>
      </c>
      <c r="GZG2" s="1" t="s">
        <v>106</v>
      </c>
      <c r="GZI2" s="1" t="s">
        <v>106</v>
      </c>
      <c r="GZK2" s="1" t="s">
        <v>106</v>
      </c>
      <c r="GZM2" s="1" t="s">
        <v>106</v>
      </c>
      <c r="GZO2" s="1" t="s">
        <v>106</v>
      </c>
      <c r="GZQ2" s="1" t="s">
        <v>106</v>
      </c>
      <c r="GZS2" s="1" t="s">
        <v>106</v>
      </c>
      <c r="GZU2" s="1" t="s">
        <v>106</v>
      </c>
      <c r="GZW2" s="1" t="s">
        <v>106</v>
      </c>
      <c r="GZY2" s="1" t="s">
        <v>106</v>
      </c>
      <c r="HAA2" s="1" t="s">
        <v>106</v>
      </c>
      <c r="HAC2" s="1" t="s">
        <v>106</v>
      </c>
      <c r="HAE2" s="1" t="s">
        <v>106</v>
      </c>
      <c r="HAG2" s="1" t="s">
        <v>106</v>
      </c>
      <c r="HAI2" s="1" t="s">
        <v>106</v>
      </c>
      <c r="HAK2" s="1" t="s">
        <v>106</v>
      </c>
      <c r="HAM2" s="1" t="s">
        <v>106</v>
      </c>
      <c r="HAO2" s="1" t="s">
        <v>106</v>
      </c>
      <c r="HAQ2" s="1" t="s">
        <v>106</v>
      </c>
      <c r="HAS2" s="1" t="s">
        <v>106</v>
      </c>
      <c r="HAU2" s="1" t="s">
        <v>106</v>
      </c>
      <c r="HAW2" s="1" t="s">
        <v>106</v>
      </c>
      <c r="HAY2" s="1" t="s">
        <v>106</v>
      </c>
      <c r="HBA2" s="1" t="s">
        <v>106</v>
      </c>
      <c r="HBC2" s="1" t="s">
        <v>106</v>
      </c>
      <c r="HBE2" s="1" t="s">
        <v>106</v>
      </c>
      <c r="HBG2" s="1" t="s">
        <v>106</v>
      </c>
      <c r="HBI2" s="1" t="s">
        <v>106</v>
      </c>
      <c r="HBK2" s="1" t="s">
        <v>106</v>
      </c>
      <c r="HBM2" s="1" t="s">
        <v>106</v>
      </c>
      <c r="HBO2" s="1" t="s">
        <v>106</v>
      </c>
      <c r="HBQ2" s="1" t="s">
        <v>106</v>
      </c>
      <c r="HBS2" s="1" t="s">
        <v>106</v>
      </c>
      <c r="HBU2" s="1" t="s">
        <v>106</v>
      </c>
      <c r="HBW2" s="1" t="s">
        <v>106</v>
      </c>
      <c r="HBY2" s="1" t="s">
        <v>106</v>
      </c>
      <c r="HCA2" s="1" t="s">
        <v>106</v>
      </c>
      <c r="HCC2" s="1" t="s">
        <v>106</v>
      </c>
      <c r="HCE2" s="1" t="s">
        <v>106</v>
      </c>
      <c r="HCG2" s="1" t="s">
        <v>106</v>
      </c>
      <c r="HCI2" s="1" t="s">
        <v>106</v>
      </c>
      <c r="HCK2" s="1" t="s">
        <v>106</v>
      </c>
      <c r="HCM2" s="1" t="s">
        <v>106</v>
      </c>
      <c r="HCO2" s="1" t="s">
        <v>106</v>
      </c>
      <c r="HCQ2" s="1" t="s">
        <v>106</v>
      </c>
      <c r="HCS2" s="1" t="s">
        <v>106</v>
      </c>
      <c r="HCU2" s="1" t="s">
        <v>106</v>
      </c>
      <c r="HCW2" s="1" t="s">
        <v>106</v>
      </c>
      <c r="HCY2" s="1" t="s">
        <v>106</v>
      </c>
      <c r="HDA2" s="1" t="s">
        <v>106</v>
      </c>
      <c r="HDC2" s="1" t="s">
        <v>106</v>
      </c>
      <c r="HDE2" s="1" t="s">
        <v>106</v>
      </c>
      <c r="HDG2" s="1" t="s">
        <v>106</v>
      </c>
      <c r="HDI2" s="1" t="s">
        <v>106</v>
      </c>
      <c r="HDK2" s="1" t="s">
        <v>106</v>
      </c>
      <c r="HDM2" s="1" t="s">
        <v>106</v>
      </c>
      <c r="HDO2" s="1" t="s">
        <v>106</v>
      </c>
      <c r="HDQ2" s="1" t="s">
        <v>106</v>
      </c>
      <c r="HDS2" s="1" t="s">
        <v>106</v>
      </c>
      <c r="HDU2" s="1" t="s">
        <v>106</v>
      </c>
      <c r="HDW2" s="1" t="s">
        <v>106</v>
      </c>
      <c r="HDY2" s="1" t="s">
        <v>106</v>
      </c>
      <c r="HEA2" s="1" t="s">
        <v>106</v>
      </c>
      <c r="HEC2" s="1" t="s">
        <v>106</v>
      </c>
      <c r="HEE2" s="1" t="s">
        <v>106</v>
      </c>
      <c r="HEG2" s="1" t="s">
        <v>106</v>
      </c>
      <c r="HEI2" s="1" t="s">
        <v>106</v>
      </c>
      <c r="HEK2" s="1" t="s">
        <v>106</v>
      </c>
      <c r="HEM2" s="1" t="s">
        <v>106</v>
      </c>
      <c r="HEO2" s="1" t="s">
        <v>106</v>
      </c>
      <c r="HEQ2" s="1" t="s">
        <v>106</v>
      </c>
      <c r="HES2" s="1" t="s">
        <v>106</v>
      </c>
      <c r="HEU2" s="1" t="s">
        <v>106</v>
      </c>
      <c r="HEW2" s="1" t="s">
        <v>106</v>
      </c>
      <c r="HEY2" s="1" t="s">
        <v>106</v>
      </c>
      <c r="HFA2" s="1" t="s">
        <v>106</v>
      </c>
      <c r="HFC2" s="1" t="s">
        <v>106</v>
      </c>
      <c r="HFE2" s="1" t="s">
        <v>106</v>
      </c>
      <c r="HFG2" s="1" t="s">
        <v>106</v>
      </c>
      <c r="HFI2" s="1" t="s">
        <v>106</v>
      </c>
      <c r="HFK2" s="1" t="s">
        <v>106</v>
      </c>
      <c r="HFM2" s="1" t="s">
        <v>106</v>
      </c>
      <c r="HFO2" s="1" t="s">
        <v>106</v>
      </c>
      <c r="HFQ2" s="1" t="s">
        <v>106</v>
      </c>
      <c r="HFS2" s="1" t="s">
        <v>106</v>
      </c>
      <c r="HFU2" s="1" t="s">
        <v>106</v>
      </c>
      <c r="HFW2" s="1" t="s">
        <v>106</v>
      </c>
      <c r="HFY2" s="1" t="s">
        <v>106</v>
      </c>
      <c r="HGA2" s="1" t="s">
        <v>106</v>
      </c>
      <c r="HGC2" s="1" t="s">
        <v>106</v>
      </c>
      <c r="HGE2" s="1" t="s">
        <v>106</v>
      </c>
      <c r="HGG2" s="1" t="s">
        <v>106</v>
      </c>
      <c r="HGI2" s="1" t="s">
        <v>106</v>
      </c>
      <c r="HGK2" s="1" t="s">
        <v>106</v>
      </c>
      <c r="HGM2" s="1" t="s">
        <v>106</v>
      </c>
      <c r="HGO2" s="1" t="s">
        <v>106</v>
      </c>
      <c r="HGQ2" s="1" t="s">
        <v>106</v>
      </c>
      <c r="HGS2" s="1" t="s">
        <v>106</v>
      </c>
      <c r="HGU2" s="1" t="s">
        <v>106</v>
      </c>
      <c r="HGW2" s="1" t="s">
        <v>106</v>
      </c>
      <c r="HGY2" s="1" t="s">
        <v>106</v>
      </c>
      <c r="HHA2" s="1" t="s">
        <v>106</v>
      </c>
      <c r="HHC2" s="1" t="s">
        <v>106</v>
      </c>
      <c r="HHE2" s="1" t="s">
        <v>106</v>
      </c>
      <c r="HHG2" s="1" t="s">
        <v>106</v>
      </c>
      <c r="HHI2" s="1" t="s">
        <v>106</v>
      </c>
      <c r="HHK2" s="1" t="s">
        <v>106</v>
      </c>
      <c r="HHM2" s="1" t="s">
        <v>106</v>
      </c>
      <c r="HHO2" s="1" t="s">
        <v>106</v>
      </c>
      <c r="HHQ2" s="1" t="s">
        <v>106</v>
      </c>
      <c r="HHS2" s="1" t="s">
        <v>106</v>
      </c>
      <c r="HHU2" s="1" t="s">
        <v>106</v>
      </c>
      <c r="HHW2" s="1" t="s">
        <v>106</v>
      </c>
      <c r="HHY2" s="1" t="s">
        <v>106</v>
      </c>
      <c r="HIA2" s="1" t="s">
        <v>106</v>
      </c>
      <c r="HIC2" s="1" t="s">
        <v>106</v>
      </c>
      <c r="HIE2" s="1" t="s">
        <v>106</v>
      </c>
      <c r="HIG2" s="1" t="s">
        <v>106</v>
      </c>
      <c r="HII2" s="1" t="s">
        <v>106</v>
      </c>
      <c r="HIK2" s="1" t="s">
        <v>106</v>
      </c>
      <c r="HIM2" s="1" t="s">
        <v>106</v>
      </c>
      <c r="HIO2" s="1" t="s">
        <v>106</v>
      </c>
      <c r="HIQ2" s="1" t="s">
        <v>106</v>
      </c>
      <c r="HIS2" s="1" t="s">
        <v>106</v>
      </c>
      <c r="HIU2" s="1" t="s">
        <v>106</v>
      </c>
      <c r="HIW2" s="1" t="s">
        <v>106</v>
      </c>
      <c r="HIY2" s="1" t="s">
        <v>106</v>
      </c>
      <c r="HJA2" s="1" t="s">
        <v>106</v>
      </c>
      <c r="HJC2" s="1" t="s">
        <v>106</v>
      </c>
      <c r="HJE2" s="1" t="s">
        <v>106</v>
      </c>
      <c r="HJG2" s="1" t="s">
        <v>106</v>
      </c>
      <c r="HJI2" s="1" t="s">
        <v>106</v>
      </c>
      <c r="HJK2" s="1" t="s">
        <v>106</v>
      </c>
      <c r="HJM2" s="1" t="s">
        <v>106</v>
      </c>
      <c r="HJO2" s="1" t="s">
        <v>106</v>
      </c>
      <c r="HJQ2" s="1" t="s">
        <v>106</v>
      </c>
      <c r="HJS2" s="1" t="s">
        <v>106</v>
      </c>
      <c r="HJU2" s="1" t="s">
        <v>106</v>
      </c>
      <c r="HJW2" s="1" t="s">
        <v>106</v>
      </c>
      <c r="HJY2" s="1" t="s">
        <v>106</v>
      </c>
      <c r="HKA2" s="1" t="s">
        <v>106</v>
      </c>
      <c r="HKC2" s="1" t="s">
        <v>106</v>
      </c>
      <c r="HKE2" s="1" t="s">
        <v>106</v>
      </c>
      <c r="HKG2" s="1" t="s">
        <v>106</v>
      </c>
      <c r="HKI2" s="1" t="s">
        <v>106</v>
      </c>
      <c r="HKK2" s="1" t="s">
        <v>106</v>
      </c>
      <c r="HKM2" s="1" t="s">
        <v>106</v>
      </c>
      <c r="HKO2" s="1" t="s">
        <v>106</v>
      </c>
      <c r="HKQ2" s="1" t="s">
        <v>106</v>
      </c>
      <c r="HKS2" s="1" t="s">
        <v>106</v>
      </c>
      <c r="HKU2" s="1" t="s">
        <v>106</v>
      </c>
      <c r="HKW2" s="1" t="s">
        <v>106</v>
      </c>
      <c r="HKY2" s="1" t="s">
        <v>106</v>
      </c>
      <c r="HLA2" s="1" t="s">
        <v>106</v>
      </c>
      <c r="HLC2" s="1" t="s">
        <v>106</v>
      </c>
      <c r="HLE2" s="1" t="s">
        <v>106</v>
      </c>
      <c r="HLG2" s="1" t="s">
        <v>106</v>
      </c>
      <c r="HLI2" s="1" t="s">
        <v>106</v>
      </c>
      <c r="HLK2" s="1" t="s">
        <v>106</v>
      </c>
      <c r="HLM2" s="1" t="s">
        <v>106</v>
      </c>
      <c r="HLO2" s="1" t="s">
        <v>106</v>
      </c>
      <c r="HLQ2" s="1" t="s">
        <v>106</v>
      </c>
      <c r="HLS2" s="1" t="s">
        <v>106</v>
      </c>
      <c r="HLU2" s="1" t="s">
        <v>106</v>
      </c>
      <c r="HLW2" s="1" t="s">
        <v>106</v>
      </c>
      <c r="HLY2" s="1" t="s">
        <v>106</v>
      </c>
      <c r="HMA2" s="1" t="s">
        <v>106</v>
      </c>
      <c r="HMC2" s="1" t="s">
        <v>106</v>
      </c>
      <c r="HME2" s="1" t="s">
        <v>106</v>
      </c>
      <c r="HMG2" s="1" t="s">
        <v>106</v>
      </c>
      <c r="HMI2" s="1" t="s">
        <v>106</v>
      </c>
      <c r="HMK2" s="1" t="s">
        <v>106</v>
      </c>
      <c r="HMM2" s="1" t="s">
        <v>106</v>
      </c>
      <c r="HMO2" s="1" t="s">
        <v>106</v>
      </c>
      <c r="HMQ2" s="1" t="s">
        <v>106</v>
      </c>
      <c r="HMS2" s="1" t="s">
        <v>106</v>
      </c>
      <c r="HMU2" s="1" t="s">
        <v>106</v>
      </c>
      <c r="HMW2" s="1" t="s">
        <v>106</v>
      </c>
      <c r="HMY2" s="1" t="s">
        <v>106</v>
      </c>
      <c r="HNA2" s="1" t="s">
        <v>106</v>
      </c>
      <c r="HNC2" s="1" t="s">
        <v>106</v>
      </c>
      <c r="HNE2" s="1" t="s">
        <v>106</v>
      </c>
      <c r="HNG2" s="1" t="s">
        <v>106</v>
      </c>
      <c r="HNI2" s="1" t="s">
        <v>106</v>
      </c>
      <c r="HNK2" s="1" t="s">
        <v>106</v>
      </c>
      <c r="HNM2" s="1" t="s">
        <v>106</v>
      </c>
      <c r="HNO2" s="1" t="s">
        <v>106</v>
      </c>
      <c r="HNQ2" s="1" t="s">
        <v>106</v>
      </c>
      <c r="HNS2" s="1" t="s">
        <v>106</v>
      </c>
      <c r="HNU2" s="1" t="s">
        <v>106</v>
      </c>
      <c r="HNW2" s="1" t="s">
        <v>106</v>
      </c>
      <c r="HNY2" s="1" t="s">
        <v>106</v>
      </c>
      <c r="HOA2" s="1" t="s">
        <v>106</v>
      </c>
      <c r="HOC2" s="1" t="s">
        <v>106</v>
      </c>
      <c r="HOE2" s="1" t="s">
        <v>106</v>
      </c>
      <c r="HOG2" s="1" t="s">
        <v>106</v>
      </c>
      <c r="HOI2" s="1" t="s">
        <v>106</v>
      </c>
      <c r="HOK2" s="1" t="s">
        <v>106</v>
      </c>
      <c r="HOM2" s="1" t="s">
        <v>106</v>
      </c>
      <c r="HOO2" s="1" t="s">
        <v>106</v>
      </c>
      <c r="HOQ2" s="1" t="s">
        <v>106</v>
      </c>
      <c r="HOS2" s="1" t="s">
        <v>106</v>
      </c>
      <c r="HOU2" s="1" t="s">
        <v>106</v>
      </c>
      <c r="HOW2" s="1" t="s">
        <v>106</v>
      </c>
      <c r="HOY2" s="1" t="s">
        <v>106</v>
      </c>
      <c r="HPA2" s="1" t="s">
        <v>106</v>
      </c>
      <c r="HPC2" s="1" t="s">
        <v>106</v>
      </c>
      <c r="HPE2" s="1" t="s">
        <v>106</v>
      </c>
      <c r="HPG2" s="1" t="s">
        <v>106</v>
      </c>
      <c r="HPI2" s="1" t="s">
        <v>106</v>
      </c>
      <c r="HPK2" s="1" t="s">
        <v>106</v>
      </c>
      <c r="HPM2" s="1" t="s">
        <v>106</v>
      </c>
      <c r="HPO2" s="1" t="s">
        <v>106</v>
      </c>
      <c r="HPQ2" s="1" t="s">
        <v>106</v>
      </c>
      <c r="HPS2" s="1" t="s">
        <v>106</v>
      </c>
      <c r="HPU2" s="1" t="s">
        <v>106</v>
      </c>
      <c r="HPW2" s="1" t="s">
        <v>106</v>
      </c>
      <c r="HPY2" s="1" t="s">
        <v>106</v>
      </c>
      <c r="HQA2" s="1" t="s">
        <v>106</v>
      </c>
      <c r="HQC2" s="1" t="s">
        <v>106</v>
      </c>
      <c r="HQE2" s="1" t="s">
        <v>106</v>
      </c>
      <c r="HQG2" s="1" t="s">
        <v>106</v>
      </c>
      <c r="HQI2" s="1" t="s">
        <v>106</v>
      </c>
      <c r="HQK2" s="1" t="s">
        <v>106</v>
      </c>
      <c r="HQM2" s="1" t="s">
        <v>106</v>
      </c>
      <c r="HQO2" s="1" t="s">
        <v>106</v>
      </c>
      <c r="HQQ2" s="1" t="s">
        <v>106</v>
      </c>
      <c r="HQS2" s="1" t="s">
        <v>106</v>
      </c>
      <c r="HQU2" s="1" t="s">
        <v>106</v>
      </c>
      <c r="HQW2" s="1" t="s">
        <v>106</v>
      </c>
      <c r="HQY2" s="1" t="s">
        <v>106</v>
      </c>
      <c r="HRA2" s="1" t="s">
        <v>106</v>
      </c>
      <c r="HRC2" s="1" t="s">
        <v>106</v>
      </c>
      <c r="HRE2" s="1" t="s">
        <v>106</v>
      </c>
      <c r="HRG2" s="1" t="s">
        <v>106</v>
      </c>
      <c r="HRI2" s="1" t="s">
        <v>106</v>
      </c>
      <c r="HRK2" s="1" t="s">
        <v>106</v>
      </c>
      <c r="HRM2" s="1" t="s">
        <v>106</v>
      </c>
      <c r="HRO2" s="1" t="s">
        <v>106</v>
      </c>
      <c r="HRQ2" s="1" t="s">
        <v>106</v>
      </c>
      <c r="HRS2" s="1" t="s">
        <v>106</v>
      </c>
      <c r="HRU2" s="1" t="s">
        <v>106</v>
      </c>
      <c r="HRW2" s="1" t="s">
        <v>106</v>
      </c>
      <c r="HRY2" s="1" t="s">
        <v>106</v>
      </c>
      <c r="HSA2" s="1" t="s">
        <v>106</v>
      </c>
      <c r="HSC2" s="1" t="s">
        <v>106</v>
      </c>
      <c r="HSE2" s="1" t="s">
        <v>106</v>
      </c>
      <c r="HSG2" s="1" t="s">
        <v>106</v>
      </c>
      <c r="HSI2" s="1" t="s">
        <v>106</v>
      </c>
      <c r="HSK2" s="1" t="s">
        <v>106</v>
      </c>
      <c r="HSM2" s="1" t="s">
        <v>106</v>
      </c>
      <c r="HSO2" s="1" t="s">
        <v>106</v>
      </c>
      <c r="HSQ2" s="1" t="s">
        <v>106</v>
      </c>
      <c r="HSS2" s="1" t="s">
        <v>106</v>
      </c>
      <c r="HSU2" s="1" t="s">
        <v>106</v>
      </c>
      <c r="HSW2" s="1" t="s">
        <v>106</v>
      </c>
      <c r="HSY2" s="1" t="s">
        <v>106</v>
      </c>
      <c r="HTA2" s="1" t="s">
        <v>106</v>
      </c>
      <c r="HTC2" s="1" t="s">
        <v>106</v>
      </c>
      <c r="HTE2" s="1" t="s">
        <v>106</v>
      </c>
      <c r="HTG2" s="1" t="s">
        <v>106</v>
      </c>
      <c r="HTI2" s="1" t="s">
        <v>106</v>
      </c>
      <c r="HTK2" s="1" t="s">
        <v>106</v>
      </c>
      <c r="HTM2" s="1" t="s">
        <v>106</v>
      </c>
      <c r="HTO2" s="1" t="s">
        <v>106</v>
      </c>
      <c r="HTQ2" s="1" t="s">
        <v>106</v>
      </c>
      <c r="HTS2" s="1" t="s">
        <v>106</v>
      </c>
      <c r="HTU2" s="1" t="s">
        <v>106</v>
      </c>
      <c r="HTW2" s="1" t="s">
        <v>106</v>
      </c>
      <c r="HTY2" s="1" t="s">
        <v>106</v>
      </c>
      <c r="HUA2" s="1" t="s">
        <v>106</v>
      </c>
      <c r="HUC2" s="1" t="s">
        <v>106</v>
      </c>
      <c r="HUE2" s="1" t="s">
        <v>106</v>
      </c>
      <c r="HUG2" s="1" t="s">
        <v>106</v>
      </c>
      <c r="HUI2" s="1" t="s">
        <v>106</v>
      </c>
      <c r="HUK2" s="1" t="s">
        <v>106</v>
      </c>
      <c r="HUM2" s="1" t="s">
        <v>106</v>
      </c>
      <c r="HUO2" s="1" t="s">
        <v>106</v>
      </c>
      <c r="HUQ2" s="1" t="s">
        <v>106</v>
      </c>
      <c r="HUS2" s="1" t="s">
        <v>106</v>
      </c>
      <c r="HUU2" s="1" t="s">
        <v>106</v>
      </c>
      <c r="HUW2" s="1" t="s">
        <v>106</v>
      </c>
      <c r="HUY2" s="1" t="s">
        <v>106</v>
      </c>
      <c r="HVA2" s="1" t="s">
        <v>106</v>
      </c>
      <c r="HVC2" s="1" t="s">
        <v>106</v>
      </c>
      <c r="HVE2" s="1" t="s">
        <v>106</v>
      </c>
      <c r="HVG2" s="1" t="s">
        <v>106</v>
      </c>
      <c r="HVI2" s="1" t="s">
        <v>106</v>
      </c>
      <c r="HVK2" s="1" t="s">
        <v>106</v>
      </c>
      <c r="HVM2" s="1" t="s">
        <v>106</v>
      </c>
      <c r="HVO2" s="1" t="s">
        <v>106</v>
      </c>
      <c r="HVQ2" s="1" t="s">
        <v>106</v>
      </c>
      <c r="HVS2" s="1" t="s">
        <v>106</v>
      </c>
      <c r="HVU2" s="1" t="s">
        <v>106</v>
      </c>
      <c r="HVW2" s="1" t="s">
        <v>106</v>
      </c>
      <c r="HVY2" s="1" t="s">
        <v>106</v>
      </c>
      <c r="HWA2" s="1" t="s">
        <v>106</v>
      </c>
      <c r="HWC2" s="1" t="s">
        <v>106</v>
      </c>
      <c r="HWE2" s="1" t="s">
        <v>106</v>
      </c>
      <c r="HWG2" s="1" t="s">
        <v>106</v>
      </c>
      <c r="HWI2" s="1" t="s">
        <v>106</v>
      </c>
      <c r="HWK2" s="1" t="s">
        <v>106</v>
      </c>
      <c r="HWM2" s="1" t="s">
        <v>106</v>
      </c>
      <c r="HWO2" s="1" t="s">
        <v>106</v>
      </c>
      <c r="HWQ2" s="1" t="s">
        <v>106</v>
      </c>
      <c r="HWS2" s="1" t="s">
        <v>106</v>
      </c>
      <c r="HWU2" s="1" t="s">
        <v>106</v>
      </c>
      <c r="HWW2" s="1" t="s">
        <v>106</v>
      </c>
      <c r="HWY2" s="1" t="s">
        <v>106</v>
      </c>
      <c r="HXA2" s="1" t="s">
        <v>106</v>
      </c>
      <c r="HXC2" s="1" t="s">
        <v>106</v>
      </c>
      <c r="HXE2" s="1" t="s">
        <v>106</v>
      </c>
      <c r="HXG2" s="1" t="s">
        <v>106</v>
      </c>
      <c r="HXI2" s="1" t="s">
        <v>106</v>
      </c>
      <c r="HXK2" s="1" t="s">
        <v>106</v>
      </c>
      <c r="HXM2" s="1" t="s">
        <v>106</v>
      </c>
      <c r="HXO2" s="1" t="s">
        <v>106</v>
      </c>
      <c r="HXQ2" s="1" t="s">
        <v>106</v>
      </c>
      <c r="HXS2" s="1" t="s">
        <v>106</v>
      </c>
      <c r="HXU2" s="1" t="s">
        <v>106</v>
      </c>
      <c r="HXW2" s="1" t="s">
        <v>106</v>
      </c>
      <c r="HXY2" s="1" t="s">
        <v>106</v>
      </c>
      <c r="HYA2" s="1" t="s">
        <v>106</v>
      </c>
      <c r="HYC2" s="1" t="s">
        <v>106</v>
      </c>
      <c r="HYE2" s="1" t="s">
        <v>106</v>
      </c>
      <c r="HYG2" s="1" t="s">
        <v>106</v>
      </c>
      <c r="HYI2" s="1" t="s">
        <v>106</v>
      </c>
      <c r="HYK2" s="1" t="s">
        <v>106</v>
      </c>
      <c r="HYM2" s="1" t="s">
        <v>106</v>
      </c>
      <c r="HYO2" s="1" t="s">
        <v>106</v>
      </c>
      <c r="HYQ2" s="1" t="s">
        <v>106</v>
      </c>
      <c r="HYS2" s="1" t="s">
        <v>106</v>
      </c>
      <c r="HYU2" s="1" t="s">
        <v>106</v>
      </c>
      <c r="HYW2" s="1" t="s">
        <v>106</v>
      </c>
      <c r="HYY2" s="1" t="s">
        <v>106</v>
      </c>
      <c r="HZA2" s="1" t="s">
        <v>106</v>
      </c>
      <c r="HZC2" s="1" t="s">
        <v>106</v>
      </c>
      <c r="HZE2" s="1" t="s">
        <v>106</v>
      </c>
      <c r="HZG2" s="1" t="s">
        <v>106</v>
      </c>
      <c r="HZI2" s="1" t="s">
        <v>106</v>
      </c>
      <c r="HZK2" s="1" t="s">
        <v>106</v>
      </c>
      <c r="HZM2" s="1" t="s">
        <v>106</v>
      </c>
      <c r="HZO2" s="1" t="s">
        <v>106</v>
      </c>
      <c r="HZQ2" s="1" t="s">
        <v>106</v>
      </c>
      <c r="HZS2" s="1" t="s">
        <v>106</v>
      </c>
      <c r="HZU2" s="1" t="s">
        <v>106</v>
      </c>
      <c r="HZW2" s="1" t="s">
        <v>106</v>
      </c>
      <c r="HZY2" s="1" t="s">
        <v>106</v>
      </c>
      <c r="IAA2" s="1" t="s">
        <v>106</v>
      </c>
      <c r="IAC2" s="1" t="s">
        <v>106</v>
      </c>
      <c r="IAE2" s="1" t="s">
        <v>106</v>
      </c>
      <c r="IAG2" s="1" t="s">
        <v>106</v>
      </c>
      <c r="IAI2" s="1" t="s">
        <v>106</v>
      </c>
      <c r="IAK2" s="1" t="s">
        <v>106</v>
      </c>
      <c r="IAM2" s="1" t="s">
        <v>106</v>
      </c>
      <c r="IAO2" s="1" t="s">
        <v>106</v>
      </c>
      <c r="IAQ2" s="1" t="s">
        <v>106</v>
      </c>
      <c r="IAS2" s="1" t="s">
        <v>106</v>
      </c>
      <c r="IAU2" s="1" t="s">
        <v>106</v>
      </c>
      <c r="IAW2" s="1" t="s">
        <v>106</v>
      </c>
      <c r="IAY2" s="1" t="s">
        <v>106</v>
      </c>
      <c r="IBA2" s="1" t="s">
        <v>106</v>
      </c>
      <c r="IBC2" s="1" t="s">
        <v>106</v>
      </c>
      <c r="IBE2" s="1" t="s">
        <v>106</v>
      </c>
      <c r="IBG2" s="1" t="s">
        <v>106</v>
      </c>
      <c r="IBI2" s="1" t="s">
        <v>106</v>
      </c>
      <c r="IBK2" s="1" t="s">
        <v>106</v>
      </c>
      <c r="IBM2" s="1" t="s">
        <v>106</v>
      </c>
      <c r="IBO2" s="1" t="s">
        <v>106</v>
      </c>
      <c r="IBQ2" s="1" t="s">
        <v>106</v>
      </c>
      <c r="IBS2" s="1" t="s">
        <v>106</v>
      </c>
      <c r="IBU2" s="1" t="s">
        <v>106</v>
      </c>
      <c r="IBW2" s="1" t="s">
        <v>106</v>
      </c>
      <c r="IBY2" s="1" t="s">
        <v>106</v>
      </c>
      <c r="ICA2" s="1" t="s">
        <v>106</v>
      </c>
      <c r="ICC2" s="1" t="s">
        <v>106</v>
      </c>
      <c r="ICE2" s="1" t="s">
        <v>106</v>
      </c>
      <c r="ICG2" s="1" t="s">
        <v>106</v>
      </c>
      <c r="ICI2" s="1" t="s">
        <v>106</v>
      </c>
      <c r="ICK2" s="1" t="s">
        <v>106</v>
      </c>
      <c r="ICM2" s="1" t="s">
        <v>106</v>
      </c>
      <c r="ICO2" s="1" t="s">
        <v>106</v>
      </c>
      <c r="ICQ2" s="1" t="s">
        <v>106</v>
      </c>
      <c r="ICS2" s="1" t="s">
        <v>106</v>
      </c>
      <c r="ICU2" s="1" t="s">
        <v>106</v>
      </c>
      <c r="ICW2" s="1" t="s">
        <v>106</v>
      </c>
      <c r="ICY2" s="1" t="s">
        <v>106</v>
      </c>
      <c r="IDA2" s="1" t="s">
        <v>106</v>
      </c>
      <c r="IDC2" s="1" t="s">
        <v>106</v>
      </c>
      <c r="IDE2" s="1" t="s">
        <v>106</v>
      </c>
      <c r="IDG2" s="1" t="s">
        <v>106</v>
      </c>
      <c r="IDI2" s="1" t="s">
        <v>106</v>
      </c>
      <c r="IDK2" s="1" t="s">
        <v>106</v>
      </c>
      <c r="IDM2" s="1" t="s">
        <v>106</v>
      </c>
      <c r="IDO2" s="1" t="s">
        <v>106</v>
      </c>
      <c r="IDQ2" s="1" t="s">
        <v>106</v>
      </c>
      <c r="IDS2" s="1" t="s">
        <v>106</v>
      </c>
      <c r="IDU2" s="1" t="s">
        <v>106</v>
      </c>
      <c r="IDW2" s="1" t="s">
        <v>106</v>
      </c>
      <c r="IDY2" s="1" t="s">
        <v>106</v>
      </c>
      <c r="IEA2" s="1" t="s">
        <v>106</v>
      </c>
      <c r="IEC2" s="1" t="s">
        <v>106</v>
      </c>
      <c r="IEE2" s="1" t="s">
        <v>106</v>
      </c>
      <c r="IEG2" s="1" t="s">
        <v>106</v>
      </c>
      <c r="IEI2" s="1" t="s">
        <v>106</v>
      </c>
      <c r="IEK2" s="1" t="s">
        <v>106</v>
      </c>
      <c r="IEM2" s="1" t="s">
        <v>106</v>
      </c>
      <c r="IEO2" s="1" t="s">
        <v>106</v>
      </c>
      <c r="IEQ2" s="1" t="s">
        <v>106</v>
      </c>
      <c r="IES2" s="1" t="s">
        <v>106</v>
      </c>
      <c r="IEU2" s="1" t="s">
        <v>106</v>
      </c>
      <c r="IEW2" s="1" t="s">
        <v>106</v>
      </c>
      <c r="IEY2" s="1" t="s">
        <v>106</v>
      </c>
      <c r="IFA2" s="1" t="s">
        <v>106</v>
      </c>
      <c r="IFC2" s="1" t="s">
        <v>106</v>
      </c>
      <c r="IFE2" s="1" t="s">
        <v>106</v>
      </c>
      <c r="IFG2" s="1" t="s">
        <v>106</v>
      </c>
      <c r="IFI2" s="1" t="s">
        <v>106</v>
      </c>
      <c r="IFK2" s="1" t="s">
        <v>106</v>
      </c>
      <c r="IFM2" s="1" t="s">
        <v>106</v>
      </c>
      <c r="IFO2" s="1" t="s">
        <v>106</v>
      </c>
      <c r="IFQ2" s="1" t="s">
        <v>106</v>
      </c>
      <c r="IFS2" s="1" t="s">
        <v>106</v>
      </c>
      <c r="IFU2" s="1" t="s">
        <v>106</v>
      </c>
      <c r="IFW2" s="1" t="s">
        <v>106</v>
      </c>
      <c r="IFY2" s="1" t="s">
        <v>106</v>
      </c>
      <c r="IGA2" s="1" t="s">
        <v>106</v>
      </c>
      <c r="IGC2" s="1" t="s">
        <v>106</v>
      </c>
      <c r="IGE2" s="1" t="s">
        <v>106</v>
      </c>
      <c r="IGG2" s="1" t="s">
        <v>106</v>
      </c>
      <c r="IGI2" s="1" t="s">
        <v>106</v>
      </c>
      <c r="IGK2" s="1" t="s">
        <v>106</v>
      </c>
      <c r="IGM2" s="1" t="s">
        <v>106</v>
      </c>
      <c r="IGO2" s="1" t="s">
        <v>106</v>
      </c>
      <c r="IGQ2" s="1" t="s">
        <v>106</v>
      </c>
      <c r="IGS2" s="1" t="s">
        <v>106</v>
      </c>
      <c r="IGU2" s="1" t="s">
        <v>106</v>
      </c>
      <c r="IGW2" s="1" t="s">
        <v>106</v>
      </c>
      <c r="IGY2" s="1" t="s">
        <v>106</v>
      </c>
      <c r="IHA2" s="1" t="s">
        <v>106</v>
      </c>
      <c r="IHC2" s="1" t="s">
        <v>106</v>
      </c>
      <c r="IHE2" s="1" t="s">
        <v>106</v>
      </c>
      <c r="IHG2" s="1" t="s">
        <v>106</v>
      </c>
      <c r="IHI2" s="1" t="s">
        <v>106</v>
      </c>
      <c r="IHK2" s="1" t="s">
        <v>106</v>
      </c>
      <c r="IHM2" s="1" t="s">
        <v>106</v>
      </c>
      <c r="IHO2" s="1" t="s">
        <v>106</v>
      </c>
      <c r="IHQ2" s="1" t="s">
        <v>106</v>
      </c>
      <c r="IHS2" s="1" t="s">
        <v>106</v>
      </c>
      <c r="IHU2" s="1" t="s">
        <v>106</v>
      </c>
      <c r="IHW2" s="1" t="s">
        <v>106</v>
      </c>
      <c r="IHY2" s="1" t="s">
        <v>106</v>
      </c>
      <c r="IIA2" s="1" t="s">
        <v>106</v>
      </c>
      <c r="IIC2" s="1" t="s">
        <v>106</v>
      </c>
      <c r="IIE2" s="1" t="s">
        <v>106</v>
      </c>
      <c r="IIG2" s="1" t="s">
        <v>106</v>
      </c>
      <c r="III2" s="1" t="s">
        <v>106</v>
      </c>
      <c r="IIK2" s="1" t="s">
        <v>106</v>
      </c>
      <c r="IIM2" s="1" t="s">
        <v>106</v>
      </c>
      <c r="IIO2" s="1" t="s">
        <v>106</v>
      </c>
      <c r="IIQ2" s="1" t="s">
        <v>106</v>
      </c>
      <c r="IIS2" s="1" t="s">
        <v>106</v>
      </c>
      <c r="IIU2" s="1" t="s">
        <v>106</v>
      </c>
      <c r="IIW2" s="1" t="s">
        <v>106</v>
      </c>
      <c r="IIY2" s="1" t="s">
        <v>106</v>
      </c>
      <c r="IJA2" s="1" t="s">
        <v>106</v>
      </c>
      <c r="IJC2" s="1" t="s">
        <v>106</v>
      </c>
      <c r="IJE2" s="1" t="s">
        <v>106</v>
      </c>
      <c r="IJG2" s="1" t="s">
        <v>106</v>
      </c>
      <c r="IJI2" s="1" t="s">
        <v>106</v>
      </c>
      <c r="IJK2" s="1" t="s">
        <v>106</v>
      </c>
      <c r="IJM2" s="1" t="s">
        <v>106</v>
      </c>
      <c r="IJO2" s="1" t="s">
        <v>106</v>
      </c>
      <c r="IJQ2" s="1" t="s">
        <v>106</v>
      </c>
      <c r="IJS2" s="1" t="s">
        <v>106</v>
      </c>
      <c r="IJU2" s="1" t="s">
        <v>106</v>
      </c>
      <c r="IJW2" s="1" t="s">
        <v>106</v>
      </c>
      <c r="IJY2" s="1" t="s">
        <v>106</v>
      </c>
      <c r="IKA2" s="1" t="s">
        <v>106</v>
      </c>
      <c r="IKC2" s="1" t="s">
        <v>106</v>
      </c>
      <c r="IKE2" s="1" t="s">
        <v>106</v>
      </c>
      <c r="IKG2" s="1" t="s">
        <v>106</v>
      </c>
      <c r="IKI2" s="1" t="s">
        <v>106</v>
      </c>
      <c r="IKK2" s="1" t="s">
        <v>106</v>
      </c>
      <c r="IKM2" s="1" t="s">
        <v>106</v>
      </c>
      <c r="IKO2" s="1" t="s">
        <v>106</v>
      </c>
      <c r="IKQ2" s="1" t="s">
        <v>106</v>
      </c>
      <c r="IKS2" s="1" t="s">
        <v>106</v>
      </c>
      <c r="IKU2" s="1" t="s">
        <v>106</v>
      </c>
      <c r="IKW2" s="1" t="s">
        <v>106</v>
      </c>
      <c r="IKY2" s="1" t="s">
        <v>106</v>
      </c>
      <c r="ILA2" s="1" t="s">
        <v>106</v>
      </c>
      <c r="ILC2" s="1" t="s">
        <v>106</v>
      </c>
      <c r="ILE2" s="1" t="s">
        <v>106</v>
      </c>
      <c r="ILG2" s="1" t="s">
        <v>106</v>
      </c>
      <c r="ILI2" s="1" t="s">
        <v>106</v>
      </c>
      <c r="ILK2" s="1" t="s">
        <v>106</v>
      </c>
      <c r="ILM2" s="1" t="s">
        <v>106</v>
      </c>
      <c r="ILO2" s="1" t="s">
        <v>106</v>
      </c>
      <c r="ILQ2" s="1" t="s">
        <v>106</v>
      </c>
      <c r="ILS2" s="1" t="s">
        <v>106</v>
      </c>
      <c r="ILU2" s="1" t="s">
        <v>106</v>
      </c>
      <c r="ILW2" s="1" t="s">
        <v>106</v>
      </c>
      <c r="ILY2" s="1" t="s">
        <v>106</v>
      </c>
      <c r="IMA2" s="1" t="s">
        <v>106</v>
      </c>
      <c r="IMC2" s="1" t="s">
        <v>106</v>
      </c>
      <c r="IME2" s="1" t="s">
        <v>106</v>
      </c>
      <c r="IMG2" s="1" t="s">
        <v>106</v>
      </c>
      <c r="IMI2" s="1" t="s">
        <v>106</v>
      </c>
      <c r="IMK2" s="1" t="s">
        <v>106</v>
      </c>
      <c r="IMM2" s="1" t="s">
        <v>106</v>
      </c>
      <c r="IMO2" s="1" t="s">
        <v>106</v>
      </c>
      <c r="IMQ2" s="1" t="s">
        <v>106</v>
      </c>
      <c r="IMS2" s="1" t="s">
        <v>106</v>
      </c>
      <c r="IMU2" s="1" t="s">
        <v>106</v>
      </c>
      <c r="IMW2" s="1" t="s">
        <v>106</v>
      </c>
      <c r="IMY2" s="1" t="s">
        <v>106</v>
      </c>
      <c r="INA2" s="1" t="s">
        <v>106</v>
      </c>
      <c r="INC2" s="1" t="s">
        <v>106</v>
      </c>
      <c r="INE2" s="1" t="s">
        <v>106</v>
      </c>
      <c r="ING2" s="1" t="s">
        <v>106</v>
      </c>
      <c r="INI2" s="1" t="s">
        <v>106</v>
      </c>
      <c r="INK2" s="1" t="s">
        <v>106</v>
      </c>
      <c r="INM2" s="1" t="s">
        <v>106</v>
      </c>
      <c r="INO2" s="1" t="s">
        <v>106</v>
      </c>
      <c r="INQ2" s="1" t="s">
        <v>106</v>
      </c>
      <c r="INS2" s="1" t="s">
        <v>106</v>
      </c>
      <c r="INU2" s="1" t="s">
        <v>106</v>
      </c>
      <c r="INW2" s="1" t="s">
        <v>106</v>
      </c>
      <c r="INY2" s="1" t="s">
        <v>106</v>
      </c>
      <c r="IOA2" s="1" t="s">
        <v>106</v>
      </c>
      <c r="IOC2" s="1" t="s">
        <v>106</v>
      </c>
      <c r="IOE2" s="1" t="s">
        <v>106</v>
      </c>
      <c r="IOG2" s="1" t="s">
        <v>106</v>
      </c>
      <c r="IOI2" s="1" t="s">
        <v>106</v>
      </c>
      <c r="IOK2" s="1" t="s">
        <v>106</v>
      </c>
      <c r="IOM2" s="1" t="s">
        <v>106</v>
      </c>
      <c r="IOO2" s="1" t="s">
        <v>106</v>
      </c>
      <c r="IOQ2" s="1" t="s">
        <v>106</v>
      </c>
      <c r="IOS2" s="1" t="s">
        <v>106</v>
      </c>
      <c r="IOU2" s="1" t="s">
        <v>106</v>
      </c>
      <c r="IOW2" s="1" t="s">
        <v>106</v>
      </c>
      <c r="IOY2" s="1" t="s">
        <v>106</v>
      </c>
      <c r="IPA2" s="1" t="s">
        <v>106</v>
      </c>
      <c r="IPC2" s="1" t="s">
        <v>106</v>
      </c>
      <c r="IPE2" s="1" t="s">
        <v>106</v>
      </c>
      <c r="IPG2" s="1" t="s">
        <v>106</v>
      </c>
      <c r="IPI2" s="1" t="s">
        <v>106</v>
      </c>
      <c r="IPK2" s="1" t="s">
        <v>106</v>
      </c>
      <c r="IPM2" s="1" t="s">
        <v>106</v>
      </c>
      <c r="IPO2" s="1" t="s">
        <v>106</v>
      </c>
      <c r="IPQ2" s="1" t="s">
        <v>106</v>
      </c>
      <c r="IPS2" s="1" t="s">
        <v>106</v>
      </c>
      <c r="IPU2" s="1" t="s">
        <v>106</v>
      </c>
      <c r="IPW2" s="1" t="s">
        <v>106</v>
      </c>
      <c r="IPY2" s="1" t="s">
        <v>106</v>
      </c>
      <c r="IQA2" s="1" t="s">
        <v>106</v>
      </c>
      <c r="IQC2" s="1" t="s">
        <v>106</v>
      </c>
      <c r="IQE2" s="1" t="s">
        <v>106</v>
      </c>
      <c r="IQG2" s="1" t="s">
        <v>106</v>
      </c>
      <c r="IQI2" s="1" t="s">
        <v>106</v>
      </c>
      <c r="IQK2" s="1" t="s">
        <v>106</v>
      </c>
      <c r="IQM2" s="1" t="s">
        <v>106</v>
      </c>
      <c r="IQO2" s="1" t="s">
        <v>106</v>
      </c>
      <c r="IQQ2" s="1" t="s">
        <v>106</v>
      </c>
      <c r="IQS2" s="1" t="s">
        <v>106</v>
      </c>
      <c r="IQU2" s="1" t="s">
        <v>106</v>
      </c>
      <c r="IQW2" s="1" t="s">
        <v>106</v>
      </c>
      <c r="IQY2" s="1" t="s">
        <v>106</v>
      </c>
      <c r="IRA2" s="1" t="s">
        <v>106</v>
      </c>
      <c r="IRC2" s="1" t="s">
        <v>106</v>
      </c>
      <c r="IRE2" s="1" t="s">
        <v>106</v>
      </c>
      <c r="IRG2" s="1" t="s">
        <v>106</v>
      </c>
      <c r="IRI2" s="1" t="s">
        <v>106</v>
      </c>
      <c r="IRK2" s="1" t="s">
        <v>106</v>
      </c>
      <c r="IRM2" s="1" t="s">
        <v>106</v>
      </c>
      <c r="IRO2" s="1" t="s">
        <v>106</v>
      </c>
      <c r="IRQ2" s="1" t="s">
        <v>106</v>
      </c>
      <c r="IRS2" s="1" t="s">
        <v>106</v>
      </c>
      <c r="IRU2" s="1" t="s">
        <v>106</v>
      </c>
      <c r="IRW2" s="1" t="s">
        <v>106</v>
      </c>
      <c r="IRY2" s="1" t="s">
        <v>106</v>
      </c>
      <c r="ISA2" s="1" t="s">
        <v>106</v>
      </c>
      <c r="ISC2" s="1" t="s">
        <v>106</v>
      </c>
      <c r="ISE2" s="1" t="s">
        <v>106</v>
      </c>
      <c r="ISG2" s="1" t="s">
        <v>106</v>
      </c>
      <c r="ISI2" s="1" t="s">
        <v>106</v>
      </c>
      <c r="ISK2" s="1" t="s">
        <v>106</v>
      </c>
      <c r="ISM2" s="1" t="s">
        <v>106</v>
      </c>
      <c r="ISO2" s="1" t="s">
        <v>106</v>
      </c>
      <c r="ISQ2" s="1" t="s">
        <v>106</v>
      </c>
      <c r="ISS2" s="1" t="s">
        <v>106</v>
      </c>
      <c r="ISU2" s="1" t="s">
        <v>106</v>
      </c>
      <c r="ISW2" s="1" t="s">
        <v>106</v>
      </c>
      <c r="ISY2" s="1" t="s">
        <v>106</v>
      </c>
      <c r="ITA2" s="1" t="s">
        <v>106</v>
      </c>
      <c r="ITC2" s="1" t="s">
        <v>106</v>
      </c>
      <c r="ITE2" s="1" t="s">
        <v>106</v>
      </c>
      <c r="ITG2" s="1" t="s">
        <v>106</v>
      </c>
      <c r="ITI2" s="1" t="s">
        <v>106</v>
      </c>
      <c r="ITK2" s="1" t="s">
        <v>106</v>
      </c>
      <c r="ITM2" s="1" t="s">
        <v>106</v>
      </c>
      <c r="ITO2" s="1" t="s">
        <v>106</v>
      </c>
      <c r="ITQ2" s="1" t="s">
        <v>106</v>
      </c>
      <c r="ITS2" s="1" t="s">
        <v>106</v>
      </c>
      <c r="ITU2" s="1" t="s">
        <v>106</v>
      </c>
      <c r="ITW2" s="1" t="s">
        <v>106</v>
      </c>
      <c r="ITY2" s="1" t="s">
        <v>106</v>
      </c>
      <c r="IUA2" s="1" t="s">
        <v>106</v>
      </c>
      <c r="IUC2" s="1" t="s">
        <v>106</v>
      </c>
      <c r="IUE2" s="1" t="s">
        <v>106</v>
      </c>
      <c r="IUG2" s="1" t="s">
        <v>106</v>
      </c>
      <c r="IUI2" s="1" t="s">
        <v>106</v>
      </c>
      <c r="IUK2" s="1" t="s">
        <v>106</v>
      </c>
      <c r="IUM2" s="1" t="s">
        <v>106</v>
      </c>
      <c r="IUO2" s="1" t="s">
        <v>106</v>
      </c>
      <c r="IUQ2" s="1" t="s">
        <v>106</v>
      </c>
      <c r="IUS2" s="1" t="s">
        <v>106</v>
      </c>
      <c r="IUU2" s="1" t="s">
        <v>106</v>
      </c>
      <c r="IUW2" s="1" t="s">
        <v>106</v>
      </c>
      <c r="IUY2" s="1" t="s">
        <v>106</v>
      </c>
      <c r="IVA2" s="1" t="s">
        <v>106</v>
      </c>
      <c r="IVC2" s="1" t="s">
        <v>106</v>
      </c>
      <c r="IVE2" s="1" t="s">
        <v>106</v>
      </c>
      <c r="IVG2" s="1" t="s">
        <v>106</v>
      </c>
      <c r="IVI2" s="1" t="s">
        <v>106</v>
      </c>
      <c r="IVK2" s="1" t="s">
        <v>106</v>
      </c>
      <c r="IVM2" s="1" t="s">
        <v>106</v>
      </c>
      <c r="IVO2" s="1" t="s">
        <v>106</v>
      </c>
      <c r="IVQ2" s="1" t="s">
        <v>106</v>
      </c>
      <c r="IVS2" s="1" t="s">
        <v>106</v>
      </c>
      <c r="IVU2" s="1" t="s">
        <v>106</v>
      </c>
      <c r="IVW2" s="1" t="s">
        <v>106</v>
      </c>
      <c r="IVY2" s="1" t="s">
        <v>106</v>
      </c>
      <c r="IWA2" s="1" t="s">
        <v>106</v>
      </c>
      <c r="IWC2" s="1" t="s">
        <v>106</v>
      </c>
      <c r="IWE2" s="1" t="s">
        <v>106</v>
      </c>
      <c r="IWG2" s="1" t="s">
        <v>106</v>
      </c>
      <c r="IWI2" s="1" t="s">
        <v>106</v>
      </c>
      <c r="IWK2" s="1" t="s">
        <v>106</v>
      </c>
      <c r="IWM2" s="1" t="s">
        <v>106</v>
      </c>
      <c r="IWO2" s="1" t="s">
        <v>106</v>
      </c>
      <c r="IWQ2" s="1" t="s">
        <v>106</v>
      </c>
      <c r="IWS2" s="1" t="s">
        <v>106</v>
      </c>
      <c r="IWU2" s="1" t="s">
        <v>106</v>
      </c>
      <c r="IWW2" s="1" t="s">
        <v>106</v>
      </c>
      <c r="IWY2" s="1" t="s">
        <v>106</v>
      </c>
      <c r="IXA2" s="1" t="s">
        <v>106</v>
      </c>
      <c r="IXC2" s="1" t="s">
        <v>106</v>
      </c>
      <c r="IXE2" s="1" t="s">
        <v>106</v>
      </c>
      <c r="IXG2" s="1" t="s">
        <v>106</v>
      </c>
      <c r="IXI2" s="1" t="s">
        <v>106</v>
      </c>
      <c r="IXK2" s="1" t="s">
        <v>106</v>
      </c>
      <c r="IXM2" s="1" t="s">
        <v>106</v>
      </c>
      <c r="IXO2" s="1" t="s">
        <v>106</v>
      </c>
      <c r="IXQ2" s="1" t="s">
        <v>106</v>
      </c>
      <c r="IXS2" s="1" t="s">
        <v>106</v>
      </c>
      <c r="IXU2" s="1" t="s">
        <v>106</v>
      </c>
      <c r="IXW2" s="1" t="s">
        <v>106</v>
      </c>
      <c r="IXY2" s="1" t="s">
        <v>106</v>
      </c>
      <c r="IYA2" s="1" t="s">
        <v>106</v>
      </c>
      <c r="IYC2" s="1" t="s">
        <v>106</v>
      </c>
      <c r="IYE2" s="1" t="s">
        <v>106</v>
      </c>
      <c r="IYG2" s="1" t="s">
        <v>106</v>
      </c>
      <c r="IYI2" s="1" t="s">
        <v>106</v>
      </c>
      <c r="IYK2" s="1" t="s">
        <v>106</v>
      </c>
      <c r="IYM2" s="1" t="s">
        <v>106</v>
      </c>
      <c r="IYO2" s="1" t="s">
        <v>106</v>
      </c>
      <c r="IYQ2" s="1" t="s">
        <v>106</v>
      </c>
      <c r="IYS2" s="1" t="s">
        <v>106</v>
      </c>
      <c r="IYU2" s="1" t="s">
        <v>106</v>
      </c>
      <c r="IYW2" s="1" t="s">
        <v>106</v>
      </c>
      <c r="IYY2" s="1" t="s">
        <v>106</v>
      </c>
      <c r="IZA2" s="1" t="s">
        <v>106</v>
      </c>
      <c r="IZC2" s="1" t="s">
        <v>106</v>
      </c>
      <c r="IZE2" s="1" t="s">
        <v>106</v>
      </c>
      <c r="IZG2" s="1" t="s">
        <v>106</v>
      </c>
      <c r="IZI2" s="1" t="s">
        <v>106</v>
      </c>
      <c r="IZK2" s="1" t="s">
        <v>106</v>
      </c>
      <c r="IZM2" s="1" t="s">
        <v>106</v>
      </c>
      <c r="IZO2" s="1" t="s">
        <v>106</v>
      </c>
      <c r="IZQ2" s="1" t="s">
        <v>106</v>
      </c>
      <c r="IZS2" s="1" t="s">
        <v>106</v>
      </c>
      <c r="IZU2" s="1" t="s">
        <v>106</v>
      </c>
      <c r="IZW2" s="1" t="s">
        <v>106</v>
      </c>
      <c r="IZY2" s="1" t="s">
        <v>106</v>
      </c>
      <c r="JAA2" s="1" t="s">
        <v>106</v>
      </c>
      <c r="JAC2" s="1" t="s">
        <v>106</v>
      </c>
      <c r="JAE2" s="1" t="s">
        <v>106</v>
      </c>
      <c r="JAG2" s="1" t="s">
        <v>106</v>
      </c>
      <c r="JAI2" s="1" t="s">
        <v>106</v>
      </c>
      <c r="JAK2" s="1" t="s">
        <v>106</v>
      </c>
      <c r="JAM2" s="1" t="s">
        <v>106</v>
      </c>
      <c r="JAO2" s="1" t="s">
        <v>106</v>
      </c>
      <c r="JAQ2" s="1" t="s">
        <v>106</v>
      </c>
      <c r="JAS2" s="1" t="s">
        <v>106</v>
      </c>
      <c r="JAU2" s="1" t="s">
        <v>106</v>
      </c>
      <c r="JAW2" s="1" t="s">
        <v>106</v>
      </c>
      <c r="JAY2" s="1" t="s">
        <v>106</v>
      </c>
      <c r="JBA2" s="1" t="s">
        <v>106</v>
      </c>
      <c r="JBC2" s="1" t="s">
        <v>106</v>
      </c>
      <c r="JBE2" s="1" t="s">
        <v>106</v>
      </c>
      <c r="JBG2" s="1" t="s">
        <v>106</v>
      </c>
      <c r="JBI2" s="1" t="s">
        <v>106</v>
      </c>
      <c r="JBK2" s="1" t="s">
        <v>106</v>
      </c>
      <c r="JBM2" s="1" t="s">
        <v>106</v>
      </c>
      <c r="JBO2" s="1" t="s">
        <v>106</v>
      </c>
      <c r="JBQ2" s="1" t="s">
        <v>106</v>
      </c>
      <c r="JBS2" s="1" t="s">
        <v>106</v>
      </c>
      <c r="JBU2" s="1" t="s">
        <v>106</v>
      </c>
      <c r="JBW2" s="1" t="s">
        <v>106</v>
      </c>
      <c r="JBY2" s="1" t="s">
        <v>106</v>
      </c>
      <c r="JCA2" s="1" t="s">
        <v>106</v>
      </c>
      <c r="JCC2" s="1" t="s">
        <v>106</v>
      </c>
      <c r="JCE2" s="1" t="s">
        <v>106</v>
      </c>
      <c r="JCG2" s="1" t="s">
        <v>106</v>
      </c>
      <c r="JCI2" s="1" t="s">
        <v>106</v>
      </c>
      <c r="JCK2" s="1" t="s">
        <v>106</v>
      </c>
      <c r="JCM2" s="1" t="s">
        <v>106</v>
      </c>
      <c r="JCO2" s="1" t="s">
        <v>106</v>
      </c>
      <c r="JCQ2" s="1" t="s">
        <v>106</v>
      </c>
      <c r="JCS2" s="1" t="s">
        <v>106</v>
      </c>
      <c r="JCU2" s="1" t="s">
        <v>106</v>
      </c>
      <c r="JCW2" s="1" t="s">
        <v>106</v>
      </c>
      <c r="JCY2" s="1" t="s">
        <v>106</v>
      </c>
      <c r="JDA2" s="1" t="s">
        <v>106</v>
      </c>
      <c r="JDC2" s="1" t="s">
        <v>106</v>
      </c>
      <c r="JDE2" s="1" t="s">
        <v>106</v>
      </c>
      <c r="JDG2" s="1" t="s">
        <v>106</v>
      </c>
      <c r="JDI2" s="1" t="s">
        <v>106</v>
      </c>
      <c r="JDK2" s="1" t="s">
        <v>106</v>
      </c>
      <c r="JDM2" s="1" t="s">
        <v>106</v>
      </c>
      <c r="JDO2" s="1" t="s">
        <v>106</v>
      </c>
      <c r="JDQ2" s="1" t="s">
        <v>106</v>
      </c>
      <c r="JDS2" s="1" t="s">
        <v>106</v>
      </c>
      <c r="JDU2" s="1" t="s">
        <v>106</v>
      </c>
      <c r="JDW2" s="1" t="s">
        <v>106</v>
      </c>
      <c r="JDY2" s="1" t="s">
        <v>106</v>
      </c>
      <c r="JEA2" s="1" t="s">
        <v>106</v>
      </c>
      <c r="JEC2" s="1" t="s">
        <v>106</v>
      </c>
      <c r="JEE2" s="1" t="s">
        <v>106</v>
      </c>
      <c r="JEG2" s="1" t="s">
        <v>106</v>
      </c>
      <c r="JEI2" s="1" t="s">
        <v>106</v>
      </c>
      <c r="JEK2" s="1" t="s">
        <v>106</v>
      </c>
      <c r="JEM2" s="1" t="s">
        <v>106</v>
      </c>
      <c r="JEO2" s="1" t="s">
        <v>106</v>
      </c>
      <c r="JEQ2" s="1" t="s">
        <v>106</v>
      </c>
      <c r="JES2" s="1" t="s">
        <v>106</v>
      </c>
      <c r="JEU2" s="1" t="s">
        <v>106</v>
      </c>
      <c r="JEW2" s="1" t="s">
        <v>106</v>
      </c>
      <c r="JEY2" s="1" t="s">
        <v>106</v>
      </c>
      <c r="JFA2" s="1" t="s">
        <v>106</v>
      </c>
      <c r="JFC2" s="1" t="s">
        <v>106</v>
      </c>
      <c r="JFE2" s="1" t="s">
        <v>106</v>
      </c>
      <c r="JFG2" s="1" t="s">
        <v>106</v>
      </c>
      <c r="JFI2" s="1" t="s">
        <v>106</v>
      </c>
      <c r="JFK2" s="1" t="s">
        <v>106</v>
      </c>
      <c r="JFM2" s="1" t="s">
        <v>106</v>
      </c>
      <c r="JFO2" s="1" t="s">
        <v>106</v>
      </c>
      <c r="JFQ2" s="1" t="s">
        <v>106</v>
      </c>
      <c r="JFS2" s="1" t="s">
        <v>106</v>
      </c>
      <c r="JFU2" s="1" t="s">
        <v>106</v>
      </c>
      <c r="JFW2" s="1" t="s">
        <v>106</v>
      </c>
      <c r="JFY2" s="1" t="s">
        <v>106</v>
      </c>
      <c r="JGA2" s="1" t="s">
        <v>106</v>
      </c>
      <c r="JGC2" s="1" t="s">
        <v>106</v>
      </c>
      <c r="JGE2" s="1" t="s">
        <v>106</v>
      </c>
      <c r="JGG2" s="1" t="s">
        <v>106</v>
      </c>
      <c r="JGI2" s="1" t="s">
        <v>106</v>
      </c>
      <c r="JGK2" s="1" t="s">
        <v>106</v>
      </c>
      <c r="JGM2" s="1" t="s">
        <v>106</v>
      </c>
      <c r="JGO2" s="1" t="s">
        <v>106</v>
      </c>
      <c r="JGQ2" s="1" t="s">
        <v>106</v>
      </c>
      <c r="JGS2" s="1" t="s">
        <v>106</v>
      </c>
      <c r="JGU2" s="1" t="s">
        <v>106</v>
      </c>
      <c r="JGW2" s="1" t="s">
        <v>106</v>
      </c>
      <c r="JGY2" s="1" t="s">
        <v>106</v>
      </c>
      <c r="JHA2" s="1" t="s">
        <v>106</v>
      </c>
      <c r="JHC2" s="1" t="s">
        <v>106</v>
      </c>
      <c r="JHE2" s="1" t="s">
        <v>106</v>
      </c>
      <c r="JHG2" s="1" t="s">
        <v>106</v>
      </c>
      <c r="JHI2" s="1" t="s">
        <v>106</v>
      </c>
      <c r="JHK2" s="1" t="s">
        <v>106</v>
      </c>
      <c r="JHM2" s="1" t="s">
        <v>106</v>
      </c>
      <c r="JHO2" s="1" t="s">
        <v>106</v>
      </c>
      <c r="JHQ2" s="1" t="s">
        <v>106</v>
      </c>
      <c r="JHS2" s="1" t="s">
        <v>106</v>
      </c>
      <c r="JHU2" s="1" t="s">
        <v>106</v>
      </c>
      <c r="JHW2" s="1" t="s">
        <v>106</v>
      </c>
      <c r="JHY2" s="1" t="s">
        <v>106</v>
      </c>
      <c r="JIA2" s="1" t="s">
        <v>106</v>
      </c>
      <c r="JIC2" s="1" t="s">
        <v>106</v>
      </c>
      <c r="JIE2" s="1" t="s">
        <v>106</v>
      </c>
      <c r="JIG2" s="1" t="s">
        <v>106</v>
      </c>
      <c r="JII2" s="1" t="s">
        <v>106</v>
      </c>
      <c r="JIK2" s="1" t="s">
        <v>106</v>
      </c>
      <c r="JIM2" s="1" t="s">
        <v>106</v>
      </c>
      <c r="JIO2" s="1" t="s">
        <v>106</v>
      </c>
      <c r="JIQ2" s="1" t="s">
        <v>106</v>
      </c>
      <c r="JIS2" s="1" t="s">
        <v>106</v>
      </c>
      <c r="JIU2" s="1" t="s">
        <v>106</v>
      </c>
      <c r="JIW2" s="1" t="s">
        <v>106</v>
      </c>
      <c r="JIY2" s="1" t="s">
        <v>106</v>
      </c>
      <c r="JJA2" s="1" t="s">
        <v>106</v>
      </c>
      <c r="JJC2" s="1" t="s">
        <v>106</v>
      </c>
      <c r="JJE2" s="1" t="s">
        <v>106</v>
      </c>
      <c r="JJG2" s="1" t="s">
        <v>106</v>
      </c>
      <c r="JJI2" s="1" t="s">
        <v>106</v>
      </c>
      <c r="JJK2" s="1" t="s">
        <v>106</v>
      </c>
      <c r="JJM2" s="1" t="s">
        <v>106</v>
      </c>
      <c r="JJO2" s="1" t="s">
        <v>106</v>
      </c>
      <c r="JJQ2" s="1" t="s">
        <v>106</v>
      </c>
      <c r="JJS2" s="1" t="s">
        <v>106</v>
      </c>
      <c r="JJU2" s="1" t="s">
        <v>106</v>
      </c>
      <c r="JJW2" s="1" t="s">
        <v>106</v>
      </c>
      <c r="JJY2" s="1" t="s">
        <v>106</v>
      </c>
      <c r="JKA2" s="1" t="s">
        <v>106</v>
      </c>
      <c r="JKC2" s="1" t="s">
        <v>106</v>
      </c>
      <c r="JKE2" s="1" t="s">
        <v>106</v>
      </c>
      <c r="JKG2" s="1" t="s">
        <v>106</v>
      </c>
      <c r="JKI2" s="1" t="s">
        <v>106</v>
      </c>
      <c r="JKK2" s="1" t="s">
        <v>106</v>
      </c>
      <c r="JKM2" s="1" t="s">
        <v>106</v>
      </c>
      <c r="JKO2" s="1" t="s">
        <v>106</v>
      </c>
      <c r="JKQ2" s="1" t="s">
        <v>106</v>
      </c>
      <c r="JKS2" s="1" t="s">
        <v>106</v>
      </c>
      <c r="JKU2" s="1" t="s">
        <v>106</v>
      </c>
      <c r="JKW2" s="1" t="s">
        <v>106</v>
      </c>
      <c r="JKY2" s="1" t="s">
        <v>106</v>
      </c>
      <c r="JLA2" s="1" t="s">
        <v>106</v>
      </c>
      <c r="JLC2" s="1" t="s">
        <v>106</v>
      </c>
      <c r="JLE2" s="1" t="s">
        <v>106</v>
      </c>
      <c r="JLG2" s="1" t="s">
        <v>106</v>
      </c>
      <c r="JLI2" s="1" t="s">
        <v>106</v>
      </c>
      <c r="JLK2" s="1" t="s">
        <v>106</v>
      </c>
      <c r="JLM2" s="1" t="s">
        <v>106</v>
      </c>
      <c r="JLO2" s="1" t="s">
        <v>106</v>
      </c>
      <c r="JLQ2" s="1" t="s">
        <v>106</v>
      </c>
      <c r="JLS2" s="1" t="s">
        <v>106</v>
      </c>
      <c r="JLU2" s="1" t="s">
        <v>106</v>
      </c>
      <c r="JLW2" s="1" t="s">
        <v>106</v>
      </c>
      <c r="JLY2" s="1" t="s">
        <v>106</v>
      </c>
      <c r="JMA2" s="1" t="s">
        <v>106</v>
      </c>
      <c r="JMC2" s="1" t="s">
        <v>106</v>
      </c>
      <c r="JME2" s="1" t="s">
        <v>106</v>
      </c>
      <c r="JMG2" s="1" t="s">
        <v>106</v>
      </c>
      <c r="JMI2" s="1" t="s">
        <v>106</v>
      </c>
      <c r="JMK2" s="1" t="s">
        <v>106</v>
      </c>
      <c r="JMM2" s="1" t="s">
        <v>106</v>
      </c>
      <c r="JMO2" s="1" t="s">
        <v>106</v>
      </c>
      <c r="JMQ2" s="1" t="s">
        <v>106</v>
      </c>
      <c r="JMS2" s="1" t="s">
        <v>106</v>
      </c>
      <c r="JMU2" s="1" t="s">
        <v>106</v>
      </c>
      <c r="JMW2" s="1" t="s">
        <v>106</v>
      </c>
      <c r="JMY2" s="1" t="s">
        <v>106</v>
      </c>
      <c r="JNA2" s="1" t="s">
        <v>106</v>
      </c>
      <c r="JNC2" s="1" t="s">
        <v>106</v>
      </c>
      <c r="JNE2" s="1" t="s">
        <v>106</v>
      </c>
      <c r="JNG2" s="1" t="s">
        <v>106</v>
      </c>
      <c r="JNI2" s="1" t="s">
        <v>106</v>
      </c>
      <c r="JNK2" s="1" t="s">
        <v>106</v>
      </c>
      <c r="JNM2" s="1" t="s">
        <v>106</v>
      </c>
      <c r="JNO2" s="1" t="s">
        <v>106</v>
      </c>
      <c r="JNQ2" s="1" t="s">
        <v>106</v>
      </c>
      <c r="JNS2" s="1" t="s">
        <v>106</v>
      </c>
      <c r="JNU2" s="1" t="s">
        <v>106</v>
      </c>
      <c r="JNW2" s="1" t="s">
        <v>106</v>
      </c>
      <c r="JNY2" s="1" t="s">
        <v>106</v>
      </c>
      <c r="JOA2" s="1" t="s">
        <v>106</v>
      </c>
      <c r="JOC2" s="1" t="s">
        <v>106</v>
      </c>
      <c r="JOE2" s="1" t="s">
        <v>106</v>
      </c>
      <c r="JOG2" s="1" t="s">
        <v>106</v>
      </c>
      <c r="JOI2" s="1" t="s">
        <v>106</v>
      </c>
      <c r="JOK2" s="1" t="s">
        <v>106</v>
      </c>
      <c r="JOM2" s="1" t="s">
        <v>106</v>
      </c>
      <c r="JOO2" s="1" t="s">
        <v>106</v>
      </c>
      <c r="JOQ2" s="1" t="s">
        <v>106</v>
      </c>
      <c r="JOS2" s="1" t="s">
        <v>106</v>
      </c>
      <c r="JOU2" s="1" t="s">
        <v>106</v>
      </c>
      <c r="JOW2" s="1" t="s">
        <v>106</v>
      </c>
      <c r="JOY2" s="1" t="s">
        <v>106</v>
      </c>
      <c r="JPA2" s="1" t="s">
        <v>106</v>
      </c>
      <c r="JPC2" s="1" t="s">
        <v>106</v>
      </c>
      <c r="JPE2" s="1" t="s">
        <v>106</v>
      </c>
      <c r="JPG2" s="1" t="s">
        <v>106</v>
      </c>
      <c r="JPI2" s="1" t="s">
        <v>106</v>
      </c>
      <c r="JPK2" s="1" t="s">
        <v>106</v>
      </c>
      <c r="JPM2" s="1" t="s">
        <v>106</v>
      </c>
      <c r="JPO2" s="1" t="s">
        <v>106</v>
      </c>
      <c r="JPQ2" s="1" t="s">
        <v>106</v>
      </c>
      <c r="JPS2" s="1" t="s">
        <v>106</v>
      </c>
      <c r="JPU2" s="1" t="s">
        <v>106</v>
      </c>
      <c r="JPW2" s="1" t="s">
        <v>106</v>
      </c>
      <c r="JPY2" s="1" t="s">
        <v>106</v>
      </c>
      <c r="JQA2" s="1" t="s">
        <v>106</v>
      </c>
      <c r="JQC2" s="1" t="s">
        <v>106</v>
      </c>
      <c r="JQE2" s="1" t="s">
        <v>106</v>
      </c>
      <c r="JQG2" s="1" t="s">
        <v>106</v>
      </c>
      <c r="JQI2" s="1" t="s">
        <v>106</v>
      </c>
      <c r="JQK2" s="1" t="s">
        <v>106</v>
      </c>
      <c r="JQM2" s="1" t="s">
        <v>106</v>
      </c>
      <c r="JQO2" s="1" t="s">
        <v>106</v>
      </c>
      <c r="JQQ2" s="1" t="s">
        <v>106</v>
      </c>
      <c r="JQS2" s="1" t="s">
        <v>106</v>
      </c>
      <c r="JQU2" s="1" t="s">
        <v>106</v>
      </c>
      <c r="JQW2" s="1" t="s">
        <v>106</v>
      </c>
      <c r="JQY2" s="1" t="s">
        <v>106</v>
      </c>
      <c r="JRA2" s="1" t="s">
        <v>106</v>
      </c>
      <c r="JRC2" s="1" t="s">
        <v>106</v>
      </c>
      <c r="JRE2" s="1" t="s">
        <v>106</v>
      </c>
      <c r="JRG2" s="1" t="s">
        <v>106</v>
      </c>
      <c r="JRI2" s="1" t="s">
        <v>106</v>
      </c>
      <c r="JRK2" s="1" t="s">
        <v>106</v>
      </c>
      <c r="JRM2" s="1" t="s">
        <v>106</v>
      </c>
      <c r="JRO2" s="1" t="s">
        <v>106</v>
      </c>
      <c r="JRQ2" s="1" t="s">
        <v>106</v>
      </c>
      <c r="JRS2" s="1" t="s">
        <v>106</v>
      </c>
      <c r="JRU2" s="1" t="s">
        <v>106</v>
      </c>
      <c r="JRW2" s="1" t="s">
        <v>106</v>
      </c>
      <c r="JRY2" s="1" t="s">
        <v>106</v>
      </c>
      <c r="JSA2" s="1" t="s">
        <v>106</v>
      </c>
      <c r="JSC2" s="1" t="s">
        <v>106</v>
      </c>
      <c r="JSE2" s="1" t="s">
        <v>106</v>
      </c>
      <c r="JSG2" s="1" t="s">
        <v>106</v>
      </c>
      <c r="JSI2" s="1" t="s">
        <v>106</v>
      </c>
      <c r="JSK2" s="1" t="s">
        <v>106</v>
      </c>
      <c r="JSM2" s="1" t="s">
        <v>106</v>
      </c>
      <c r="JSO2" s="1" t="s">
        <v>106</v>
      </c>
      <c r="JSQ2" s="1" t="s">
        <v>106</v>
      </c>
      <c r="JSS2" s="1" t="s">
        <v>106</v>
      </c>
      <c r="JSU2" s="1" t="s">
        <v>106</v>
      </c>
      <c r="JSW2" s="1" t="s">
        <v>106</v>
      </c>
      <c r="JSY2" s="1" t="s">
        <v>106</v>
      </c>
      <c r="JTA2" s="1" t="s">
        <v>106</v>
      </c>
      <c r="JTC2" s="1" t="s">
        <v>106</v>
      </c>
      <c r="JTE2" s="1" t="s">
        <v>106</v>
      </c>
      <c r="JTG2" s="1" t="s">
        <v>106</v>
      </c>
      <c r="JTI2" s="1" t="s">
        <v>106</v>
      </c>
      <c r="JTK2" s="1" t="s">
        <v>106</v>
      </c>
      <c r="JTM2" s="1" t="s">
        <v>106</v>
      </c>
      <c r="JTO2" s="1" t="s">
        <v>106</v>
      </c>
      <c r="JTQ2" s="1" t="s">
        <v>106</v>
      </c>
      <c r="JTS2" s="1" t="s">
        <v>106</v>
      </c>
      <c r="JTU2" s="1" t="s">
        <v>106</v>
      </c>
      <c r="JTW2" s="1" t="s">
        <v>106</v>
      </c>
      <c r="JTY2" s="1" t="s">
        <v>106</v>
      </c>
      <c r="JUA2" s="1" t="s">
        <v>106</v>
      </c>
      <c r="JUC2" s="1" t="s">
        <v>106</v>
      </c>
      <c r="JUE2" s="1" t="s">
        <v>106</v>
      </c>
      <c r="JUG2" s="1" t="s">
        <v>106</v>
      </c>
      <c r="JUI2" s="1" t="s">
        <v>106</v>
      </c>
      <c r="JUK2" s="1" t="s">
        <v>106</v>
      </c>
      <c r="JUM2" s="1" t="s">
        <v>106</v>
      </c>
      <c r="JUO2" s="1" t="s">
        <v>106</v>
      </c>
      <c r="JUQ2" s="1" t="s">
        <v>106</v>
      </c>
      <c r="JUS2" s="1" t="s">
        <v>106</v>
      </c>
      <c r="JUU2" s="1" t="s">
        <v>106</v>
      </c>
      <c r="JUW2" s="1" t="s">
        <v>106</v>
      </c>
      <c r="JUY2" s="1" t="s">
        <v>106</v>
      </c>
      <c r="JVA2" s="1" t="s">
        <v>106</v>
      </c>
      <c r="JVC2" s="1" t="s">
        <v>106</v>
      </c>
      <c r="JVE2" s="1" t="s">
        <v>106</v>
      </c>
      <c r="JVG2" s="1" t="s">
        <v>106</v>
      </c>
      <c r="JVI2" s="1" t="s">
        <v>106</v>
      </c>
      <c r="JVK2" s="1" t="s">
        <v>106</v>
      </c>
      <c r="JVM2" s="1" t="s">
        <v>106</v>
      </c>
      <c r="JVO2" s="1" t="s">
        <v>106</v>
      </c>
      <c r="JVQ2" s="1" t="s">
        <v>106</v>
      </c>
      <c r="JVS2" s="1" t="s">
        <v>106</v>
      </c>
      <c r="JVU2" s="1" t="s">
        <v>106</v>
      </c>
      <c r="JVW2" s="1" t="s">
        <v>106</v>
      </c>
      <c r="JVY2" s="1" t="s">
        <v>106</v>
      </c>
      <c r="JWA2" s="1" t="s">
        <v>106</v>
      </c>
      <c r="JWC2" s="1" t="s">
        <v>106</v>
      </c>
      <c r="JWE2" s="1" t="s">
        <v>106</v>
      </c>
      <c r="JWG2" s="1" t="s">
        <v>106</v>
      </c>
      <c r="JWI2" s="1" t="s">
        <v>106</v>
      </c>
      <c r="JWK2" s="1" t="s">
        <v>106</v>
      </c>
      <c r="JWM2" s="1" t="s">
        <v>106</v>
      </c>
      <c r="JWO2" s="1" t="s">
        <v>106</v>
      </c>
      <c r="JWQ2" s="1" t="s">
        <v>106</v>
      </c>
      <c r="JWS2" s="1" t="s">
        <v>106</v>
      </c>
      <c r="JWU2" s="1" t="s">
        <v>106</v>
      </c>
      <c r="JWW2" s="1" t="s">
        <v>106</v>
      </c>
      <c r="JWY2" s="1" t="s">
        <v>106</v>
      </c>
      <c r="JXA2" s="1" t="s">
        <v>106</v>
      </c>
      <c r="JXC2" s="1" t="s">
        <v>106</v>
      </c>
      <c r="JXE2" s="1" t="s">
        <v>106</v>
      </c>
      <c r="JXG2" s="1" t="s">
        <v>106</v>
      </c>
      <c r="JXI2" s="1" t="s">
        <v>106</v>
      </c>
      <c r="JXK2" s="1" t="s">
        <v>106</v>
      </c>
      <c r="JXM2" s="1" t="s">
        <v>106</v>
      </c>
      <c r="JXO2" s="1" t="s">
        <v>106</v>
      </c>
      <c r="JXQ2" s="1" t="s">
        <v>106</v>
      </c>
      <c r="JXS2" s="1" t="s">
        <v>106</v>
      </c>
      <c r="JXU2" s="1" t="s">
        <v>106</v>
      </c>
      <c r="JXW2" s="1" t="s">
        <v>106</v>
      </c>
      <c r="JXY2" s="1" t="s">
        <v>106</v>
      </c>
      <c r="JYA2" s="1" t="s">
        <v>106</v>
      </c>
      <c r="JYC2" s="1" t="s">
        <v>106</v>
      </c>
      <c r="JYE2" s="1" t="s">
        <v>106</v>
      </c>
      <c r="JYG2" s="1" t="s">
        <v>106</v>
      </c>
      <c r="JYI2" s="1" t="s">
        <v>106</v>
      </c>
      <c r="JYK2" s="1" t="s">
        <v>106</v>
      </c>
      <c r="JYM2" s="1" t="s">
        <v>106</v>
      </c>
      <c r="JYO2" s="1" t="s">
        <v>106</v>
      </c>
      <c r="JYQ2" s="1" t="s">
        <v>106</v>
      </c>
      <c r="JYS2" s="1" t="s">
        <v>106</v>
      </c>
      <c r="JYU2" s="1" t="s">
        <v>106</v>
      </c>
      <c r="JYW2" s="1" t="s">
        <v>106</v>
      </c>
      <c r="JYY2" s="1" t="s">
        <v>106</v>
      </c>
      <c r="JZA2" s="1" t="s">
        <v>106</v>
      </c>
      <c r="JZC2" s="1" t="s">
        <v>106</v>
      </c>
      <c r="JZE2" s="1" t="s">
        <v>106</v>
      </c>
      <c r="JZG2" s="1" t="s">
        <v>106</v>
      </c>
      <c r="JZI2" s="1" t="s">
        <v>106</v>
      </c>
      <c r="JZK2" s="1" t="s">
        <v>106</v>
      </c>
      <c r="JZM2" s="1" t="s">
        <v>106</v>
      </c>
      <c r="JZO2" s="1" t="s">
        <v>106</v>
      </c>
      <c r="JZQ2" s="1" t="s">
        <v>106</v>
      </c>
      <c r="JZS2" s="1" t="s">
        <v>106</v>
      </c>
      <c r="JZU2" s="1" t="s">
        <v>106</v>
      </c>
      <c r="JZW2" s="1" t="s">
        <v>106</v>
      </c>
      <c r="JZY2" s="1" t="s">
        <v>106</v>
      </c>
      <c r="KAA2" s="1" t="s">
        <v>106</v>
      </c>
      <c r="KAC2" s="1" t="s">
        <v>106</v>
      </c>
      <c r="KAE2" s="1" t="s">
        <v>106</v>
      </c>
      <c r="KAG2" s="1" t="s">
        <v>106</v>
      </c>
      <c r="KAI2" s="1" t="s">
        <v>106</v>
      </c>
      <c r="KAK2" s="1" t="s">
        <v>106</v>
      </c>
      <c r="KAM2" s="1" t="s">
        <v>106</v>
      </c>
      <c r="KAO2" s="1" t="s">
        <v>106</v>
      </c>
      <c r="KAQ2" s="1" t="s">
        <v>106</v>
      </c>
      <c r="KAS2" s="1" t="s">
        <v>106</v>
      </c>
      <c r="KAU2" s="1" t="s">
        <v>106</v>
      </c>
      <c r="KAW2" s="1" t="s">
        <v>106</v>
      </c>
      <c r="KAY2" s="1" t="s">
        <v>106</v>
      </c>
      <c r="KBA2" s="1" t="s">
        <v>106</v>
      </c>
      <c r="KBC2" s="1" t="s">
        <v>106</v>
      </c>
      <c r="KBE2" s="1" t="s">
        <v>106</v>
      </c>
      <c r="KBG2" s="1" t="s">
        <v>106</v>
      </c>
      <c r="KBI2" s="1" t="s">
        <v>106</v>
      </c>
      <c r="KBK2" s="1" t="s">
        <v>106</v>
      </c>
      <c r="KBM2" s="1" t="s">
        <v>106</v>
      </c>
      <c r="KBO2" s="1" t="s">
        <v>106</v>
      </c>
      <c r="KBQ2" s="1" t="s">
        <v>106</v>
      </c>
      <c r="KBS2" s="1" t="s">
        <v>106</v>
      </c>
      <c r="KBU2" s="1" t="s">
        <v>106</v>
      </c>
      <c r="KBW2" s="1" t="s">
        <v>106</v>
      </c>
      <c r="KBY2" s="1" t="s">
        <v>106</v>
      </c>
      <c r="KCA2" s="1" t="s">
        <v>106</v>
      </c>
      <c r="KCC2" s="1" t="s">
        <v>106</v>
      </c>
      <c r="KCE2" s="1" t="s">
        <v>106</v>
      </c>
      <c r="KCG2" s="1" t="s">
        <v>106</v>
      </c>
      <c r="KCI2" s="1" t="s">
        <v>106</v>
      </c>
      <c r="KCK2" s="1" t="s">
        <v>106</v>
      </c>
      <c r="KCM2" s="1" t="s">
        <v>106</v>
      </c>
      <c r="KCO2" s="1" t="s">
        <v>106</v>
      </c>
      <c r="KCQ2" s="1" t="s">
        <v>106</v>
      </c>
      <c r="KCS2" s="1" t="s">
        <v>106</v>
      </c>
      <c r="KCU2" s="1" t="s">
        <v>106</v>
      </c>
      <c r="KCW2" s="1" t="s">
        <v>106</v>
      </c>
      <c r="KCY2" s="1" t="s">
        <v>106</v>
      </c>
      <c r="KDA2" s="1" t="s">
        <v>106</v>
      </c>
      <c r="KDC2" s="1" t="s">
        <v>106</v>
      </c>
      <c r="KDE2" s="1" t="s">
        <v>106</v>
      </c>
      <c r="KDG2" s="1" t="s">
        <v>106</v>
      </c>
      <c r="KDI2" s="1" t="s">
        <v>106</v>
      </c>
      <c r="KDK2" s="1" t="s">
        <v>106</v>
      </c>
      <c r="KDM2" s="1" t="s">
        <v>106</v>
      </c>
      <c r="KDO2" s="1" t="s">
        <v>106</v>
      </c>
      <c r="KDQ2" s="1" t="s">
        <v>106</v>
      </c>
      <c r="KDS2" s="1" t="s">
        <v>106</v>
      </c>
      <c r="KDU2" s="1" t="s">
        <v>106</v>
      </c>
      <c r="KDW2" s="1" t="s">
        <v>106</v>
      </c>
      <c r="KDY2" s="1" t="s">
        <v>106</v>
      </c>
      <c r="KEA2" s="1" t="s">
        <v>106</v>
      </c>
      <c r="KEC2" s="1" t="s">
        <v>106</v>
      </c>
      <c r="KEE2" s="1" t="s">
        <v>106</v>
      </c>
      <c r="KEG2" s="1" t="s">
        <v>106</v>
      </c>
      <c r="KEI2" s="1" t="s">
        <v>106</v>
      </c>
      <c r="KEK2" s="1" t="s">
        <v>106</v>
      </c>
      <c r="KEM2" s="1" t="s">
        <v>106</v>
      </c>
      <c r="KEO2" s="1" t="s">
        <v>106</v>
      </c>
      <c r="KEQ2" s="1" t="s">
        <v>106</v>
      </c>
      <c r="KES2" s="1" t="s">
        <v>106</v>
      </c>
      <c r="KEU2" s="1" t="s">
        <v>106</v>
      </c>
      <c r="KEW2" s="1" t="s">
        <v>106</v>
      </c>
      <c r="KEY2" s="1" t="s">
        <v>106</v>
      </c>
      <c r="KFA2" s="1" t="s">
        <v>106</v>
      </c>
      <c r="KFC2" s="1" t="s">
        <v>106</v>
      </c>
      <c r="KFE2" s="1" t="s">
        <v>106</v>
      </c>
      <c r="KFG2" s="1" t="s">
        <v>106</v>
      </c>
      <c r="KFI2" s="1" t="s">
        <v>106</v>
      </c>
      <c r="KFK2" s="1" t="s">
        <v>106</v>
      </c>
      <c r="KFM2" s="1" t="s">
        <v>106</v>
      </c>
      <c r="KFO2" s="1" t="s">
        <v>106</v>
      </c>
      <c r="KFQ2" s="1" t="s">
        <v>106</v>
      </c>
      <c r="KFS2" s="1" t="s">
        <v>106</v>
      </c>
      <c r="KFU2" s="1" t="s">
        <v>106</v>
      </c>
      <c r="KFW2" s="1" t="s">
        <v>106</v>
      </c>
      <c r="KFY2" s="1" t="s">
        <v>106</v>
      </c>
      <c r="KGA2" s="1" t="s">
        <v>106</v>
      </c>
      <c r="KGC2" s="1" t="s">
        <v>106</v>
      </c>
      <c r="KGE2" s="1" t="s">
        <v>106</v>
      </c>
      <c r="KGG2" s="1" t="s">
        <v>106</v>
      </c>
      <c r="KGI2" s="1" t="s">
        <v>106</v>
      </c>
      <c r="KGK2" s="1" t="s">
        <v>106</v>
      </c>
      <c r="KGM2" s="1" t="s">
        <v>106</v>
      </c>
      <c r="KGO2" s="1" t="s">
        <v>106</v>
      </c>
      <c r="KGQ2" s="1" t="s">
        <v>106</v>
      </c>
      <c r="KGS2" s="1" t="s">
        <v>106</v>
      </c>
      <c r="KGU2" s="1" t="s">
        <v>106</v>
      </c>
      <c r="KGW2" s="1" t="s">
        <v>106</v>
      </c>
      <c r="KGY2" s="1" t="s">
        <v>106</v>
      </c>
      <c r="KHA2" s="1" t="s">
        <v>106</v>
      </c>
      <c r="KHC2" s="1" t="s">
        <v>106</v>
      </c>
      <c r="KHE2" s="1" t="s">
        <v>106</v>
      </c>
      <c r="KHG2" s="1" t="s">
        <v>106</v>
      </c>
      <c r="KHI2" s="1" t="s">
        <v>106</v>
      </c>
      <c r="KHK2" s="1" t="s">
        <v>106</v>
      </c>
      <c r="KHM2" s="1" t="s">
        <v>106</v>
      </c>
      <c r="KHO2" s="1" t="s">
        <v>106</v>
      </c>
      <c r="KHQ2" s="1" t="s">
        <v>106</v>
      </c>
      <c r="KHS2" s="1" t="s">
        <v>106</v>
      </c>
      <c r="KHU2" s="1" t="s">
        <v>106</v>
      </c>
      <c r="KHW2" s="1" t="s">
        <v>106</v>
      </c>
      <c r="KHY2" s="1" t="s">
        <v>106</v>
      </c>
      <c r="KIA2" s="1" t="s">
        <v>106</v>
      </c>
      <c r="KIC2" s="1" t="s">
        <v>106</v>
      </c>
      <c r="KIE2" s="1" t="s">
        <v>106</v>
      </c>
      <c r="KIG2" s="1" t="s">
        <v>106</v>
      </c>
      <c r="KII2" s="1" t="s">
        <v>106</v>
      </c>
      <c r="KIK2" s="1" t="s">
        <v>106</v>
      </c>
      <c r="KIM2" s="1" t="s">
        <v>106</v>
      </c>
      <c r="KIO2" s="1" t="s">
        <v>106</v>
      </c>
      <c r="KIQ2" s="1" t="s">
        <v>106</v>
      </c>
      <c r="KIS2" s="1" t="s">
        <v>106</v>
      </c>
      <c r="KIU2" s="1" t="s">
        <v>106</v>
      </c>
      <c r="KIW2" s="1" t="s">
        <v>106</v>
      </c>
      <c r="KIY2" s="1" t="s">
        <v>106</v>
      </c>
      <c r="KJA2" s="1" t="s">
        <v>106</v>
      </c>
      <c r="KJC2" s="1" t="s">
        <v>106</v>
      </c>
      <c r="KJE2" s="1" t="s">
        <v>106</v>
      </c>
      <c r="KJG2" s="1" t="s">
        <v>106</v>
      </c>
      <c r="KJI2" s="1" t="s">
        <v>106</v>
      </c>
      <c r="KJK2" s="1" t="s">
        <v>106</v>
      </c>
      <c r="KJM2" s="1" t="s">
        <v>106</v>
      </c>
      <c r="KJO2" s="1" t="s">
        <v>106</v>
      </c>
      <c r="KJQ2" s="1" t="s">
        <v>106</v>
      </c>
      <c r="KJS2" s="1" t="s">
        <v>106</v>
      </c>
      <c r="KJU2" s="1" t="s">
        <v>106</v>
      </c>
      <c r="KJW2" s="1" t="s">
        <v>106</v>
      </c>
      <c r="KJY2" s="1" t="s">
        <v>106</v>
      </c>
      <c r="KKA2" s="1" t="s">
        <v>106</v>
      </c>
      <c r="KKC2" s="1" t="s">
        <v>106</v>
      </c>
      <c r="KKE2" s="1" t="s">
        <v>106</v>
      </c>
      <c r="KKG2" s="1" t="s">
        <v>106</v>
      </c>
      <c r="KKI2" s="1" t="s">
        <v>106</v>
      </c>
      <c r="KKK2" s="1" t="s">
        <v>106</v>
      </c>
      <c r="KKM2" s="1" t="s">
        <v>106</v>
      </c>
      <c r="KKO2" s="1" t="s">
        <v>106</v>
      </c>
      <c r="KKQ2" s="1" t="s">
        <v>106</v>
      </c>
      <c r="KKS2" s="1" t="s">
        <v>106</v>
      </c>
      <c r="KKU2" s="1" t="s">
        <v>106</v>
      </c>
      <c r="KKW2" s="1" t="s">
        <v>106</v>
      </c>
      <c r="KKY2" s="1" t="s">
        <v>106</v>
      </c>
      <c r="KLA2" s="1" t="s">
        <v>106</v>
      </c>
      <c r="KLC2" s="1" t="s">
        <v>106</v>
      </c>
      <c r="KLE2" s="1" t="s">
        <v>106</v>
      </c>
      <c r="KLG2" s="1" t="s">
        <v>106</v>
      </c>
      <c r="KLI2" s="1" t="s">
        <v>106</v>
      </c>
      <c r="KLK2" s="1" t="s">
        <v>106</v>
      </c>
      <c r="KLM2" s="1" t="s">
        <v>106</v>
      </c>
      <c r="KLO2" s="1" t="s">
        <v>106</v>
      </c>
      <c r="KLQ2" s="1" t="s">
        <v>106</v>
      </c>
      <c r="KLS2" s="1" t="s">
        <v>106</v>
      </c>
      <c r="KLU2" s="1" t="s">
        <v>106</v>
      </c>
      <c r="KLW2" s="1" t="s">
        <v>106</v>
      </c>
      <c r="KLY2" s="1" t="s">
        <v>106</v>
      </c>
      <c r="KMA2" s="1" t="s">
        <v>106</v>
      </c>
      <c r="KMC2" s="1" t="s">
        <v>106</v>
      </c>
      <c r="KME2" s="1" t="s">
        <v>106</v>
      </c>
      <c r="KMG2" s="1" t="s">
        <v>106</v>
      </c>
      <c r="KMI2" s="1" t="s">
        <v>106</v>
      </c>
      <c r="KMK2" s="1" t="s">
        <v>106</v>
      </c>
      <c r="KMM2" s="1" t="s">
        <v>106</v>
      </c>
      <c r="KMO2" s="1" t="s">
        <v>106</v>
      </c>
      <c r="KMQ2" s="1" t="s">
        <v>106</v>
      </c>
      <c r="KMS2" s="1" t="s">
        <v>106</v>
      </c>
      <c r="KMU2" s="1" t="s">
        <v>106</v>
      </c>
      <c r="KMW2" s="1" t="s">
        <v>106</v>
      </c>
      <c r="KMY2" s="1" t="s">
        <v>106</v>
      </c>
      <c r="KNA2" s="1" t="s">
        <v>106</v>
      </c>
      <c r="KNC2" s="1" t="s">
        <v>106</v>
      </c>
      <c r="KNE2" s="1" t="s">
        <v>106</v>
      </c>
      <c r="KNG2" s="1" t="s">
        <v>106</v>
      </c>
      <c r="KNI2" s="1" t="s">
        <v>106</v>
      </c>
      <c r="KNK2" s="1" t="s">
        <v>106</v>
      </c>
      <c r="KNM2" s="1" t="s">
        <v>106</v>
      </c>
      <c r="KNO2" s="1" t="s">
        <v>106</v>
      </c>
      <c r="KNQ2" s="1" t="s">
        <v>106</v>
      </c>
      <c r="KNS2" s="1" t="s">
        <v>106</v>
      </c>
      <c r="KNU2" s="1" t="s">
        <v>106</v>
      </c>
      <c r="KNW2" s="1" t="s">
        <v>106</v>
      </c>
      <c r="KNY2" s="1" t="s">
        <v>106</v>
      </c>
      <c r="KOA2" s="1" t="s">
        <v>106</v>
      </c>
      <c r="KOC2" s="1" t="s">
        <v>106</v>
      </c>
      <c r="KOE2" s="1" t="s">
        <v>106</v>
      </c>
      <c r="KOG2" s="1" t="s">
        <v>106</v>
      </c>
      <c r="KOI2" s="1" t="s">
        <v>106</v>
      </c>
      <c r="KOK2" s="1" t="s">
        <v>106</v>
      </c>
      <c r="KOM2" s="1" t="s">
        <v>106</v>
      </c>
      <c r="KOO2" s="1" t="s">
        <v>106</v>
      </c>
      <c r="KOQ2" s="1" t="s">
        <v>106</v>
      </c>
      <c r="KOS2" s="1" t="s">
        <v>106</v>
      </c>
      <c r="KOU2" s="1" t="s">
        <v>106</v>
      </c>
      <c r="KOW2" s="1" t="s">
        <v>106</v>
      </c>
      <c r="KOY2" s="1" t="s">
        <v>106</v>
      </c>
      <c r="KPA2" s="1" t="s">
        <v>106</v>
      </c>
      <c r="KPC2" s="1" t="s">
        <v>106</v>
      </c>
      <c r="KPE2" s="1" t="s">
        <v>106</v>
      </c>
      <c r="KPG2" s="1" t="s">
        <v>106</v>
      </c>
      <c r="KPI2" s="1" t="s">
        <v>106</v>
      </c>
      <c r="KPK2" s="1" t="s">
        <v>106</v>
      </c>
      <c r="KPM2" s="1" t="s">
        <v>106</v>
      </c>
      <c r="KPO2" s="1" t="s">
        <v>106</v>
      </c>
      <c r="KPQ2" s="1" t="s">
        <v>106</v>
      </c>
      <c r="KPS2" s="1" t="s">
        <v>106</v>
      </c>
      <c r="KPU2" s="1" t="s">
        <v>106</v>
      </c>
      <c r="KPW2" s="1" t="s">
        <v>106</v>
      </c>
      <c r="KPY2" s="1" t="s">
        <v>106</v>
      </c>
      <c r="KQA2" s="1" t="s">
        <v>106</v>
      </c>
      <c r="KQC2" s="1" t="s">
        <v>106</v>
      </c>
      <c r="KQE2" s="1" t="s">
        <v>106</v>
      </c>
      <c r="KQG2" s="1" t="s">
        <v>106</v>
      </c>
      <c r="KQI2" s="1" t="s">
        <v>106</v>
      </c>
      <c r="KQK2" s="1" t="s">
        <v>106</v>
      </c>
      <c r="KQM2" s="1" t="s">
        <v>106</v>
      </c>
      <c r="KQO2" s="1" t="s">
        <v>106</v>
      </c>
      <c r="KQQ2" s="1" t="s">
        <v>106</v>
      </c>
      <c r="KQS2" s="1" t="s">
        <v>106</v>
      </c>
      <c r="KQU2" s="1" t="s">
        <v>106</v>
      </c>
      <c r="KQW2" s="1" t="s">
        <v>106</v>
      </c>
      <c r="KQY2" s="1" t="s">
        <v>106</v>
      </c>
      <c r="KRA2" s="1" t="s">
        <v>106</v>
      </c>
      <c r="KRC2" s="1" t="s">
        <v>106</v>
      </c>
      <c r="KRE2" s="1" t="s">
        <v>106</v>
      </c>
      <c r="KRG2" s="1" t="s">
        <v>106</v>
      </c>
      <c r="KRI2" s="1" t="s">
        <v>106</v>
      </c>
      <c r="KRK2" s="1" t="s">
        <v>106</v>
      </c>
      <c r="KRM2" s="1" t="s">
        <v>106</v>
      </c>
      <c r="KRO2" s="1" t="s">
        <v>106</v>
      </c>
      <c r="KRQ2" s="1" t="s">
        <v>106</v>
      </c>
      <c r="KRS2" s="1" t="s">
        <v>106</v>
      </c>
      <c r="KRU2" s="1" t="s">
        <v>106</v>
      </c>
      <c r="KRW2" s="1" t="s">
        <v>106</v>
      </c>
      <c r="KRY2" s="1" t="s">
        <v>106</v>
      </c>
      <c r="KSA2" s="1" t="s">
        <v>106</v>
      </c>
      <c r="KSC2" s="1" t="s">
        <v>106</v>
      </c>
      <c r="KSE2" s="1" t="s">
        <v>106</v>
      </c>
      <c r="KSG2" s="1" t="s">
        <v>106</v>
      </c>
      <c r="KSI2" s="1" t="s">
        <v>106</v>
      </c>
      <c r="KSK2" s="1" t="s">
        <v>106</v>
      </c>
      <c r="KSM2" s="1" t="s">
        <v>106</v>
      </c>
      <c r="KSO2" s="1" t="s">
        <v>106</v>
      </c>
      <c r="KSQ2" s="1" t="s">
        <v>106</v>
      </c>
      <c r="KSS2" s="1" t="s">
        <v>106</v>
      </c>
      <c r="KSU2" s="1" t="s">
        <v>106</v>
      </c>
      <c r="KSW2" s="1" t="s">
        <v>106</v>
      </c>
      <c r="KSY2" s="1" t="s">
        <v>106</v>
      </c>
      <c r="KTA2" s="1" t="s">
        <v>106</v>
      </c>
      <c r="KTC2" s="1" t="s">
        <v>106</v>
      </c>
      <c r="KTE2" s="1" t="s">
        <v>106</v>
      </c>
      <c r="KTG2" s="1" t="s">
        <v>106</v>
      </c>
      <c r="KTI2" s="1" t="s">
        <v>106</v>
      </c>
      <c r="KTK2" s="1" t="s">
        <v>106</v>
      </c>
      <c r="KTM2" s="1" t="s">
        <v>106</v>
      </c>
      <c r="KTO2" s="1" t="s">
        <v>106</v>
      </c>
      <c r="KTQ2" s="1" t="s">
        <v>106</v>
      </c>
      <c r="KTS2" s="1" t="s">
        <v>106</v>
      </c>
      <c r="KTU2" s="1" t="s">
        <v>106</v>
      </c>
      <c r="KTW2" s="1" t="s">
        <v>106</v>
      </c>
      <c r="KTY2" s="1" t="s">
        <v>106</v>
      </c>
      <c r="KUA2" s="1" t="s">
        <v>106</v>
      </c>
      <c r="KUC2" s="1" t="s">
        <v>106</v>
      </c>
      <c r="KUE2" s="1" t="s">
        <v>106</v>
      </c>
      <c r="KUG2" s="1" t="s">
        <v>106</v>
      </c>
      <c r="KUI2" s="1" t="s">
        <v>106</v>
      </c>
      <c r="KUK2" s="1" t="s">
        <v>106</v>
      </c>
      <c r="KUM2" s="1" t="s">
        <v>106</v>
      </c>
      <c r="KUO2" s="1" t="s">
        <v>106</v>
      </c>
      <c r="KUQ2" s="1" t="s">
        <v>106</v>
      </c>
      <c r="KUS2" s="1" t="s">
        <v>106</v>
      </c>
      <c r="KUU2" s="1" t="s">
        <v>106</v>
      </c>
      <c r="KUW2" s="1" t="s">
        <v>106</v>
      </c>
      <c r="KUY2" s="1" t="s">
        <v>106</v>
      </c>
      <c r="KVA2" s="1" t="s">
        <v>106</v>
      </c>
      <c r="KVC2" s="1" t="s">
        <v>106</v>
      </c>
      <c r="KVE2" s="1" t="s">
        <v>106</v>
      </c>
      <c r="KVG2" s="1" t="s">
        <v>106</v>
      </c>
      <c r="KVI2" s="1" t="s">
        <v>106</v>
      </c>
      <c r="KVK2" s="1" t="s">
        <v>106</v>
      </c>
      <c r="KVM2" s="1" t="s">
        <v>106</v>
      </c>
      <c r="KVO2" s="1" t="s">
        <v>106</v>
      </c>
      <c r="KVQ2" s="1" t="s">
        <v>106</v>
      </c>
      <c r="KVS2" s="1" t="s">
        <v>106</v>
      </c>
      <c r="KVU2" s="1" t="s">
        <v>106</v>
      </c>
      <c r="KVW2" s="1" t="s">
        <v>106</v>
      </c>
      <c r="KVY2" s="1" t="s">
        <v>106</v>
      </c>
      <c r="KWA2" s="1" t="s">
        <v>106</v>
      </c>
      <c r="KWC2" s="1" t="s">
        <v>106</v>
      </c>
      <c r="KWE2" s="1" t="s">
        <v>106</v>
      </c>
      <c r="KWG2" s="1" t="s">
        <v>106</v>
      </c>
      <c r="KWI2" s="1" t="s">
        <v>106</v>
      </c>
      <c r="KWK2" s="1" t="s">
        <v>106</v>
      </c>
      <c r="KWM2" s="1" t="s">
        <v>106</v>
      </c>
      <c r="KWO2" s="1" t="s">
        <v>106</v>
      </c>
      <c r="KWQ2" s="1" t="s">
        <v>106</v>
      </c>
      <c r="KWS2" s="1" t="s">
        <v>106</v>
      </c>
      <c r="KWU2" s="1" t="s">
        <v>106</v>
      </c>
      <c r="KWW2" s="1" t="s">
        <v>106</v>
      </c>
      <c r="KWY2" s="1" t="s">
        <v>106</v>
      </c>
      <c r="KXA2" s="1" t="s">
        <v>106</v>
      </c>
      <c r="KXC2" s="1" t="s">
        <v>106</v>
      </c>
      <c r="KXE2" s="1" t="s">
        <v>106</v>
      </c>
      <c r="KXG2" s="1" t="s">
        <v>106</v>
      </c>
      <c r="KXI2" s="1" t="s">
        <v>106</v>
      </c>
      <c r="KXK2" s="1" t="s">
        <v>106</v>
      </c>
      <c r="KXM2" s="1" t="s">
        <v>106</v>
      </c>
      <c r="KXO2" s="1" t="s">
        <v>106</v>
      </c>
      <c r="KXQ2" s="1" t="s">
        <v>106</v>
      </c>
      <c r="KXS2" s="1" t="s">
        <v>106</v>
      </c>
      <c r="KXU2" s="1" t="s">
        <v>106</v>
      </c>
      <c r="KXW2" s="1" t="s">
        <v>106</v>
      </c>
      <c r="KXY2" s="1" t="s">
        <v>106</v>
      </c>
      <c r="KYA2" s="1" t="s">
        <v>106</v>
      </c>
      <c r="KYC2" s="1" t="s">
        <v>106</v>
      </c>
      <c r="KYE2" s="1" t="s">
        <v>106</v>
      </c>
      <c r="KYG2" s="1" t="s">
        <v>106</v>
      </c>
      <c r="KYI2" s="1" t="s">
        <v>106</v>
      </c>
      <c r="KYK2" s="1" t="s">
        <v>106</v>
      </c>
      <c r="KYM2" s="1" t="s">
        <v>106</v>
      </c>
      <c r="KYO2" s="1" t="s">
        <v>106</v>
      </c>
      <c r="KYQ2" s="1" t="s">
        <v>106</v>
      </c>
      <c r="KYS2" s="1" t="s">
        <v>106</v>
      </c>
      <c r="KYU2" s="1" t="s">
        <v>106</v>
      </c>
      <c r="KYW2" s="1" t="s">
        <v>106</v>
      </c>
      <c r="KYY2" s="1" t="s">
        <v>106</v>
      </c>
      <c r="KZA2" s="1" t="s">
        <v>106</v>
      </c>
      <c r="KZC2" s="1" t="s">
        <v>106</v>
      </c>
      <c r="KZE2" s="1" t="s">
        <v>106</v>
      </c>
      <c r="KZG2" s="1" t="s">
        <v>106</v>
      </c>
      <c r="KZI2" s="1" t="s">
        <v>106</v>
      </c>
      <c r="KZK2" s="1" t="s">
        <v>106</v>
      </c>
      <c r="KZM2" s="1" t="s">
        <v>106</v>
      </c>
      <c r="KZO2" s="1" t="s">
        <v>106</v>
      </c>
      <c r="KZQ2" s="1" t="s">
        <v>106</v>
      </c>
      <c r="KZS2" s="1" t="s">
        <v>106</v>
      </c>
      <c r="KZU2" s="1" t="s">
        <v>106</v>
      </c>
      <c r="KZW2" s="1" t="s">
        <v>106</v>
      </c>
      <c r="KZY2" s="1" t="s">
        <v>106</v>
      </c>
      <c r="LAA2" s="1" t="s">
        <v>106</v>
      </c>
      <c r="LAC2" s="1" t="s">
        <v>106</v>
      </c>
      <c r="LAE2" s="1" t="s">
        <v>106</v>
      </c>
      <c r="LAG2" s="1" t="s">
        <v>106</v>
      </c>
      <c r="LAI2" s="1" t="s">
        <v>106</v>
      </c>
      <c r="LAK2" s="1" t="s">
        <v>106</v>
      </c>
      <c r="LAM2" s="1" t="s">
        <v>106</v>
      </c>
      <c r="LAO2" s="1" t="s">
        <v>106</v>
      </c>
      <c r="LAQ2" s="1" t="s">
        <v>106</v>
      </c>
      <c r="LAS2" s="1" t="s">
        <v>106</v>
      </c>
      <c r="LAU2" s="1" t="s">
        <v>106</v>
      </c>
      <c r="LAW2" s="1" t="s">
        <v>106</v>
      </c>
      <c r="LAY2" s="1" t="s">
        <v>106</v>
      </c>
      <c r="LBA2" s="1" t="s">
        <v>106</v>
      </c>
      <c r="LBC2" s="1" t="s">
        <v>106</v>
      </c>
      <c r="LBE2" s="1" t="s">
        <v>106</v>
      </c>
      <c r="LBG2" s="1" t="s">
        <v>106</v>
      </c>
      <c r="LBI2" s="1" t="s">
        <v>106</v>
      </c>
      <c r="LBK2" s="1" t="s">
        <v>106</v>
      </c>
      <c r="LBM2" s="1" t="s">
        <v>106</v>
      </c>
      <c r="LBO2" s="1" t="s">
        <v>106</v>
      </c>
      <c r="LBQ2" s="1" t="s">
        <v>106</v>
      </c>
      <c r="LBS2" s="1" t="s">
        <v>106</v>
      </c>
      <c r="LBU2" s="1" t="s">
        <v>106</v>
      </c>
      <c r="LBW2" s="1" t="s">
        <v>106</v>
      </c>
      <c r="LBY2" s="1" t="s">
        <v>106</v>
      </c>
      <c r="LCA2" s="1" t="s">
        <v>106</v>
      </c>
      <c r="LCC2" s="1" t="s">
        <v>106</v>
      </c>
      <c r="LCE2" s="1" t="s">
        <v>106</v>
      </c>
      <c r="LCG2" s="1" t="s">
        <v>106</v>
      </c>
      <c r="LCI2" s="1" t="s">
        <v>106</v>
      </c>
      <c r="LCK2" s="1" t="s">
        <v>106</v>
      </c>
      <c r="LCM2" s="1" t="s">
        <v>106</v>
      </c>
      <c r="LCO2" s="1" t="s">
        <v>106</v>
      </c>
      <c r="LCQ2" s="1" t="s">
        <v>106</v>
      </c>
      <c r="LCS2" s="1" t="s">
        <v>106</v>
      </c>
      <c r="LCU2" s="1" t="s">
        <v>106</v>
      </c>
      <c r="LCW2" s="1" t="s">
        <v>106</v>
      </c>
      <c r="LCY2" s="1" t="s">
        <v>106</v>
      </c>
      <c r="LDA2" s="1" t="s">
        <v>106</v>
      </c>
      <c r="LDC2" s="1" t="s">
        <v>106</v>
      </c>
      <c r="LDE2" s="1" t="s">
        <v>106</v>
      </c>
      <c r="LDG2" s="1" t="s">
        <v>106</v>
      </c>
      <c r="LDI2" s="1" t="s">
        <v>106</v>
      </c>
      <c r="LDK2" s="1" t="s">
        <v>106</v>
      </c>
      <c r="LDM2" s="1" t="s">
        <v>106</v>
      </c>
      <c r="LDO2" s="1" t="s">
        <v>106</v>
      </c>
      <c r="LDQ2" s="1" t="s">
        <v>106</v>
      </c>
      <c r="LDS2" s="1" t="s">
        <v>106</v>
      </c>
      <c r="LDU2" s="1" t="s">
        <v>106</v>
      </c>
      <c r="LDW2" s="1" t="s">
        <v>106</v>
      </c>
      <c r="LDY2" s="1" t="s">
        <v>106</v>
      </c>
      <c r="LEA2" s="1" t="s">
        <v>106</v>
      </c>
      <c r="LEC2" s="1" t="s">
        <v>106</v>
      </c>
      <c r="LEE2" s="1" t="s">
        <v>106</v>
      </c>
      <c r="LEG2" s="1" t="s">
        <v>106</v>
      </c>
      <c r="LEI2" s="1" t="s">
        <v>106</v>
      </c>
      <c r="LEK2" s="1" t="s">
        <v>106</v>
      </c>
      <c r="LEM2" s="1" t="s">
        <v>106</v>
      </c>
      <c r="LEO2" s="1" t="s">
        <v>106</v>
      </c>
      <c r="LEQ2" s="1" t="s">
        <v>106</v>
      </c>
      <c r="LES2" s="1" t="s">
        <v>106</v>
      </c>
      <c r="LEU2" s="1" t="s">
        <v>106</v>
      </c>
      <c r="LEW2" s="1" t="s">
        <v>106</v>
      </c>
      <c r="LEY2" s="1" t="s">
        <v>106</v>
      </c>
      <c r="LFA2" s="1" t="s">
        <v>106</v>
      </c>
      <c r="LFC2" s="1" t="s">
        <v>106</v>
      </c>
      <c r="LFE2" s="1" t="s">
        <v>106</v>
      </c>
      <c r="LFG2" s="1" t="s">
        <v>106</v>
      </c>
      <c r="LFI2" s="1" t="s">
        <v>106</v>
      </c>
      <c r="LFK2" s="1" t="s">
        <v>106</v>
      </c>
      <c r="LFM2" s="1" t="s">
        <v>106</v>
      </c>
      <c r="LFO2" s="1" t="s">
        <v>106</v>
      </c>
      <c r="LFQ2" s="1" t="s">
        <v>106</v>
      </c>
      <c r="LFS2" s="1" t="s">
        <v>106</v>
      </c>
      <c r="LFU2" s="1" t="s">
        <v>106</v>
      </c>
      <c r="LFW2" s="1" t="s">
        <v>106</v>
      </c>
      <c r="LFY2" s="1" t="s">
        <v>106</v>
      </c>
      <c r="LGA2" s="1" t="s">
        <v>106</v>
      </c>
      <c r="LGC2" s="1" t="s">
        <v>106</v>
      </c>
      <c r="LGE2" s="1" t="s">
        <v>106</v>
      </c>
      <c r="LGG2" s="1" t="s">
        <v>106</v>
      </c>
      <c r="LGI2" s="1" t="s">
        <v>106</v>
      </c>
      <c r="LGK2" s="1" t="s">
        <v>106</v>
      </c>
      <c r="LGM2" s="1" t="s">
        <v>106</v>
      </c>
      <c r="LGO2" s="1" t="s">
        <v>106</v>
      </c>
      <c r="LGQ2" s="1" t="s">
        <v>106</v>
      </c>
      <c r="LGS2" s="1" t="s">
        <v>106</v>
      </c>
      <c r="LGU2" s="1" t="s">
        <v>106</v>
      </c>
      <c r="LGW2" s="1" t="s">
        <v>106</v>
      </c>
      <c r="LGY2" s="1" t="s">
        <v>106</v>
      </c>
      <c r="LHA2" s="1" t="s">
        <v>106</v>
      </c>
      <c r="LHC2" s="1" t="s">
        <v>106</v>
      </c>
      <c r="LHE2" s="1" t="s">
        <v>106</v>
      </c>
      <c r="LHG2" s="1" t="s">
        <v>106</v>
      </c>
      <c r="LHI2" s="1" t="s">
        <v>106</v>
      </c>
      <c r="LHK2" s="1" t="s">
        <v>106</v>
      </c>
      <c r="LHM2" s="1" t="s">
        <v>106</v>
      </c>
      <c r="LHO2" s="1" t="s">
        <v>106</v>
      </c>
      <c r="LHQ2" s="1" t="s">
        <v>106</v>
      </c>
      <c r="LHS2" s="1" t="s">
        <v>106</v>
      </c>
      <c r="LHU2" s="1" t="s">
        <v>106</v>
      </c>
      <c r="LHW2" s="1" t="s">
        <v>106</v>
      </c>
      <c r="LHY2" s="1" t="s">
        <v>106</v>
      </c>
      <c r="LIA2" s="1" t="s">
        <v>106</v>
      </c>
      <c r="LIC2" s="1" t="s">
        <v>106</v>
      </c>
      <c r="LIE2" s="1" t="s">
        <v>106</v>
      </c>
      <c r="LIG2" s="1" t="s">
        <v>106</v>
      </c>
      <c r="LII2" s="1" t="s">
        <v>106</v>
      </c>
      <c r="LIK2" s="1" t="s">
        <v>106</v>
      </c>
      <c r="LIM2" s="1" t="s">
        <v>106</v>
      </c>
      <c r="LIO2" s="1" t="s">
        <v>106</v>
      </c>
      <c r="LIQ2" s="1" t="s">
        <v>106</v>
      </c>
      <c r="LIS2" s="1" t="s">
        <v>106</v>
      </c>
      <c r="LIU2" s="1" t="s">
        <v>106</v>
      </c>
      <c r="LIW2" s="1" t="s">
        <v>106</v>
      </c>
      <c r="LIY2" s="1" t="s">
        <v>106</v>
      </c>
      <c r="LJA2" s="1" t="s">
        <v>106</v>
      </c>
      <c r="LJC2" s="1" t="s">
        <v>106</v>
      </c>
      <c r="LJE2" s="1" t="s">
        <v>106</v>
      </c>
      <c r="LJG2" s="1" t="s">
        <v>106</v>
      </c>
      <c r="LJI2" s="1" t="s">
        <v>106</v>
      </c>
      <c r="LJK2" s="1" t="s">
        <v>106</v>
      </c>
      <c r="LJM2" s="1" t="s">
        <v>106</v>
      </c>
      <c r="LJO2" s="1" t="s">
        <v>106</v>
      </c>
      <c r="LJQ2" s="1" t="s">
        <v>106</v>
      </c>
      <c r="LJS2" s="1" t="s">
        <v>106</v>
      </c>
      <c r="LJU2" s="1" t="s">
        <v>106</v>
      </c>
      <c r="LJW2" s="1" t="s">
        <v>106</v>
      </c>
      <c r="LJY2" s="1" t="s">
        <v>106</v>
      </c>
      <c r="LKA2" s="1" t="s">
        <v>106</v>
      </c>
      <c r="LKC2" s="1" t="s">
        <v>106</v>
      </c>
      <c r="LKE2" s="1" t="s">
        <v>106</v>
      </c>
      <c r="LKG2" s="1" t="s">
        <v>106</v>
      </c>
      <c r="LKI2" s="1" t="s">
        <v>106</v>
      </c>
      <c r="LKK2" s="1" t="s">
        <v>106</v>
      </c>
      <c r="LKM2" s="1" t="s">
        <v>106</v>
      </c>
      <c r="LKO2" s="1" t="s">
        <v>106</v>
      </c>
      <c r="LKQ2" s="1" t="s">
        <v>106</v>
      </c>
      <c r="LKS2" s="1" t="s">
        <v>106</v>
      </c>
      <c r="LKU2" s="1" t="s">
        <v>106</v>
      </c>
      <c r="LKW2" s="1" t="s">
        <v>106</v>
      </c>
      <c r="LKY2" s="1" t="s">
        <v>106</v>
      </c>
      <c r="LLA2" s="1" t="s">
        <v>106</v>
      </c>
      <c r="LLC2" s="1" t="s">
        <v>106</v>
      </c>
      <c r="LLE2" s="1" t="s">
        <v>106</v>
      </c>
      <c r="LLG2" s="1" t="s">
        <v>106</v>
      </c>
      <c r="LLI2" s="1" t="s">
        <v>106</v>
      </c>
      <c r="LLK2" s="1" t="s">
        <v>106</v>
      </c>
      <c r="LLM2" s="1" t="s">
        <v>106</v>
      </c>
      <c r="LLO2" s="1" t="s">
        <v>106</v>
      </c>
      <c r="LLQ2" s="1" t="s">
        <v>106</v>
      </c>
      <c r="LLS2" s="1" t="s">
        <v>106</v>
      </c>
      <c r="LLU2" s="1" t="s">
        <v>106</v>
      </c>
      <c r="LLW2" s="1" t="s">
        <v>106</v>
      </c>
      <c r="LLY2" s="1" t="s">
        <v>106</v>
      </c>
      <c r="LMA2" s="1" t="s">
        <v>106</v>
      </c>
      <c r="LMC2" s="1" t="s">
        <v>106</v>
      </c>
      <c r="LME2" s="1" t="s">
        <v>106</v>
      </c>
      <c r="LMG2" s="1" t="s">
        <v>106</v>
      </c>
      <c r="LMI2" s="1" t="s">
        <v>106</v>
      </c>
      <c r="LMK2" s="1" t="s">
        <v>106</v>
      </c>
      <c r="LMM2" s="1" t="s">
        <v>106</v>
      </c>
      <c r="LMO2" s="1" t="s">
        <v>106</v>
      </c>
      <c r="LMQ2" s="1" t="s">
        <v>106</v>
      </c>
      <c r="LMS2" s="1" t="s">
        <v>106</v>
      </c>
      <c r="LMU2" s="1" t="s">
        <v>106</v>
      </c>
      <c r="LMW2" s="1" t="s">
        <v>106</v>
      </c>
      <c r="LMY2" s="1" t="s">
        <v>106</v>
      </c>
      <c r="LNA2" s="1" t="s">
        <v>106</v>
      </c>
      <c r="LNC2" s="1" t="s">
        <v>106</v>
      </c>
      <c r="LNE2" s="1" t="s">
        <v>106</v>
      </c>
      <c r="LNG2" s="1" t="s">
        <v>106</v>
      </c>
      <c r="LNI2" s="1" t="s">
        <v>106</v>
      </c>
      <c r="LNK2" s="1" t="s">
        <v>106</v>
      </c>
      <c r="LNM2" s="1" t="s">
        <v>106</v>
      </c>
      <c r="LNO2" s="1" t="s">
        <v>106</v>
      </c>
      <c r="LNQ2" s="1" t="s">
        <v>106</v>
      </c>
      <c r="LNS2" s="1" t="s">
        <v>106</v>
      </c>
      <c r="LNU2" s="1" t="s">
        <v>106</v>
      </c>
      <c r="LNW2" s="1" t="s">
        <v>106</v>
      </c>
      <c r="LNY2" s="1" t="s">
        <v>106</v>
      </c>
      <c r="LOA2" s="1" t="s">
        <v>106</v>
      </c>
      <c r="LOC2" s="1" t="s">
        <v>106</v>
      </c>
      <c r="LOE2" s="1" t="s">
        <v>106</v>
      </c>
      <c r="LOG2" s="1" t="s">
        <v>106</v>
      </c>
      <c r="LOI2" s="1" t="s">
        <v>106</v>
      </c>
      <c r="LOK2" s="1" t="s">
        <v>106</v>
      </c>
      <c r="LOM2" s="1" t="s">
        <v>106</v>
      </c>
      <c r="LOO2" s="1" t="s">
        <v>106</v>
      </c>
      <c r="LOQ2" s="1" t="s">
        <v>106</v>
      </c>
      <c r="LOS2" s="1" t="s">
        <v>106</v>
      </c>
      <c r="LOU2" s="1" t="s">
        <v>106</v>
      </c>
      <c r="LOW2" s="1" t="s">
        <v>106</v>
      </c>
      <c r="LOY2" s="1" t="s">
        <v>106</v>
      </c>
      <c r="LPA2" s="1" t="s">
        <v>106</v>
      </c>
      <c r="LPC2" s="1" t="s">
        <v>106</v>
      </c>
      <c r="LPE2" s="1" t="s">
        <v>106</v>
      </c>
      <c r="LPG2" s="1" t="s">
        <v>106</v>
      </c>
      <c r="LPI2" s="1" t="s">
        <v>106</v>
      </c>
      <c r="LPK2" s="1" t="s">
        <v>106</v>
      </c>
      <c r="LPM2" s="1" t="s">
        <v>106</v>
      </c>
      <c r="LPO2" s="1" t="s">
        <v>106</v>
      </c>
      <c r="LPQ2" s="1" t="s">
        <v>106</v>
      </c>
      <c r="LPS2" s="1" t="s">
        <v>106</v>
      </c>
      <c r="LPU2" s="1" t="s">
        <v>106</v>
      </c>
      <c r="LPW2" s="1" t="s">
        <v>106</v>
      </c>
      <c r="LPY2" s="1" t="s">
        <v>106</v>
      </c>
      <c r="LQA2" s="1" t="s">
        <v>106</v>
      </c>
      <c r="LQC2" s="1" t="s">
        <v>106</v>
      </c>
      <c r="LQE2" s="1" t="s">
        <v>106</v>
      </c>
      <c r="LQG2" s="1" t="s">
        <v>106</v>
      </c>
      <c r="LQI2" s="1" t="s">
        <v>106</v>
      </c>
      <c r="LQK2" s="1" t="s">
        <v>106</v>
      </c>
      <c r="LQM2" s="1" t="s">
        <v>106</v>
      </c>
      <c r="LQO2" s="1" t="s">
        <v>106</v>
      </c>
      <c r="LQQ2" s="1" t="s">
        <v>106</v>
      </c>
      <c r="LQS2" s="1" t="s">
        <v>106</v>
      </c>
      <c r="LQU2" s="1" t="s">
        <v>106</v>
      </c>
      <c r="LQW2" s="1" t="s">
        <v>106</v>
      </c>
      <c r="LQY2" s="1" t="s">
        <v>106</v>
      </c>
      <c r="LRA2" s="1" t="s">
        <v>106</v>
      </c>
      <c r="LRC2" s="1" t="s">
        <v>106</v>
      </c>
      <c r="LRE2" s="1" t="s">
        <v>106</v>
      </c>
      <c r="LRG2" s="1" t="s">
        <v>106</v>
      </c>
      <c r="LRI2" s="1" t="s">
        <v>106</v>
      </c>
      <c r="LRK2" s="1" t="s">
        <v>106</v>
      </c>
      <c r="LRM2" s="1" t="s">
        <v>106</v>
      </c>
      <c r="LRO2" s="1" t="s">
        <v>106</v>
      </c>
      <c r="LRQ2" s="1" t="s">
        <v>106</v>
      </c>
      <c r="LRS2" s="1" t="s">
        <v>106</v>
      </c>
      <c r="LRU2" s="1" t="s">
        <v>106</v>
      </c>
      <c r="LRW2" s="1" t="s">
        <v>106</v>
      </c>
      <c r="LRY2" s="1" t="s">
        <v>106</v>
      </c>
      <c r="LSA2" s="1" t="s">
        <v>106</v>
      </c>
      <c r="LSC2" s="1" t="s">
        <v>106</v>
      </c>
      <c r="LSE2" s="1" t="s">
        <v>106</v>
      </c>
      <c r="LSG2" s="1" t="s">
        <v>106</v>
      </c>
      <c r="LSI2" s="1" t="s">
        <v>106</v>
      </c>
      <c r="LSK2" s="1" t="s">
        <v>106</v>
      </c>
      <c r="LSM2" s="1" t="s">
        <v>106</v>
      </c>
      <c r="LSO2" s="1" t="s">
        <v>106</v>
      </c>
      <c r="LSQ2" s="1" t="s">
        <v>106</v>
      </c>
      <c r="LSS2" s="1" t="s">
        <v>106</v>
      </c>
      <c r="LSU2" s="1" t="s">
        <v>106</v>
      </c>
      <c r="LSW2" s="1" t="s">
        <v>106</v>
      </c>
      <c r="LSY2" s="1" t="s">
        <v>106</v>
      </c>
      <c r="LTA2" s="1" t="s">
        <v>106</v>
      </c>
      <c r="LTC2" s="1" t="s">
        <v>106</v>
      </c>
      <c r="LTE2" s="1" t="s">
        <v>106</v>
      </c>
      <c r="LTG2" s="1" t="s">
        <v>106</v>
      </c>
      <c r="LTI2" s="1" t="s">
        <v>106</v>
      </c>
      <c r="LTK2" s="1" t="s">
        <v>106</v>
      </c>
      <c r="LTM2" s="1" t="s">
        <v>106</v>
      </c>
      <c r="LTO2" s="1" t="s">
        <v>106</v>
      </c>
      <c r="LTQ2" s="1" t="s">
        <v>106</v>
      </c>
      <c r="LTS2" s="1" t="s">
        <v>106</v>
      </c>
      <c r="LTU2" s="1" t="s">
        <v>106</v>
      </c>
      <c r="LTW2" s="1" t="s">
        <v>106</v>
      </c>
      <c r="LTY2" s="1" t="s">
        <v>106</v>
      </c>
      <c r="LUA2" s="1" t="s">
        <v>106</v>
      </c>
      <c r="LUC2" s="1" t="s">
        <v>106</v>
      </c>
      <c r="LUE2" s="1" t="s">
        <v>106</v>
      </c>
      <c r="LUG2" s="1" t="s">
        <v>106</v>
      </c>
      <c r="LUI2" s="1" t="s">
        <v>106</v>
      </c>
      <c r="LUK2" s="1" t="s">
        <v>106</v>
      </c>
      <c r="LUM2" s="1" t="s">
        <v>106</v>
      </c>
      <c r="LUO2" s="1" t="s">
        <v>106</v>
      </c>
      <c r="LUQ2" s="1" t="s">
        <v>106</v>
      </c>
      <c r="LUS2" s="1" t="s">
        <v>106</v>
      </c>
      <c r="LUU2" s="1" t="s">
        <v>106</v>
      </c>
      <c r="LUW2" s="1" t="s">
        <v>106</v>
      </c>
      <c r="LUY2" s="1" t="s">
        <v>106</v>
      </c>
      <c r="LVA2" s="1" t="s">
        <v>106</v>
      </c>
      <c r="LVC2" s="1" t="s">
        <v>106</v>
      </c>
      <c r="LVE2" s="1" t="s">
        <v>106</v>
      </c>
      <c r="LVG2" s="1" t="s">
        <v>106</v>
      </c>
      <c r="LVI2" s="1" t="s">
        <v>106</v>
      </c>
      <c r="LVK2" s="1" t="s">
        <v>106</v>
      </c>
      <c r="LVM2" s="1" t="s">
        <v>106</v>
      </c>
      <c r="LVO2" s="1" t="s">
        <v>106</v>
      </c>
      <c r="LVQ2" s="1" t="s">
        <v>106</v>
      </c>
      <c r="LVS2" s="1" t="s">
        <v>106</v>
      </c>
      <c r="LVU2" s="1" t="s">
        <v>106</v>
      </c>
      <c r="LVW2" s="1" t="s">
        <v>106</v>
      </c>
      <c r="LVY2" s="1" t="s">
        <v>106</v>
      </c>
      <c r="LWA2" s="1" t="s">
        <v>106</v>
      </c>
      <c r="LWC2" s="1" t="s">
        <v>106</v>
      </c>
      <c r="LWE2" s="1" t="s">
        <v>106</v>
      </c>
      <c r="LWG2" s="1" t="s">
        <v>106</v>
      </c>
      <c r="LWI2" s="1" t="s">
        <v>106</v>
      </c>
      <c r="LWK2" s="1" t="s">
        <v>106</v>
      </c>
      <c r="LWM2" s="1" t="s">
        <v>106</v>
      </c>
      <c r="LWO2" s="1" t="s">
        <v>106</v>
      </c>
      <c r="LWQ2" s="1" t="s">
        <v>106</v>
      </c>
      <c r="LWS2" s="1" t="s">
        <v>106</v>
      </c>
      <c r="LWU2" s="1" t="s">
        <v>106</v>
      </c>
      <c r="LWW2" s="1" t="s">
        <v>106</v>
      </c>
      <c r="LWY2" s="1" t="s">
        <v>106</v>
      </c>
      <c r="LXA2" s="1" t="s">
        <v>106</v>
      </c>
      <c r="LXC2" s="1" t="s">
        <v>106</v>
      </c>
      <c r="LXE2" s="1" t="s">
        <v>106</v>
      </c>
      <c r="LXG2" s="1" t="s">
        <v>106</v>
      </c>
      <c r="LXI2" s="1" t="s">
        <v>106</v>
      </c>
      <c r="LXK2" s="1" t="s">
        <v>106</v>
      </c>
      <c r="LXM2" s="1" t="s">
        <v>106</v>
      </c>
      <c r="LXO2" s="1" t="s">
        <v>106</v>
      </c>
      <c r="LXQ2" s="1" t="s">
        <v>106</v>
      </c>
      <c r="LXS2" s="1" t="s">
        <v>106</v>
      </c>
      <c r="LXU2" s="1" t="s">
        <v>106</v>
      </c>
      <c r="LXW2" s="1" t="s">
        <v>106</v>
      </c>
      <c r="LXY2" s="1" t="s">
        <v>106</v>
      </c>
      <c r="LYA2" s="1" t="s">
        <v>106</v>
      </c>
      <c r="LYC2" s="1" t="s">
        <v>106</v>
      </c>
      <c r="LYE2" s="1" t="s">
        <v>106</v>
      </c>
      <c r="LYG2" s="1" t="s">
        <v>106</v>
      </c>
      <c r="LYI2" s="1" t="s">
        <v>106</v>
      </c>
      <c r="LYK2" s="1" t="s">
        <v>106</v>
      </c>
      <c r="LYM2" s="1" t="s">
        <v>106</v>
      </c>
      <c r="LYO2" s="1" t="s">
        <v>106</v>
      </c>
      <c r="LYQ2" s="1" t="s">
        <v>106</v>
      </c>
      <c r="LYS2" s="1" t="s">
        <v>106</v>
      </c>
      <c r="LYU2" s="1" t="s">
        <v>106</v>
      </c>
      <c r="LYW2" s="1" t="s">
        <v>106</v>
      </c>
      <c r="LYY2" s="1" t="s">
        <v>106</v>
      </c>
      <c r="LZA2" s="1" t="s">
        <v>106</v>
      </c>
      <c r="LZC2" s="1" t="s">
        <v>106</v>
      </c>
      <c r="LZE2" s="1" t="s">
        <v>106</v>
      </c>
      <c r="LZG2" s="1" t="s">
        <v>106</v>
      </c>
      <c r="LZI2" s="1" t="s">
        <v>106</v>
      </c>
      <c r="LZK2" s="1" t="s">
        <v>106</v>
      </c>
      <c r="LZM2" s="1" t="s">
        <v>106</v>
      </c>
      <c r="LZO2" s="1" t="s">
        <v>106</v>
      </c>
      <c r="LZQ2" s="1" t="s">
        <v>106</v>
      </c>
      <c r="LZS2" s="1" t="s">
        <v>106</v>
      </c>
      <c r="LZU2" s="1" t="s">
        <v>106</v>
      </c>
      <c r="LZW2" s="1" t="s">
        <v>106</v>
      </c>
      <c r="LZY2" s="1" t="s">
        <v>106</v>
      </c>
      <c r="MAA2" s="1" t="s">
        <v>106</v>
      </c>
      <c r="MAC2" s="1" t="s">
        <v>106</v>
      </c>
      <c r="MAE2" s="1" t="s">
        <v>106</v>
      </c>
      <c r="MAG2" s="1" t="s">
        <v>106</v>
      </c>
      <c r="MAI2" s="1" t="s">
        <v>106</v>
      </c>
      <c r="MAK2" s="1" t="s">
        <v>106</v>
      </c>
      <c r="MAM2" s="1" t="s">
        <v>106</v>
      </c>
      <c r="MAO2" s="1" t="s">
        <v>106</v>
      </c>
      <c r="MAQ2" s="1" t="s">
        <v>106</v>
      </c>
      <c r="MAS2" s="1" t="s">
        <v>106</v>
      </c>
      <c r="MAU2" s="1" t="s">
        <v>106</v>
      </c>
      <c r="MAW2" s="1" t="s">
        <v>106</v>
      </c>
      <c r="MAY2" s="1" t="s">
        <v>106</v>
      </c>
      <c r="MBA2" s="1" t="s">
        <v>106</v>
      </c>
      <c r="MBC2" s="1" t="s">
        <v>106</v>
      </c>
      <c r="MBE2" s="1" t="s">
        <v>106</v>
      </c>
      <c r="MBG2" s="1" t="s">
        <v>106</v>
      </c>
      <c r="MBI2" s="1" t="s">
        <v>106</v>
      </c>
      <c r="MBK2" s="1" t="s">
        <v>106</v>
      </c>
      <c r="MBM2" s="1" t="s">
        <v>106</v>
      </c>
      <c r="MBO2" s="1" t="s">
        <v>106</v>
      </c>
      <c r="MBQ2" s="1" t="s">
        <v>106</v>
      </c>
      <c r="MBS2" s="1" t="s">
        <v>106</v>
      </c>
      <c r="MBU2" s="1" t="s">
        <v>106</v>
      </c>
      <c r="MBW2" s="1" t="s">
        <v>106</v>
      </c>
      <c r="MBY2" s="1" t="s">
        <v>106</v>
      </c>
      <c r="MCA2" s="1" t="s">
        <v>106</v>
      </c>
      <c r="MCC2" s="1" t="s">
        <v>106</v>
      </c>
      <c r="MCE2" s="1" t="s">
        <v>106</v>
      </c>
      <c r="MCG2" s="1" t="s">
        <v>106</v>
      </c>
      <c r="MCI2" s="1" t="s">
        <v>106</v>
      </c>
      <c r="MCK2" s="1" t="s">
        <v>106</v>
      </c>
      <c r="MCM2" s="1" t="s">
        <v>106</v>
      </c>
      <c r="MCO2" s="1" t="s">
        <v>106</v>
      </c>
      <c r="MCQ2" s="1" t="s">
        <v>106</v>
      </c>
      <c r="MCS2" s="1" t="s">
        <v>106</v>
      </c>
      <c r="MCU2" s="1" t="s">
        <v>106</v>
      </c>
      <c r="MCW2" s="1" t="s">
        <v>106</v>
      </c>
      <c r="MCY2" s="1" t="s">
        <v>106</v>
      </c>
      <c r="MDA2" s="1" t="s">
        <v>106</v>
      </c>
      <c r="MDC2" s="1" t="s">
        <v>106</v>
      </c>
      <c r="MDE2" s="1" t="s">
        <v>106</v>
      </c>
      <c r="MDG2" s="1" t="s">
        <v>106</v>
      </c>
      <c r="MDI2" s="1" t="s">
        <v>106</v>
      </c>
      <c r="MDK2" s="1" t="s">
        <v>106</v>
      </c>
      <c r="MDM2" s="1" t="s">
        <v>106</v>
      </c>
      <c r="MDO2" s="1" t="s">
        <v>106</v>
      </c>
      <c r="MDQ2" s="1" t="s">
        <v>106</v>
      </c>
      <c r="MDS2" s="1" t="s">
        <v>106</v>
      </c>
      <c r="MDU2" s="1" t="s">
        <v>106</v>
      </c>
      <c r="MDW2" s="1" t="s">
        <v>106</v>
      </c>
      <c r="MDY2" s="1" t="s">
        <v>106</v>
      </c>
      <c r="MEA2" s="1" t="s">
        <v>106</v>
      </c>
      <c r="MEC2" s="1" t="s">
        <v>106</v>
      </c>
      <c r="MEE2" s="1" t="s">
        <v>106</v>
      </c>
      <c r="MEG2" s="1" t="s">
        <v>106</v>
      </c>
      <c r="MEI2" s="1" t="s">
        <v>106</v>
      </c>
      <c r="MEK2" s="1" t="s">
        <v>106</v>
      </c>
      <c r="MEM2" s="1" t="s">
        <v>106</v>
      </c>
      <c r="MEO2" s="1" t="s">
        <v>106</v>
      </c>
      <c r="MEQ2" s="1" t="s">
        <v>106</v>
      </c>
      <c r="MES2" s="1" t="s">
        <v>106</v>
      </c>
      <c r="MEU2" s="1" t="s">
        <v>106</v>
      </c>
      <c r="MEW2" s="1" t="s">
        <v>106</v>
      </c>
      <c r="MEY2" s="1" t="s">
        <v>106</v>
      </c>
      <c r="MFA2" s="1" t="s">
        <v>106</v>
      </c>
      <c r="MFC2" s="1" t="s">
        <v>106</v>
      </c>
      <c r="MFE2" s="1" t="s">
        <v>106</v>
      </c>
      <c r="MFG2" s="1" t="s">
        <v>106</v>
      </c>
      <c r="MFI2" s="1" t="s">
        <v>106</v>
      </c>
      <c r="MFK2" s="1" t="s">
        <v>106</v>
      </c>
      <c r="MFM2" s="1" t="s">
        <v>106</v>
      </c>
      <c r="MFO2" s="1" t="s">
        <v>106</v>
      </c>
      <c r="MFQ2" s="1" t="s">
        <v>106</v>
      </c>
      <c r="MFS2" s="1" t="s">
        <v>106</v>
      </c>
      <c r="MFU2" s="1" t="s">
        <v>106</v>
      </c>
      <c r="MFW2" s="1" t="s">
        <v>106</v>
      </c>
      <c r="MFY2" s="1" t="s">
        <v>106</v>
      </c>
      <c r="MGA2" s="1" t="s">
        <v>106</v>
      </c>
      <c r="MGC2" s="1" t="s">
        <v>106</v>
      </c>
      <c r="MGE2" s="1" t="s">
        <v>106</v>
      </c>
      <c r="MGG2" s="1" t="s">
        <v>106</v>
      </c>
      <c r="MGI2" s="1" t="s">
        <v>106</v>
      </c>
      <c r="MGK2" s="1" t="s">
        <v>106</v>
      </c>
      <c r="MGM2" s="1" t="s">
        <v>106</v>
      </c>
      <c r="MGO2" s="1" t="s">
        <v>106</v>
      </c>
      <c r="MGQ2" s="1" t="s">
        <v>106</v>
      </c>
      <c r="MGS2" s="1" t="s">
        <v>106</v>
      </c>
      <c r="MGU2" s="1" t="s">
        <v>106</v>
      </c>
      <c r="MGW2" s="1" t="s">
        <v>106</v>
      </c>
      <c r="MGY2" s="1" t="s">
        <v>106</v>
      </c>
      <c r="MHA2" s="1" t="s">
        <v>106</v>
      </c>
      <c r="MHC2" s="1" t="s">
        <v>106</v>
      </c>
      <c r="MHE2" s="1" t="s">
        <v>106</v>
      </c>
      <c r="MHG2" s="1" t="s">
        <v>106</v>
      </c>
      <c r="MHI2" s="1" t="s">
        <v>106</v>
      </c>
      <c r="MHK2" s="1" t="s">
        <v>106</v>
      </c>
      <c r="MHM2" s="1" t="s">
        <v>106</v>
      </c>
      <c r="MHO2" s="1" t="s">
        <v>106</v>
      </c>
      <c r="MHQ2" s="1" t="s">
        <v>106</v>
      </c>
      <c r="MHS2" s="1" t="s">
        <v>106</v>
      </c>
      <c r="MHU2" s="1" t="s">
        <v>106</v>
      </c>
      <c r="MHW2" s="1" t="s">
        <v>106</v>
      </c>
      <c r="MHY2" s="1" t="s">
        <v>106</v>
      </c>
      <c r="MIA2" s="1" t="s">
        <v>106</v>
      </c>
      <c r="MIC2" s="1" t="s">
        <v>106</v>
      </c>
      <c r="MIE2" s="1" t="s">
        <v>106</v>
      </c>
      <c r="MIG2" s="1" t="s">
        <v>106</v>
      </c>
      <c r="MII2" s="1" t="s">
        <v>106</v>
      </c>
      <c r="MIK2" s="1" t="s">
        <v>106</v>
      </c>
      <c r="MIM2" s="1" t="s">
        <v>106</v>
      </c>
      <c r="MIO2" s="1" t="s">
        <v>106</v>
      </c>
      <c r="MIQ2" s="1" t="s">
        <v>106</v>
      </c>
      <c r="MIS2" s="1" t="s">
        <v>106</v>
      </c>
      <c r="MIU2" s="1" t="s">
        <v>106</v>
      </c>
      <c r="MIW2" s="1" t="s">
        <v>106</v>
      </c>
      <c r="MIY2" s="1" t="s">
        <v>106</v>
      </c>
      <c r="MJA2" s="1" t="s">
        <v>106</v>
      </c>
      <c r="MJC2" s="1" t="s">
        <v>106</v>
      </c>
      <c r="MJE2" s="1" t="s">
        <v>106</v>
      </c>
      <c r="MJG2" s="1" t="s">
        <v>106</v>
      </c>
      <c r="MJI2" s="1" t="s">
        <v>106</v>
      </c>
      <c r="MJK2" s="1" t="s">
        <v>106</v>
      </c>
      <c r="MJM2" s="1" t="s">
        <v>106</v>
      </c>
      <c r="MJO2" s="1" t="s">
        <v>106</v>
      </c>
      <c r="MJQ2" s="1" t="s">
        <v>106</v>
      </c>
      <c r="MJS2" s="1" t="s">
        <v>106</v>
      </c>
      <c r="MJU2" s="1" t="s">
        <v>106</v>
      </c>
      <c r="MJW2" s="1" t="s">
        <v>106</v>
      </c>
      <c r="MJY2" s="1" t="s">
        <v>106</v>
      </c>
      <c r="MKA2" s="1" t="s">
        <v>106</v>
      </c>
      <c r="MKC2" s="1" t="s">
        <v>106</v>
      </c>
      <c r="MKE2" s="1" t="s">
        <v>106</v>
      </c>
      <c r="MKG2" s="1" t="s">
        <v>106</v>
      </c>
      <c r="MKI2" s="1" t="s">
        <v>106</v>
      </c>
      <c r="MKK2" s="1" t="s">
        <v>106</v>
      </c>
      <c r="MKM2" s="1" t="s">
        <v>106</v>
      </c>
      <c r="MKO2" s="1" t="s">
        <v>106</v>
      </c>
      <c r="MKQ2" s="1" t="s">
        <v>106</v>
      </c>
      <c r="MKS2" s="1" t="s">
        <v>106</v>
      </c>
      <c r="MKU2" s="1" t="s">
        <v>106</v>
      </c>
      <c r="MKW2" s="1" t="s">
        <v>106</v>
      </c>
      <c r="MKY2" s="1" t="s">
        <v>106</v>
      </c>
      <c r="MLA2" s="1" t="s">
        <v>106</v>
      </c>
      <c r="MLC2" s="1" t="s">
        <v>106</v>
      </c>
      <c r="MLE2" s="1" t="s">
        <v>106</v>
      </c>
      <c r="MLG2" s="1" t="s">
        <v>106</v>
      </c>
      <c r="MLI2" s="1" t="s">
        <v>106</v>
      </c>
      <c r="MLK2" s="1" t="s">
        <v>106</v>
      </c>
      <c r="MLM2" s="1" t="s">
        <v>106</v>
      </c>
      <c r="MLO2" s="1" t="s">
        <v>106</v>
      </c>
      <c r="MLQ2" s="1" t="s">
        <v>106</v>
      </c>
      <c r="MLS2" s="1" t="s">
        <v>106</v>
      </c>
      <c r="MLU2" s="1" t="s">
        <v>106</v>
      </c>
      <c r="MLW2" s="1" t="s">
        <v>106</v>
      </c>
      <c r="MLY2" s="1" t="s">
        <v>106</v>
      </c>
      <c r="MMA2" s="1" t="s">
        <v>106</v>
      </c>
      <c r="MMC2" s="1" t="s">
        <v>106</v>
      </c>
      <c r="MME2" s="1" t="s">
        <v>106</v>
      </c>
      <c r="MMG2" s="1" t="s">
        <v>106</v>
      </c>
      <c r="MMI2" s="1" t="s">
        <v>106</v>
      </c>
      <c r="MMK2" s="1" t="s">
        <v>106</v>
      </c>
      <c r="MMM2" s="1" t="s">
        <v>106</v>
      </c>
      <c r="MMO2" s="1" t="s">
        <v>106</v>
      </c>
      <c r="MMQ2" s="1" t="s">
        <v>106</v>
      </c>
      <c r="MMS2" s="1" t="s">
        <v>106</v>
      </c>
      <c r="MMU2" s="1" t="s">
        <v>106</v>
      </c>
      <c r="MMW2" s="1" t="s">
        <v>106</v>
      </c>
      <c r="MMY2" s="1" t="s">
        <v>106</v>
      </c>
      <c r="MNA2" s="1" t="s">
        <v>106</v>
      </c>
      <c r="MNC2" s="1" t="s">
        <v>106</v>
      </c>
      <c r="MNE2" s="1" t="s">
        <v>106</v>
      </c>
      <c r="MNG2" s="1" t="s">
        <v>106</v>
      </c>
      <c r="MNI2" s="1" t="s">
        <v>106</v>
      </c>
      <c r="MNK2" s="1" t="s">
        <v>106</v>
      </c>
      <c r="MNM2" s="1" t="s">
        <v>106</v>
      </c>
      <c r="MNO2" s="1" t="s">
        <v>106</v>
      </c>
      <c r="MNQ2" s="1" t="s">
        <v>106</v>
      </c>
      <c r="MNS2" s="1" t="s">
        <v>106</v>
      </c>
      <c r="MNU2" s="1" t="s">
        <v>106</v>
      </c>
      <c r="MNW2" s="1" t="s">
        <v>106</v>
      </c>
      <c r="MNY2" s="1" t="s">
        <v>106</v>
      </c>
      <c r="MOA2" s="1" t="s">
        <v>106</v>
      </c>
      <c r="MOC2" s="1" t="s">
        <v>106</v>
      </c>
      <c r="MOE2" s="1" t="s">
        <v>106</v>
      </c>
      <c r="MOG2" s="1" t="s">
        <v>106</v>
      </c>
      <c r="MOI2" s="1" t="s">
        <v>106</v>
      </c>
      <c r="MOK2" s="1" t="s">
        <v>106</v>
      </c>
      <c r="MOM2" s="1" t="s">
        <v>106</v>
      </c>
      <c r="MOO2" s="1" t="s">
        <v>106</v>
      </c>
      <c r="MOQ2" s="1" t="s">
        <v>106</v>
      </c>
      <c r="MOS2" s="1" t="s">
        <v>106</v>
      </c>
      <c r="MOU2" s="1" t="s">
        <v>106</v>
      </c>
      <c r="MOW2" s="1" t="s">
        <v>106</v>
      </c>
      <c r="MOY2" s="1" t="s">
        <v>106</v>
      </c>
      <c r="MPA2" s="1" t="s">
        <v>106</v>
      </c>
      <c r="MPC2" s="1" t="s">
        <v>106</v>
      </c>
      <c r="MPE2" s="1" t="s">
        <v>106</v>
      </c>
      <c r="MPG2" s="1" t="s">
        <v>106</v>
      </c>
      <c r="MPI2" s="1" t="s">
        <v>106</v>
      </c>
      <c r="MPK2" s="1" t="s">
        <v>106</v>
      </c>
      <c r="MPM2" s="1" t="s">
        <v>106</v>
      </c>
      <c r="MPO2" s="1" t="s">
        <v>106</v>
      </c>
      <c r="MPQ2" s="1" t="s">
        <v>106</v>
      </c>
      <c r="MPS2" s="1" t="s">
        <v>106</v>
      </c>
      <c r="MPU2" s="1" t="s">
        <v>106</v>
      </c>
      <c r="MPW2" s="1" t="s">
        <v>106</v>
      </c>
      <c r="MPY2" s="1" t="s">
        <v>106</v>
      </c>
      <c r="MQA2" s="1" t="s">
        <v>106</v>
      </c>
      <c r="MQC2" s="1" t="s">
        <v>106</v>
      </c>
      <c r="MQE2" s="1" t="s">
        <v>106</v>
      </c>
      <c r="MQG2" s="1" t="s">
        <v>106</v>
      </c>
      <c r="MQI2" s="1" t="s">
        <v>106</v>
      </c>
      <c r="MQK2" s="1" t="s">
        <v>106</v>
      </c>
      <c r="MQM2" s="1" t="s">
        <v>106</v>
      </c>
      <c r="MQO2" s="1" t="s">
        <v>106</v>
      </c>
      <c r="MQQ2" s="1" t="s">
        <v>106</v>
      </c>
      <c r="MQS2" s="1" t="s">
        <v>106</v>
      </c>
      <c r="MQU2" s="1" t="s">
        <v>106</v>
      </c>
      <c r="MQW2" s="1" t="s">
        <v>106</v>
      </c>
      <c r="MQY2" s="1" t="s">
        <v>106</v>
      </c>
      <c r="MRA2" s="1" t="s">
        <v>106</v>
      </c>
      <c r="MRC2" s="1" t="s">
        <v>106</v>
      </c>
      <c r="MRE2" s="1" t="s">
        <v>106</v>
      </c>
      <c r="MRG2" s="1" t="s">
        <v>106</v>
      </c>
      <c r="MRI2" s="1" t="s">
        <v>106</v>
      </c>
      <c r="MRK2" s="1" t="s">
        <v>106</v>
      </c>
      <c r="MRM2" s="1" t="s">
        <v>106</v>
      </c>
      <c r="MRO2" s="1" t="s">
        <v>106</v>
      </c>
      <c r="MRQ2" s="1" t="s">
        <v>106</v>
      </c>
      <c r="MRS2" s="1" t="s">
        <v>106</v>
      </c>
      <c r="MRU2" s="1" t="s">
        <v>106</v>
      </c>
      <c r="MRW2" s="1" t="s">
        <v>106</v>
      </c>
      <c r="MRY2" s="1" t="s">
        <v>106</v>
      </c>
      <c r="MSA2" s="1" t="s">
        <v>106</v>
      </c>
      <c r="MSC2" s="1" t="s">
        <v>106</v>
      </c>
      <c r="MSE2" s="1" t="s">
        <v>106</v>
      </c>
      <c r="MSG2" s="1" t="s">
        <v>106</v>
      </c>
      <c r="MSI2" s="1" t="s">
        <v>106</v>
      </c>
      <c r="MSK2" s="1" t="s">
        <v>106</v>
      </c>
      <c r="MSM2" s="1" t="s">
        <v>106</v>
      </c>
      <c r="MSO2" s="1" t="s">
        <v>106</v>
      </c>
      <c r="MSQ2" s="1" t="s">
        <v>106</v>
      </c>
      <c r="MSS2" s="1" t="s">
        <v>106</v>
      </c>
      <c r="MSU2" s="1" t="s">
        <v>106</v>
      </c>
      <c r="MSW2" s="1" t="s">
        <v>106</v>
      </c>
      <c r="MSY2" s="1" t="s">
        <v>106</v>
      </c>
      <c r="MTA2" s="1" t="s">
        <v>106</v>
      </c>
      <c r="MTC2" s="1" t="s">
        <v>106</v>
      </c>
      <c r="MTE2" s="1" t="s">
        <v>106</v>
      </c>
      <c r="MTG2" s="1" t="s">
        <v>106</v>
      </c>
      <c r="MTI2" s="1" t="s">
        <v>106</v>
      </c>
      <c r="MTK2" s="1" t="s">
        <v>106</v>
      </c>
      <c r="MTM2" s="1" t="s">
        <v>106</v>
      </c>
      <c r="MTO2" s="1" t="s">
        <v>106</v>
      </c>
      <c r="MTQ2" s="1" t="s">
        <v>106</v>
      </c>
      <c r="MTS2" s="1" t="s">
        <v>106</v>
      </c>
      <c r="MTU2" s="1" t="s">
        <v>106</v>
      </c>
      <c r="MTW2" s="1" t="s">
        <v>106</v>
      </c>
      <c r="MTY2" s="1" t="s">
        <v>106</v>
      </c>
      <c r="MUA2" s="1" t="s">
        <v>106</v>
      </c>
      <c r="MUC2" s="1" t="s">
        <v>106</v>
      </c>
      <c r="MUE2" s="1" t="s">
        <v>106</v>
      </c>
      <c r="MUG2" s="1" t="s">
        <v>106</v>
      </c>
      <c r="MUI2" s="1" t="s">
        <v>106</v>
      </c>
      <c r="MUK2" s="1" t="s">
        <v>106</v>
      </c>
      <c r="MUM2" s="1" t="s">
        <v>106</v>
      </c>
      <c r="MUO2" s="1" t="s">
        <v>106</v>
      </c>
      <c r="MUQ2" s="1" t="s">
        <v>106</v>
      </c>
      <c r="MUS2" s="1" t="s">
        <v>106</v>
      </c>
      <c r="MUU2" s="1" t="s">
        <v>106</v>
      </c>
      <c r="MUW2" s="1" t="s">
        <v>106</v>
      </c>
      <c r="MUY2" s="1" t="s">
        <v>106</v>
      </c>
      <c r="MVA2" s="1" t="s">
        <v>106</v>
      </c>
      <c r="MVC2" s="1" t="s">
        <v>106</v>
      </c>
      <c r="MVE2" s="1" t="s">
        <v>106</v>
      </c>
      <c r="MVG2" s="1" t="s">
        <v>106</v>
      </c>
      <c r="MVI2" s="1" t="s">
        <v>106</v>
      </c>
      <c r="MVK2" s="1" t="s">
        <v>106</v>
      </c>
      <c r="MVM2" s="1" t="s">
        <v>106</v>
      </c>
      <c r="MVO2" s="1" t="s">
        <v>106</v>
      </c>
      <c r="MVQ2" s="1" t="s">
        <v>106</v>
      </c>
      <c r="MVS2" s="1" t="s">
        <v>106</v>
      </c>
      <c r="MVU2" s="1" t="s">
        <v>106</v>
      </c>
      <c r="MVW2" s="1" t="s">
        <v>106</v>
      </c>
      <c r="MVY2" s="1" t="s">
        <v>106</v>
      </c>
      <c r="MWA2" s="1" t="s">
        <v>106</v>
      </c>
      <c r="MWC2" s="1" t="s">
        <v>106</v>
      </c>
      <c r="MWE2" s="1" t="s">
        <v>106</v>
      </c>
      <c r="MWG2" s="1" t="s">
        <v>106</v>
      </c>
      <c r="MWI2" s="1" t="s">
        <v>106</v>
      </c>
      <c r="MWK2" s="1" t="s">
        <v>106</v>
      </c>
      <c r="MWM2" s="1" t="s">
        <v>106</v>
      </c>
      <c r="MWO2" s="1" t="s">
        <v>106</v>
      </c>
      <c r="MWQ2" s="1" t="s">
        <v>106</v>
      </c>
      <c r="MWS2" s="1" t="s">
        <v>106</v>
      </c>
      <c r="MWU2" s="1" t="s">
        <v>106</v>
      </c>
      <c r="MWW2" s="1" t="s">
        <v>106</v>
      </c>
      <c r="MWY2" s="1" t="s">
        <v>106</v>
      </c>
      <c r="MXA2" s="1" t="s">
        <v>106</v>
      </c>
      <c r="MXC2" s="1" t="s">
        <v>106</v>
      </c>
      <c r="MXE2" s="1" t="s">
        <v>106</v>
      </c>
      <c r="MXG2" s="1" t="s">
        <v>106</v>
      </c>
      <c r="MXI2" s="1" t="s">
        <v>106</v>
      </c>
      <c r="MXK2" s="1" t="s">
        <v>106</v>
      </c>
      <c r="MXM2" s="1" t="s">
        <v>106</v>
      </c>
      <c r="MXO2" s="1" t="s">
        <v>106</v>
      </c>
      <c r="MXQ2" s="1" t="s">
        <v>106</v>
      </c>
      <c r="MXS2" s="1" t="s">
        <v>106</v>
      </c>
      <c r="MXU2" s="1" t="s">
        <v>106</v>
      </c>
      <c r="MXW2" s="1" t="s">
        <v>106</v>
      </c>
      <c r="MXY2" s="1" t="s">
        <v>106</v>
      </c>
      <c r="MYA2" s="1" t="s">
        <v>106</v>
      </c>
      <c r="MYC2" s="1" t="s">
        <v>106</v>
      </c>
      <c r="MYE2" s="1" t="s">
        <v>106</v>
      </c>
      <c r="MYG2" s="1" t="s">
        <v>106</v>
      </c>
      <c r="MYI2" s="1" t="s">
        <v>106</v>
      </c>
      <c r="MYK2" s="1" t="s">
        <v>106</v>
      </c>
      <c r="MYM2" s="1" t="s">
        <v>106</v>
      </c>
      <c r="MYO2" s="1" t="s">
        <v>106</v>
      </c>
      <c r="MYQ2" s="1" t="s">
        <v>106</v>
      </c>
      <c r="MYS2" s="1" t="s">
        <v>106</v>
      </c>
      <c r="MYU2" s="1" t="s">
        <v>106</v>
      </c>
      <c r="MYW2" s="1" t="s">
        <v>106</v>
      </c>
      <c r="MYY2" s="1" t="s">
        <v>106</v>
      </c>
      <c r="MZA2" s="1" t="s">
        <v>106</v>
      </c>
      <c r="MZC2" s="1" t="s">
        <v>106</v>
      </c>
      <c r="MZE2" s="1" t="s">
        <v>106</v>
      </c>
      <c r="MZG2" s="1" t="s">
        <v>106</v>
      </c>
      <c r="MZI2" s="1" t="s">
        <v>106</v>
      </c>
      <c r="MZK2" s="1" t="s">
        <v>106</v>
      </c>
      <c r="MZM2" s="1" t="s">
        <v>106</v>
      </c>
      <c r="MZO2" s="1" t="s">
        <v>106</v>
      </c>
      <c r="MZQ2" s="1" t="s">
        <v>106</v>
      </c>
      <c r="MZS2" s="1" t="s">
        <v>106</v>
      </c>
      <c r="MZU2" s="1" t="s">
        <v>106</v>
      </c>
      <c r="MZW2" s="1" t="s">
        <v>106</v>
      </c>
      <c r="MZY2" s="1" t="s">
        <v>106</v>
      </c>
      <c r="NAA2" s="1" t="s">
        <v>106</v>
      </c>
      <c r="NAC2" s="1" t="s">
        <v>106</v>
      </c>
      <c r="NAE2" s="1" t="s">
        <v>106</v>
      </c>
      <c r="NAG2" s="1" t="s">
        <v>106</v>
      </c>
      <c r="NAI2" s="1" t="s">
        <v>106</v>
      </c>
      <c r="NAK2" s="1" t="s">
        <v>106</v>
      </c>
      <c r="NAM2" s="1" t="s">
        <v>106</v>
      </c>
      <c r="NAO2" s="1" t="s">
        <v>106</v>
      </c>
      <c r="NAQ2" s="1" t="s">
        <v>106</v>
      </c>
      <c r="NAS2" s="1" t="s">
        <v>106</v>
      </c>
      <c r="NAU2" s="1" t="s">
        <v>106</v>
      </c>
      <c r="NAW2" s="1" t="s">
        <v>106</v>
      </c>
      <c r="NAY2" s="1" t="s">
        <v>106</v>
      </c>
      <c r="NBA2" s="1" t="s">
        <v>106</v>
      </c>
      <c r="NBC2" s="1" t="s">
        <v>106</v>
      </c>
      <c r="NBE2" s="1" t="s">
        <v>106</v>
      </c>
      <c r="NBG2" s="1" t="s">
        <v>106</v>
      </c>
      <c r="NBI2" s="1" t="s">
        <v>106</v>
      </c>
      <c r="NBK2" s="1" t="s">
        <v>106</v>
      </c>
      <c r="NBM2" s="1" t="s">
        <v>106</v>
      </c>
      <c r="NBO2" s="1" t="s">
        <v>106</v>
      </c>
      <c r="NBQ2" s="1" t="s">
        <v>106</v>
      </c>
      <c r="NBS2" s="1" t="s">
        <v>106</v>
      </c>
      <c r="NBU2" s="1" t="s">
        <v>106</v>
      </c>
      <c r="NBW2" s="1" t="s">
        <v>106</v>
      </c>
      <c r="NBY2" s="1" t="s">
        <v>106</v>
      </c>
      <c r="NCA2" s="1" t="s">
        <v>106</v>
      </c>
      <c r="NCC2" s="1" t="s">
        <v>106</v>
      </c>
      <c r="NCE2" s="1" t="s">
        <v>106</v>
      </c>
      <c r="NCG2" s="1" t="s">
        <v>106</v>
      </c>
      <c r="NCI2" s="1" t="s">
        <v>106</v>
      </c>
      <c r="NCK2" s="1" t="s">
        <v>106</v>
      </c>
      <c r="NCM2" s="1" t="s">
        <v>106</v>
      </c>
      <c r="NCO2" s="1" t="s">
        <v>106</v>
      </c>
      <c r="NCQ2" s="1" t="s">
        <v>106</v>
      </c>
      <c r="NCS2" s="1" t="s">
        <v>106</v>
      </c>
      <c r="NCU2" s="1" t="s">
        <v>106</v>
      </c>
      <c r="NCW2" s="1" t="s">
        <v>106</v>
      </c>
      <c r="NCY2" s="1" t="s">
        <v>106</v>
      </c>
      <c r="NDA2" s="1" t="s">
        <v>106</v>
      </c>
      <c r="NDC2" s="1" t="s">
        <v>106</v>
      </c>
      <c r="NDE2" s="1" t="s">
        <v>106</v>
      </c>
      <c r="NDG2" s="1" t="s">
        <v>106</v>
      </c>
      <c r="NDI2" s="1" t="s">
        <v>106</v>
      </c>
      <c r="NDK2" s="1" t="s">
        <v>106</v>
      </c>
      <c r="NDM2" s="1" t="s">
        <v>106</v>
      </c>
      <c r="NDO2" s="1" t="s">
        <v>106</v>
      </c>
      <c r="NDQ2" s="1" t="s">
        <v>106</v>
      </c>
      <c r="NDS2" s="1" t="s">
        <v>106</v>
      </c>
      <c r="NDU2" s="1" t="s">
        <v>106</v>
      </c>
      <c r="NDW2" s="1" t="s">
        <v>106</v>
      </c>
      <c r="NDY2" s="1" t="s">
        <v>106</v>
      </c>
      <c r="NEA2" s="1" t="s">
        <v>106</v>
      </c>
      <c r="NEC2" s="1" t="s">
        <v>106</v>
      </c>
      <c r="NEE2" s="1" t="s">
        <v>106</v>
      </c>
      <c r="NEG2" s="1" t="s">
        <v>106</v>
      </c>
      <c r="NEI2" s="1" t="s">
        <v>106</v>
      </c>
      <c r="NEK2" s="1" t="s">
        <v>106</v>
      </c>
      <c r="NEM2" s="1" t="s">
        <v>106</v>
      </c>
      <c r="NEO2" s="1" t="s">
        <v>106</v>
      </c>
      <c r="NEQ2" s="1" t="s">
        <v>106</v>
      </c>
      <c r="NES2" s="1" t="s">
        <v>106</v>
      </c>
      <c r="NEU2" s="1" t="s">
        <v>106</v>
      </c>
      <c r="NEW2" s="1" t="s">
        <v>106</v>
      </c>
      <c r="NEY2" s="1" t="s">
        <v>106</v>
      </c>
      <c r="NFA2" s="1" t="s">
        <v>106</v>
      </c>
      <c r="NFC2" s="1" t="s">
        <v>106</v>
      </c>
      <c r="NFE2" s="1" t="s">
        <v>106</v>
      </c>
      <c r="NFG2" s="1" t="s">
        <v>106</v>
      </c>
      <c r="NFI2" s="1" t="s">
        <v>106</v>
      </c>
      <c r="NFK2" s="1" t="s">
        <v>106</v>
      </c>
      <c r="NFM2" s="1" t="s">
        <v>106</v>
      </c>
      <c r="NFO2" s="1" t="s">
        <v>106</v>
      </c>
      <c r="NFQ2" s="1" t="s">
        <v>106</v>
      </c>
      <c r="NFS2" s="1" t="s">
        <v>106</v>
      </c>
      <c r="NFU2" s="1" t="s">
        <v>106</v>
      </c>
      <c r="NFW2" s="1" t="s">
        <v>106</v>
      </c>
      <c r="NFY2" s="1" t="s">
        <v>106</v>
      </c>
      <c r="NGA2" s="1" t="s">
        <v>106</v>
      </c>
      <c r="NGC2" s="1" t="s">
        <v>106</v>
      </c>
      <c r="NGE2" s="1" t="s">
        <v>106</v>
      </c>
      <c r="NGG2" s="1" t="s">
        <v>106</v>
      </c>
      <c r="NGI2" s="1" t="s">
        <v>106</v>
      </c>
      <c r="NGK2" s="1" t="s">
        <v>106</v>
      </c>
      <c r="NGM2" s="1" t="s">
        <v>106</v>
      </c>
      <c r="NGO2" s="1" t="s">
        <v>106</v>
      </c>
      <c r="NGQ2" s="1" t="s">
        <v>106</v>
      </c>
      <c r="NGS2" s="1" t="s">
        <v>106</v>
      </c>
      <c r="NGU2" s="1" t="s">
        <v>106</v>
      </c>
      <c r="NGW2" s="1" t="s">
        <v>106</v>
      </c>
      <c r="NGY2" s="1" t="s">
        <v>106</v>
      </c>
      <c r="NHA2" s="1" t="s">
        <v>106</v>
      </c>
      <c r="NHC2" s="1" t="s">
        <v>106</v>
      </c>
      <c r="NHE2" s="1" t="s">
        <v>106</v>
      </c>
      <c r="NHG2" s="1" t="s">
        <v>106</v>
      </c>
      <c r="NHI2" s="1" t="s">
        <v>106</v>
      </c>
      <c r="NHK2" s="1" t="s">
        <v>106</v>
      </c>
      <c r="NHM2" s="1" t="s">
        <v>106</v>
      </c>
      <c r="NHO2" s="1" t="s">
        <v>106</v>
      </c>
      <c r="NHQ2" s="1" t="s">
        <v>106</v>
      </c>
      <c r="NHS2" s="1" t="s">
        <v>106</v>
      </c>
      <c r="NHU2" s="1" t="s">
        <v>106</v>
      </c>
      <c r="NHW2" s="1" t="s">
        <v>106</v>
      </c>
      <c r="NHY2" s="1" t="s">
        <v>106</v>
      </c>
      <c r="NIA2" s="1" t="s">
        <v>106</v>
      </c>
      <c r="NIC2" s="1" t="s">
        <v>106</v>
      </c>
      <c r="NIE2" s="1" t="s">
        <v>106</v>
      </c>
      <c r="NIG2" s="1" t="s">
        <v>106</v>
      </c>
      <c r="NII2" s="1" t="s">
        <v>106</v>
      </c>
      <c r="NIK2" s="1" t="s">
        <v>106</v>
      </c>
      <c r="NIM2" s="1" t="s">
        <v>106</v>
      </c>
      <c r="NIO2" s="1" t="s">
        <v>106</v>
      </c>
      <c r="NIQ2" s="1" t="s">
        <v>106</v>
      </c>
      <c r="NIS2" s="1" t="s">
        <v>106</v>
      </c>
      <c r="NIU2" s="1" t="s">
        <v>106</v>
      </c>
      <c r="NIW2" s="1" t="s">
        <v>106</v>
      </c>
      <c r="NIY2" s="1" t="s">
        <v>106</v>
      </c>
      <c r="NJA2" s="1" t="s">
        <v>106</v>
      </c>
      <c r="NJC2" s="1" t="s">
        <v>106</v>
      </c>
      <c r="NJE2" s="1" t="s">
        <v>106</v>
      </c>
      <c r="NJG2" s="1" t="s">
        <v>106</v>
      </c>
      <c r="NJI2" s="1" t="s">
        <v>106</v>
      </c>
      <c r="NJK2" s="1" t="s">
        <v>106</v>
      </c>
      <c r="NJM2" s="1" t="s">
        <v>106</v>
      </c>
      <c r="NJO2" s="1" t="s">
        <v>106</v>
      </c>
      <c r="NJQ2" s="1" t="s">
        <v>106</v>
      </c>
      <c r="NJS2" s="1" t="s">
        <v>106</v>
      </c>
      <c r="NJU2" s="1" t="s">
        <v>106</v>
      </c>
      <c r="NJW2" s="1" t="s">
        <v>106</v>
      </c>
      <c r="NJY2" s="1" t="s">
        <v>106</v>
      </c>
      <c r="NKA2" s="1" t="s">
        <v>106</v>
      </c>
      <c r="NKC2" s="1" t="s">
        <v>106</v>
      </c>
      <c r="NKE2" s="1" t="s">
        <v>106</v>
      </c>
      <c r="NKG2" s="1" t="s">
        <v>106</v>
      </c>
      <c r="NKI2" s="1" t="s">
        <v>106</v>
      </c>
      <c r="NKK2" s="1" t="s">
        <v>106</v>
      </c>
      <c r="NKM2" s="1" t="s">
        <v>106</v>
      </c>
      <c r="NKO2" s="1" t="s">
        <v>106</v>
      </c>
      <c r="NKQ2" s="1" t="s">
        <v>106</v>
      </c>
      <c r="NKS2" s="1" t="s">
        <v>106</v>
      </c>
      <c r="NKU2" s="1" t="s">
        <v>106</v>
      </c>
      <c r="NKW2" s="1" t="s">
        <v>106</v>
      </c>
      <c r="NKY2" s="1" t="s">
        <v>106</v>
      </c>
      <c r="NLA2" s="1" t="s">
        <v>106</v>
      </c>
      <c r="NLC2" s="1" t="s">
        <v>106</v>
      </c>
      <c r="NLE2" s="1" t="s">
        <v>106</v>
      </c>
      <c r="NLG2" s="1" t="s">
        <v>106</v>
      </c>
      <c r="NLI2" s="1" t="s">
        <v>106</v>
      </c>
      <c r="NLK2" s="1" t="s">
        <v>106</v>
      </c>
      <c r="NLM2" s="1" t="s">
        <v>106</v>
      </c>
      <c r="NLO2" s="1" t="s">
        <v>106</v>
      </c>
      <c r="NLQ2" s="1" t="s">
        <v>106</v>
      </c>
      <c r="NLS2" s="1" t="s">
        <v>106</v>
      </c>
      <c r="NLU2" s="1" t="s">
        <v>106</v>
      </c>
      <c r="NLW2" s="1" t="s">
        <v>106</v>
      </c>
      <c r="NLY2" s="1" t="s">
        <v>106</v>
      </c>
      <c r="NMA2" s="1" t="s">
        <v>106</v>
      </c>
      <c r="NMC2" s="1" t="s">
        <v>106</v>
      </c>
      <c r="NME2" s="1" t="s">
        <v>106</v>
      </c>
      <c r="NMG2" s="1" t="s">
        <v>106</v>
      </c>
      <c r="NMI2" s="1" t="s">
        <v>106</v>
      </c>
      <c r="NMK2" s="1" t="s">
        <v>106</v>
      </c>
      <c r="NMM2" s="1" t="s">
        <v>106</v>
      </c>
      <c r="NMO2" s="1" t="s">
        <v>106</v>
      </c>
      <c r="NMQ2" s="1" t="s">
        <v>106</v>
      </c>
      <c r="NMS2" s="1" t="s">
        <v>106</v>
      </c>
      <c r="NMU2" s="1" t="s">
        <v>106</v>
      </c>
      <c r="NMW2" s="1" t="s">
        <v>106</v>
      </c>
      <c r="NMY2" s="1" t="s">
        <v>106</v>
      </c>
      <c r="NNA2" s="1" t="s">
        <v>106</v>
      </c>
      <c r="NNC2" s="1" t="s">
        <v>106</v>
      </c>
      <c r="NNE2" s="1" t="s">
        <v>106</v>
      </c>
      <c r="NNG2" s="1" t="s">
        <v>106</v>
      </c>
      <c r="NNI2" s="1" t="s">
        <v>106</v>
      </c>
      <c r="NNK2" s="1" t="s">
        <v>106</v>
      </c>
      <c r="NNM2" s="1" t="s">
        <v>106</v>
      </c>
      <c r="NNO2" s="1" t="s">
        <v>106</v>
      </c>
      <c r="NNQ2" s="1" t="s">
        <v>106</v>
      </c>
      <c r="NNS2" s="1" t="s">
        <v>106</v>
      </c>
      <c r="NNU2" s="1" t="s">
        <v>106</v>
      </c>
      <c r="NNW2" s="1" t="s">
        <v>106</v>
      </c>
      <c r="NNY2" s="1" t="s">
        <v>106</v>
      </c>
      <c r="NOA2" s="1" t="s">
        <v>106</v>
      </c>
      <c r="NOC2" s="1" t="s">
        <v>106</v>
      </c>
      <c r="NOE2" s="1" t="s">
        <v>106</v>
      </c>
      <c r="NOG2" s="1" t="s">
        <v>106</v>
      </c>
      <c r="NOI2" s="1" t="s">
        <v>106</v>
      </c>
      <c r="NOK2" s="1" t="s">
        <v>106</v>
      </c>
      <c r="NOM2" s="1" t="s">
        <v>106</v>
      </c>
      <c r="NOO2" s="1" t="s">
        <v>106</v>
      </c>
      <c r="NOQ2" s="1" t="s">
        <v>106</v>
      </c>
      <c r="NOS2" s="1" t="s">
        <v>106</v>
      </c>
      <c r="NOU2" s="1" t="s">
        <v>106</v>
      </c>
      <c r="NOW2" s="1" t="s">
        <v>106</v>
      </c>
      <c r="NOY2" s="1" t="s">
        <v>106</v>
      </c>
      <c r="NPA2" s="1" t="s">
        <v>106</v>
      </c>
      <c r="NPC2" s="1" t="s">
        <v>106</v>
      </c>
      <c r="NPE2" s="1" t="s">
        <v>106</v>
      </c>
      <c r="NPG2" s="1" t="s">
        <v>106</v>
      </c>
      <c r="NPI2" s="1" t="s">
        <v>106</v>
      </c>
      <c r="NPK2" s="1" t="s">
        <v>106</v>
      </c>
      <c r="NPM2" s="1" t="s">
        <v>106</v>
      </c>
      <c r="NPO2" s="1" t="s">
        <v>106</v>
      </c>
      <c r="NPQ2" s="1" t="s">
        <v>106</v>
      </c>
      <c r="NPS2" s="1" t="s">
        <v>106</v>
      </c>
      <c r="NPU2" s="1" t="s">
        <v>106</v>
      </c>
      <c r="NPW2" s="1" t="s">
        <v>106</v>
      </c>
      <c r="NPY2" s="1" t="s">
        <v>106</v>
      </c>
      <c r="NQA2" s="1" t="s">
        <v>106</v>
      </c>
      <c r="NQC2" s="1" t="s">
        <v>106</v>
      </c>
      <c r="NQE2" s="1" t="s">
        <v>106</v>
      </c>
      <c r="NQG2" s="1" t="s">
        <v>106</v>
      </c>
      <c r="NQI2" s="1" t="s">
        <v>106</v>
      </c>
      <c r="NQK2" s="1" t="s">
        <v>106</v>
      </c>
      <c r="NQM2" s="1" t="s">
        <v>106</v>
      </c>
      <c r="NQO2" s="1" t="s">
        <v>106</v>
      </c>
      <c r="NQQ2" s="1" t="s">
        <v>106</v>
      </c>
      <c r="NQS2" s="1" t="s">
        <v>106</v>
      </c>
      <c r="NQU2" s="1" t="s">
        <v>106</v>
      </c>
      <c r="NQW2" s="1" t="s">
        <v>106</v>
      </c>
      <c r="NQY2" s="1" t="s">
        <v>106</v>
      </c>
      <c r="NRA2" s="1" t="s">
        <v>106</v>
      </c>
      <c r="NRC2" s="1" t="s">
        <v>106</v>
      </c>
      <c r="NRE2" s="1" t="s">
        <v>106</v>
      </c>
      <c r="NRG2" s="1" t="s">
        <v>106</v>
      </c>
      <c r="NRI2" s="1" t="s">
        <v>106</v>
      </c>
      <c r="NRK2" s="1" t="s">
        <v>106</v>
      </c>
      <c r="NRM2" s="1" t="s">
        <v>106</v>
      </c>
      <c r="NRO2" s="1" t="s">
        <v>106</v>
      </c>
      <c r="NRQ2" s="1" t="s">
        <v>106</v>
      </c>
      <c r="NRS2" s="1" t="s">
        <v>106</v>
      </c>
      <c r="NRU2" s="1" t="s">
        <v>106</v>
      </c>
      <c r="NRW2" s="1" t="s">
        <v>106</v>
      </c>
      <c r="NRY2" s="1" t="s">
        <v>106</v>
      </c>
      <c r="NSA2" s="1" t="s">
        <v>106</v>
      </c>
      <c r="NSC2" s="1" t="s">
        <v>106</v>
      </c>
      <c r="NSE2" s="1" t="s">
        <v>106</v>
      </c>
      <c r="NSG2" s="1" t="s">
        <v>106</v>
      </c>
      <c r="NSI2" s="1" t="s">
        <v>106</v>
      </c>
      <c r="NSK2" s="1" t="s">
        <v>106</v>
      </c>
      <c r="NSM2" s="1" t="s">
        <v>106</v>
      </c>
      <c r="NSO2" s="1" t="s">
        <v>106</v>
      </c>
      <c r="NSQ2" s="1" t="s">
        <v>106</v>
      </c>
      <c r="NSS2" s="1" t="s">
        <v>106</v>
      </c>
      <c r="NSU2" s="1" t="s">
        <v>106</v>
      </c>
      <c r="NSW2" s="1" t="s">
        <v>106</v>
      </c>
      <c r="NSY2" s="1" t="s">
        <v>106</v>
      </c>
      <c r="NTA2" s="1" t="s">
        <v>106</v>
      </c>
      <c r="NTC2" s="1" t="s">
        <v>106</v>
      </c>
      <c r="NTE2" s="1" t="s">
        <v>106</v>
      </c>
      <c r="NTG2" s="1" t="s">
        <v>106</v>
      </c>
      <c r="NTI2" s="1" t="s">
        <v>106</v>
      </c>
      <c r="NTK2" s="1" t="s">
        <v>106</v>
      </c>
      <c r="NTM2" s="1" t="s">
        <v>106</v>
      </c>
      <c r="NTO2" s="1" t="s">
        <v>106</v>
      </c>
      <c r="NTQ2" s="1" t="s">
        <v>106</v>
      </c>
      <c r="NTS2" s="1" t="s">
        <v>106</v>
      </c>
      <c r="NTU2" s="1" t="s">
        <v>106</v>
      </c>
      <c r="NTW2" s="1" t="s">
        <v>106</v>
      </c>
      <c r="NTY2" s="1" t="s">
        <v>106</v>
      </c>
      <c r="NUA2" s="1" t="s">
        <v>106</v>
      </c>
      <c r="NUC2" s="1" t="s">
        <v>106</v>
      </c>
      <c r="NUE2" s="1" t="s">
        <v>106</v>
      </c>
      <c r="NUG2" s="1" t="s">
        <v>106</v>
      </c>
      <c r="NUI2" s="1" t="s">
        <v>106</v>
      </c>
      <c r="NUK2" s="1" t="s">
        <v>106</v>
      </c>
      <c r="NUM2" s="1" t="s">
        <v>106</v>
      </c>
      <c r="NUO2" s="1" t="s">
        <v>106</v>
      </c>
      <c r="NUQ2" s="1" t="s">
        <v>106</v>
      </c>
      <c r="NUS2" s="1" t="s">
        <v>106</v>
      </c>
      <c r="NUU2" s="1" t="s">
        <v>106</v>
      </c>
      <c r="NUW2" s="1" t="s">
        <v>106</v>
      </c>
      <c r="NUY2" s="1" t="s">
        <v>106</v>
      </c>
      <c r="NVA2" s="1" t="s">
        <v>106</v>
      </c>
      <c r="NVC2" s="1" t="s">
        <v>106</v>
      </c>
      <c r="NVE2" s="1" t="s">
        <v>106</v>
      </c>
      <c r="NVG2" s="1" t="s">
        <v>106</v>
      </c>
      <c r="NVI2" s="1" t="s">
        <v>106</v>
      </c>
      <c r="NVK2" s="1" t="s">
        <v>106</v>
      </c>
      <c r="NVM2" s="1" t="s">
        <v>106</v>
      </c>
      <c r="NVO2" s="1" t="s">
        <v>106</v>
      </c>
      <c r="NVQ2" s="1" t="s">
        <v>106</v>
      </c>
      <c r="NVS2" s="1" t="s">
        <v>106</v>
      </c>
      <c r="NVU2" s="1" t="s">
        <v>106</v>
      </c>
      <c r="NVW2" s="1" t="s">
        <v>106</v>
      </c>
      <c r="NVY2" s="1" t="s">
        <v>106</v>
      </c>
      <c r="NWA2" s="1" t="s">
        <v>106</v>
      </c>
      <c r="NWC2" s="1" t="s">
        <v>106</v>
      </c>
      <c r="NWE2" s="1" t="s">
        <v>106</v>
      </c>
      <c r="NWG2" s="1" t="s">
        <v>106</v>
      </c>
      <c r="NWI2" s="1" t="s">
        <v>106</v>
      </c>
      <c r="NWK2" s="1" t="s">
        <v>106</v>
      </c>
      <c r="NWM2" s="1" t="s">
        <v>106</v>
      </c>
      <c r="NWO2" s="1" t="s">
        <v>106</v>
      </c>
      <c r="NWQ2" s="1" t="s">
        <v>106</v>
      </c>
      <c r="NWS2" s="1" t="s">
        <v>106</v>
      </c>
      <c r="NWU2" s="1" t="s">
        <v>106</v>
      </c>
      <c r="NWW2" s="1" t="s">
        <v>106</v>
      </c>
      <c r="NWY2" s="1" t="s">
        <v>106</v>
      </c>
      <c r="NXA2" s="1" t="s">
        <v>106</v>
      </c>
      <c r="NXC2" s="1" t="s">
        <v>106</v>
      </c>
      <c r="NXE2" s="1" t="s">
        <v>106</v>
      </c>
      <c r="NXG2" s="1" t="s">
        <v>106</v>
      </c>
      <c r="NXI2" s="1" t="s">
        <v>106</v>
      </c>
      <c r="NXK2" s="1" t="s">
        <v>106</v>
      </c>
      <c r="NXM2" s="1" t="s">
        <v>106</v>
      </c>
      <c r="NXO2" s="1" t="s">
        <v>106</v>
      </c>
      <c r="NXQ2" s="1" t="s">
        <v>106</v>
      </c>
      <c r="NXS2" s="1" t="s">
        <v>106</v>
      </c>
      <c r="NXU2" s="1" t="s">
        <v>106</v>
      </c>
      <c r="NXW2" s="1" t="s">
        <v>106</v>
      </c>
      <c r="NXY2" s="1" t="s">
        <v>106</v>
      </c>
      <c r="NYA2" s="1" t="s">
        <v>106</v>
      </c>
      <c r="NYC2" s="1" t="s">
        <v>106</v>
      </c>
      <c r="NYE2" s="1" t="s">
        <v>106</v>
      </c>
      <c r="NYG2" s="1" t="s">
        <v>106</v>
      </c>
      <c r="NYI2" s="1" t="s">
        <v>106</v>
      </c>
      <c r="NYK2" s="1" t="s">
        <v>106</v>
      </c>
      <c r="NYM2" s="1" t="s">
        <v>106</v>
      </c>
      <c r="NYO2" s="1" t="s">
        <v>106</v>
      </c>
      <c r="NYQ2" s="1" t="s">
        <v>106</v>
      </c>
      <c r="NYS2" s="1" t="s">
        <v>106</v>
      </c>
      <c r="NYU2" s="1" t="s">
        <v>106</v>
      </c>
      <c r="NYW2" s="1" t="s">
        <v>106</v>
      </c>
      <c r="NYY2" s="1" t="s">
        <v>106</v>
      </c>
      <c r="NZA2" s="1" t="s">
        <v>106</v>
      </c>
      <c r="NZC2" s="1" t="s">
        <v>106</v>
      </c>
      <c r="NZE2" s="1" t="s">
        <v>106</v>
      </c>
      <c r="NZG2" s="1" t="s">
        <v>106</v>
      </c>
      <c r="NZI2" s="1" t="s">
        <v>106</v>
      </c>
      <c r="NZK2" s="1" t="s">
        <v>106</v>
      </c>
      <c r="NZM2" s="1" t="s">
        <v>106</v>
      </c>
      <c r="NZO2" s="1" t="s">
        <v>106</v>
      </c>
      <c r="NZQ2" s="1" t="s">
        <v>106</v>
      </c>
      <c r="NZS2" s="1" t="s">
        <v>106</v>
      </c>
      <c r="NZU2" s="1" t="s">
        <v>106</v>
      </c>
      <c r="NZW2" s="1" t="s">
        <v>106</v>
      </c>
      <c r="NZY2" s="1" t="s">
        <v>106</v>
      </c>
      <c r="OAA2" s="1" t="s">
        <v>106</v>
      </c>
      <c r="OAC2" s="1" t="s">
        <v>106</v>
      </c>
      <c r="OAE2" s="1" t="s">
        <v>106</v>
      </c>
      <c r="OAG2" s="1" t="s">
        <v>106</v>
      </c>
      <c r="OAI2" s="1" t="s">
        <v>106</v>
      </c>
      <c r="OAK2" s="1" t="s">
        <v>106</v>
      </c>
      <c r="OAM2" s="1" t="s">
        <v>106</v>
      </c>
      <c r="OAO2" s="1" t="s">
        <v>106</v>
      </c>
      <c r="OAQ2" s="1" t="s">
        <v>106</v>
      </c>
      <c r="OAS2" s="1" t="s">
        <v>106</v>
      </c>
      <c r="OAU2" s="1" t="s">
        <v>106</v>
      </c>
      <c r="OAW2" s="1" t="s">
        <v>106</v>
      </c>
      <c r="OAY2" s="1" t="s">
        <v>106</v>
      </c>
      <c r="OBA2" s="1" t="s">
        <v>106</v>
      </c>
      <c r="OBC2" s="1" t="s">
        <v>106</v>
      </c>
      <c r="OBE2" s="1" t="s">
        <v>106</v>
      </c>
      <c r="OBG2" s="1" t="s">
        <v>106</v>
      </c>
      <c r="OBI2" s="1" t="s">
        <v>106</v>
      </c>
      <c r="OBK2" s="1" t="s">
        <v>106</v>
      </c>
      <c r="OBM2" s="1" t="s">
        <v>106</v>
      </c>
      <c r="OBO2" s="1" t="s">
        <v>106</v>
      </c>
      <c r="OBQ2" s="1" t="s">
        <v>106</v>
      </c>
      <c r="OBS2" s="1" t="s">
        <v>106</v>
      </c>
      <c r="OBU2" s="1" t="s">
        <v>106</v>
      </c>
      <c r="OBW2" s="1" t="s">
        <v>106</v>
      </c>
      <c r="OBY2" s="1" t="s">
        <v>106</v>
      </c>
      <c r="OCA2" s="1" t="s">
        <v>106</v>
      </c>
      <c r="OCC2" s="1" t="s">
        <v>106</v>
      </c>
      <c r="OCE2" s="1" t="s">
        <v>106</v>
      </c>
      <c r="OCG2" s="1" t="s">
        <v>106</v>
      </c>
      <c r="OCI2" s="1" t="s">
        <v>106</v>
      </c>
      <c r="OCK2" s="1" t="s">
        <v>106</v>
      </c>
      <c r="OCM2" s="1" t="s">
        <v>106</v>
      </c>
      <c r="OCO2" s="1" t="s">
        <v>106</v>
      </c>
      <c r="OCQ2" s="1" t="s">
        <v>106</v>
      </c>
      <c r="OCS2" s="1" t="s">
        <v>106</v>
      </c>
      <c r="OCU2" s="1" t="s">
        <v>106</v>
      </c>
      <c r="OCW2" s="1" t="s">
        <v>106</v>
      </c>
      <c r="OCY2" s="1" t="s">
        <v>106</v>
      </c>
      <c r="ODA2" s="1" t="s">
        <v>106</v>
      </c>
      <c r="ODC2" s="1" t="s">
        <v>106</v>
      </c>
      <c r="ODE2" s="1" t="s">
        <v>106</v>
      </c>
      <c r="ODG2" s="1" t="s">
        <v>106</v>
      </c>
      <c r="ODI2" s="1" t="s">
        <v>106</v>
      </c>
      <c r="ODK2" s="1" t="s">
        <v>106</v>
      </c>
      <c r="ODM2" s="1" t="s">
        <v>106</v>
      </c>
      <c r="ODO2" s="1" t="s">
        <v>106</v>
      </c>
      <c r="ODQ2" s="1" t="s">
        <v>106</v>
      </c>
      <c r="ODS2" s="1" t="s">
        <v>106</v>
      </c>
      <c r="ODU2" s="1" t="s">
        <v>106</v>
      </c>
      <c r="ODW2" s="1" t="s">
        <v>106</v>
      </c>
      <c r="ODY2" s="1" t="s">
        <v>106</v>
      </c>
      <c r="OEA2" s="1" t="s">
        <v>106</v>
      </c>
      <c r="OEC2" s="1" t="s">
        <v>106</v>
      </c>
      <c r="OEE2" s="1" t="s">
        <v>106</v>
      </c>
      <c r="OEG2" s="1" t="s">
        <v>106</v>
      </c>
      <c r="OEI2" s="1" t="s">
        <v>106</v>
      </c>
      <c r="OEK2" s="1" t="s">
        <v>106</v>
      </c>
      <c r="OEM2" s="1" t="s">
        <v>106</v>
      </c>
      <c r="OEO2" s="1" t="s">
        <v>106</v>
      </c>
      <c r="OEQ2" s="1" t="s">
        <v>106</v>
      </c>
      <c r="OES2" s="1" t="s">
        <v>106</v>
      </c>
      <c r="OEU2" s="1" t="s">
        <v>106</v>
      </c>
      <c r="OEW2" s="1" t="s">
        <v>106</v>
      </c>
      <c r="OEY2" s="1" t="s">
        <v>106</v>
      </c>
      <c r="OFA2" s="1" t="s">
        <v>106</v>
      </c>
      <c r="OFC2" s="1" t="s">
        <v>106</v>
      </c>
      <c r="OFE2" s="1" t="s">
        <v>106</v>
      </c>
      <c r="OFG2" s="1" t="s">
        <v>106</v>
      </c>
      <c r="OFI2" s="1" t="s">
        <v>106</v>
      </c>
      <c r="OFK2" s="1" t="s">
        <v>106</v>
      </c>
      <c r="OFM2" s="1" t="s">
        <v>106</v>
      </c>
      <c r="OFO2" s="1" t="s">
        <v>106</v>
      </c>
      <c r="OFQ2" s="1" t="s">
        <v>106</v>
      </c>
      <c r="OFS2" s="1" t="s">
        <v>106</v>
      </c>
      <c r="OFU2" s="1" t="s">
        <v>106</v>
      </c>
      <c r="OFW2" s="1" t="s">
        <v>106</v>
      </c>
      <c r="OFY2" s="1" t="s">
        <v>106</v>
      </c>
      <c r="OGA2" s="1" t="s">
        <v>106</v>
      </c>
      <c r="OGC2" s="1" t="s">
        <v>106</v>
      </c>
      <c r="OGE2" s="1" t="s">
        <v>106</v>
      </c>
      <c r="OGG2" s="1" t="s">
        <v>106</v>
      </c>
      <c r="OGI2" s="1" t="s">
        <v>106</v>
      </c>
      <c r="OGK2" s="1" t="s">
        <v>106</v>
      </c>
      <c r="OGM2" s="1" t="s">
        <v>106</v>
      </c>
      <c r="OGO2" s="1" t="s">
        <v>106</v>
      </c>
      <c r="OGQ2" s="1" t="s">
        <v>106</v>
      </c>
      <c r="OGS2" s="1" t="s">
        <v>106</v>
      </c>
      <c r="OGU2" s="1" t="s">
        <v>106</v>
      </c>
      <c r="OGW2" s="1" t="s">
        <v>106</v>
      </c>
      <c r="OGY2" s="1" t="s">
        <v>106</v>
      </c>
      <c r="OHA2" s="1" t="s">
        <v>106</v>
      </c>
      <c r="OHC2" s="1" t="s">
        <v>106</v>
      </c>
      <c r="OHE2" s="1" t="s">
        <v>106</v>
      </c>
      <c r="OHG2" s="1" t="s">
        <v>106</v>
      </c>
      <c r="OHI2" s="1" t="s">
        <v>106</v>
      </c>
      <c r="OHK2" s="1" t="s">
        <v>106</v>
      </c>
      <c r="OHM2" s="1" t="s">
        <v>106</v>
      </c>
      <c r="OHO2" s="1" t="s">
        <v>106</v>
      </c>
      <c r="OHQ2" s="1" t="s">
        <v>106</v>
      </c>
      <c r="OHS2" s="1" t="s">
        <v>106</v>
      </c>
      <c r="OHU2" s="1" t="s">
        <v>106</v>
      </c>
      <c r="OHW2" s="1" t="s">
        <v>106</v>
      </c>
      <c r="OHY2" s="1" t="s">
        <v>106</v>
      </c>
      <c r="OIA2" s="1" t="s">
        <v>106</v>
      </c>
      <c r="OIC2" s="1" t="s">
        <v>106</v>
      </c>
      <c r="OIE2" s="1" t="s">
        <v>106</v>
      </c>
      <c r="OIG2" s="1" t="s">
        <v>106</v>
      </c>
      <c r="OII2" s="1" t="s">
        <v>106</v>
      </c>
      <c r="OIK2" s="1" t="s">
        <v>106</v>
      </c>
      <c r="OIM2" s="1" t="s">
        <v>106</v>
      </c>
      <c r="OIO2" s="1" t="s">
        <v>106</v>
      </c>
      <c r="OIQ2" s="1" t="s">
        <v>106</v>
      </c>
      <c r="OIS2" s="1" t="s">
        <v>106</v>
      </c>
      <c r="OIU2" s="1" t="s">
        <v>106</v>
      </c>
      <c r="OIW2" s="1" t="s">
        <v>106</v>
      </c>
      <c r="OIY2" s="1" t="s">
        <v>106</v>
      </c>
      <c r="OJA2" s="1" t="s">
        <v>106</v>
      </c>
      <c r="OJC2" s="1" t="s">
        <v>106</v>
      </c>
      <c r="OJE2" s="1" t="s">
        <v>106</v>
      </c>
      <c r="OJG2" s="1" t="s">
        <v>106</v>
      </c>
      <c r="OJI2" s="1" t="s">
        <v>106</v>
      </c>
      <c r="OJK2" s="1" t="s">
        <v>106</v>
      </c>
      <c r="OJM2" s="1" t="s">
        <v>106</v>
      </c>
      <c r="OJO2" s="1" t="s">
        <v>106</v>
      </c>
      <c r="OJQ2" s="1" t="s">
        <v>106</v>
      </c>
      <c r="OJS2" s="1" t="s">
        <v>106</v>
      </c>
      <c r="OJU2" s="1" t="s">
        <v>106</v>
      </c>
      <c r="OJW2" s="1" t="s">
        <v>106</v>
      </c>
      <c r="OJY2" s="1" t="s">
        <v>106</v>
      </c>
      <c r="OKA2" s="1" t="s">
        <v>106</v>
      </c>
      <c r="OKC2" s="1" t="s">
        <v>106</v>
      </c>
      <c r="OKE2" s="1" t="s">
        <v>106</v>
      </c>
      <c r="OKG2" s="1" t="s">
        <v>106</v>
      </c>
      <c r="OKI2" s="1" t="s">
        <v>106</v>
      </c>
      <c r="OKK2" s="1" t="s">
        <v>106</v>
      </c>
      <c r="OKM2" s="1" t="s">
        <v>106</v>
      </c>
      <c r="OKO2" s="1" t="s">
        <v>106</v>
      </c>
      <c r="OKQ2" s="1" t="s">
        <v>106</v>
      </c>
      <c r="OKS2" s="1" t="s">
        <v>106</v>
      </c>
      <c r="OKU2" s="1" t="s">
        <v>106</v>
      </c>
      <c r="OKW2" s="1" t="s">
        <v>106</v>
      </c>
      <c r="OKY2" s="1" t="s">
        <v>106</v>
      </c>
      <c r="OLA2" s="1" t="s">
        <v>106</v>
      </c>
      <c r="OLC2" s="1" t="s">
        <v>106</v>
      </c>
      <c r="OLE2" s="1" t="s">
        <v>106</v>
      </c>
      <c r="OLG2" s="1" t="s">
        <v>106</v>
      </c>
      <c r="OLI2" s="1" t="s">
        <v>106</v>
      </c>
      <c r="OLK2" s="1" t="s">
        <v>106</v>
      </c>
      <c r="OLM2" s="1" t="s">
        <v>106</v>
      </c>
      <c r="OLO2" s="1" t="s">
        <v>106</v>
      </c>
      <c r="OLQ2" s="1" t="s">
        <v>106</v>
      </c>
      <c r="OLS2" s="1" t="s">
        <v>106</v>
      </c>
      <c r="OLU2" s="1" t="s">
        <v>106</v>
      </c>
      <c r="OLW2" s="1" t="s">
        <v>106</v>
      </c>
      <c r="OLY2" s="1" t="s">
        <v>106</v>
      </c>
      <c r="OMA2" s="1" t="s">
        <v>106</v>
      </c>
      <c r="OMC2" s="1" t="s">
        <v>106</v>
      </c>
      <c r="OME2" s="1" t="s">
        <v>106</v>
      </c>
      <c r="OMG2" s="1" t="s">
        <v>106</v>
      </c>
      <c r="OMI2" s="1" t="s">
        <v>106</v>
      </c>
      <c r="OMK2" s="1" t="s">
        <v>106</v>
      </c>
      <c r="OMM2" s="1" t="s">
        <v>106</v>
      </c>
      <c r="OMO2" s="1" t="s">
        <v>106</v>
      </c>
      <c r="OMQ2" s="1" t="s">
        <v>106</v>
      </c>
      <c r="OMS2" s="1" t="s">
        <v>106</v>
      </c>
      <c r="OMU2" s="1" t="s">
        <v>106</v>
      </c>
      <c r="OMW2" s="1" t="s">
        <v>106</v>
      </c>
      <c r="OMY2" s="1" t="s">
        <v>106</v>
      </c>
      <c r="ONA2" s="1" t="s">
        <v>106</v>
      </c>
      <c r="ONC2" s="1" t="s">
        <v>106</v>
      </c>
      <c r="ONE2" s="1" t="s">
        <v>106</v>
      </c>
      <c r="ONG2" s="1" t="s">
        <v>106</v>
      </c>
      <c r="ONI2" s="1" t="s">
        <v>106</v>
      </c>
      <c r="ONK2" s="1" t="s">
        <v>106</v>
      </c>
      <c r="ONM2" s="1" t="s">
        <v>106</v>
      </c>
      <c r="ONO2" s="1" t="s">
        <v>106</v>
      </c>
      <c r="ONQ2" s="1" t="s">
        <v>106</v>
      </c>
      <c r="ONS2" s="1" t="s">
        <v>106</v>
      </c>
      <c r="ONU2" s="1" t="s">
        <v>106</v>
      </c>
      <c r="ONW2" s="1" t="s">
        <v>106</v>
      </c>
      <c r="ONY2" s="1" t="s">
        <v>106</v>
      </c>
      <c r="OOA2" s="1" t="s">
        <v>106</v>
      </c>
      <c r="OOC2" s="1" t="s">
        <v>106</v>
      </c>
      <c r="OOE2" s="1" t="s">
        <v>106</v>
      </c>
      <c r="OOG2" s="1" t="s">
        <v>106</v>
      </c>
      <c r="OOI2" s="1" t="s">
        <v>106</v>
      </c>
      <c r="OOK2" s="1" t="s">
        <v>106</v>
      </c>
      <c r="OOM2" s="1" t="s">
        <v>106</v>
      </c>
      <c r="OOO2" s="1" t="s">
        <v>106</v>
      </c>
      <c r="OOQ2" s="1" t="s">
        <v>106</v>
      </c>
      <c r="OOS2" s="1" t="s">
        <v>106</v>
      </c>
      <c r="OOU2" s="1" t="s">
        <v>106</v>
      </c>
      <c r="OOW2" s="1" t="s">
        <v>106</v>
      </c>
      <c r="OOY2" s="1" t="s">
        <v>106</v>
      </c>
      <c r="OPA2" s="1" t="s">
        <v>106</v>
      </c>
      <c r="OPC2" s="1" t="s">
        <v>106</v>
      </c>
      <c r="OPE2" s="1" t="s">
        <v>106</v>
      </c>
      <c r="OPG2" s="1" t="s">
        <v>106</v>
      </c>
      <c r="OPI2" s="1" t="s">
        <v>106</v>
      </c>
      <c r="OPK2" s="1" t="s">
        <v>106</v>
      </c>
      <c r="OPM2" s="1" t="s">
        <v>106</v>
      </c>
      <c r="OPO2" s="1" t="s">
        <v>106</v>
      </c>
      <c r="OPQ2" s="1" t="s">
        <v>106</v>
      </c>
      <c r="OPS2" s="1" t="s">
        <v>106</v>
      </c>
      <c r="OPU2" s="1" t="s">
        <v>106</v>
      </c>
      <c r="OPW2" s="1" t="s">
        <v>106</v>
      </c>
      <c r="OPY2" s="1" t="s">
        <v>106</v>
      </c>
      <c r="OQA2" s="1" t="s">
        <v>106</v>
      </c>
      <c r="OQC2" s="1" t="s">
        <v>106</v>
      </c>
      <c r="OQE2" s="1" t="s">
        <v>106</v>
      </c>
      <c r="OQG2" s="1" t="s">
        <v>106</v>
      </c>
      <c r="OQI2" s="1" t="s">
        <v>106</v>
      </c>
      <c r="OQK2" s="1" t="s">
        <v>106</v>
      </c>
      <c r="OQM2" s="1" t="s">
        <v>106</v>
      </c>
      <c r="OQO2" s="1" t="s">
        <v>106</v>
      </c>
      <c r="OQQ2" s="1" t="s">
        <v>106</v>
      </c>
      <c r="OQS2" s="1" t="s">
        <v>106</v>
      </c>
      <c r="OQU2" s="1" t="s">
        <v>106</v>
      </c>
      <c r="OQW2" s="1" t="s">
        <v>106</v>
      </c>
      <c r="OQY2" s="1" t="s">
        <v>106</v>
      </c>
      <c r="ORA2" s="1" t="s">
        <v>106</v>
      </c>
      <c r="ORC2" s="1" t="s">
        <v>106</v>
      </c>
      <c r="ORE2" s="1" t="s">
        <v>106</v>
      </c>
      <c r="ORG2" s="1" t="s">
        <v>106</v>
      </c>
      <c r="ORI2" s="1" t="s">
        <v>106</v>
      </c>
      <c r="ORK2" s="1" t="s">
        <v>106</v>
      </c>
      <c r="ORM2" s="1" t="s">
        <v>106</v>
      </c>
      <c r="ORO2" s="1" t="s">
        <v>106</v>
      </c>
      <c r="ORQ2" s="1" t="s">
        <v>106</v>
      </c>
      <c r="ORS2" s="1" t="s">
        <v>106</v>
      </c>
      <c r="ORU2" s="1" t="s">
        <v>106</v>
      </c>
      <c r="ORW2" s="1" t="s">
        <v>106</v>
      </c>
      <c r="ORY2" s="1" t="s">
        <v>106</v>
      </c>
      <c r="OSA2" s="1" t="s">
        <v>106</v>
      </c>
      <c r="OSC2" s="1" t="s">
        <v>106</v>
      </c>
      <c r="OSE2" s="1" t="s">
        <v>106</v>
      </c>
      <c r="OSG2" s="1" t="s">
        <v>106</v>
      </c>
      <c r="OSI2" s="1" t="s">
        <v>106</v>
      </c>
      <c r="OSK2" s="1" t="s">
        <v>106</v>
      </c>
      <c r="OSM2" s="1" t="s">
        <v>106</v>
      </c>
      <c r="OSO2" s="1" t="s">
        <v>106</v>
      </c>
      <c r="OSQ2" s="1" t="s">
        <v>106</v>
      </c>
      <c r="OSS2" s="1" t="s">
        <v>106</v>
      </c>
      <c r="OSU2" s="1" t="s">
        <v>106</v>
      </c>
      <c r="OSW2" s="1" t="s">
        <v>106</v>
      </c>
      <c r="OSY2" s="1" t="s">
        <v>106</v>
      </c>
      <c r="OTA2" s="1" t="s">
        <v>106</v>
      </c>
      <c r="OTC2" s="1" t="s">
        <v>106</v>
      </c>
      <c r="OTE2" s="1" t="s">
        <v>106</v>
      </c>
      <c r="OTG2" s="1" t="s">
        <v>106</v>
      </c>
      <c r="OTI2" s="1" t="s">
        <v>106</v>
      </c>
      <c r="OTK2" s="1" t="s">
        <v>106</v>
      </c>
      <c r="OTM2" s="1" t="s">
        <v>106</v>
      </c>
      <c r="OTO2" s="1" t="s">
        <v>106</v>
      </c>
      <c r="OTQ2" s="1" t="s">
        <v>106</v>
      </c>
      <c r="OTS2" s="1" t="s">
        <v>106</v>
      </c>
      <c r="OTU2" s="1" t="s">
        <v>106</v>
      </c>
      <c r="OTW2" s="1" t="s">
        <v>106</v>
      </c>
      <c r="OTY2" s="1" t="s">
        <v>106</v>
      </c>
      <c r="OUA2" s="1" t="s">
        <v>106</v>
      </c>
      <c r="OUC2" s="1" t="s">
        <v>106</v>
      </c>
      <c r="OUE2" s="1" t="s">
        <v>106</v>
      </c>
      <c r="OUG2" s="1" t="s">
        <v>106</v>
      </c>
      <c r="OUI2" s="1" t="s">
        <v>106</v>
      </c>
      <c r="OUK2" s="1" t="s">
        <v>106</v>
      </c>
      <c r="OUM2" s="1" t="s">
        <v>106</v>
      </c>
      <c r="OUO2" s="1" t="s">
        <v>106</v>
      </c>
      <c r="OUQ2" s="1" t="s">
        <v>106</v>
      </c>
      <c r="OUS2" s="1" t="s">
        <v>106</v>
      </c>
      <c r="OUU2" s="1" t="s">
        <v>106</v>
      </c>
      <c r="OUW2" s="1" t="s">
        <v>106</v>
      </c>
      <c r="OUY2" s="1" t="s">
        <v>106</v>
      </c>
      <c r="OVA2" s="1" t="s">
        <v>106</v>
      </c>
      <c r="OVC2" s="1" t="s">
        <v>106</v>
      </c>
      <c r="OVE2" s="1" t="s">
        <v>106</v>
      </c>
      <c r="OVG2" s="1" t="s">
        <v>106</v>
      </c>
      <c r="OVI2" s="1" t="s">
        <v>106</v>
      </c>
      <c r="OVK2" s="1" t="s">
        <v>106</v>
      </c>
      <c r="OVM2" s="1" t="s">
        <v>106</v>
      </c>
      <c r="OVO2" s="1" t="s">
        <v>106</v>
      </c>
      <c r="OVQ2" s="1" t="s">
        <v>106</v>
      </c>
      <c r="OVS2" s="1" t="s">
        <v>106</v>
      </c>
      <c r="OVU2" s="1" t="s">
        <v>106</v>
      </c>
      <c r="OVW2" s="1" t="s">
        <v>106</v>
      </c>
      <c r="OVY2" s="1" t="s">
        <v>106</v>
      </c>
      <c r="OWA2" s="1" t="s">
        <v>106</v>
      </c>
      <c r="OWC2" s="1" t="s">
        <v>106</v>
      </c>
      <c r="OWE2" s="1" t="s">
        <v>106</v>
      </c>
      <c r="OWG2" s="1" t="s">
        <v>106</v>
      </c>
      <c r="OWI2" s="1" t="s">
        <v>106</v>
      </c>
      <c r="OWK2" s="1" t="s">
        <v>106</v>
      </c>
      <c r="OWM2" s="1" t="s">
        <v>106</v>
      </c>
      <c r="OWO2" s="1" t="s">
        <v>106</v>
      </c>
      <c r="OWQ2" s="1" t="s">
        <v>106</v>
      </c>
      <c r="OWS2" s="1" t="s">
        <v>106</v>
      </c>
      <c r="OWU2" s="1" t="s">
        <v>106</v>
      </c>
      <c r="OWW2" s="1" t="s">
        <v>106</v>
      </c>
      <c r="OWY2" s="1" t="s">
        <v>106</v>
      </c>
      <c r="OXA2" s="1" t="s">
        <v>106</v>
      </c>
      <c r="OXC2" s="1" t="s">
        <v>106</v>
      </c>
      <c r="OXE2" s="1" t="s">
        <v>106</v>
      </c>
      <c r="OXG2" s="1" t="s">
        <v>106</v>
      </c>
      <c r="OXI2" s="1" t="s">
        <v>106</v>
      </c>
      <c r="OXK2" s="1" t="s">
        <v>106</v>
      </c>
      <c r="OXM2" s="1" t="s">
        <v>106</v>
      </c>
      <c r="OXO2" s="1" t="s">
        <v>106</v>
      </c>
      <c r="OXQ2" s="1" t="s">
        <v>106</v>
      </c>
      <c r="OXS2" s="1" t="s">
        <v>106</v>
      </c>
      <c r="OXU2" s="1" t="s">
        <v>106</v>
      </c>
      <c r="OXW2" s="1" t="s">
        <v>106</v>
      </c>
      <c r="OXY2" s="1" t="s">
        <v>106</v>
      </c>
      <c r="OYA2" s="1" t="s">
        <v>106</v>
      </c>
      <c r="OYC2" s="1" t="s">
        <v>106</v>
      </c>
      <c r="OYE2" s="1" t="s">
        <v>106</v>
      </c>
      <c r="OYG2" s="1" t="s">
        <v>106</v>
      </c>
      <c r="OYI2" s="1" t="s">
        <v>106</v>
      </c>
      <c r="OYK2" s="1" t="s">
        <v>106</v>
      </c>
      <c r="OYM2" s="1" t="s">
        <v>106</v>
      </c>
      <c r="OYO2" s="1" t="s">
        <v>106</v>
      </c>
      <c r="OYQ2" s="1" t="s">
        <v>106</v>
      </c>
      <c r="OYS2" s="1" t="s">
        <v>106</v>
      </c>
      <c r="OYU2" s="1" t="s">
        <v>106</v>
      </c>
      <c r="OYW2" s="1" t="s">
        <v>106</v>
      </c>
      <c r="OYY2" s="1" t="s">
        <v>106</v>
      </c>
      <c r="OZA2" s="1" t="s">
        <v>106</v>
      </c>
      <c r="OZC2" s="1" t="s">
        <v>106</v>
      </c>
      <c r="OZE2" s="1" t="s">
        <v>106</v>
      </c>
      <c r="OZG2" s="1" t="s">
        <v>106</v>
      </c>
      <c r="OZI2" s="1" t="s">
        <v>106</v>
      </c>
      <c r="OZK2" s="1" t="s">
        <v>106</v>
      </c>
      <c r="OZM2" s="1" t="s">
        <v>106</v>
      </c>
      <c r="OZO2" s="1" t="s">
        <v>106</v>
      </c>
      <c r="OZQ2" s="1" t="s">
        <v>106</v>
      </c>
      <c r="OZS2" s="1" t="s">
        <v>106</v>
      </c>
      <c r="OZU2" s="1" t="s">
        <v>106</v>
      </c>
      <c r="OZW2" s="1" t="s">
        <v>106</v>
      </c>
      <c r="OZY2" s="1" t="s">
        <v>106</v>
      </c>
      <c r="PAA2" s="1" t="s">
        <v>106</v>
      </c>
      <c r="PAC2" s="1" t="s">
        <v>106</v>
      </c>
      <c r="PAE2" s="1" t="s">
        <v>106</v>
      </c>
      <c r="PAG2" s="1" t="s">
        <v>106</v>
      </c>
      <c r="PAI2" s="1" t="s">
        <v>106</v>
      </c>
      <c r="PAK2" s="1" t="s">
        <v>106</v>
      </c>
      <c r="PAM2" s="1" t="s">
        <v>106</v>
      </c>
      <c r="PAO2" s="1" t="s">
        <v>106</v>
      </c>
      <c r="PAQ2" s="1" t="s">
        <v>106</v>
      </c>
      <c r="PAS2" s="1" t="s">
        <v>106</v>
      </c>
      <c r="PAU2" s="1" t="s">
        <v>106</v>
      </c>
      <c r="PAW2" s="1" t="s">
        <v>106</v>
      </c>
      <c r="PAY2" s="1" t="s">
        <v>106</v>
      </c>
      <c r="PBA2" s="1" t="s">
        <v>106</v>
      </c>
      <c r="PBC2" s="1" t="s">
        <v>106</v>
      </c>
      <c r="PBE2" s="1" t="s">
        <v>106</v>
      </c>
      <c r="PBG2" s="1" t="s">
        <v>106</v>
      </c>
      <c r="PBI2" s="1" t="s">
        <v>106</v>
      </c>
      <c r="PBK2" s="1" t="s">
        <v>106</v>
      </c>
      <c r="PBM2" s="1" t="s">
        <v>106</v>
      </c>
      <c r="PBO2" s="1" t="s">
        <v>106</v>
      </c>
      <c r="PBQ2" s="1" t="s">
        <v>106</v>
      </c>
      <c r="PBS2" s="1" t="s">
        <v>106</v>
      </c>
      <c r="PBU2" s="1" t="s">
        <v>106</v>
      </c>
      <c r="PBW2" s="1" t="s">
        <v>106</v>
      </c>
      <c r="PBY2" s="1" t="s">
        <v>106</v>
      </c>
      <c r="PCA2" s="1" t="s">
        <v>106</v>
      </c>
      <c r="PCC2" s="1" t="s">
        <v>106</v>
      </c>
      <c r="PCE2" s="1" t="s">
        <v>106</v>
      </c>
      <c r="PCG2" s="1" t="s">
        <v>106</v>
      </c>
      <c r="PCI2" s="1" t="s">
        <v>106</v>
      </c>
      <c r="PCK2" s="1" t="s">
        <v>106</v>
      </c>
      <c r="PCM2" s="1" t="s">
        <v>106</v>
      </c>
      <c r="PCO2" s="1" t="s">
        <v>106</v>
      </c>
      <c r="PCQ2" s="1" t="s">
        <v>106</v>
      </c>
      <c r="PCS2" s="1" t="s">
        <v>106</v>
      </c>
      <c r="PCU2" s="1" t="s">
        <v>106</v>
      </c>
      <c r="PCW2" s="1" t="s">
        <v>106</v>
      </c>
      <c r="PCY2" s="1" t="s">
        <v>106</v>
      </c>
      <c r="PDA2" s="1" t="s">
        <v>106</v>
      </c>
      <c r="PDC2" s="1" t="s">
        <v>106</v>
      </c>
      <c r="PDE2" s="1" t="s">
        <v>106</v>
      </c>
      <c r="PDG2" s="1" t="s">
        <v>106</v>
      </c>
      <c r="PDI2" s="1" t="s">
        <v>106</v>
      </c>
      <c r="PDK2" s="1" t="s">
        <v>106</v>
      </c>
      <c r="PDM2" s="1" t="s">
        <v>106</v>
      </c>
      <c r="PDO2" s="1" t="s">
        <v>106</v>
      </c>
      <c r="PDQ2" s="1" t="s">
        <v>106</v>
      </c>
      <c r="PDS2" s="1" t="s">
        <v>106</v>
      </c>
      <c r="PDU2" s="1" t="s">
        <v>106</v>
      </c>
      <c r="PDW2" s="1" t="s">
        <v>106</v>
      </c>
      <c r="PDY2" s="1" t="s">
        <v>106</v>
      </c>
      <c r="PEA2" s="1" t="s">
        <v>106</v>
      </c>
      <c r="PEC2" s="1" t="s">
        <v>106</v>
      </c>
      <c r="PEE2" s="1" t="s">
        <v>106</v>
      </c>
      <c r="PEG2" s="1" t="s">
        <v>106</v>
      </c>
      <c r="PEI2" s="1" t="s">
        <v>106</v>
      </c>
      <c r="PEK2" s="1" t="s">
        <v>106</v>
      </c>
      <c r="PEM2" s="1" t="s">
        <v>106</v>
      </c>
      <c r="PEO2" s="1" t="s">
        <v>106</v>
      </c>
      <c r="PEQ2" s="1" t="s">
        <v>106</v>
      </c>
      <c r="PES2" s="1" t="s">
        <v>106</v>
      </c>
      <c r="PEU2" s="1" t="s">
        <v>106</v>
      </c>
      <c r="PEW2" s="1" t="s">
        <v>106</v>
      </c>
      <c r="PEY2" s="1" t="s">
        <v>106</v>
      </c>
      <c r="PFA2" s="1" t="s">
        <v>106</v>
      </c>
      <c r="PFC2" s="1" t="s">
        <v>106</v>
      </c>
      <c r="PFE2" s="1" t="s">
        <v>106</v>
      </c>
      <c r="PFG2" s="1" t="s">
        <v>106</v>
      </c>
      <c r="PFI2" s="1" t="s">
        <v>106</v>
      </c>
      <c r="PFK2" s="1" t="s">
        <v>106</v>
      </c>
      <c r="PFM2" s="1" t="s">
        <v>106</v>
      </c>
      <c r="PFO2" s="1" t="s">
        <v>106</v>
      </c>
      <c r="PFQ2" s="1" t="s">
        <v>106</v>
      </c>
      <c r="PFS2" s="1" t="s">
        <v>106</v>
      </c>
      <c r="PFU2" s="1" t="s">
        <v>106</v>
      </c>
      <c r="PFW2" s="1" t="s">
        <v>106</v>
      </c>
      <c r="PFY2" s="1" t="s">
        <v>106</v>
      </c>
      <c r="PGA2" s="1" t="s">
        <v>106</v>
      </c>
      <c r="PGC2" s="1" t="s">
        <v>106</v>
      </c>
      <c r="PGE2" s="1" t="s">
        <v>106</v>
      </c>
      <c r="PGG2" s="1" t="s">
        <v>106</v>
      </c>
      <c r="PGI2" s="1" t="s">
        <v>106</v>
      </c>
      <c r="PGK2" s="1" t="s">
        <v>106</v>
      </c>
      <c r="PGM2" s="1" t="s">
        <v>106</v>
      </c>
      <c r="PGO2" s="1" t="s">
        <v>106</v>
      </c>
      <c r="PGQ2" s="1" t="s">
        <v>106</v>
      </c>
      <c r="PGS2" s="1" t="s">
        <v>106</v>
      </c>
      <c r="PGU2" s="1" t="s">
        <v>106</v>
      </c>
      <c r="PGW2" s="1" t="s">
        <v>106</v>
      </c>
      <c r="PGY2" s="1" t="s">
        <v>106</v>
      </c>
      <c r="PHA2" s="1" t="s">
        <v>106</v>
      </c>
      <c r="PHC2" s="1" t="s">
        <v>106</v>
      </c>
      <c r="PHE2" s="1" t="s">
        <v>106</v>
      </c>
      <c r="PHG2" s="1" t="s">
        <v>106</v>
      </c>
      <c r="PHI2" s="1" t="s">
        <v>106</v>
      </c>
      <c r="PHK2" s="1" t="s">
        <v>106</v>
      </c>
      <c r="PHM2" s="1" t="s">
        <v>106</v>
      </c>
      <c r="PHO2" s="1" t="s">
        <v>106</v>
      </c>
      <c r="PHQ2" s="1" t="s">
        <v>106</v>
      </c>
      <c r="PHS2" s="1" t="s">
        <v>106</v>
      </c>
      <c r="PHU2" s="1" t="s">
        <v>106</v>
      </c>
      <c r="PHW2" s="1" t="s">
        <v>106</v>
      </c>
      <c r="PHY2" s="1" t="s">
        <v>106</v>
      </c>
      <c r="PIA2" s="1" t="s">
        <v>106</v>
      </c>
      <c r="PIC2" s="1" t="s">
        <v>106</v>
      </c>
      <c r="PIE2" s="1" t="s">
        <v>106</v>
      </c>
      <c r="PIG2" s="1" t="s">
        <v>106</v>
      </c>
      <c r="PII2" s="1" t="s">
        <v>106</v>
      </c>
      <c r="PIK2" s="1" t="s">
        <v>106</v>
      </c>
      <c r="PIM2" s="1" t="s">
        <v>106</v>
      </c>
      <c r="PIO2" s="1" t="s">
        <v>106</v>
      </c>
      <c r="PIQ2" s="1" t="s">
        <v>106</v>
      </c>
      <c r="PIS2" s="1" t="s">
        <v>106</v>
      </c>
      <c r="PIU2" s="1" t="s">
        <v>106</v>
      </c>
      <c r="PIW2" s="1" t="s">
        <v>106</v>
      </c>
      <c r="PIY2" s="1" t="s">
        <v>106</v>
      </c>
      <c r="PJA2" s="1" t="s">
        <v>106</v>
      </c>
      <c r="PJC2" s="1" t="s">
        <v>106</v>
      </c>
      <c r="PJE2" s="1" t="s">
        <v>106</v>
      </c>
      <c r="PJG2" s="1" t="s">
        <v>106</v>
      </c>
      <c r="PJI2" s="1" t="s">
        <v>106</v>
      </c>
      <c r="PJK2" s="1" t="s">
        <v>106</v>
      </c>
      <c r="PJM2" s="1" t="s">
        <v>106</v>
      </c>
      <c r="PJO2" s="1" t="s">
        <v>106</v>
      </c>
      <c r="PJQ2" s="1" t="s">
        <v>106</v>
      </c>
      <c r="PJS2" s="1" t="s">
        <v>106</v>
      </c>
      <c r="PJU2" s="1" t="s">
        <v>106</v>
      </c>
      <c r="PJW2" s="1" t="s">
        <v>106</v>
      </c>
      <c r="PJY2" s="1" t="s">
        <v>106</v>
      </c>
      <c r="PKA2" s="1" t="s">
        <v>106</v>
      </c>
      <c r="PKC2" s="1" t="s">
        <v>106</v>
      </c>
      <c r="PKE2" s="1" t="s">
        <v>106</v>
      </c>
      <c r="PKG2" s="1" t="s">
        <v>106</v>
      </c>
      <c r="PKI2" s="1" t="s">
        <v>106</v>
      </c>
      <c r="PKK2" s="1" t="s">
        <v>106</v>
      </c>
      <c r="PKM2" s="1" t="s">
        <v>106</v>
      </c>
      <c r="PKO2" s="1" t="s">
        <v>106</v>
      </c>
      <c r="PKQ2" s="1" t="s">
        <v>106</v>
      </c>
      <c r="PKS2" s="1" t="s">
        <v>106</v>
      </c>
      <c r="PKU2" s="1" t="s">
        <v>106</v>
      </c>
      <c r="PKW2" s="1" t="s">
        <v>106</v>
      </c>
      <c r="PKY2" s="1" t="s">
        <v>106</v>
      </c>
      <c r="PLA2" s="1" t="s">
        <v>106</v>
      </c>
      <c r="PLC2" s="1" t="s">
        <v>106</v>
      </c>
      <c r="PLE2" s="1" t="s">
        <v>106</v>
      </c>
      <c r="PLG2" s="1" t="s">
        <v>106</v>
      </c>
      <c r="PLI2" s="1" t="s">
        <v>106</v>
      </c>
      <c r="PLK2" s="1" t="s">
        <v>106</v>
      </c>
      <c r="PLM2" s="1" t="s">
        <v>106</v>
      </c>
      <c r="PLO2" s="1" t="s">
        <v>106</v>
      </c>
      <c r="PLQ2" s="1" t="s">
        <v>106</v>
      </c>
      <c r="PLS2" s="1" t="s">
        <v>106</v>
      </c>
      <c r="PLU2" s="1" t="s">
        <v>106</v>
      </c>
      <c r="PLW2" s="1" t="s">
        <v>106</v>
      </c>
      <c r="PLY2" s="1" t="s">
        <v>106</v>
      </c>
      <c r="PMA2" s="1" t="s">
        <v>106</v>
      </c>
      <c r="PMC2" s="1" t="s">
        <v>106</v>
      </c>
      <c r="PME2" s="1" t="s">
        <v>106</v>
      </c>
      <c r="PMG2" s="1" t="s">
        <v>106</v>
      </c>
      <c r="PMI2" s="1" t="s">
        <v>106</v>
      </c>
      <c r="PMK2" s="1" t="s">
        <v>106</v>
      </c>
      <c r="PMM2" s="1" t="s">
        <v>106</v>
      </c>
      <c r="PMO2" s="1" t="s">
        <v>106</v>
      </c>
      <c r="PMQ2" s="1" t="s">
        <v>106</v>
      </c>
      <c r="PMS2" s="1" t="s">
        <v>106</v>
      </c>
      <c r="PMU2" s="1" t="s">
        <v>106</v>
      </c>
      <c r="PMW2" s="1" t="s">
        <v>106</v>
      </c>
      <c r="PMY2" s="1" t="s">
        <v>106</v>
      </c>
      <c r="PNA2" s="1" t="s">
        <v>106</v>
      </c>
      <c r="PNC2" s="1" t="s">
        <v>106</v>
      </c>
      <c r="PNE2" s="1" t="s">
        <v>106</v>
      </c>
      <c r="PNG2" s="1" t="s">
        <v>106</v>
      </c>
      <c r="PNI2" s="1" t="s">
        <v>106</v>
      </c>
      <c r="PNK2" s="1" t="s">
        <v>106</v>
      </c>
      <c r="PNM2" s="1" t="s">
        <v>106</v>
      </c>
      <c r="PNO2" s="1" t="s">
        <v>106</v>
      </c>
      <c r="PNQ2" s="1" t="s">
        <v>106</v>
      </c>
      <c r="PNS2" s="1" t="s">
        <v>106</v>
      </c>
      <c r="PNU2" s="1" t="s">
        <v>106</v>
      </c>
      <c r="PNW2" s="1" t="s">
        <v>106</v>
      </c>
      <c r="PNY2" s="1" t="s">
        <v>106</v>
      </c>
      <c r="POA2" s="1" t="s">
        <v>106</v>
      </c>
      <c r="POC2" s="1" t="s">
        <v>106</v>
      </c>
      <c r="POE2" s="1" t="s">
        <v>106</v>
      </c>
      <c r="POG2" s="1" t="s">
        <v>106</v>
      </c>
      <c r="POI2" s="1" t="s">
        <v>106</v>
      </c>
      <c r="POK2" s="1" t="s">
        <v>106</v>
      </c>
      <c r="POM2" s="1" t="s">
        <v>106</v>
      </c>
      <c r="POO2" s="1" t="s">
        <v>106</v>
      </c>
      <c r="POQ2" s="1" t="s">
        <v>106</v>
      </c>
      <c r="POS2" s="1" t="s">
        <v>106</v>
      </c>
      <c r="POU2" s="1" t="s">
        <v>106</v>
      </c>
      <c r="POW2" s="1" t="s">
        <v>106</v>
      </c>
      <c r="POY2" s="1" t="s">
        <v>106</v>
      </c>
      <c r="PPA2" s="1" t="s">
        <v>106</v>
      </c>
      <c r="PPC2" s="1" t="s">
        <v>106</v>
      </c>
      <c r="PPE2" s="1" t="s">
        <v>106</v>
      </c>
      <c r="PPG2" s="1" t="s">
        <v>106</v>
      </c>
      <c r="PPI2" s="1" t="s">
        <v>106</v>
      </c>
      <c r="PPK2" s="1" t="s">
        <v>106</v>
      </c>
      <c r="PPM2" s="1" t="s">
        <v>106</v>
      </c>
      <c r="PPO2" s="1" t="s">
        <v>106</v>
      </c>
      <c r="PPQ2" s="1" t="s">
        <v>106</v>
      </c>
      <c r="PPS2" s="1" t="s">
        <v>106</v>
      </c>
      <c r="PPU2" s="1" t="s">
        <v>106</v>
      </c>
      <c r="PPW2" s="1" t="s">
        <v>106</v>
      </c>
      <c r="PPY2" s="1" t="s">
        <v>106</v>
      </c>
      <c r="PQA2" s="1" t="s">
        <v>106</v>
      </c>
      <c r="PQC2" s="1" t="s">
        <v>106</v>
      </c>
      <c r="PQE2" s="1" t="s">
        <v>106</v>
      </c>
      <c r="PQG2" s="1" t="s">
        <v>106</v>
      </c>
      <c r="PQI2" s="1" t="s">
        <v>106</v>
      </c>
      <c r="PQK2" s="1" t="s">
        <v>106</v>
      </c>
      <c r="PQM2" s="1" t="s">
        <v>106</v>
      </c>
      <c r="PQO2" s="1" t="s">
        <v>106</v>
      </c>
      <c r="PQQ2" s="1" t="s">
        <v>106</v>
      </c>
      <c r="PQS2" s="1" t="s">
        <v>106</v>
      </c>
      <c r="PQU2" s="1" t="s">
        <v>106</v>
      </c>
      <c r="PQW2" s="1" t="s">
        <v>106</v>
      </c>
      <c r="PQY2" s="1" t="s">
        <v>106</v>
      </c>
      <c r="PRA2" s="1" t="s">
        <v>106</v>
      </c>
      <c r="PRC2" s="1" t="s">
        <v>106</v>
      </c>
      <c r="PRE2" s="1" t="s">
        <v>106</v>
      </c>
      <c r="PRG2" s="1" t="s">
        <v>106</v>
      </c>
      <c r="PRI2" s="1" t="s">
        <v>106</v>
      </c>
      <c r="PRK2" s="1" t="s">
        <v>106</v>
      </c>
      <c r="PRM2" s="1" t="s">
        <v>106</v>
      </c>
      <c r="PRO2" s="1" t="s">
        <v>106</v>
      </c>
      <c r="PRQ2" s="1" t="s">
        <v>106</v>
      </c>
      <c r="PRS2" s="1" t="s">
        <v>106</v>
      </c>
      <c r="PRU2" s="1" t="s">
        <v>106</v>
      </c>
      <c r="PRW2" s="1" t="s">
        <v>106</v>
      </c>
      <c r="PRY2" s="1" t="s">
        <v>106</v>
      </c>
      <c r="PSA2" s="1" t="s">
        <v>106</v>
      </c>
      <c r="PSC2" s="1" t="s">
        <v>106</v>
      </c>
      <c r="PSE2" s="1" t="s">
        <v>106</v>
      </c>
      <c r="PSG2" s="1" t="s">
        <v>106</v>
      </c>
      <c r="PSI2" s="1" t="s">
        <v>106</v>
      </c>
      <c r="PSK2" s="1" t="s">
        <v>106</v>
      </c>
      <c r="PSM2" s="1" t="s">
        <v>106</v>
      </c>
      <c r="PSO2" s="1" t="s">
        <v>106</v>
      </c>
      <c r="PSQ2" s="1" t="s">
        <v>106</v>
      </c>
      <c r="PSS2" s="1" t="s">
        <v>106</v>
      </c>
      <c r="PSU2" s="1" t="s">
        <v>106</v>
      </c>
      <c r="PSW2" s="1" t="s">
        <v>106</v>
      </c>
      <c r="PSY2" s="1" t="s">
        <v>106</v>
      </c>
      <c r="PTA2" s="1" t="s">
        <v>106</v>
      </c>
      <c r="PTC2" s="1" t="s">
        <v>106</v>
      </c>
      <c r="PTE2" s="1" t="s">
        <v>106</v>
      </c>
      <c r="PTG2" s="1" t="s">
        <v>106</v>
      </c>
      <c r="PTI2" s="1" t="s">
        <v>106</v>
      </c>
      <c r="PTK2" s="1" t="s">
        <v>106</v>
      </c>
      <c r="PTM2" s="1" t="s">
        <v>106</v>
      </c>
      <c r="PTO2" s="1" t="s">
        <v>106</v>
      </c>
      <c r="PTQ2" s="1" t="s">
        <v>106</v>
      </c>
      <c r="PTS2" s="1" t="s">
        <v>106</v>
      </c>
      <c r="PTU2" s="1" t="s">
        <v>106</v>
      </c>
      <c r="PTW2" s="1" t="s">
        <v>106</v>
      </c>
      <c r="PTY2" s="1" t="s">
        <v>106</v>
      </c>
      <c r="PUA2" s="1" t="s">
        <v>106</v>
      </c>
      <c r="PUC2" s="1" t="s">
        <v>106</v>
      </c>
      <c r="PUE2" s="1" t="s">
        <v>106</v>
      </c>
      <c r="PUG2" s="1" t="s">
        <v>106</v>
      </c>
      <c r="PUI2" s="1" t="s">
        <v>106</v>
      </c>
      <c r="PUK2" s="1" t="s">
        <v>106</v>
      </c>
      <c r="PUM2" s="1" t="s">
        <v>106</v>
      </c>
      <c r="PUO2" s="1" t="s">
        <v>106</v>
      </c>
      <c r="PUQ2" s="1" t="s">
        <v>106</v>
      </c>
      <c r="PUS2" s="1" t="s">
        <v>106</v>
      </c>
      <c r="PUU2" s="1" t="s">
        <v>106</v>
      </c>
      <c r="PUW2" s="1" t="s">
        <v>106</v>
      </c>
      <c r="PUY2" s="1" t="s">
        <v>106</v>
      </c>
      <c r="PVA2" s="1" t="s">
        <v>106</v>
      </c>
      <c r="PVC2" s="1" t="s">
        <v>106</v>
      </c>
      <c r="PVE2" s="1" t="s">
        <v>106</v>
      </c>
      <c r="PVG2" s="1" t="s">
        <v>106</v>
      </c>
      <c r="PVI2" s="1" t="s">
        <v>106</v>
      </c>
      <c r="PVK2" s="1" t="s">
        <v>106</v>
      </c>
      <c r="PVM2" s="1" t="s">
        <v>106</v>
      </c>
      <c r="PVO2" s="1" t="s">
        <v>106</v>
      </c>
      <c r="PVQ2" s="1" t="s">
        <v>106</v>
      </c>
      <c r="PVS2" s="1" t="s">
        <v>106</v>
      </c>
      <c r="PVU2" s="1" t="s">
        <v>106</v>
      </c>
      <c r="PVW2" s="1" t="s">
        <v>106</v>
      </c>
      <c r="PVY2" s="1" t="s">
        <v>106</v>
      </c>
      <c r="PWA2" s="1" t="s">
        <v>106</v>
      </c>
      <c r="PWC2" s="1" t="s">
        <v>106</v>
      </c>
      <c r="PWE2" s="1" t="s">
        <v>106</v>
      </c>
      <c r="PWG2" s="1" t="s">
        <v>106</v>
      </c>
      <c r="PWI2" s="1" t="s">
        <v>106</v>
      </c>
      <c r="PWK2" s="1" t="s">
        <v>106</v>
      </c>
      <c r="PWM2" s="1" t="s">
        <v>106</v>
      </c>
      <c r="PWO2" s="1" t="s">
        <v>106</v>
      </c>
      <c r="PWQ2" s="1" t="s">
        <v>106</v>
      </c>
      <c r="PWS2" s="1" t="s">
        <v>106</v>
      </c>
      <c r="PWU2" s="1" t="s">
        <v>106</v>
      </c>
      <c r="PWW2" s="1" t="s">
        <v>106</v>
      </c>
      <c r="PWY2" s="1" t="s">
        <v>106</v>
      </c>
      <c r="PXA2" s="1" t="s">
        <v>106</v>
      </c>
      <c r="PXC2" s="1" t="s">
        <v>106</v>
      </c>
      <c r="PXE2" s="1" t="s">
        <v>106</v>
      </c>
      <c r="PXG2" s="1" t="s">
        <v>106</v>
      </c>
      <c r="PXI2" s="1" t="s">
        <v>106</v>
      </c>
      <c r="PXK2" s="1" t="s">
        <v>106</v>
      </c>
      <c r="PXM2" s="1" t="s">
        <v>106</v>
      </c>
      <c r="PXO2" s="1" t="s">
        <v>106</v>
      </c>
      <c r="PXQ2" s="1" t="s">
        <v>106</v>
      </c>
      <c r="PXS2" s="1" t="s">
        <v>106</v>
      </c>
      <c r="PXU2" s="1" t="s">
        <v>106</v>
      </c>
      <c r="PXW2" s="1" t="s">
        <v>106</v>
      </c>
      <c r="PXY2" s="1" t="s">
        <v>106</v>
      </c>
      <c r="PYA2" s="1" t="s">
        <v>106</v>
      </c>
      <c r="PYC2" s="1" t="s">
        <v>106</v>
      </c>
      <c r="PYE2" s="1" t="s">
        <v>106</v>
      </c>
      <c r="PYG2" s="1" t="s">
        <v>106</v>
      </c>
      <c r="PYI2" s="1" t="s">
        <v>106</v>
      </c>
      <c r="PYK2" s="1" t="s">
        <v>106</v>
      </c>
      <c r="PYM2" s="1" t="s">
        <v>106</v>
      </c>
      <c r="PYO2" s="1" t="s">
        <v>106</v>
      </c>
      <c r="PYQ2" s="1" t="s">
        <v>106</v>
      </c>
      <c r="PYS2" s="1" t="s">
        <v>106</v>
      </c>
      <c r="PYU2" s="1" t="s">
        <v>106</v>
      </c>
      <c r="PYW2" s="1" t="s">
        <v>106</v>
      </c>
      <c r="PYY2" s="1" t="s">
        <v>106</v>
      </c>
      <c r="PZA2" s="1" t="s">
        <v>106</v>
      </c>
      <c r="PZC2" s="1" t="s">
        <v>106</v>
      </c>
      <c r="PZE2" s="1" t="s">
        <v>106</v>
      </c>
      <c r="PZG2" s="1" t="s">
        <v>106</v>
      </c>
      <c r="PZI2" s="1" t="s">
        <v>106</v>
      </c>
      <c r="PZK2" s="1" t="s">
        <v>106</v>
      </c>
      <c r="PZM2" s="1" t="s">
        <v>106</v>
      </c>
      <c r="PZO2" s="1" t="s">
        <v>106</v>
      </c>
      <c r="PZQ2" s="1" t="s">
        <v>106</v>
      </c>
      <c r="PZS2" s="1" t="s">
        <v>106</v>
      </c>
      <c r="PZU2" s="1" t="s">
        <v>106</v>
      </c>
      <c r="PZW2" s="1" t="s">
        <v>106</v>
      </c>
      <c r="PZY2" s="1" t="s">
        <v>106</v>
      </c>
      <c r="QAA2" s="1" t="s">
        <v>106</v>
      </c>
      <c r="QAC2" s="1" t="s">
        <v>106</v>
      </c>
      <c r="QAE2" s="1" t="s">
        <v>106</v>
      </c>
      <c r="QAG2" s="1" t="s">
        <v>106</v>
      </c>
      <c r="QAI2" s="1" t="s">
        <v>106</v>
      </c>
      <c r="QAK2" s="1" t="s">
        <v>106</v>
      </c>
      <c r="QAM2" s="1" t="s">
        <v>106</v>
      </c>
      <c r="QAO2" s="1" t="s">
        <v>106</v>
      </c>
      <c r="QAQ2" s="1" t="s">
        <v>106</v>
      </c>
      <c r="QAS2" s="1" t="s">
        <v>106</v>
      </c>
      <c r="QAU2" s="1" t="s">
        <v>106</v>
      </c>
      <c r="QAW2" s="1" t="s">
        <v>106</v>
      </c>
      <c r="QAY2" s="1" t="s">
        <v>106</v>
      </c>
      <c r="QBA2" s="1" t="s">
        <v>106</v>
      </c>
      <c r="QBC2" s="1" t="s">
        <v>106</v>
      </c>
      <c r="QBE2" s="1" t="s">
        <v>106</v>
      </c>
      <c r="QBG2" s="1" t="s">
        <v>106</v>
      </c>
      <c r="QBI2" s="1" t="s">
        <v>106</v>
      </c>
      <c r="QBK2" s="1" t="s">
        <v>106</v>
      </c>
      <c r="QBM2" s="1" t="s">
        <v>106</v>
      </c>
      <c r="QBO2" s="1" t="s">
        <v>106</v>
      </c>
      <c r="QBQ2" s="1" t="s">
        <v>106</v>
      </c>
      <c r="QBS2" s="1" t="s">
        <v>106</v>
      </c>
      <c r="QBU2" s="1" t="s">
        <v>106</v>
      </c>
      <c r="QBW2" s="1" t="s">
        <v>106</v>
      </c>
      <c r="QBY2" s="1" t="s">
        <v>106</v>
      </c>
      <c r="QCA2" s="1" t="s">
        <v>106</v>
      </c>
      <c r="QCC2" s="1" t="s">
        <v>106</v>
      </c>
      <c r="QCE2" s="1" t="s">
        <v>106</v>
      </c>
      <c r="QCG2" s="1" t="s">
        <v>106</v>
      </c>
      <c r="QCI2" s="1" t="s">
        <v>106</v>
      </c>
      <c r="QCK2" s="1" t="s">
        <v>106</v>
      </c>
      <c r="QCM2" s="1" t="s">
        <v>106</v>
      </c>
      <c r="QCO2" s="1" t="s">
        <v>106</v>
      </c>
      <c r="QCQ2" s="1" t="s">
        <v>106</v>
      </c>
      <c r="QCS2" s="1" t="s">
        <v>106</v>
      </c>
      <c r="QCU2" s="1" t="s">
        <v>106</v>
      </c>
      <c r="QCW2" s="1" t="s">
        <v>106</v>
      </c>
      <c r="QCY2" s="1" t="s">
        <v>106</v>
      </c>
      <c r="QDA2" s="1" t="s">
        <v>106</v>
      </c>
      <c r="QDC2" s="1" t="s">
        <v>106</v>
      </c>
      <c r="QDE2" s="1" t="s">
        <v>106</v>
      </c>
      <c r="QDG2" s="1" t="s">
        <v>106</v>
      </c>
      <c r="QDI2" s="1" t="s">
        <v>106</v>
      </c>
      <c r="QDK2" s="1" t="s">
        <v>106</v>
      </c>
      <c r="QDM2" s="1" t="s">
        <v>106</v>
      </c>
      <c r="QDO2" s="1" t="s">
        <v>106</v>
      </c>
      <c r="QDQ2" s="1" t="s">
        <v>106</v>
      </c>
      <c r="QDS2" s="1" t="s">
        <v>106</v>
      </c>
      <c r="QDU2" s="1" t="s">
        <v>106</v>
      </c>
      <c r="QDW2" s="1" t="s">
        <v>106</v>
      </c>
      <c r="QDY2" s="1" t="s">
        <v>106</v>
      </c>
      <c r="QEA2" s="1" t="s">
        <v>106</v>
      </c>
      <c r="QEC2" s="1" t="s">
        <v>106</v>
      </c>
      <c r="QEE2" s="1" t="s">
        <v>106</v>
      </c>
      <c r="QEG2" s="1" t="s">
        <v>106</v>
      </c>
      <c r="QEI2" s="1" t="s">
        <v>106</v>
      </c>
      <c r="QEK2" s="1" t="s">
        <v>106</v>
      </c>
      <c r="QEM2" s="1" t="s">
        <v>106</v>
      </c>
      <c r="QEO2" s="1" t="s">
        <v>106</v>
      </c>
      <c r="QEQ2" s="1" t="s">
        <v>106</v>
      </c>
      <c r="QES2" s="1" t="s">
        <v>106</v>
      </c>
      <c r="QEU2" s="1" t="s">
        <v>106</v>
      </c>
      <c r="QEW2" s="1" t="s">
        <v>106</v>
      </c>
      <c r="QEY2" s="1" t="s">
        <v>106</v>
      </c>
      <c r="QFA2" s="1" t="s">
        <v>106</v>
      </c>
      <c r="QFC2" s="1" t="s">
        <v>106</v>
      </c>
      <c r="QFE2" s="1" t="s">
        <v>106</v>
      </c>
      <c r="QFG2" s="1" t="s">
        <v>106</v>
      </c>
      <c r="QFI2" s="1" t="s">
        <v>106</v>
      </c>
      <c r="QFK2" s="1" t="s">
        <v>106</v>
      </c>
      <c r="QFM2" s="1" t="s">
        <v>106</v>
      </c>
      <c r="QFO2" s="1" t="s">
        <v>106</v>
      </c>
      <c r="QFQ2" s="1" t="s">
        <v>106</v>
      </c>
      <c r="QFS2" s="1" t="s">
        <v>106</v>
      </c>
      <c r="QFU2" s="1" t="s">
        <v>106</v>
      </c>
      <c r="QFW2" s="1" t="s">
        <v>106</v>
      </c>
      <c r="QFY2" s="1" t="s">
        <v>106</v>
      </c>
      <c r="QGA2" s="1" t="s">
        <v>106</v>
      </c>
      <c r="QGC2" s="1" t="s">
        <v>106</v>
      </c>
      <c r="QGE2" s="1" t="s">
        <v>106</v>
      </c>
      <c r="QGG2" s="1" t="s">
        <v>106</v>
      </c>
      <c r="QGI2" s="1" t="s">
        <v>106</v>
      </c>
      <c r="QGK2" s="1" t="s">
        <v>106</v>
      </c>
      <c r="QGM2" s="1" t="s">
        <v>106</v>
      </c>
      <c r="QGO2" s="1" t="s">
        <v>106</v>
      </c>
      <c r="QGQ2" s="1" t="s">
        <v>106</v>
      </c>
      <c r="QGS2" s="1" t="s">
        <v>106</v>
      </c>
      <c r="QGU2" s="1" t="s">
        <v>106</v>
      </c>
      <c r="QGW2" s="1" t="s">
        <v>106</v>
      </c>
      <c r="QGY2" s="1" t="s">
        <v>106</v>
      </c>
      <c r="QHA2" s="1" t="s">
        <v>106</v>
      </c>
      <c r="QHC2" s="1" t="s">
        <v>106</v>
      </c>
      <c r="QHE2" s="1" t="s">
        <v>106</v>
      </c>
      <c r="QHG2" s="1" t="s">
        <v>106</v>
      </c>
      <c r="QHI2" s="1" t="s">
        <v>106</v>
      </c>
      <c r="QHK2" s="1" t="s">
        <v>106</v>
      </c>
      <c r="QHM2" s="1" t="s">
        <v>106</v>
      </c>
      <c r="QHO2" s="1" t="s">
        <v>106</v>
      </c>
      <c r="QHQ2" s="1" t="s">
        <v>106</v>
      </c>
      <c r="QHS2" s="1" t="s">
        <v>106</v>
      </c>
      <c r="QHU2" s="1" t="s">
        <v>106</v>
      </c>
      <c r="QHW2" s="1" t="s">
        <v>106</v>
      </c>
      <c r="QHY2" s="1" t="s">
        <v>106</v>
      </c>
      <c r="QIA2" s="1" t="s">
        <v>106</v>
      </c>
      <c r="QIC2" s="1" t="s">
        <v>106</v>
      </c>
      <c r="QIE2" s="1" t="s">
        <v>106</v>
      </c>
      <c r="QIG2" s="1" t="s">
        <v>106</v>
      </c>
      <c r="QII2" s="1" t="s">
        <v>106</v>
      </c>
      <c r="QIK2" s="1" t="s">
        <v>106</v>
      </c>
      <c r="QIM2" s="1" t="s">
        <v>106</v>
      </c>
      <c r="QIO2" s="1" t="s">
        <v>106</v>
      </c>
      <c r="QIQ2" s="1" t="s">
        <v>106</v>
      </c>
      <c r="QIS2" s="1" t="s">
        <v>106</v>
      </c>
      <c r="QIU2" s="1" t="s">
        <v>106</v>
      </c>
      <c r="QIW2" s="1" t="s">
        <v>106</v>
      </c>
      <c r="QIY2" s="1" t="s">
        <v>106</v>
      </c>
      <c r="QJA2" s="1" t="s">
        <v>106</v>
      </c>
      <c r="QJC2" s="1" t="s">
        <v>106</v>
      </c>
      <c r="QJE2" s="1" t="s">
        <v>106</v>
      </c>
      <c r="QJG2" s="1" t="s">
        <v>106</v>
      </c>
      <c r="QJI2" s="1" t="s">
        <v>106</v>
      </c>
      <c r="QJK2" s="1" t="s">
        <v>106</v>
      </c>
      <c r="QJM2" s="1" t="s">
        <v>106</v>
      </c>
      <c r="QJO2" s="1" t="s">
        <v>106</v>
      </c>
      <c r="QJQ2" s="1" t="s">
        <v>106</v>
      </c>
      <c r="QJS2" s="1" t="s">
        <v>106</v>
      </c>
      <c r="QJU2" s="1" t="s">
        <v>106</v>
      </c>
      <c r="QJW2" s="1" t="s">
        <v>106</v>
      </c>
      <c r="QJY2" s="1" t="s">
        <v>106</v>
      </c>
      <c r="QKA2" s="1" t="s">
        <v>106</v>
      </c>
      <c r="QKC2" s="1" t="s">
        <v>106</v>
      </c>
      <c r="QKE2" s="1" t="s">
        <v>106</v>
      </c>
      <c r="QKG2" s="1" t="s">
        <v>106</v>
      </c>
      <c r="QKI2" s="1" t="s">
        <v>106</v>
      </c>
      <c r="QKK2" s="1" t="s">
        <v>106</v>
      </c>
      <c r="QKM2" s="1" t="s">
        <v>106</v>
      </c>
      <c r="QKO2" s="1" t="s">
        <v>106</v>
      </c>
      <c r="QKQ2" s="1" t="s">
        <v>106</v>
      </c>
      <c r="QKS2" s="1" t="s">
        <v>106</v>
      </c>
      <c r="QKU2" s="1" t="s">
        <v>106</v>
      </c>
      <c r="QKW2" s="1" t="s">
        <v>106</v>
      </c>
      <c r="QKY2" s="1" t="s">
        <v>106</v>
      </c>
      <c r="QLA2" s="1" t="s">
        <v>106</v>
      </c>
      <c r="QLC2" s="1" t="s">
        <v>106</v>
      </c>
      <c r="QLE2" s="1" t="s">
        <v>106</v>
      </c>
      <c r="QLG2" s="1" t="s">
        <v>106</v>
      </c>
      <c r="QLI2" s="1" t="s">
        <v>106</v>
      </c>
      <c r="QLK2" s="1" t="s">
        <v>106</v>
      </c>
      <c r="QLM2" s="1" t="s">
        <v>106</v>
      </c>
      <c r="QLO2" s="1" t="s">
        <v>106</v>
      </c>
      <c r="QLQ2" s="1" t="s">
        <v>106</v>
      </c>
      <c r="QLS2" s="1" t="s">
        <v>106</v>
      </c>
      <c r="QLU2" s="1" t="s">
        <v>106</v>
      </c>
      <c r="QLW2" s="1" t="s">
        <v>106</v>
      </c>
      <c r="QLY2" s="1" t="s">
        <v>106</v>
      </c>
      <c r="QMA2" s="1" t="s">
        <v>106</v>
      </c>
      <c r="QMC2" s="1" t="s">
        <v>106</v>
      </c>
      <c r="QME2" s="1" t="s">
        <v>106</v>
      </c>
      <c r="QMG2" s="1" t="s">
        <v>106</v>
      </c>
      <c r="QMI2" s="1" t="s">
        <v>106</v>
      </c>
      <c r="QMK2" s="1" t="s">
        <v>106</v>
      </c>
      <c r="QMM2" s="1" t="s">
        <v>106</v>
      </c>
      <c r="QMO2" s="1" t="s">
        <v>106</v>
      </c>
      <c r="QMQ2" s="1" t="s">
        <v>106</v>
      </c>
      <c r="QMS2" s="1" t="s">
        <v>106</v>
      </c>
      <c r="QMU2" s="1" t="s">
        <v>106</v>
      </c>
      <c r="QMW2" s="1" t="s">
        <v>106</v>
      </c>
      <c r="QMY2" s="1" t="s">
        <v>106</v>
      </c>
      <c r="QNA2" s="1" t="s">
        <v>106</v>
      </c>
      <c r="QNC2" s="1" t="s">
        <v>106</v>
      </c>
      <c r="QNE2" s="1" t="s">
        <v>106</v>
      </c>
      <c r="QNG2" s="1" t="s">
        <v>106</v>
      </c>
      <c r="QNI2" s="1" t="s">
        <v>106</v>
      </c>
      <c r="QNK2" s="1" t="s">
        <v>106</v>
      </c>
      <c r="QNM2" s="1" t="s">
        <v>106</v>
      </c>
      <c r="QNO2" s="1" t="s">
        <v>106</v>
      </c>
      <c r="QNQ2" s="1" t="s">
        <v>106</v>
      </c>
      <c r="QNS2" s="1" t="s">
        <v>106</v>
      </c>
      <c r="QNU2" s="1" t="s">
        <v>106</v>
      </c>
      <c r="QNW2" s="1" t="s">
        <v>106</v>
      </c>
      <c r="QNY2" s="1" t="s">
        <v>106</v>
      </c>
      <c r="QOA2" s="1" t="s">
        <v>106</v>
      </c>
      <c r="QOC2" s="1" t="s">
        <v>106</v>
      </c>
      <c r="QOE2" s="1" t="s">
        <v>106</v>
      </c>
      <c r="QOG2" s="1" t="s">
        <v>106</v>
      </c>
      <c r="QOI2" s="1" t="s">
        <v>106</v>
      </c>
      <c r="QOK2" s="1" t="s">
        <v>106</v>
      </c>
      <c r="QOM2" s="1" t="s">
        <v>106</v>
      </c>
      <c r="QOO2" s="1" t="s">
        <v>106</v>
      </c>
      <c r="QOQ2" s="1" t="s">
        <v>106</v>
      </c>
      <c r="QOS2" s="1" t="s">
        <v>106</v>
      </c>
      <c r="QOU2" s="1" t="s">
        <v>106</v>
      </c>
      <c r="QOW2" s="1" t="s">
        <v>106</v>
      </c>
      <c r="QOY2" s="1" t="s">
        <v>106</v>
      </c>
      <c r="QPA2" s="1" t="s">
        <v>106</v>
      </c>
      <c r="QPC2" s="1" t="s">
        <v>106</v>
      </c>
      <c r="QPE2" s="1" t="s">
        <v>106</v>
      </c>
      <c r="QPG2" s="1" t="s">
        <v>106</v>
      </c>
      <c r="QPI2" s="1" t="s">
        <v>106</v>
      </c>
      <c r="QPK2" s="1" t="s">
        <v>106</v>
      </c>
      <c r="QPM2" s="1" t="s">
        <v>106</v>
      </c>
      <c r="QPO2" s="1" t="s">
        <v>106</v>
      </c>
      <c r="QPQ2" s="1" t="s">
        <v>106</v>
      </c>
      <c r="QPS2" s="1" t="s">
        <v>106</v>
      </c>
      <c r="QPU2" s="1" t="s">
        <v>106</v>
      </c>
      <c r="QPW2" s="1" t="s">
        <v>106</v>
      </c>
      <c r="QPY2" s="1" t="s">
        <v>106</v>
      </c>
      <c r="QQA2" s="1" t="s">
        <v>106</v>
      </c>
      <c r="QQC2" s="1" t="s">
        <v>106</v>
      </c>
      <c r="QQE2" s="1" t="s">
        <v>106</v>
      </c>
      <c r="QQG2" s="1" t="s">
        <v>106</v>
      </c>
      <c r="QQI2" s="1" t="s">
        <v>106</v>
      </c>
      <c r="QQK2" s="1" t="s">
        <v>106</v>
      </c>
      <c r="QQM2" s="1" t="s">
        <v>106</v>
      </c>
      <c r="QQO2" s="1" t="s">
        <v>106</v>
      </c>
      <c r="QQQ2" s="1" t="s">
        <v>106</v>
      </c>
      <c r="QQS2" s="1" t="s">
        <v>106</v>
      </c>
      <c r="QQU2" s="1" t="s">
        <v>106</v>
      </c>
      <c r="QQW2" s="1" t="s">
        <v>106</v>
      </c>
      <c r="QQY2" s="1" t="s">
        <v>106</v>
      </c>
      <c r="QRA2" s="1" t="s">
        <v>106</v>
      </c>
      <c r="QRC2" s="1" t="s">
        <v>106</v>
      </c>
      <c r="QRE2" s="1" t="s">
        <v>106</v>
      </c>
      <c r="QRG2" s="1" t="s">
        <v>106</v>
      </c>
      <c r="QRI2" s="1" t="s">
        <v>106</v>
      </c>
      <c r="QRK2" s="1" t="s">
        <v>106</v>
      </c>
      <c r="QRM2" s="1" t="s">
        <v>106</v>
      </c>
      <c r="QRO2" s="1" t="s">
        <v>106</v>
      </c>
      <c r="QRQ2" s="1" t="s">
        <v>106</v>
      </c>
      <c r="QRS2" s="1" t="s">
        <v>106</v>
      </c>
      <c r="QRU2" s="1" t="s">
        <v>106</v>
      </c>
      <c r="QRW2" s="1" t="s">
        <v>106</v>
      </c>
      <c r="QRY2" s="1" t="s">
        <v>106</v>
      </c>
      <c r="QSA2" s="1" t="s">
        <v>106</v>
      </c>
      <c r="QSC2" s="1" t="s">
        <v>106</v>
      </c>
      <c r="QSE2" s="1" t="s">
        <v>106</v>
      </c>
      <c r="QSG2" s="1" t="s">
        <v>106</v>
      </c>
      <c r="QSI2" s="1" t="s">
        <v>106</v>
      </c>
      <c r="QSK2" s="1" t="s">
        <v>106</v>
      </c>
      <c r="QSM2" s="1" t="s">
        <v>106</v>
      </c>
      <c r="QSO2" s="1" t="s">
        <v>106</v>
      </c>
      <c r="QSQ2" s="1" t="s">
        <v>106</v>
      </c>
      <c r="QSS2" s="1" t="s">
        <v>106</v>
      </c>
      <c r="QSU2" s="1" t="s">
        <v>106</v>
      </c>
      <c r="QSW2" s="1" t="s">
        <v>106</v>
      </c>
      <c r="QSY2" s="1" t="s">
        <v>106</v>
      </c>
      <c r="QTA2" s="1" t="s">
        <v>106</v>
      </c>
      <c r="QTC2" s="1" t="s">
        <v>106</v>
      </c>
      <c r="QTE2" s="1" t="s">
        <v>106</v>
      </c>
      <c r="QTG2" s="1" t="s">
        <v>106</v>
      </c>
      <c r="QTI2" s="1" t="s">
        <v>106</v>
      </c>
      <c r="QTK2" s="1" t="s">
        <v>106</v>
      </c>
      <c r="QTM2" s="1" t="s">
        <v>106</v>
      </c>
      <c r="QTO2" s="1" t="s">
        <v>106</v>
      </c>
      <c r="QTQ2" s="1" t="s">
        <v>106</v>
      </c>
      <c r="QTS2" s="1" t="s">
        <v>106</v>
      </c>
      <c r="QTU2" s="1" t="s">
        <v>106</v>
      </c>
      <c r="QTW2" s="1" t="s">
        <v>106</v>
      </c>
      <c r="QTY2" s="1" t="s">
        <v>106</v>
      </c>
      <c r="QUA2" s="1" t="s">
        <v>106</v>
      </c>
      <c r="QUC2" s="1" t="s">
        <v>106</v>
      </c>
      <c r="QUE2" s="1" t="s">
        <v>106</v>
      </c>
      <c r="QUG2" s="1" t="s">
        <v>106</v>
      </c>
      <c r="QUI2" s="1" t="s">
        <v>106</v>
      </c>
      <c r="QUK2" s="1" t="s">
        <v>106</v>
      </c>
      <c r="QUM2" s="1" t="s">
        <v>106</v>
      </c>
      <c r="QUO2" s="1" t="s">
        <v>106</v>
      </c>
      <c r="QUQ2" s="1" t="s">
        <v>106</v>
      </c>
      <c r="QUS2" s="1" t="s">
        <v>106</v>
      </c>
      <c r="QUU2" s="1" t="s">
        <v>106</v>
      </c>
      <c r="QUW2" s="1" t="s">
        <v>106</v>
      </c>
      <c r="QUY2" s="1" t="s">
        <v>106</v>
      </c>
      <c r="QVA2" s="1" t="s">
        <v>106</v>
      </c>
      <c r="QVC2" s="1" t="s">
        <v>106</v>
      </c>
      <c r="QVE2" s="1" t="s">
        <v>106</v>
      </c>
      <c r="QVG2" s="1" t="s">
        <v>106</v>
      </c>
      <c r="QVI2" s="1" t="s">
        <v>106</v>
      </c>
      <c r="QVK2" s="1" t="s">
        <v>106</v>
      </c>
      <c r="QVM2" s="1" t="s">
        <v>106</v>
      </c>
      <c r="QVO2" s="1" t="s">
        <v>106</v>
      </c>
      <c r="QVQ2" s="1" t="s">
        <v>106</v>
      </c>
      <c r="QVS2" s="1" t="s">
        <v>106</v>
      </c>
      <c r="QVU2" s="1" t="s">
        <v>106</v>
      </c>
      <c r="QVW2" s="1" t="s">
        <v>106</v>
      </c>
      <c r="QVY2" s="1" t="s">
        <v>106</v>
      </c>
      <c r="QWA2" s="1" t="s">
        <v>106</v>
      </c>
      <c r="QWC2" s="1" t="s">
        <v>106</v>
      </c>
      <c r="QWE2" s="1" t="s">
        <v>106</v>
      </c>
      <c r="QWG2" s="1" t="s">
        <v>106</v>
      </c>
      <c r="QWI2" s="1" t="s">
        <v>106</v>
      </c>
      <c r="QWK2" s="1" t="s">
        <v>106</v>
      </c>
      <c r="QWM2" s="1" t="s">
        <v>106</v>
      </c>
      <c r="QWO2" s="1" t="s">
        <v>106</v>
      </c>
      <c r="QWQ2" s="1" t="s">
        <v>106</v>
      </c>
      <c r="QWS2" s="1" t="s">
        <v>106</v>
      </c>
      <c r="QWU2" s="1" t="s">
        <v>106</v>
      </c>
      <c r="QWW2" s="1" t="s">
        <v>106</v>
      </c>
      <c r="QWY2" s="1" t="s">
        <v>106</v>
      </c>
      <c r="QXA2" s="1" t="s">
        <v>106</v>
      </c>
      <c r="QXC2" s="1" t="s">
        <v>106</v>
      </c>
      <c r="QXE2" s="1" t="s">
        <v>106</v>
      </c>
      <c r="QXG2" s="1" t="s">
        <v>106</v>
      </c>
      <c r="QXI2" s="1" t="s">
        <v>106</v>
      </c>
      <c r="QXK2" s="1" t="s">
        <v>106</v>
      </c>
      <c r="QXM2" s="1" t="s">
        <v>106</v>
      </c>
      <c r="QXO2" s="1" t="s">
        <v>106</v>
      </c>
      <c r="QXQ2" s="1" t="s">
        <v>106</v>
      </c>
      <c r="QXS2" s="1" t="s">
        <v>106</v>
      </c>
      <c r="QXU2" s="1" t="s">
        <v>106</v>
      </c>
      <c r="QXW2" s="1" t="s">
        <v>106</v>
      </c>
      <c r="QXY2" s="1" t="s">
        <v>106</v>
      </c>
      <c r="QYA2" s="1" t="s">
        <v>106</v>
      </c>
      <c r="QYC2" s="1" t="s">
        <v>106</v>
      </c>
      <c r="QYE2" s="1" t="s">
        <v>106</v>
      </c>
      <c r="QYG2" s="1" t="s">
        <v>106</v>
      </c>
      <c r="QYI2" s="1" t="s">
        <v>106</v>
      </c>
      <c r="QYK2" s="1" t="s">
        <v>106</v>
      </c>
      <c r="QYM2" s="1" t="s">
        <v>106</v>
      </c>
      <c r="QYO2" s="1" t="s">
        <v>106</v>
      </c>
      <c r="QYQ2" s="1" t="s">
        <v>106</v>
      </c>
      <c r="QYS2" s="1" t="s">
        <v>106</v>
      </c>
      <c r="QYU2" s="1" t="s">
        <v>106</v>
      </c>
      <c r="QYW2" s="1" t="s">
        <v>106</v>
      </c>
      <c r="QYY2" s="1" t="s">
        <v>106</v>
      </c>
      <c r="QZA2" s="1" t="s">
        <v>106</v>
      </c>
      <c r="QZC2" s="1" t="s">
        <v>106</v>
      </c>
      <c r="QZE2" s="1" t="s">
        <v>106</v>
      </c>
      <c r="QZG2" s="1" t="s">
        <v>106</v>
      </c>
      <c r="QZI2" s="1" t="s">
        <v>106</v>
      </c>
      <c r="QZK2" s="1" t="s">
        <v>106</v>
      </c>
      <c r="QZM2" s="1" t="s">
        <v>106</v>
      </c>
      <c r="QZO2" s="1" t="s">
        <v>106</v>
      </c>
      <c r="QZQ2" s="1" t="s">
        <v>106</v>
      </c>
      <c r="QZS2" s="1" t="s">
        <v>106</v>
      </c>
      <c r="QZU2" s="1" t="s">
        <v>106</v>
      </c>
      <c r="QZW2" s="1" t="s">
        <v>106</v>
      </c>
      <c r="QZY2" s="1" t="s">
        <v>106</v>
      </c>
      <c r="RAA2" s="1" t="s">
        <v>106</v>
      </c>
      <c r="RAC2" s="1" t="s">
        <v>106</v>
      </c>
      <c r="RAE2" s="1" t="s">
        <v>106</v>
      </c>
      <c r="RAG2" s="1" t="s">
        <v>106</v>
      </c>
      <c r="RAI2" s="1" t="s">
        <v>106</v>
      </c>
      <c r="RAK2" s="1" t="s">
        <v>106</v>
      </c>
      <c r="RAM2" s="1" t="s">
        <v>106</v>
      </c>
      <c r="RAO2" s="1" t="s">
        <v>106</v>
      </c>
      <c r="RAQ2" s="1" t="s">
        <v>106</v>
      </c>
      <c r="RAS2" s="1" t="s">
        <v>106</v>
      </c>
      <c r="RAU2" s="1" t="s">
        <v>106</v>
      </c>
      <c r="RAW2" s="1" t="s">
        <v>106</v>
      </c>
      <c r="RAY2" s="1" t="s">
        <v>106</v>
      </c>
      <c r="RBA2" s="1" t="s">
        <v>106</v>
      </c>
      <c r="RBC2" s="1" t="s">
        <v>106</v>
      </c>
      <c r="RBE2" s="1" t="s">
        <v>106</v>
      </c>
      <c r="RBG2" s="1" t="s">
        <v>106</v>
      </c>
      <c r="RBI2" s="1" t="s">
        <v>106</v>
      </c>
      <c r="RBK2" s="1" t="s">
        <v>106</v>
      </c>
      <c r="RBM2" s="1" t="s">
        <v>106</v>
      </c>
      <c r="RBO2" s="1" t="s">
        <v>106</v>
      </c>
      <c r="RBQ2" s="1" t="s">
        <v>106</v>
      </c>
      <c r="RBS2" s="1" t="s">
        <v>106</v>
      </c>
      <c r="RBU2" s="1" t="s">
        <v>106</v>
      </c>
      <c r="RBW2" s="1" t="s">
        <v>106</v>
      </c>
      <c r="RBY2" s="1" t="s">
        <v>106</v>
      </c>
      <c r="RCA2" s="1" t="s">
        <v>106</v>
      </c>
      <c r="RCC2" s="1" t="s">
        <v>106</v>
      </c>
      <c r="RCE2" s="1" t="s">
        <v>106</v>
      </c>
      <c r="RCG2" s="1" t="s">
        <v>106</v>
      </c>
      <c r="RCI2" s="1" t="s">
        <v>106</v>
      </c>
      <c r="RCK2" s="1" t="s">
        <v>106</v>
      </c>
      <c r="RCM2" s="1" t="s">
        <v>106</v>
      </c>
      <c r="RCO2" s="1" t="s">
        <v>106</v>
      </c>
      <c r="RCQ2" s="1" t="s">
        <v>106</v>
      </c>
      <c r="RCS2" s="1" t="s">
        <v>106</v>
      </c>
      <c r="RCU2" s="1" t="s">
        <v>106</v>
      </c>
      <c r="RCW2" s="1" t="s">
        <v>106</v>
      </c>
      <c r="RCY2" s="1" t="s">
        <v>106</v>
      </c>
      <c r="RDA2" s="1" t="s">
        <v>106</v>
      </c>
      <c r="RDC2" s="1" t="s">
        <v>106</v>
      </c>
      <c r="RDE2" s="1" t="s">
        <v>106</v>
      </c>
      <c r="RDG2" s="1" t="s">
        <v>106</v>
      </c>
      <c r="RDI2" s="1" t="s">
        <v>106</v>
      </c>
      <c r="RDK2" s="1" t="s">
        <v>106</v>
      </c>
      <c r="RDM2" s="1" t="s">
        <v>106</v>
      </c>
      <c r="RDO2" s="1" t="s">
        <v>106</v>
      </c>
      <c r="RDQ2" s="1" t="s">
        <v>106</v>
      </c>
      <c r="RDS2" s="1" t="s">
        <v>106</v>
      </c>
      <c r="RDU2" s="1" t="s">
        <v>106</v>
      </c>
      <c r="RDW2" s="1" t="s">
        <v>106</v>
      </c>
      <c r="RDY2" s="1" t="s">
        <v>106</v>
      </c>
      <c r="REA2" s="1" t="s">
        <v>106</v>
      </c>
      <c r="REC2" s="1" t="s">
        <v>106</v>
      </c>
      <c r="REE2" s="1" t="s">
        <v>106</v>
      </c>
      <c r="REG2" s="1" t="s">
        <v>106</v>
      </c>
      <c r="REI2" s="1" t="s">
        <v>106</v>
      </c>
      <c r="REK2" s="1" t="s">
        <v>106</v>
      </c>
      <c r="REM2" s="1" t="s">
        <v>106</v>
      </c>
      <c r="REO2" s="1" t="s">
        <v>106</v>
      </c>
      <c r="REQ2" s="1" t="s">
        <v>106</v>
      </c>
      <c r="RES2" s="1" t="s">
        <v>106</v>
      </c>
      <c r="REU2" s="1" t="s">
        <v>106</v>
      </c>
      <c r="REW2" s="1" t="s">
        <v>106</v>
      </c>
      <c r="REY2" s="1" t="s">
        <v>106</v>
      </c>
      <c r="RFA2" s="1" t="s">
        <v>106</v>
      </c>
      <c r="RFC2" s="1" t="s">
        <v>106</v>
      </c>
      <c r="RFE2" s="1" t="s">
        <v>106</v>
      </c>
      <c r="RFG2" s="1" t="s">
        <v>106</v>
      </c>
      <c r="RFI2" s="1" t="s">
        <v>106</v>
      </c>
      <c r="RFK2" s="1" t="s">
        <v>106</v>
      </c>
      <c r="RFM2" s="1" t="s">
        <v>106</v>
      </c>
      <c r="RFO2" s="1" t="s">
        <v>106</v>
      </c>
      <c r="RFQ2" s="1" t="s">
        <v>106</v>
      </c>
      <c r="RFS2" s="1" t="s">
        <v>106</v>
      </c>
      <c r="RFU2" s="1" t="s">
        <v>106</v>
      </c>
      <c r="RFW2" s="1" t="s">
        <v>106</v>
      </c>
      <c r="RFY2" s="1" t="s">
        <v>106</v>
      </c>
      <c r="RGA2" s="1" t="s">
        <v>106</v>
      </c>
      <c r="RGC2" s="1" t="s">
        <v>106</v>
      </c>
      <c r="RGE2" s="1" t="s">
        <v>106</v>
      </c>
      <c r="RGG2" s="1" t="s">
        <v>106</v>
      </c>
      <c r="RGI2" s="1" t="s">
        <v>106</v>
      </c>
      <c r="RGK2" s="1" t="s">
        <v>106</v>
      </c>
      <c r="RGM2" s="1" t="s">
        <v>106</v>
      </c>
      <c r="RGO2" s="1" t="s">
        <v>106</v>
      </c>
      <c r="RGQ2" s="1" t="s">
        <v>106</v>
      </c>
      <c r="RGS2" s="1" t="s">
        <v>106</v>
      </c>
      <c r="RGU2" s="1" t="s">
        <v>106</v>
      </c>
      <c r="RGW2" s="1" t="s">
        <v>106</v>
      </c>
      <c r="RGY2" s="1" t="s">
        <v>106</v>
      </c>
      <c r="RHA2" s="1" t="s">
        <v>106</v>
      </c>
      <c r="RHC2" s="1" t="s">
        <v>106</v>
      </c>
      <c r="RHE2" s="1" t="s">
        <v>106</v>
      </c>
      <c r="RHG2" s="1" t="s">
        <v>106</v>
      </c>
      <c r="RHI2" s="1" t="s">
        <v>106</v>
      </c>
      <c r="RHK2" s="1" t="s">
        <v>106</v>
      </c>
      <c r="RHM2" s="1" t="s">
        <v>106</v>
      </c>
      <c r="RHO2" s="1" t="s">
        <v>106</v>
      </c>
      <c r="RHQ2" s="1" t="s">
        <v>106</v>
      </c>
      <c r="RHS2" s="1" t="s">
        <v>106</v>
      </c>
      <c r="RHU2" s="1" t="s">
        <v>106</v>
      </c>
      <c r="RHW2" s="1" t="s">
        <v>106</v>
      </c>
      <c r="RHY2" s="1" t="s">
        <v>106</v>
      </c>
      <c r="RIA2" s="1" t="s">
        <v>106</v>
      </c>
      <c r="RIC2" s="1" t="s">
        <v>106</v>
      </c>
      <c r="RIE2" s="1" t="s">
        <v>106</v>
      </c>
      <c r="RIG2" s="1" t="s">
        <v>106</v>
      </c>
      <c r="RII2" s="1" t="s">
        <v>106</v>
      </c>
      <c r="RIK2" s="1" t="s">
        <v>106</v>
      </c>
      <c r="RIM2" s="1" t="s">
        <v>106</v>
      </c>
      <c r="RIO2" s="1" t="s">
        <v>106</v>
      </c>
      <c r="RIQ2" s="1" t="s">
        <v>106</v>
      </c>
      <c r="RIS2" s="1" t="s">
        <v>106</v>
      </c>
      <c r="RIU2" s="1" t="s">
        <v>106</v>
      </c>
      <c r="RIW2" s="1" t="s">
        <v>106</v>
      </c>
      <c r="RIY2" s="1" t="s">
        <v>106</v>
      </c>
      <c r="RJA2" s="1" t="s">
        <v>106</v>
      </c>
      <c r="RJC2" s="1" t="s">
        <v>106</v>
      </c>
      <c r="RJE2" s="1" t="s">
        <v>106</v>
      </c>
      <c r="RJG2" s="1" t="s">
        <v>106</v>
      </c>
      <c r="RJI2" s="1" t="s">
        <v>106</v>
      </c>
      <c r="RJK2" s="1" t="s">
        <v>106</v>
      </c>
      <c r="RJM2" s="1" t="s">
        <v>106</v>
      </c>
      <c r="RJO2" s="1" t="s">
        <v>106</v>
      </c>
      <c r="RJQ2" s="1" t="s">
        <v>106</v>
      </c>
      <c r="RJS2" s="1" t="s">
        <v>106</v>
      </c>
      <c r="RJU2" s="1" t="s">
        <v>106</v>
      </c>
      <c r="RJW2" s="1" t="s">
        <v>106</v>
      </c>
      <c r="RJY2" s="1" t="s">
        <v>106</v>
      </c>
      <c r="RKA2" s="1" t="s">
        <v>106</v>
      </c>
      <c r="RKC2" s="1" t="s">
        <v>106</v>
      </c>
      <c r="RKE2" s="1" t="s">
        <v>106</v>
      </c>
      <c r="RKG2" s="1" t="s">
        <v>106</v>
      </c>
      <c r="RKI2" s="1" t="s">
        <v>106</v>
      </c>
      <c r="RKK2" s="1" t="s">
        <v>106</v>
      </c>
      <c r="RKM2" s="1" t="s">
        <v>106</v>
      </c>
      <c r="RKO2" s="1" t="s">
        <v>106</v>
      </c>
      <c r="RKQ2" s="1" t="s">
        <v>106</v>
      </c>
      <c r="RKS2" s="1" t="s">
        <v>106</v>
      </c>
      <c r="RKU2" s="1" t="s">
        <v>106</v>
      </c>
      <c r="RKW2" s="1" t="s">
        <v>106</v>
      </c>
      <c r="RKY2" s="1" t="s">
        <v>106</v>
      </c>
      <c r="RLA2" s="1" t="s">
        <v>106</v>
      </c>
      <c r="RLC2" s="1" t="s">
        <v>106</v>
      </c>
      <c r="RLE2" s="1" t="s">
        <v>106</v>
      </c>
      <c r="RLG2" s="1" t="s">
        <v>106</v>
      </c>
      <c r="RLI2" s="1" t="s">
        <v>106</v>
      </c>
      <c r="RLK2" s="1" t="s">
        <v>106</v>
      </c>
      <c r="RLM2" s="1" t="s">
        <v>106</v>
      </c>
      <c r="RLO2" s="1" t="s">
        <v>106</v>
      </c>
      <c r="RLQ2" s="1" t="s">
        <v>106</v>
      </c>
      <c r="RLS2" s="1" t="s">
        <v>106</v>
      </c>
      <c r="RLU2" s="1" t="s">
        <v>106</v>
      </c>
      <c r="RLW2" s="1" t="s">
        <v>106</v>
      </c>
      <c r="RLY2" s="1" t="s">
        <v>106</v>
      </c>
      <c r="RMA2" s="1" t="s">
        <v>106</v>
      </c>
      <c r="RMC2" s="1" t="s">
        <v>106</v>
      </c>
      <c r="RME2" s="1" t="s">
        <v>106</v>
      </c>
      <c r="RMG2" s="1" t="s">
        <v>106</v>
      </c>
      <c r="RMI2" s="1" t="s">
        <v>106</v>
      </c>
      <c r="RMK2" s="1" t="s">
        <v>106</v>
      </c>
      <c r="RMM2" s="1" t="s">
        <v>106</v>
      </c>
      <c r="RMO2" s="1" t="s">
        <v>106</v>
      </c>
      <c r="RMQ2" s="1" t="s">
        <v>106</v>
      </c>
      <c r="RMS2" s="1" t="s">
        <v>106</v>
      </c>
      <c r="RMU2" s="1" t="s">
        <v>106</v>
      </c>
      <c r="RMW2" s="1" t="s">
        <v>106</v>
      </c>
      <c r="RMY2" s="1" t="s">
        <v>106</v>
      </c>
      <c r="RNA2" s="1" t="s">
        <v>106</v>
      </c>
      <c r="RNC2" s="1" t="s">
        <v>106</v>
      </c>
      <c r="RNE2" s="1" t="s">
        <v>106</v>
      </c>
      <c r="RNG2" s="1" t="s">
        <v>106</v>
      </c>
      <c r="RNI2" s="1" t="s">
        <v>106</v>
      </c>
      <c r="RNK2" s="1" t="s">
        <v>106</v>
      </c>
      <c r="RNM2" s="1" t="s">
        <v>106</v>
      </c>
      <c r="RNO2" s="1" t="s">
        <v>106</v>
      </c>
      <c r="RNQ2" s="1" t="s">
        <v>106</v>
      </c>
      <c r="RNS2" s="1" t="s">
        <v>106</v>
      </c>
      <c r="RNU2" s="1" t="s">
        <v>106</v>
      </c>
      <c r="RNW2" s="1" t="s">
        <v>106</v>
      </c>
      <c r="RNY2" s="1" t="s">
        <v>106</v>
      </c>
      <c r="ROA2" s="1" t="s">
        <v>106</v>
      </c>
      <c r="ROC2" s="1" t="s">
        <v>106</v>
      </c>
      <c r="ROE2" s="1" t="s">
        <v>106</v>
      </c>
      <c r="ROG2" s="1" t="s">
        <v>106</v>
      </c>
      <c r="ROI2" s="1" t="s">
        <v>106</v>
      </c>
      <c r="ROK2" s="1" t="s">
        <v>106</v>
      </c>
      <c r="ROM2" s="1" t="s">
        <v>106</v>
      </c>
      <c r="ROO2" s="1" t="s">
        <v>106</v>
      </c>
      <c r="ROQ2" s="1" t="s">
        <v>106</v>
      </c>
      <c r="ROS2" s="1" t="s">
        <v>106</v>
      </c>
      <c r="ROU2" s="1" t="s">
        <v>106</v>
      </c>
      <c r="ROW2" s="1" t="s">
        <v>106</v>
      </c>
      <c r="ROY2" s="1" t="s">
        <v>106</v>
      </c>
      <c r="RPA2" s="1" t="s">
        <v>106</v>
      </c>
      <c r="RPC2" s="1" t="s">
        <v>106</v>
      </c>
      <c r="RPE2" s="1" t="s">
        <v>106</v>
      </c>
      <c r="RPG2" s="1" t="s">
        <v>106</v>
      </c>
      <c r="RPI2" s="1" t="s">
        <v>106</v>
      </c>
      <c r="RPK2" s="1" t="s">
        <v>106</v>
      </c>
      <c r="RPM2" s="1" t="s">
        <v>106</v>
      </c>
      <c r="RPO2" s="1" t="s">
        <v>106</v>
      </c>
      <c r="RPQ2" s="1" t="s">
        <v>106</v>
      </c>
      <c r="RPS2" s="1" t="s">
        <v>106</v>
      </c>
      <c r="RPU2" s="1" t="s">
        <v>106</v>
      </c>
      <c r="RPW2" s="1" t="s">
        <v>106</v>
      </c>
      <c r="RPY2" s="1" t="s">
        <v>106</v>
      </c>
      <c r="RQA2" s="1" t="s">
        <v>106</v>
      </c>
      <c r="RQC2" s="1" t="s">
        <v>106</v>
      </c>
      <c r="RQE2" s="1" t="s">
        <v>106</v>
      </c>
      <c r="RQG2" s="1" t="s">
        <v>106</v>
      </c>
      <c r="RQI2" s="1" t="s">
        <v>106</v>
      </c>
      <c r="RQK2" s="1" t="s">
        <v>106</v>
      </c>
      <c r="RQM2" s="1" t="s">
        <v>106</v>
      </c>
      <c r="RQO2" s="1" t="s">
        <v>106</v>
      </c>
      <c r="RQQ2" s="1" t="s">
        <v>106</v>
      </c>
      <c r="RQS2" s="1" t="s">
        <v>106</v>
      </c>
      <c r="RQU2" s="1" t="s">
        <v>106</v>
      </c>
      <c r="RQW2" s="1" t="s">
        <v>106</v>
      </c>
      <c r="RQY2" s="1" t="s">
        <v>106</v>
      </c>
      <c r="RRA2" s="1" t="s">
        <v>106</v>
      </c>
      <c r="RRC2" s="1" t="s">
        <v>106</v>
      </c>
      <c r="RRE2" s="1" t="s">
        <v>106</v>
      </c>
      <c r="RRG2" s="1" t="s">
        <v>106</v>
      </c>
      <c r="RRI2" s="1" t="s">
        <v>106</v>
      </c>
      <c r="RRK2" s="1" t="s">
        <v>106</v>
      </c>
      <c r="RRM2" s="1" t="s">
        <v>106</v>
      </c>
      <c r="RRO2" s="1" t="s">
        <v>106</v>
      </c>
      <c r="RRQ2" s="1" t="s">
        <v>106</v>
      </c>
      <c r="RRS2" s="1" t="s">
        <v>106</v>
      </c>
      <c r="RRU2" s="1" t="s">
        <v>106</v>
      </c>
      <c r="RRW2" s="1" t="s">
        <v>106</v>
      </c>
      <c r="RRY2" s="1" t="s">
        <v>106</v>
      </c>
      <c r="RSA2" s="1" t="s">
        <v>106</v>
      </c>
      <c r="RSC2" s="1" t="s">
        <v>106</v>
      </c>
      <c r="RSE2" s="1" t="s">
        <v>106</v>
      </c>
      <c r="RSG2" s="1" t="s">
        <v>106</v>
      </c>
      <c r="RSI2" s="1" t="s">
        <v>106</v>
      </c>
      <c r="RSK2" s="1" t="s">
        <v>106</v>
      </c>
      <c r="RSM2" s="1" t="s">
        <v>106</v>
      </c>
      <c r="RSO2" s="1" t="s">
        <v>106</v>
      </c>
      <c r="RSQ2" s="1" t="s">
        <v>106</v>
      </c>
      <c r="RSS2" s="1" t="s">
        <v>106</v>
      </c>
      <c r="RSU2" s="1" t="s">
        <v>106</v>
      </c>
      <c r="RSW2" s="1" t="s">
        <v>106</v>
      </c>
      <c r="RSY2" s="1" t="s">
        <v>106</v>
      </c>
      <c r="RTA2" s="1" t="s">
        <v>106</v>
      </c>
      <c r="RTC2" s="1" t="s">
        <v>106</v>
      </c>
      <c r="RTE2" s="1" t="s">
        <v>106</v>
      </c>
      <c r="RTG2" s="1" t="s">
        <v>106</v>
      </c>
      <c r="RTI2" s="1" t="s">
        <v>106</v>
      </c>
      <c r="RTK2" s="1" t="s">
        <v>106</v>
      </c>
      <c r="RTM2" s="1" t="s">
        <v>106</v>
      </c>
      <c r="RTO2" s="1" t="s">
        <v>106</v>
      </c>
      <c r="RTQ2" s="1" t="s">
        <v>106</v>
      </c>
      <c r="RTS2" s="1" t="s">
        <v>106</v>
      </c>
      <c r="RTU2" s="1" t="s">
        <v>106</v>
      </c>
      <c r="RTW2" s="1" t="s">
        <v>106</v>
      </c>
      <c r="RTY2" s="1" t="s">
        <v>106</v>
      </c>
      <c r="RUA2" s="1" t="s">
        <v>106</v>
      </c>
      <c r="RUC2" s="1" t="s">
        <v>106</v>
      </c>
      <c r="RUE2" s="1" t="s">
        <v>106</v>
      </c>
      <c r="RUG2" s="1" t="s">
        <v>106</v>
      </c>
      <c r="RUI2" s="1" t="s">
        <v>106</v>
      </c>
      <c r="RUK2" s="1" t="s">
        <v>106</v>
      </c>
      <c r="RUM2" s="1" t="s">
        <v>106</v>
      </c>
      <c r="RUO2" s="1" t="s">
        <v>106</v>
      </c>
      <c r="RUQ2" s="1" t="s">
        <v>106</v>
      </c>
      <c r="RUS2" s="1" t="s">
        <v>106</v>
      </c>
      <c r="RUU2" s="1" t="s">
        <v>106</v>
      </c>
      <c r="RUW2" s="1" t="s">
        <v>106</v>
      </c>
      <c r="RUY2" s="1" t="s">
        <v>106</v>
      </c>
      <c r="RVA2" s="1" t="s">
        <v>106</v>
      </c>
      <c r="RVC2" s="1" t="s">
        <v>106</v>
      </c>
      <c r="RVE2" s="1" t="s">
        <v>106</v>
      </c>
      <c r="RVG2" s="1" t="s">
        <v>106</v>
      </c>
      <c r="RVI2" s="1" t="s">
        <v>106</v>
      </c>
      <c r="RVK2" s="1" t="s">
        <v>106</v>
      </c>
      <c r="RVM2" s="1" t="s">
        <v>106</v>
      </c>
      <c r="RVO2" s="1" t="s">
        <v>106</v>
      </c>
      <c r="RVQ2" s="1" t="s">
        <v>106</v>
      </c>
      <c r="RVS2" s="1" t="s">
        <v>106</v>
      </c>
      <c r="RVU2" s="1" t="s">
        <v>106</v>
      </c>
      <c r="RVW2" s="1" t="s">
        <v>106</v>
      </c>
      <c r="RVY2" s="1" t="s">
        <v>106</v>
      </c>
      <c r="RWA2" s="1" t="s">
        <v>106</v>
      </c>
      <c r="RWC2" s="1" t="s">
        <v>106</v>
      </c>
      <c r="RWE2" s="1" t="s">
        <v>106</v>
      </c>
      <c r="RWG2" s="1" t="s">
        <v>106</v>
      </c>
      <c r="RWI2" s="1" t="s">
        <v>106</v>
      </c>
      <c r="RWK2" s="1" t="s">
        <v>106</v>
      </c>
      <c r="RWM2" s="1" t="s">
        <v>106</v>
      </c>
      <c r="RWO2" s="1" t="s">
        <v>106</v>
      </c>
      <c r="RWQ2" s="1" t="s">
        <v>106</v>
      </c>
      <c r="RWS2" s="1" t="s">
        <v>106</v>
      </c>
      <c r="RWU2" s="1" t="s">
        <v>106</v>
      </c>
      <c r="RWW2" s="1" t="s">
        <v>106</v>
      </c>
      <c r="RWY2" s="1" t="s">
        <v>106</v>
      </c>
      <c r="RXA2" s="1" t="s">
        <v>106</v>
      </c>
      <c r="RXC2" s="1" t="s">
        <v>106</v>
      </c>
      <c r="RXE2" s="1" t="s">
        <v>106</v>
      </c>
      <c r="RXG2" s="1" t="s">
        <v>106</v>
      </c>
      <c r="RXI2" s="1" t="s">
        <v>106</v>
      </c>
      <c r="RXK2" s="1" t="s">
        <v>106</v>
      </c>
      <c r="RXM2" s="1" t="s">
        <v>106</v>
      </c>
      <c r="RXO2" s="1" t="s">
        <v>106</v>
      </c>
      <c r="RXQ2" s="1" t="s">
        <v>106</v>
      </c>
      <c r="RXS2" s="1" t="s">
        <v>106</v>
      </c>
      <c r="RXU2" s="1" t="s">
        <v>106</v>
      </c>
      <c r="RXW2" s="1" t="s">
        <v>106</v>
      </c>
      <c r="RXY2" s="1" t="s">
        <v>106</v>
      </c>
      <c r="RYA2" s="1" t="s">
        <v>106</v>
      </c>
      <c r="RYC2" s="1" t="s">
        <v>106</v>
      </c>
      <c r="RYE2" s="1" t="s">
        <v>106</v>
      </c>
      <c r="RYG2" s="1" t="s">
        <v>106</v>
      </c>
      <c r="RYI2" s="1" t="s">
        <v>106</v>
      </c>
      <c r="RYK2" s="1" t="s">
        <v>106</v>
      </c>
      <c r="RYM2" s="1" t="s">
        <v>106</v>
      </c>
      <c r="RYO2" s="1" t="s">
        <v>106</v>
      </c>
      <c r="RYQ2" s="1" t="s">
        <v>106</v>
      </c>
      <c r="RYS2" s="1" t="s">
        <v>106</v>
      </c>
      <c r="RYU2" s="1" t="s">
        <v>106</v>
      </c>
      <c r="RYW2" s="1" t="s">
        <v>106</v>
      </c>
      <c r="RYY2" s="1" t="s">
        <v>106</v>
      </c>
      <c r="RZA2" s="1" t="s">
        <v>106</v>
      </c>
      <c r="RZC2" s="1" t="s">
        <v>106</v>
      </c>
      <c r="RZE2" s="1" t="s">
        <v>106</v>
      </c>
      <c r="RZG2" s="1" t="s">
        <v>106</v>
      </c>
      <c r="RZI2" s="1" t="s">
        <v>106</v>
      </c>
      <c r="RZK2" s="1" t="s">
        <v>106</v>
      </c>
      <c r="RZM2" s="1" t="s">
        <v>106</v>
      </c>
      <c r="RZO2" s="1" t="s">
        <v>106</v>
      </c>
      <c r="RZQ2" s="1" t="s">
        <v>106</v>
      </c>
      <c r="RZS2" s="1" t="s">
        <v>106</v>
      </c>
      <c r="RZU2" s="1" t="s">
        <v>106</v>
      </c>
      <c r="RZW2" s="1" t="s">
        <v>106</v>
      </c>
      <c r="RZY2" s="1" t="s">
        <v>106</v>
      </c>
      <c r="SAA2" s="1" t="s">
        <v>106</v>
      </c>
      <c r="SAC2" s="1" t="s">
        <v>106</v>
      </c>
      <c r="SAE2" s="1" t="s">
        <v>106</v>
      </c>
      <c r="SAG2" s="1" t="s">
        <v>106</v>
      </c>
      <c r="SAI2" s="1" t="s">
        <v>106</v>
      </c>
      <c r="SAK2" s="1" t="s">
        <v>106</v>
      </c>
      <c r="SAM2" s="1" t="s">
        <v>106</v>
      </c>
      <c r="SAO2" s="1" t="s">
        <v>106</v>
      </c>
      <c r="SAQ2" s="1" t="s">
        <v>106</v>
      </c>
      <c r="SAS2" s="1" t="s">
        <v>106</v>
      </c>
      <c r="SAU2" s="1" t="s">
        <v>106</v>
      </c>
      <c r="SAW2" s="1" t="s">
        <v>106</v>
      </c>
      <c r="SAY2" s="1" t="s">
        <v>106</v>
      </c>
      <c r="SBA2" s="1" t="s">
        <v>106</v>
      </c>
      <c r="SBC2" s="1" t="s">
        <v>106</v>
      </c>
      <c r="SBE2" s="1" t="s">
        <v>106</v>
      </c>
      <c r="SBG2" s="1" t="s">
        <v>106</v>
      </c>
      <c r="SBI2" s="1" t="s">
        <v>106</v>
      </c>
      <c r="SBK2" s="1" t="s">
        <v>106</v>
      </c>
      <c r="SBM2" s="1" t="s">
        <v>106</v>
      </c>
      <c r="SBO2" s="1" t="s">
        <v>106</v>
      </c>
      <c r="SBQ2" s="1" t="s">
        <v>106</v>
      </c>
      <c r="SBS2" s="1" t="s">
        <v>106</v>
      </c>
      <c r="SBU2" s="1" t="s">
        <v>106</v>
      </c>
      <c r="SBW2" s="1" t="s">
        <v>106</v>
      </c>
      <c r="SBY2" s="1" t="s">
        <v>106</v>
      </c>
      <c r="SCA2" s="1" t="s">
        <v>106</v>
      </c>
      <c r="SCC2" s="1" t="s">
        <v>106</v>
      </c>
      <c r="SCE2" s="1" t="s">
        <v>106</v>
      </c>
      <c r="SCG2" s="1" t="s">
        <v>106</v>
      </c>
      <c r="SCI2" s="1" t="s">
        <v>106</v>
      </c>
      <c r="SCK2" s="1" t="s">
        <v>106</v>
      </c>
      <c r="SCM2" s="1" t="s">
        <v>106</v>
      </c>
      <c r="SCO2" s="1" t="s">
        <v>106</v>
      </c>
      <c r="SCQ2" s="1" t="s">
        <v>106</v>
      </c>
      <c r="SCS2" s="1" t="s">
        <v>106</v>
      </c>
      <c r="SCU2" s="1" t="s">
        <v>106</v>
      </c>
      <c r="SCW2" s="1" t="s">
        <v>106</v>
      </c>
      <c r="SCY2" s="1" t="s">
        <v>106</v>
      </c>
      <c r="SDA2" s="1" t="s">
        <v>106</v>
      </c>
      <c r="SDC2" s="1" t="s">
        <v>106</v>
      </c>
      <c r="SDE2" s="1" t="s">
        <v>106</v>
      </c>
      <c r="SDG2" s="1" t="s">
        <v>106</v>
      </c>
      <c r="SDI2" s="1" t="s">
        <v>106</v>
      </c>
      <c r="SDK2" s="1" t="s">
        <v>106</v>
      </c>
      <c r="SDM2" s="1" t="s">
        <v>106</v>
      </c>
      <c r="SDO2" s="1" t="s">
        <v>106</v>
      </c>
      <c r="SDQ2" s="1" t="s">
        <v>106</v>
      </c>
      <c r="SDS2" s="1" t="s">
        <v>106</v>
      </c>
      <c r="SDU2" s="1" t="s">
        <v>106</v>
      </c>
      <c r="SDW2" s="1" t="s">
        <v>106</v>
      </c>
      <c r="SDY2" s="1" t="s">
        <v>106</v>
      </c>
      <c r="SEA2" s="1" t="s">
        <v>106</v>
      </c>
      <c r="SEC2" s="1" t="s">
        <v>106</v>
      </c>
      <c r="SEE2" s="1" t="s">
        <v>106</v>
      </c>
      <c r="SEG2" s="1" t="s">
        <v>106</v>
      </c>
      <c r="SEI2" s="1" t="s">
        <v>106</v>
      </c>
      <c r="SEK2" s="1" t="s">
        <v>106</v>
      </c>
      <c r="SEM2" s="1" t="s">
        <v>106</v>
      </c>
      <c r="SEO2" s="1" t="s">
        <v>106</v>
      </c>
      <c r="SEQ2" s="1" t="s">
        <v>106</v>
      </c>
      <c r="SES2" s="1" t="s">
        <v>106</v>
      </c>
      <c r="SEU2" s="1" t="s">
        <v>106</v>
      </c>
      <c r="SEW2" s="1" t="s">
        <v>106</v>
      </c>
      <c r="SEY2" s="1" t="s">
        <v>106</v>
      </c>
      <c r="SFA2" s="1" t="s">
        <v>106</v>
      </c>
      <c r="SFC2" s="1" t="s">
        <v>106</v>
      </c>
      <c r="SFE2" s="1" t="s">
        <v>106</v>
      </c>
      <c r="SFG2" s="1" t="s">
        <v>106</v>
      </c>
      <c r="SFI2" s="1" t="s">
        <v>106</v>
      </c>
      <c r="SFK2" s="1" t="s">
        <v>106</v>
      </c>
      <c r="SFM2" s="1" t="s">
        <v>106</v>
      </c>
      <c r="SFO2" s="1" t="s">
        <v>106</v>
      </c>
      <c r="SFQ2" s="1" t="s">
        <v>106</v>
      </c>
      <c r="SFS2" s="1" t="s">
        <v>106</v>
      </c>
      <c r="SFU2" s="1" t="s">
        <v>106</v>
      </c>
      <c r="SFW2" s="1" t="s">
        <v>106</v>
      </c>
      <c r="SFY2" s="1" t="s">
        <v>106</v>
      </c>
      <c r="SGA2" s="1" t="s">
        <v>106</v>
      </c>
      <c r="SGC2" s="1" t="s">
        <v>106</v>
      </c>
      <c r="SGE2" s="1" t="s">
        <v>106</v>
      </c>
      <c r="SGG2" s="1" t="s">
        <v>106</v>
      </c>
      <c r="SGI2" s="1" t="s">
        <v>106</v>
      </c>
      <c r="SGK2" s="1" t="s">
        <v>106</v>
      </c>
      <c r="SGM2" s="1" t="s">
        <v>106</v>
      </c>
      <c r="SGO2" s="1" t="s">
        <v>106</v>
      </c>
      <c r="SGQ2" s="1" t="s">
        <v>106</v>
      </c>
      <c r="SGS2" s="1" t="s">
        <v>106</v>
      </c>
      <c r="SGU2" s="1" t="s">
        <v>106</v>
      </c>
      <c r="SGW2" s="1" t="s">
        <v>106</v>
      </c>
      <c r="SGY2" s="1" t="s">
        <v>106</v>
      </c>
      <c r="SHA2" s="1" t="s">
        <v>106</v>
      </c>
      <c r="SHC2" s="1" t="s">
        <v>106</v>
      </c>
      <c r="SHE2" s="1" t="s">
        <v>106</v>
      </c>
      <c r="SHG2" s="1" t="s">
        <v>106</v>
      </c>
      <c r="SHI2" s="1" t="s">
        <v>106</v>
      </c>
      <c r="SHK2" s="1" t="s">
        <v>106</v>
      </c>
      <c r="SHM2" s="1" t="s">
        <v>106</v>
      </c>
      <c r="SHO2" s="1" t="s">
        <v>106</v>
      </c>
      <c r="SHQ2" s="1" t="s">
        <v>106</v>
      </c>
      <c r="SHS2" s="1" t="s">
        <v>106</v>
      </c>
      <c r="SHU2" s="1" t="s">
        <v>106</v>
      </c>
      <c r="SHW2" s="1" t="s">
        <v>106</v>
      </c>
      <c r="SHY2" s="1" t="s">
        <v>106</v>
      </c>
      <c r="SIA2" s="1" t="s">
        <v>106</v>
      </c>
      <c r="SIC2" s="1" t="s">
        <v>106</v>
      </c>
      <c r="SIE2" s="1" t="s">
        <v>106</v>
      </c>
      <c r="SIG2" s="1" t="s">
        <v>106</v>
      </c>
      <c r="SII2" s="1" t="s">
        <v>106</v>
      </c>
      <c r="SIK2" s="1" t="s">
        <v>106</v>
      </c>
      <c r="SIM2" s="1" t="s">
        <v>106</v>
      </c>
      <c r="SIO2" s="1" t="s">
        <v>106</v>
      </c>
      <c r="SIQ2" s="1" t="s">
        <v>106</v>
      </c>
      <c r="SIS2" s="1" t="s">
        <v>106</v>
      </c>
      <c r="SIU2" s="1" t="s">
        <v>106</v>
      </c>
      <c r="SIW2" s="1" t="s">
        <v>106</v>
      </c>
      <c r="SIY2" s="1" t="s">
        <v>106</v>
      </c>
      <c r="SJA2" s="1" t="s">
        <v>106</v>
      </c>
      <c r="SJC2" s="1" t="s">
        <v>106</v>
      </c>
      <c r="SJE2" s="1" t="s">
        <v>106</v>
      </c>
      <c r="SJG2" s="1" t="s">
        <v>106</v>
      </c>
      <c r="SJI2" s="1" t="s">
        <v>106</v>
      </c>
      <c r="SJK2" s="1" t="s">
        <v>106</v>
      </c>
      <c r="SJM2" s="1" t="s">
        <v>106</v>
      </c>
      <c r="SJO2" s="1" t="s">
        <v>106</v>
      </c>
      <c r="SJQ2" s="1" t="s">
        <v>106</v>
      </c>
      <c r="SJS2" s="1" t="s">
        <v>106</v>
      </c>
      <c r="SJU2" s="1" t="s">
        <v>106</v>
      </c>
      <c r="SJW2" s="1" t="s">
        <v>106</v>
      </c>
      <c r="SJY2" s="1" t="s">
        <v>106</v>
      </c>
      <c r="SKA2" s="1" t="s">
        <v>106</v>
      </c>
      <c r="SKC2" s="1" t="s">
        <v>106</v>
      </c>
      <c r="SKE2" s="1" t="s">
        <v>106</v>
      </c>
      <c r="SKG2" s="1" t="s">
        <v>106</v>
      </c>
      <c r="SKI2" s="1" t="s">
        <v>106</v>
      </c>
      <c r="SKK2" s="1" t="s">
        <v>106</v>
      </c>
      <c r="SKM2" s="1" t="s">
        <v>106</v>
      </c>
      <c r="SKO2" s="1" t="s">
        <v>106</v>
      </c>
      <c r="SKQ2" s="1" t="s">
        <v>106</v>
      </c>
      <c r="SKS2" s="1" t="s">
        <v>106</v>
      </c>
      <c r="SKU2" s="1" t="s">
        <v>106</v>
      </c>
      <c r="SKW2" s="1" t="s">
        <v>106</v>
      </c>
      <c r="SKY2" s="1" t="s">
        <v>106</v>
      </c>
      <c r="SLA2" s="1" t="s">
        <v>106</v>
      </c>
      <c r="SLC2" s="1" t="s">
        <v>106</v>
      </c>
      <c r="SLE2" s="1" t="s">
        <v>106</v>
      </c>
      <c r="SLG2" s="1" t="s">
        <v>106</v>
      </c>
      <c r="SLI2" s="1" t="s">
        <v>106</v>
      </c>
      <c r="SLK2" s="1" t="s">
        <v>106</v>
      </c>
      <c r="SLM2" s="1" t="s">
        <v>106</v>
      </c>
      <c r="SLO2" s="1" t="s">
        <v>106</v>
      </c>
      <c r="SLQ2" s="1" t="s">
        <v>106</v>
      </c>
      <c r="SLS2" s="1" t="s">
        <v>106</v>
      </c>
      <c r="SLU2" s="1" t="s">
        <v>106</v>
      </c>
      <c r="SLW2" s="1" t="s">
        <v>106</v>
      </c>
      <c r="SLY2" s="1" t="s">
        <v>106</v>
      </c>
      <c r="SMA2" s="1" t="s">
        <v>106</v>
      </c>
      <c r="SMC2" s="1" t="s">
        <v>106</v>
      </c>
      <c r="SME2" s="1" t="s">
        <v>106</v>
      </c>
      <c r="SMG2" s="1" t="s">
        <v>106</v>
      </c>
      <c r="SMI2" s="1" t="s">
        <v>106</v>
      </c>
      <c r="SMK2" s="1" t="s">
        <v>106</v>
      </c>
      <c r="SMM2" s="1" t="s">
        <v>106</v>
      </c>
      <c r="SMO2" s="1" t="s">
        <v>106</v>
      </c>
      <c r="SMQ2" s="1" t="s">
        <v>106</v>
      </c>
      <c r="SMS2" s="1" t="s">
        <v>106</v>
      </c>
      <c r="SMU2" s="1" t="s">
        <v>106</v>
      </c>
      <c r="SMW2" s="1" t="s">
        <v>106</v>
      </c>
      <c r="SMY2" s="1" t="s">
        <v>106</v>
      </c>
      <c r="SNA2" s="1" t="s">
        <v>106</v>
      </c>
      <c r="SNC2" s="1" t="s">
        <v>106</v>
      </c>
      <c r="SNE2" s="1" t="s">
        <v>106</v>
      </c>
      <c r="SNG2" s="1" t="s">
        <v>106</v>
      </c>
      <c r="SNI2" s="1" t="s">
        <v>106</v>
      </c>
      <c r="SNK2" s="1" t="s">
        <v>106</v>
      </c>
      <c r="SNM2" s="1" t="s">
        <v>106</v>
      </c>
      <c r="SNO2" s="1" t="s">
        <v>106</v>
      </c>
      <c r="SNQ2" s="1" t="s">
        <v>106</v>
      </c>
      <c r="SNS2" s="1" t="s">
        <v>106</v>
      </c>
      <c r="SNU2" s="1" t="s">
        <v>106</v>
      </c>
      <c r="SNW2" s="1" t="s">
        <v>106</v>
      </c>
      <c r="SNY2" s="1" t="s">
        <v>106</v>
      </c>
      <c r="SOA2" s="1" t="s">
        <v>106</v>
      </c>
      <c r="SOC2" s="1" t="s">
        <v>106</v>
      </c>
      <c r="SOE2" s="1" t="s">
        <v>106</v>
      </c>
      <c r="SOG2" s="1" t="s">
        <v>106</v>
      </c>
      <c r="SOI2" s="1" t="s">
        <v>106</v>
      </c>
      <c r="SOK2" s="1" t="s">
        <v>106</v>
      </c>
      <c r="SOM2" s="1" t="s">
        <v>106</v>
      </c>
      <c r="SOO2" s="1" t="s">
        <v>106</v>
      </c>
      <c r="SOQ2" s="1" t="s">
        <v>106</v>
      </c>
      <c r="SOS2" s="1" t="s">
        <v>106</v>
      </c>
      <c r="SOU2" s="1" t="s">
        <v>106</v>
      </c>
      <c r="SOW2" s="1" t="s">
        <v>106</v>
      </c>
      <c r="SOY2" s="1" t="s">
        <v>106</v>
      </c>
      <c r="SPA2" s="1" t="s">
        <v>106</v>
      </c>
      <c r="SPC2" s="1" t="s">
        <v>106</v>
      </c>
      <c r="SPE2" s="1" t="s">
        <v>106</v>
      </c>
      <c r="SPG2" s="1" t="s">
        <v>106</v>
      </c>
      <c r="SPI2" s="1" t="s">
        <v>106</v>
      </c>
      <c r="SPK2" s="1" t="s">
        <v>106</v>
      </c>
      <c r="SPM2" s="1" t="s">
        <v>106</v>
      </c>
      <c r="SPO2" s="1" t="s">
        <v>106</v>
      </c>
      <c r="SPQ2" s="1" t="s">
        <v>106</v>
      </c>
      <c r="SPS2" s="1" t="s">
        <v>106</v>
      </c>
      <c r="SPU2" s="1" t="s">
        <v>106</v>
      </c>
      <c r="SPW2" s="1" t="s">
        <v>106</v>
      </c>
      <c r="SPY2" s="1" t="s">
        <v>106</v>
      </c>
      <c r="SQA2" s="1" t="s">
        <v>106</v>
      </c>
      <c r="SQC2" s="1" t="s">
        <v>106</v>
      </c>
      <c r="SQE2" s="1" t="s">
        <v>106</v>
      </c>
      <c r="SQG2" s="1" t="s">
        <v>106</v>
      </c>
      <c r="SQI2" s="1" t="s">
        <v>106</v>
      </c>
      <c r="SQK2" s="1" t="s">
        <v>106</v>
      </c>
      <c r="SQM2" s="1" t="s">
        <v>106</v>
      </c>
      <c r="SQO2" s="1" t="s">
        <v>106</v>
      </c>
      <c r="SQQ2" s="1" t="s">
        <v>106</v>
      </c>
      <c r="SQS2" s="1" t="s">
        <v>106</v>
      </c>
      <c r="SQU2" s="1" t="s">
        <v>106</v>
      </c>
      <c r="SQW2" s="1" t="s">
        <v>106</v>
      </c>
      <c r="SQY2" s="1" t="s">
        <v>106</v>
      </c>
      <c r="SRA2" s="1" t="s">
        <v>106</v>
      </c>
      <c r="SRC2" s="1" t="s">
        <v>106</v>
      </c>
      <c r="SRE2" s="1" t="s">
        <v>106</v>
      </c>
      <c r="SRG2" s="1" t="s">
        <v>106</v>
      </c>
      <c r="SRI2" s="1" t="s">
        <v>106</v>
      </c>
      <c r="SRK2" s="1" t="s">
        <v>106</v>
      </c>
      <c r="SRM2" s="1" t="s">
        <v>106</v>
      </c>
      <c r="SRO2" s="1" t="s">
        <v>106</v>
      </c>
      <c r="SRQ2" s="1" t="s">
        <v>106</v>
      </c>
      <c r="SRS2" s="1" t="s">
        <v>106</v>
      </c>
      <c r="SRU2" s="1" t="s">
        <v>106</v>
      </c>
      <c r="SRW2" s="1" t="s">
        <v>106</v>
      </c>
      <c r="SRY2" s="1" t="s">
        <v>106</v>
      </c>
      <c r="SSA2" s="1" t="s">
        <v>106</v>
      </c>
      <c r="SSC2" s="1" t="s">
        <v>106</v>
      </c>
      <c r="SSE2" s="1" t="s">
        <v>106</v>
      </c>
      <c r="SSG2" s="1" t="s">
        <v>106</v>
      </c>
      <c r="SSI2" s="1" t="s">
        <v>106</v>
      </c>
      <c r="SSK2" s="1" t="s">
        <v>106</v>
      </c>
      <c r="SSM2" s="1" t="s">
        <v>106</v>
      </c>
      <c r="SSO2" s="1" t="s">
        <v>106</v>
      </c>
      <c r="SSQ2" s="1" t="s">
        <v>106</v>
      </c>
      <c r="SSS2" s="1" t="s">
        <v>106</v>
      </c>
      <c r="SSU2" s="1" t="s">
        <v>106</v>
      </c>
      <c r="SSW2" s="1" t="s">
        <v>106</v>
      </c>
      <c r="SSY2" s="1" t="s">
        <v>106</v>
      </c>
      <c r="STA2" s="1" t="s">
        <v>106</v>
      </c>
      <c r="STC2" s="1" t="s">
        <v>106</v>
      </c>
      <c r="STE2" s="1" t="s">
        <v>106</v>
      </c>
      <c r="STG2" s="1" t="s">
        <v>106</v>
      </c>
      <c r="STI2" s="1" t="s">
        <v>106</v>
      </c>
      <c r="STK2" s="1" t="s">
        <v>106</v>
      </c>
      <c r="STM2" s="1" t="s">
        <v>106</v>
      </c>
      <c r="STO2" s="1" t="s">
        <v>106</v>
      </c>
      <c r="STQ2" s="1" t="s">
        <v>106</v>
      </c>
      <c r="STS2" s="1" t="s">
        <v>106</v>
      </c>
      <c r="STU2" s="1" t="s">
        <v>106</v>
      </c>
      <c r="STW2" s="1" t="s">
        <v>106</v>
      </c>
      <c r="STY2" s="1" t="s">
        <v>106</v>
      </c>
      <c r="SUA2" s="1" t="s">
        <v>106</v>
      </c>
      <c r="SUC2" s="1" t="s">
        <v>106</v>
      </c>
      <c r="SUE2" s="1" t="s">
        <v>106</v>
      </c>
      <c r="SUG2" s="1" t="s">
        <v>106</v>
      </c>
      <c r="SUI2" s="1" t="s">
        <v>106</v>
      </c>
      <c r="SUK2" s="1" t="s">
        <v>106</v>
      </c>
      <c r="SUM2" s="1" t="s">
        <v>106</v>
      </c>
      <c r="SUO2" s="1" t="s">
        <v>106</v>
      </c>
      <c r="SUQ2" s="1" t="s">
        <v>106</v>
      </c>
      <c r="SUS2" s="1" t="s">
        <v>106</v>
      </c>
      <c r="SUU2" s="1" t="s">
        <v>106</v>
      </c>
      <c r="SUW2" s="1" t="s">
        <v>106</v>
      </c>
      <c r="SUY2" s="1" t="s">
        <v>106</v>
      </c>
      <c r="SVA2" s="1" t="s">
        <v>106</v>
      </c>
      <c r="SVC2" s="1" t="s">
        <v>106</v>
      </c>
      <c r="SVE2" s="1" t="s">
        <v>106</v>
      </c>
      <c r="SVG2" s="1" t="s">
        <v>106</v>
      </c>
      <c r="SVI2" s="1" t="s">
        <v>106</v>
      </c>
      <c r="SVK2" s="1" t="s">
        <v>106</v>
      </c>
      <c r="SVM2" s="1" t="s">
        <v>106</v>
      </c>
      <c r="SVO2" s="1" t="s">
        <v>106</v>
      </c>
      <c r="SVQ2" s="1" t="s">
        <v>106</v>
      </c>
      <c r="SVS2" s="1" t="s">
        <v>106</v>
      </c>
      <c r="SVU2" s="1" t="s">
        <v>106</v>
      </c>
      <c r="SVW2" s="1" t="s">
        <v>106</v>
      </c>
      <c r="SVY2" s="1" t="s">
        <v>106</v>
      </c>
      <c r="SWA2" s="1" t="s">
        <v>106</v>
      </c>
      <c r="SWC2" s="1" t="s">
        <v>106</v>
      </c>
      <c r="SWE2" s="1" t="s">
        <v>106</v>
      </c>
      <c r="SWG2" s="1" t="s">
        <v>106</v>
      </c>
      <c r="SWI2" s="1" t="s">
        <v>106</v>
      </c>
      <c r="SWK2" s="1" t="s">
        <v>106</v>
      </c>
      <c r="SWM2" s="1" t="s">
        <v>106</v>
      </c>
      <c r="SWO2" s="1" t="s">
        <v>106</v>
      </c>
      <c r="SWQ2" s="1" t="s">
        <v>106</v>
      </c>
      <c r="SWS2" s="1" t="s">
        <v>106</v>
      </c>
      <c r="SWU2" s="1" t="s">
        <v>106</v>
      </c>
      <c r="SWW2" s="1" t="s">
        <v>106</v>
      </c>
      <c r="SWY2" s="1" t="s">
        <v>106</v>
      </c>
      <c r="SXA2" s="1" t="s">
        <v>106</v>
      </c>
      <c r="SXC2" s="1" t="s">
        <v>106</v>
      </c>
      <c r="SXE2" s="1" t="s">
        <v>106</v>
      </c>
      <c r="SXG2" s="1" t="s">
        <v>106</v>
      </c>
      <c r="SXI2" s="1" t="s">
        <v>106</v>
      </c>
      <c r="SXK2" s="1" t="s">
        <v>106</v>
      </c>
      <c r="SXM2" s="1" t="s">
        <v>106</v>
      </c>
      <c r="SXO2" s="1" t="s">
        <v>106</v>
      </c>
      <c r="SXQ2" s="1" t="s">
        <v>106</v>
      </c>
      <c r="SXS2" s="1" t="s">
        <v>106</v>
      </c>
      <c r="SXU2" s="1" t="s">
        <v>106</v>
      </c>
      <c r="SXW2" s="1" t="s">
        <v>106</v>
      </c>
      <c r="SXY2" s="1" t="s">
        <v>106</v>
      </c>
      <c r="SYA2" s="1" t="s">
        <v>106</v>
      </c>
      <c r="SYC2" s="1" t="s">
        <v>106</v>
      </c>
      <c r="SYE2" s="1" t="s">
        <v>106</v>
      </c>
      <c r="SYG2" s="1" t="s">
        <v>106</v>
      </c>
      <c r="SYI2" s="1" t="s">
        <v>106</v>
      </c>
      <c r="SYK2" s="1" t="s">
        <v>106</v>
      </c>
      <c r="SYM2" s="1" t="s">
        <v>106</v>
      </c>
      <c r="SYO2" s="1" t="s">
        <v>106</v>
      </c>
      <c r="SYQ2" s="1" t="s">
        <v>106</v>
      </c>
      <c r="SYS2" s="1" t="s">
        <v>106</v>
      </c>
      <c r="SYU2" s="1" t="s">
        <v>106</v>
      </c>
      <c r="SYW2" s="1" t="s">
        <v>106</v>
      </c>
      <c r="SYY2" s="1" t="s">
        <v>106</v>
      </c>
      <c r="SZA2" s="1" t="s">
        <v>106</v>
      </c>
      <c r="SZC2" s="1" t="s">
        <v>106</v>
      </c>
      <c r="SZE2" s="1" t="s">
        <v>106</v>
      </c>
      <c r="SZG2" s="1" t="s">
        <v>106</v>
      </c>
      <c r="SZI2" s="1" t="s">
        <v>106</v>
      </c>
      <c r="SZK2" s="1" t="s">
        <v>106</v>
      </c>
      <c r="SZM2" s="1" t="s">
        <v>106</v>
      </c>
      <c r="SZO2" s="1" t="s">
        <v>106</v>
      </c>
      <c r="SZQ2" s="1" t="s">
        <v>106</v>
      </c>
      <c r="SZS2" s="1" t="s">
        <v>106</v>
      </c>
      <c r="SZU2" s="1" t="s">
        <v>106</v>
      </c>
      <c r="SZW2" s="1" t="s">
        <v>106</v>
      </c>
      <c r="SZY2" s="1" t="s">
        <v>106</v>
      </c>
      <c r="TAA2" s="1" t="s">
        <v>106</v>
      </c>
      <c r="TAC2" s="1" t="s">
        <v>106</v>
      </c>
      <c r="TAE2" s="1" t="s">
        <v>106</v>
      </c>
      <c r="TAG2" s="1" t="s">
        <v>106</v>
      </c>
      <c r="TAI2" s="1" t="s">
        <v>106</v>
      </c>
      <c r="TAK2" s="1" t="s">
        <v>106</v>
      </c>
      <c r="TAM2" s="1" t="s">
        <v>106</v>
      </c>
      <c r="TAO2" s="1" t="s">
        <v>106</v>
      </c>
      <c r="TAQ2" s="1" t="s">
        <v>106</v>
      </c>
      <c r="TAS2" s="1" t="s">
        <v>106</v>
      </c>
      <c r="TAU2" s="1" t="s">
        <v>106</v>
      </c>
      <c r="TAW2" s="1" t="s">
        <v>106</v>
      </c>
      <c r="TAY2" s="1" t="s">
        <v>106</v>
      </c>
      <c r="TBA2" s="1" t="s">
        <v>106</v>
      </c>
      <c r="TBC2" s="1" t="s">
        <v>106</v>
      </c>
      <c r="TBE2" s="1" t="s">
        <v>106</v>
      </c>
      <c r="TBG2" s="1" t="s">
        <v>106</v>
      </c>
      <c r="TBI2" s="1" t="s">
        <v>106</v>
      </c>
      <c r="TBK2" s="1" t="s">
        <v>106</v>
      </c>
      <c r="TBM2" s="1" t="s">
        <v>106</v>
      </c>
      <c r="TBO2" s="1" t="s">
        <v>106</v>
      </c>
      <c r="TBQ2" s="1" t="s">
        <v>106</v>
      </c>
      <c r="TBS2" s="1" t="s">
        <v>106</v>
      </c>
      <c r="TBU2" s="1" t="s">
        <v>106</v>
      </c>
      <c r="TBW2" s="1" t="s">
        <v>106</v>
      </c>
      <c r="TBY2" s="1" t="s">
        <v>106</v>
      </c>
      <c r="TCA2" s="1" t="s">
        <v>106</v>
      </c>
      <c r="TCC2" s="1" t="s">
        <v>106</v>
      </c>
      <c r="TCE2" s="1" t="s">
        <v>106</v>
      </c>
      <c r="TCG2" s="1" t="s">
        <v>106</v>
      </c>
      <c r="TCI2" s="1" t="s">
        <v>106</v>
      </c>
      <c r="TCK2" s="1" t="s">
        <v>106</v>
      </c>
      <c r="TCM2" s="1" t="s">
        <v>106</v>
      </c>
      <c r="TCO2" s="1" t="s">
        <v>106</v>
      </c>
      <c r="TCQ2" s="1" t="s">
        <v>106</v>
      </c>
      <c r="TCS2" s="1" t="s">
        <v>106</v>
      </c>
      <c r="TCU2" s="1" t="s">
        <v>106</v>
      </c>
      <c r="TCW2" s="1" t="s">
        <v>106</v>
      </c>
      <c r="TCY2" s="1" t="s">
        <v>106</v>
      </c>
      <c r="TDA2" s="1" t="s">
        <v>106</v>
      </c>
      <c r="TDC2" s="1" t="s">
        <v>106</v>
      </c>
      <c r="TDE2" s="1" t="s">
        <v>106</v>
      </c>
      <c r="TDG2" s="1" t="s">
        <v>106</v>
      </c>
      <c r="TDI2" s="1" t="s">
        <v>106</v>
      </c>
      <c r="TDK2" s="1" t="s">
        <v>106</v>
      </c>
      <c r="TDM2" s="1" t="s">
        <v>106</v>
      </c>
      <c r="TDO2" s="1" t="s">
        <v>106</v>
      </c>
      <c r="TDQ2" s="1" t="s">
        <v>106</v>
      </c>
      <c r="TDS2" s="1" t="s">
        <v>106</v>
      </c>
      <c r="TDU2" s="1" t="s">
        <v>106</v>
      </c>
      <c r="TDW2" s="1" t="s">
        <v>106</v>
      </c>
      <c r="TDY2" s="1" t="s">
        <v>106</v>
      </c>
      <c r="TEA2" s="1" t="s">
        <v>106</v>
      </c>
      <c r="TEC2" s="1" t="s">
        <v>106</v>
      </c>
      <c r="TEE2" s="1" t="s">
        <v>106</v>
      </c>
      <c r="TEG2" s="1" t="s">
        <v>106</v>
      </c>
      <c r="TEI2" s="1" t="s">
        <v>106</v>
      </c>
      <c r="TEK2" s="1" t="s">
        <v>106</v>
      </c>
      <c r="TEM2" s="1" t="s">
        <v>106</v>
      </c>
      <c r="TEO2" s="1" t="s">
        <v>106</v>
      </c>
      <c r="TEQ2" s="1" t="s">
        <v>106</v>
      </c>
      <c r="TES2" s="1" t="s">
        <v>106</v>
      </c>
      <c r="TEU2" s="1" t="s">
        <v>106</v>
      </c>
      <c r="TEW2" s="1" t="s">
        <v>106</v>
      </c>
      <c r="TEY2" s="1" t="s">
        <v>106</v>
      </c>
      <c r="TFA2" s="1" t="s">
        <v>106</v>
      </c>
      <c r="TFC2" s="1" t="s">
        <v>106</v>
      </c>
      <c r="TFE2" s="1" t="s">
        <v>106</v>
      </c>
      <c r="TFG2" s="1" t="s">
        <v>106</v>
      </c>
      <c r="TFI2" s="1" t="s">
        <v>106</v>
      </c>
      <c r="TFK2" s="1" t="s">
        <v>106</v>
      </c>
      <c r="TFM2" s="1" t="s">
        <v>106</v>
      </c>
      <c r="TFO2" s="1" t="s">
        <v>106</v>
      </c>
      <c r="TFQ2" s="1" t="s">
        <v>106</v>
      </c>
      <c r="TFS2" s="1" t="s">
        <v>106</v>
      </c>
      <c r="TFU2" s="1" t="s">
        <v>106</v>
      </c>
      <c r="TFW2" s="1" t="s">
        <v>106</v>
      </c>
      <c r="TFY2" s="1" t="s">
        <v>106</v>
      </c>
      <c r="TGA2" s="1" t="s">
        <v>106</v>
      </c>
      <c r="TGC2" s="1" t="s">
        <v>106</v>
      </c>
      <c r="TGE2" s="1" t="s">
        <v>106</v>
      </c>
      <c r="TGG2" s="1" t="s">
        <v>106</v>
      </c>
      <c r="TGI2" s="1" t="s">
        <v>106</v>
      </c>
      <c r="TGK2" s="1" t="s">
        <v>106</v>
      </c>
      <c r="TGM2" s="1" t="s">
        <v>106</v>
      </c>
      <c r="TGO2" s="1" t="s">
        <v>106</v>
      </c>
      <c r="TGQ2" s="1" t="s">
        <v>106</v>
      </c>
      <c r="TGS2" s="1" t="s">
        <v>106</v>
      </c>
      <c r="TGU2" s="1" t="s">
        <v>106</v>
      </c>
      <c r="TGW2" s="1" t="s">
        <v>106</v>
      </c>
      <c r="TGY2" s="1" t="s">
        <v>106</v>
      </c>
      <c r="THA2" s="1" t="s">
        <v>106</v>
      </c>
      <c r="THC2" s="1" t="s">
        <v>106</v>
      </c>
      <c r="THE2" s="1" t="s">
        <v>106</v>
      </c>
      <c r="THG2" s="1" t="s">
        <v>106</v>
      </c>
      <c r="THI2" s="1" t="s">
        <v>106</v>
      </c>
      <c r="THK2" s="1" t="s">
        <v>106</v>
      </c>
      <c r="THM2" s="1" t="s">
        <v>106</v>
      </c>
      <c r="THO2" s="1" t="s">
        <v>106</v>
      </c>
      <c r="THQ2" s="1" t="s">
        <v>106</v>
      </c>
      <c r="THS2" s="1" t="s">
        <v>106</v>
      </c>
      <c r="THU2" s="1" t="s">
        <v>106</v>
      </c>
      <c r="THW2" s="1" t="s">
        <v>106</v>
      </c>
      <c r="THY2" s="1" t="s">
        <v>106</v>
      </c>
      <c r="TIA2" s="1" t="s">
        <v>106</v>
      </c>
      <c r="TIC2" s="1" t="s">
        <v>106</v>
      </c>
      <c r="TIE2" s="1" t="s">
        <v>106</v>
      </c>
      <c r="TIG2" s="1" t="s">
        <v>106</v>
      </c>
      <c r="TII2" s="1" t="s">
        <v>106</v>
      </c>
      <c r="TIK2" s="1" t="s">
        <v>106</v>
      </c>
      <c r="TIM2" s="1" t="s">
        <v>106</v>
      </c>
      <c r="TIO2" s="1" t="s">
        <v>106</v>
      </c>
      <c r="TIQ2" s="1" t="s">
        <v>106</v>
      </c>
      <c r="TIS2" s="1" t="s">
        <v>106</v>
      </c>
      <c r="TIU2" s="1" t="s">
        <v>106</v>
      </c>
      <c r="TIW2" s="1" t="s">
        <v>106</v>
      </c>
      <c r="TIY2" s="1" t="s">
        <v>106</v>
      </c>
      <c r="TJA2" s="1" t="s">
        <v>106</v>
      </c>
      <c r="TJC2" s="1" t="s">
        <v>106</v>
      </c>
      <c r="TJE2" s="1" t="s">
        <v>106</v>
      </c>
      <c r="TJG2" s="1" t="s">
        <v>106</v>
      </c>
      <c r="TJI2" s="1" t="s">
        <v>106</v>
      </c>
      <c r="TJK2" s="1" t="s">
        <v>106</v>
      </c>
      <c r="TJM2" s="1" t="s">
        <v>106</v>
      </c>
      <c r="TJO2" s="1" t="s">
        <v>106</v>
      </c>
      <c r="TJQ2" s="1" t="s">
        <v>106</v>
      </c>
      <c r="TJS2" s="1" t="s">
        <v>106</v>
      </c>
      <c r="TJU2" s="1" t="s">
        <v>106</v>
      </c>
      <c r="TJW2" s="1" t="s">
        <v>106</v>
      </c>
      <c r="TJY2" s="1" t="s">
        <v>106</v>
      </c>
      <c r="TKA2" s="1" t="s">
        <v>106</v>
      </c>
      <c r="TKC2" s="1" t="s">
        <v>106</v>
      </c>
      <c r="TKE2" s="1" t="s">
        <v>106</v>
      </c>
      <c r="TKG2" s="1" t="s">
        <v>106</v>
      </c>
      <c r="TKI2" s="1" t="s">
        <v>106</v>
      </c>
      <c r="TKK2" s="1" t="s">
        <v>106</v>
      </c>
      <c r="TKM2" s="1" t="s">
        <v>106</v>
      </c>
      <c r="TKO2" s="1" t="s">
        <v>106</v>
      </c>
      <c r="TKQ2" s="1" t="s">
        <v>106</v>
      </c>
      <c r="TKS2" s="1" t="s">
        <v>106</v>
      </c>
      <c r="TKU2" s="1" t="s">
        <v>106</v>
      </c>
      <c r="TKW2" s="1" t="s">
        <v>106</v>
      </c>
      <c r="TKY2" s="1" t="s">
        <v>106</v>
      </c>
      <c r="TLA2" s="1" t="s">
        <v>106</v>
      </c>
      <c r="TLC2" s="1" t="s">
        <v>106</v>
      </c>
      <c r="TLE2" s="1" t="s">
        <v>106</v>
      </c>
      <c r="TLG2" s="1" t="s">
        <v>106</v>
      </c>
      <c r="TLI2" s="1" t="s">
        <v>106</v>
      </c>
      <c r="TLK2" s="1" t="s">
        <v>106</v>
      </c>
      <c r="TLM2" s="1" t="s">
        <v>106</v>
      </c>
      <c r="TLO2" s="1" t="s">
        <v>106</v>
      </c>
      <c r="TLQ2" s="1" t="s">
        <v>106</v>
      </c>
      <c r="TLS2" s="1" t="s">
        <v>106</v>
      </c>
      <c r="TLU2" s="1" t="s">
        <v>106</v>
      </c>
      <c r="TLW2" s="1" t="s">
        <v>106</v>
      </c>
      <c r="TLY2" s="1" t="s">
        <v>106</v>
      </c>
      <c r="TMA2" s="1" t="s">
        <v>106</v>
      </c>
      <c r="TMC2" s="1" t="s">
        <v>106</v>
      </c>
      <c r="TME2" s="1" t="s">
        <v>106</v>
      </c>
      <c r="TMG2" s="1" t="s">
        <v>106</v>
      </c>
      <c r="TMI2" s="1" t="s">
        <v>106</v>
      </c>
      <c r="TMK2" s="1" t="s">
        <v>106</v>
      </c>
      <c r="TMM2" s="1" t="s">
        <v>106</v>
      </c>
      <c r="TMO2" s="1" t="s">
        <v>106</v>
      </c>
      <c r="TMQ2" s="1" t="s">
        <v>106</v>
      </c>
      <c r="TMS2" s="1" t="s">
        <v>106</v>
      </c>
      <c r="TMU2" s="1" t="s">
        <v>106</v>
      </c>
      <c r="TMW2" s="1" t="s">
        <v>106</v>
      </c>
      <c r="TMY2" s="1" t="s">
        <v>106</v>
      </c>
      <c r="TNA2" s="1" t="s">
        <v>106</v>
      </c>
      <c r="TNC2" s="1" t="s">
        <v>106</v>
      </c>
      <c r="TNE2" s="1" t="s">
        <v>106</v>
      </c>
      <c r="TNG2" s="1" t="s">
        <v>106</v>
      </c>
      <c r="TNI2" s="1" t="s">
        <v>106</v>
      </c>
      <c r="TNK2" s="1" t="s">
        <v>106</v>
      </c>
      <c r="TNM2" s="1" t="s">
        <v>106</v>
      </c>
      <c r="TNO2" s="1" t="s">
        <v>106</v>
      </c>
      <c r="TNQ2" s="1" t="s">
        <v>106</v>
      </c>
      <c r="TNS2" s="1" t="s">
        <v>106</v>
      </c>
      <c r="TNU2" s="1" t="s">
        <v>106</v>
      </c>
      <c r="TNW2" s="1" t="s">
        <v>106</v>
      </c>
      <c r="TNY2" s="1" t="s">
        <v>106</v>
      </c>
      <c r="TOA2" s="1" t="s">
        <v>106</v>
      </c>
      <c r="TOC2" s="1" t="s">
        <v>106</v>
      </c>
      <c r="TOE2" s="1" t="s">
        <v>106</v>
      </c>
      <c r="TOG2" s="1" t="s">
        <v>106</v>
      </c>
      <c r="TOI2" s="1" t="s">
        <v>106</v>
      </c>
      <c r="TOK2" s="1" t="s">
        <v>106</v>
      </c>
      <c r="TOM2" s="1" t="s">
        <v>106</v>
      </c>
      <c r="TOO2" s="1" t="s">
        <v>106</v>
      </c>
      <c r="TOQ2" s="1" t="s">
        <v>106</v>
      </c>
      <c r="TOS2" s="1" t="s">
        <v>106</v>
      </c>
      <c r="TOU2" s="1" t="s">
        <v>106</v>
      </c>
      <c r="TOW2" s="1" t="s">
        <v>106</v>
      </c>
      <c r="TOY2" s="1" t="s">
        <v>106</v>
      </c>
      <c r="TPA2" s="1" t="s">
        <v>106</v>
      </c>
      <c r="TPC2" s="1" t="s">
        <v>106</v>
      </c>
      <c r="TPE2" s="1" t="s">
        <v>106</v>
      </c>
      <c r="TPG2" s="1" t="s">
        <v>106</v>
      </c>
      <c r="TPI2" s="1" t="s">
        <v>106</v>
      </c>
      <c r="TPK2" s="1" t="s">
        <v>106</v>
      </c>
      <c r="TPM2" s="1" t="s">
        <v>106</v>
      </c>
      <c r="TPO2" s="1" t="s">
        <v>106</v>
      </c>
      <c r="TPQ2" s="1" t="s">
        <v>106</v>
      </c>
      <c r="TPS2" s="1" t="s">
        <v>106</v>
      </c>
      <c r="TPU2" s="1" t="s">
        <v>106</v>
      </c>
      <c r="TPW2" s="1" t="s">
        <v>106</v>
      </c>
      <c r="TPY2" s="1" t="s">
        <v>106</v>
      </c>
      <c r="TQA2" s="1" t="s">
        <v>106</v>
      </c>
      <c r="TQC2" s="1" t="s">
        <v>106</v>
      </c>
      <c r="TQE2" s="1" t="s">
        <v>106</v>
      </c>
      <c r="TQG2" s="1" t="s">
        <v>106</v>
      </c>
      <c r="TQI2" s="1" t="s">
        <v>106</v>
      </c>
      <c r="TQK2" s="1" t="s">
        <v>106</v>
      </c>
      <c r="TQM2" s="1" t="s">
        <v>106</v>
      </c>
      <c r="TQO2" s="1" t="s">
        <v>106</v>
      </c>
      <c r="TQQ2" s="1" t="s">
        <v>106</v>
      </c>
      <c r="TQS2" s="1" t="s">
        <v>106</v>
      </c>
      <c r="TQU2" s="1" t="s">
        <v>106</v>
      </c>
      <c r="TQW2" s="1" t="s">
        <v>106</v>
      </c>
      <c r="TQY2" s="1" t="s">
        <v>106</v>
      </c>
      <c r="TRA2" s="1" t="s">
        <v>106</v>
      </c>
      <c r="TRC2" s="1" t="s">
        <v>106</v>
      </c>
      <c r="TRE2" s="1" t="s">
        <v>106</v>
      </c>
      <c r="TRG2" s="1" t="s">
        <v>106</v>
      </c>
      <c r="TRI2" s="1" t="s">
        <v>106</v>
      </c>
      <c r="TRK2" s="1" t="s">
        <v>106</v>
      </c>
      <c r="TRM2" s="1" t="s">
        <v>106</v>
      </c>
      <c r="TRO2" s="1" t="s">
        <v>106</v>
      </c>
      <c r="TRQ2" s="1" t="s">
        <v>106</v>
      </c>
      <c r="TRS2" s="1" t="s">
        <v>106</v>
      </c>
      <c r="TRU2" s="1" t="s">
        <v>106</v>
      </c>
      <c r="TRW2" s="1" t="s">
        <v>106</v>
      </c>
      <c r="TRY2" s="1" t="s">
        <v>106</v>
      </c>
      <c r="TSA2" s="1" t="s">
        <v>106</v>
      </c>
      <c r="TSC2" s="1" t="s">
        <v>106</v>
      </c>
      <c r="TSE2" s="1" t="s">
        <v>106</v>
      </c>
      <c r="TSG2" s="1" t="s">
        <v>106</v>
      </c>
      <c r="TSI2" s="1" t="s">
        <v>106</v>
      </c>
      <c r="TSK2" s="1" t="s">
        <v>106</v>
      </c>
      <c r="TSM2" s="1" t="s">
        <v>106</v>
      </c>
      <c r="TSO2" s="1" t="s">
        <v>106</v>
      </c>
      <c r="TSQ2" s="1" t="s">
        <v>106</v>
      </c>
      <c r="TSS2" s="1" t="s">
        <v>106</v>
      </c>
      <c r="TSU2" s="1" t="s">
        <v>106</v>
      </c>
      <c r="TSW2" s="1" t="s">
        <v>106</v>
      </c>
      <c r="TSY2" s="1" t="s">
        <v>106</v>
      </c>
      <c r="TTA2" s="1" t="s">
        <v>106</v>
      </c>
      <c r="TTC2" s="1" t="s">
        <v>106</v>
      </c>
      <c r="TTE2" s="1" t="s">
        <v>106</v>
      </c>
      <c r="TTG2" s="1" t="s">
        <v>106</v>
      </c>
      <c r="TTI2" s="1" t="s">
        <v>106</v>
      </c>
      <c r="TTK2" s="1" t="s">
        <v>106</v>
      </c>
      <c r="TTM2" s="1" t="s">
        <v>106</v>
      </c>
      <c r="TTO2" s="1" t="s">
        <v>106</v>
      </c>
      <c r="TTQ2" s="1" t="s">
        <v>106</v>
      </c>
      <c r="TTS2" s="1" t="s">
        <v>106</v>
      </c>
      <c r="TTU2" s="1" t="s">
        <v>106</v>
      </c>
      <c r="TTW2" s="1" t="s">
        <v>106</v>
      </c>
      <c r="TTY2" s="1" t="s">
        <v>106</v>
      </c>
      <c r="TUA2" s="1" t="s">
        <v>106</v>
      </c>
      <c r="TUC2" s="1" t="s">
        <v>106</v>
      </c>
      <c r="TUE2" s="1" t="s">
        <v>106</v>
      </c>
      <c r="TUG2" s="1" t="s">
        <v>106</v>
      </c>
      <c r="TUI2" s="1" t="s">
        <v>106</v>
      </c>
      <c r="TUK2" s="1" t="s">
        <v>106</v>
      </c>
      <c r="TUM2" s="1" t="s">
        <v>106</v>
      </c>
      <c r="TUO2" s="1" t="s">
        <v>106</v>
      </c>
      <c r="TUQ2" s="1" t="s">
        <v>106</v>
      </c>
      <c r="TUS2" s="1" t="s">
        <v>106</v>
      </c>
      <c r="TUU2" s="1" t="s">
        <v>106</v>
      </c>
      <c r="TUW2" s="1" t="s">
        <v>106</v>
      </c>
      <c r="TUY2" s="1" t="s">
        <v>106</v>
      </c>
      <c r="TVA2" s="1" t="s">
        <v>106</v>
      </c>
      <c r="TVC2" s="1" t="s">
        <v>106</v>
      </c>
      <c r="TVE2" s="1" t="s">
        <v>106</v>
      </c>
      <c r="TVG2" s="1" t="s">
        <v>106</v>
      </c>
      <c r="TVI2" s="1" t="s">
        <v>106</v>
      </c>
      <c r="TVK2" s="1" t="s">
        <v>106</v>
      </c>
      <c r="TVM2" s="1" t="s">
        <v>106</v>
      </c>
      <c r="TVO2" s="1" t="s">
        <v>106</v>
      </c>
      <c r="TVQ2" s="1" t="s">
        <v>106</v>
      </c>
      <c r="TVS2" s="1" t="s">
        <v>106</v>
      </c>
      <c r="TVU2" s="1" t="s">
        <v>106</v>
      </c>
      <c r="TVW2" s="1" t="s">
        <v>106</v>
      </c>
      <c r="TVY2" s="1" t="s">
        <v>106</v>
      </c>
      <c r="TWA2" s="1" t="s">
        <v>106</v>
      </c>
      <c r="TWC2" s="1" t="s">
        <v>106</v>
      </c>
      <c r="TWE2" s="1" t="s">
        <v>106</v>
      </c>
      <c r="TWG2" s="1" t="s">
        <v>106</v>
      </c>
      <c r="TWI2" s="1" t="s">
        <v>106</v>
      </c>
      <c r="TWK2" s="1" t="s">
        <v>106</v>
      </c>
      <c r="TWM2" s="1" t="s">
        <v>106</v>
      </c>
      <c r="TWO2" s="1" t="s">
        <v>106</v>
      </c>
      <c r="TWQ2" s="1" t="s">
        <v>106</v>
      </c>
      <c r="TWS2" s="1" t="s">
        <v>106</v>
      </c>
      <c r="TWU2" s="1" t="s">
        <v>106</v>
      </c>
      <c r="TWW2" s="1" t="s">
        <v>106</v>
      </c>
      <c r="TWY2" s="1" t="s">
        <v>106</v>
      </c>
      <c r="TXA2" s="1" t="s">
        <v>106</v>
      </c>
      <c r="TXC2" s="1" t="s">
        <v>106</v>
      </c>
      <c r="TXE2" s="1" t="s">
        <v>106</v>
      </c>
      <c r="TXG2" s="1" t="s">
        <v>106</v>
      </c>
      <c r="TXI2" s="1" t="s">
        <v>106</v>
      </c>
      <c r="TXK2" s="1" t="s">
        <v>106</v>
      </c>
      <c r="TXM2" s="1" t="s">
        <v>106</v>
      </c>
      <c r="TXO2" s="1" t="s">
        <v>106</v>
      </c>
      <c r="TXQ2" s="1" t="s">
        <v>106</v>
      </c>
      <c r="TXS2" s="1" t="s">
        <v>106</v>
      </c>
      <c r="TXU2" s="1" t="s">
        <v>106</v>
      </c>
      <c r="TXW2" s="1" t="s">
        <v>106</v>
      </c>
      <c r="TXY2" s="1" t="s">
        <v>106</v>
      </c>
      <c r="TYA2" s="1" t="s">
        <v>106</v>
      </c>
      <c r="TYC2" s="1" t="s">
        <v>106</v>
      </c>
      <c r="TYE2" s="1" t="s">
        <v>106</v>
      </c>
      <c r="TYG2" s="1" t="s">
        <v>106</v>
      </c>
      <c r="TYI2" s="1" t="s">
        <v>106</v>
      </c>
      <c r="TYK2" s="1" t="s">
        <v>106</v>
      </c>
      <c r="TYM2" s="1" t="s">
        <v>106</v>
      </c>
      <c r="TYO2" s="1" t="s">
        <v>106</v>
      </c>
      <c r="TYQ2" s="1" t="s">
        <v>106</v>
      </c>
      <c r="TYS2" s="1" t="s">
        <v>106</v>
      </c>
      <c r="TYU2" s="1" t="s">
        <v>106</v>
      </c>
      <c r="TYW2" s="1" t="s">
        <v>106</v>
      </c>
      <c r="TYY2" s="1" t="s">
        <v>106</v>
      </c>
      <c r="TZA2" s="1" t="s">
        <v>106</v>
      </c>
      <c r="TZC2" s="1" t="s">
        <v>106</v>
      </c>
      <c r="TZE2" s="1" t="s">
        <v>106</v>
      </c>
      <c r="TZG2" s="1" t="s">
        <v>106</v>
      </c>
      <c r="TZI2" s="1" t="s">
        <v>106</v>
      </c>
      <c r="TZK2" s="1" t="s">
        <v>106</v>
      </c>
      <c r="TZM2" s="1" t="s">
        <v>106</v>
      </c>
      <c r="TZO2" s="1" t="s">
        <v>106</v>
      </c>
      <c r="TZQ2" s="1" t="s">
        <v>106</v>
      </c>
      <c r="TZS2" s="1" t="s">
        <v>106</v>
      </c>
      <c r="TZU2" s="1" t="s">
        <v>106</v>
      </c>
      <c r="TZW2" s="1" t="s">
        <v>106</v>
      </c>
      <c r="TZY2" s="1" t="s">
        <v>106</v>
      </c>
      <c r="UAA2" s="1" t="s">
        <v>106</v>
      </c>
      <c r="UAC2" s="1" t="s">
        <v>106</v>
      </c>
      <c r="UAE2" s="1" t="s">
        <v>106</v>
      </c>
      <c r="UAG2" s="1" t="s">
        <v>106</v>
      </c>
      <c r="UAI2" s="1" t="s">
        <v>106</v>
      </c>
      <c r="UAK2" s="1" t="s">
        <v>106</v>
      </c>
      <c r="UAM2" s="1" t="s">
        <v>106</v>
      </c>
      <c r="UAO2" s="1" t="s">
        <v>106</v>
      </c>
      <c r="UAQ2" s="1" t="s">
        <v>106</v>
      </c>
      <c r="UAS2" s="1" t="s">
        <v>106</v>
      </c>
      <c r="UAU2" s="1" t="s">
        <v>106</v>
      </c>
      <c r="UAW2" s="1" t="s">
        <v>106</v>
      </c>
      <c r="UAY2" s="1" t="s">
        <v>106</v>
      </c>
      <c r="UBA2" s="1" t="s">
        <v>106</v>
      </c>
      <c r="UBC2" s="1" t="s">
        <v>106</v>
      </c>
      <c r="UBE2" s="1" t="s">
        <v>106</v>
      </c>
      <c r="UBG2" s="1" t="s">
        <v>106</v>
      </c>
      <c r="UBI2" s="1" t="s">
        <v>106</v>
      </c>
      <c r="UBK2" s="1" t="s">
        <v>106</v>
      </c>
      <c r="UBM2" s="1" t="s">
        <v>106</v>
      </c>
      <c r="UBO2" s="1" t="s">
        <v>106</v>
      </c>
      <c r="UBQ2" s="1" t="s">
        <v>106</v>
      </c>
      <c r="UBS2" s="1" t="s">
        <v>106</v>
      </c>
      <c r="UBU2" s="1" t="s">
        <v>106</v>
      </c>
      <c r="UBW2" s="1" t="s">
        <v>106</v>
      </c>
      <c r="UBY2" s="1" t="s">
        <v>106</v>
      </c>
      <c r="UCA2" s="1" t="s">
        <v>106</v>
      </c>
      <c r="UCC2" s="1" t="s">
        <v>106</v>
      </c>
      <c r="UCE2" s="1" t="s">
        <v>106</v>
      </c>
      <c r="UCG2" s="1" t="s">
        <v>106</v>
      </c>
      <c r="UCI2" s="1" t="s">
        <v>106</v>
      </c>
      <c r="UCK2" s="1" t="s">
        <v>106</v>
      </c>
      <c r="UCM2" s="1" t="s">
        <v>106</v>
      </c>
      <c r="UCO2" s="1" t="s">
        <v>106</v>
      </c>
      <c r="UCQ2" s="1" t="s">
        <v>106</v>
      </c>
      <c r="UCS2" s="1" t="s">
        <v>106</v>
      </c>
      <c r="UCU2" s="1" t="s">
        <v>106</v>
      </c>
      <c r="UCW2" s="1" t="s">
        <v>106</v>
      </c>
      <c r="UCY2" s="1" t="s">
        <v>106</v>
      </c>
      <c r="UDA2" s="1" t="s">
        <v>106</v>
      </c>
      <c r="UDC2" s="1" t="s">
        <v>106</v>
      </c>
      <c r="UDE2" s="1" t="s">
        <v>106</v>
      </c>
      <c r="UDG2" s="1" t="s">
        <v>106</v>
      </c>
      <c r="UDI2" s="1" t="s">
        <v>106</v>
      </c>
      <c r="UDK2" s="1" t="s">
        <v>106</v>
      </c>
      <c r="UDM2" s="1" t="s">
        <v>106</v>
      </c>
      <c r="UDO2" s="1" t="s">
        <v>106</v>
      </c>
      <c r="UDQ2" s="1" t="s">
        <v>106</v>
      </c>
      <c r="UDS2" s="1" t="s">
        <v>106</v>
      </c>
      <c r="UDU2" s="1" t="s">
        <v>106</v>
      </c>
      <c r="UDW2" s="1" t="s">
        <v>106</v>
      </c>
      <c r="UDY2" s="1" t="s">
        <v>106</v>
      </c>
      <c r="UEA2" s="1" t="s">
        <v>106</v>
      </c>
      <c r="UEC2" s="1" t="s">
        <v>106</v>
      </c>
      <c r="UEE2" s="1" t="s">
        <v>106</v>
      </c>
      <c r="UEG2" s="1" t="s">
        <v>106</v>
      </c>
      <c r="UEI2" s="1" t="s">
        <v>106</v>
      </c>
      <c r="UEK2" s="1" t="s">
        <v>106</v>
      </c>
      <c r="UEM2" s="1" t="s">
        <v>106</v>
      </c>
      <c r="UEO2" s="1" t="s">
        <v>106</v>
      </c>
      <c r="UEQ2" s="1" t="s">
        <v>106</v>
      </c>
      <c r="UES2" s="1" t="s">
        <v>106</v>
      </c>
      <c r="UEU2" s="1" t="s">
        <v>106</v>
      </c>
      <c r="UEW2" s="1" t="s">
        <v>106</v>
      </c>
      <c r="UEY2" s="1" t="s">
        <v>106</v>
      </c>
      <c r="UFA2" s="1" t="s">
        <v>106</v>
      </c>
      <c r="UFC2" s="1" t="s">
        <v>106</v>
      </c>
      <c r="UFE2" s="1" t="s">
        <v>106</v>
      </c>
      <c r="UFG2" s="1" t="s">
        <v>106</v>
      </c>
      <c r="UFI2" s="1" t="s">
        <v>106</v>
      </c>
      <c r="UFK2" s="1" t="s">
        <v>106</v>
      </c>
      <c r="UFM2" s="1" t="s">
        <v>106</v>
      </c>
      <c r="UFO2" s="1" t="s">
        <v>106</v>
      </c>
      <c r="UFQ2" s="1" t="s">
        <v>106</v>
      </c>
      <c r="UFS2" s="1" t="s">
        <v>106</v>
      </c>
      <c r="UFU2" s="1" t="s">
        <v>106</v>
      </c>
      <c r="UFW2" s="1" t="s">
        <v>106</v>
      </c>
      <c r="UFY2" s="1" t="s">
        <v>106</v>
      </c>
      <c r="UGA2" s="1" t="s">
        <v>106</v>
      </c>
      <c r="UGC2" s="1" t="s">
        <v>106</v>
      </c>
      <c r="UGE2" s="1" t="s">
        <v>106</v>
      </c>
      <c r="UGG2" s="1" t="s">
        <v>106</v>
      </c>
      <c r="UGI2" s="1" t="s">
        <v>106</v>
      </c>
      <c r="UGK2" s="1" t="s">
        <v>106</v>
      </c>
      <c r="UGM2" s="1" t="s">
        <v>106</v>
      </c>
      <c r="UGO2" s="1" t="s">
        <v>106</v>
      </c>
      <c r="UGQ2" s="1" t="s">
        <v>106</v>
      </c>
      <c r="UGS2" s="1" t="s">
        <v>106</v>
      </c>
      <c r="UGU2" s="1" t="s">
        <v>106</v>
      </c>
      <c r="UGW2" s="1" t="s">
        <v>106</v>
      </c>
      <c r="UGY2" s="1" t="s">
        <v>106</v>
      </c>
      <c r="UHA2" s="1" t="s">
        <v>106</v>
      </c>
      <c r="UHC2" s="1" t="s">
        <v>106</v>
      </c>
      <c r="UHE2" s="1" t="s">
        <v>106</v>
      </c>
      <c r="UHG2" s="1" t="s">
        <v>106</v>
      </c>
      <c r="UHI2" s="1" t="s">
        <v>106</v>
      </c>
      <c r="UHK2" s="1" t="s">
        <v>106</v>
      </c>
      <c r="UHM2" s="1" t="s">
        <v>106</v>
      </c>
      <c r="UHO2" s="1" t="s">
        <v>106</v>
      </c>
      <c r="UHQ2" s="1" t="s">
        <v>106</v>
      </c>
      <c r="UHS2" s="1" t="s">
        <v>106</v>
      </c>
      <c r="UHU2" s="1" t="s">
        <v>106</v>
      </c>
      <c r="UHW2" s="1" t="s">
        <v>106</v>
      </c>
      <c r="UHY2" s="1" t="s">
        <v>106</v>
      </c>
      <c r="UIA2" s="1" t="s">
        <v>106</v>
      </c>
      <c r="UIC2" s="1" t="s">
        <v>106</v>
      </c>
      <c r="UIE2" s="1" t="s">
        <v>106</v>
      </c>
      <c r="UIG2" s="1" t="s">
        <v>106</v>
      </c>
      <c r="UII2" s="1" t="s">
        <v>106</v>
      </c>
      <c r="UIK2" s="1" t="s">
        <v>106</v>
      </c>
      <c r="UIM2" s="1" t="s">
        <v>106</v>
      </c>
      <c r="UIO2" s="1" t="s">
        <v>106</v>
      </c>
      <c r="UIQ2" s="1" t="s">
        <v>106</v>
      </c>
      <c r="UIS2" s="1" t="s">
        <v>106</v>
      </c>
      <c r="UIU2" s="1" t="s">
        <v>106</v>
      </c>
      <c r="UIW2" s="1" t="s">
        <v>106</v>
      </c>
      <c r="UIY2" s="1" t="s">
        <v>106</v>
      </c>
      <c r="UJA2" s="1" t="s">
        <v>106</v>
      </c>
      <c r="UJC2" s="1" t="s">
        <v>106</v>
      </c>
      <c r="UJE2" s="1" t="s">
        <v>106</v>
      </c>
      <c r="UJG2" s="1" t="s">
        <v>106</v>
      </c>
      <c r="UJI2" s="1" t="s">
        <v>106</v>
      </c>
      <c r="UJK2" s="1" t="s">
        <v>106</v>
      </c>
      <c r="UJM2" s="1" t="s">
        <v>106</v>
      </c>
      <c r="UJO2" s="1" t="s">
        <v>106</v>
      </c>
      <c r="UJQ2" s="1" t="s">
        <v>106</v>
      </c>
      <c r="UJS2" s="1" t="s">
        <v>106</v>
      </c>
      <c r="UJU2" s="1" t="s">
        <v>106</v>
      </c>
      <c r="UJW2" s="1" t="s">
        <v>106</v>
      </c>
      <c r="UJY2" s="1" t="s">
        <v>106</v>
      </c>
      <c r="UKA2" s="1" t="s">
        <v>106</v>
      </c>
      <c r="UKC2" s="1" t="s">
        <v>106</v>
      </c>
      <c r="UKE2" s="1" t="s">
        <v>106</v>
      </c>
      <c r="UKG2" s="1" t="s">
        <v>106</v>
      </c>
      <c r="UKI2" s="1" t="s">
        <v>106</v>
      </c>
      <c r="UKK2" s="1" t="s">
        <v>106</v>
      </c>
      <c r="UKM2" s="1" t="s">
        <v>106</v>
      </c>
      <c r="UKO2" s="1" t="s">
        <v>106</v>
      </c>
      <c r="UKQ2" s="1" t="s">
        <v>106</v>
      </c>
      <c r="UKS2" s="1" t="s">
        <v>106</v>
      </c>
      <c r="UKU2" s="1" t="s">
        <v>106</v>
      </c>
      <c r="UKW2" s="1" t="s">
        <v>106</v>
      </c>
      <c r="UKY2" s="1" t="s">
        <v>106</v>
      </c>
      <c r="ULA2" s="1" t="s">
        <v>106</v>
      </c>
      <c r="ULC2" s="1" t="s">
        <v>106</v>
      </c>
      <c r="ULE2" s="1" t="s">
        <v>106</v>
      </c>
      <c r="ULG2" s="1" t="s">
        <v>106</v>
      </c>
      <c r="ULI2" s="1" t="s">
        <v>106</v>
      </c>
      <c r="ULK2" s="1" t="s">
        <v>106</v>
      </c>
      <c r="ULM2" s="1" t="s">
        <v>106</v>
      </c>
      <c r="ULO2" s="1" t="s">
        <v>106</v>
      </c>
      <c r="ULQ2" s="1" t="s">
        <v>106</v>
      </c>
      <c r="ULS2" s="1" t="s">
        <v>106</v>
      </c>
      <c r="ULU2" s="1" t="s">
        <v>106</v>
      </c>
      <c r="ULW2" s="1" t="s">
        <v>106</v>
      </c>
      <c r="ULY2" s="1" t="s">
        <v>106</v>
      </c>
      <c r="UMA2" s="1" t="s">
        <v>106</v>
      </c>
      <c r="UMC2" s="1" t="s">
        <v>106</v>
      </c>
      <c r="UME2" s="1" t="s">
        <v>106</v>
      </c>
      <c r="UMG2" s="1" t="s">
        <v>106</v>
      </c>
      <c r="UMI2" s="1" t="s">
        <v>106</v>
      </c>
      <c r="UMK2" s="1" t="s">
        <v>106</v>
      </c>
      <c r="UMM2" s="1" t="s">
        <v>106</v>
      </c>
      <c r="UMO2" s="1" t="s">
        <v>106</v>
      </c>
      <c r="UMQ2" s="1" t="s">
        <v>106</v>
      </c>
      <c r="UMS2" s="1" t="s">
        <v>106</v>
      </c>
      <c r="UMU2" s="1" t="s">
        <v>106</v>
      </c>
      <c r="UMW2" s="1" t="s">
        <v>106</v>
      </c>
      <c r="UMY2" s="1" t="s">
        <v>106</v>
      </c>
      <c r="UNA2" s="1" t="s">
        <v>106</v>
      </c>
      <c r="UNC2" s="1" t="s">
        <v>106</v>
      </c>
      <c r="UNE2" s="1" t="s">
        <v>106</v>
      </c>
      <c r="UNG2" s="1" t="s">
        <v>106</v>
      </c>
      <c r="UNI2" s="1" t="s">
        <v>106</v>
      </c>
      <c r="UNK2" s="1" t="s">
        <v>106</v>
      </c>
      <c r="UNM2" s="1" t="s">
        <v>106</v>
      </c>
      <c r="UNO2" s="1" t="s">
        <v>106</v>
      </c>
      <c r="UNQ2" s="1" t="s">
        <v>106</v>
      </c>
      <c r="UNS2" s="1" t="s">
        <v>106</v>
      </c>
      <c r="UNU2" s="1" t="s">
        <v>106</v>
      </c>
      <c r="UNW2" s="1" t="s">
        <v>106</v>
      </c>
      <c r="UNY2" s="1" t="s">
        <v>106</v>
      </c>
      <c r="UOA2" s="1" t="s">
        <v>106</v>
      </c>
      <c r="UOC2" s="1" t="s">
        <v>106</v>
      </c>
      <c r="UOE2" s="1" t="s">
        <v>106</v>
      </c>
      <c r="UOG2" s="1" t="s">
        <v>106</v>
      </c>
      <c r="UOI2" s="1" t="s">
        <v>106</v>
      </c>
      <c r="UOK2" s="1" t="s">
        <v>106</v>
      </c>
      <c r="UOM2" s="1" t="s">
        <v>106</v>
      </c>
      <c r="UOO2" s="1" t="s">
        <v>106</v>
      </c>
      <c r="UOQ2" s="1" t="s">
        <v>106</v>
      </c>
      <c r="UOS2" s="1" t="s">
        <v>106</v>
      </c>
      <c r="UOU2" s="1" t="s">
        <v>106</v>
      </c>
      <c r="UOW2" s="1" t="s">
        <v>106</v>
      </c>
      <c r="UOY2" s="1" t="s">
        <v>106</v>
      </c>
      <c r="UPA2" s="1" t="s">
        <v>106</v>
      </c>
      <c r="UPC2" s="1" t="s">
        <v>106</v>
      </c>
      <c r="UPE2" s="1" t="s">
        <v>106</v>
      </c>
      <c r="UPG2" s="1" t="s">
        <v>106</v>
      </c>
      <c r="UPI2" s="1" t="s">
        <v>106</v>
      </c>
      <c r="UPK2" s="1" t="s">
        <v>106</v>
      </c>
      <c r="UPM2" s="1" t="s">
        <v>106</v>
      </c>
      <c r="UPO2" s="1" t="s">
        <v>106</v>
      </c>
      <c r="UPQ2" s="1" t="s">
        <v>106</v>
      </c>
      <c r="UPS2" s="1" t="s">
        <v>106</v>
      </c>
      <c r="UPU2" s="1" t="s">
        <v>106</v>
      </c>
      <c r="UPW2" s="1" t="s">
        <v>106</v>
      </c>
      <c r="UPY2" s="1" t="s">
        <v>106</v>
      </c>
      <c r="UQA2" s="1" t="s">
        <v>106</v>
      </c>
      <c r="UQC2" s="1" t="s">
        <v>106</v>
      </c>
      <c r="UQE2" s="1" t="s">
        <v>106</v>
      </c>
      <c r="UQG2" s="1" t="s">
        <v>106</v>
      </c>
      <c r="UQI2" s="1" t="s">
        <v>106</v>
      </c>
      <c r="UQK2" s="1" t="s">
        <v>106</v>
      </c>
      <c r="UQM2" s="1" t="s">
        <v>106</v>
      </c>
      <c r="UQO2" s="1" t="s">
        <v>106</v>
      </c>
      <c r="UQQ2" s="1" t="s">
        <v>106</v>
      </c>
      <c r="UQS2" s="1" t="s">
        <v>106</v>
      </c>
      <c r="UQU2" s="1" t="s">
        <v>106</v>
      </c>
      <c r="UQW2" s="1" t="s">
        <v>106</v>
      </c>
      <c r="UQY2" s="1" t="s">
        <v>106</v>
      </c>
      <c r="URA2" s="1" t="s">
        <v>106</v>
      </c>
      <c r="URC2" s="1" t="s">
        <v>106</v>
      </c>
      <c r="URE2" s="1" t="s">
        <v>106</v>
      </c>
      <c r="URG2" s="1" t="s">
        <v>106</v>
      </c>
      <c r="URI2" s="1" t="s">
        <v>106</v>
      </c>
      <c r="URK2" s="1" t="s">
        <v>106</v>
      </c>
      <c r="URM2" s="1" t="s">
        <v>106</v>
      </c>
      <c r="URO2" s="1" t="s">
        <v>106</v>
      </c>
      <c r="URQ2" s="1" t="s">
        <v>106</v>
      </c>
      <c r="URS2" s="1" t="s">
        <v>106</v>
      </c>
      <c r="URU2" s="1" t="s">
        <v>106</v>
      </c>
      <c r="URW2" s="1" t="s">
        <v>106</v>
      </c>
      <c r="URY2" s="1" t="s">
        <v>106</v>
      </c>
      <c r="USA2" s="1" t="s">
        <v>106</v>
      </c>
      <c r="USC2" s="1" t="s">
        <v>106</v>
      </c>
      <c r="USE2" s="1" t="s">
        <v>106</v>
      </c>
      <c r="USG2" s="1" t="s">
        <v>106</v>
      </c>
      <c r="USI2" s="1" t="s">
        <v>106</v>
      </c>
      <c r="USK2" s="1" t="s">
        <v>106</v>
      </c>
      <c r="USM2" s="1" t="s">
        <v>106</v>
      </c>
      <c r="USO2" s="1" t="s">
        <v>106</v>
      </c>
      <c r="USQ2" s="1" t="s">
        <v>106</v>
      </c>
      <c r="USS2" s="1" t="s">
        <v>106</v>
      </c>
      <c r="USU2" s="1" t="s">
        <v>106</v>
      </c>
      <c r="USW2" s="1" t="s">
        <v>106</v>
      </c>
      <c r="USY2" s="1" t="s">
        <v>106</v>
      </c>
      <c r="UTA2" s="1" t="s">
        <v>106</v>
      </c>
      <c r="UTC2" s="1" t="s">
        <v>106</v>
      </c>
      <c r="UTE2" s="1" t="s">
        <v>106</v>
      </c>
      <c r="UTG2" s="1" t="s">
        <v>106</v>
      </c>
      <c r="UTI2" s="1" t="s">
        <v>106</v>
      </c>
      <c r="UTK2" s="1" t="s">
        <v>106</v>
      </c>
      <c r="UTM2" s="1" t="s">
        <v>106</v>
      </c>
      <c r="UTO2" s="1" t="s">
        <v>106</v>
      </c>
      <c r="UTQ2" s="1" t="s">
        <v>106</v>
      </c>
      <c r="UTS2" s="1" t="s">
        <v>106</v>
      </c>
      <c r="UTU2" s="1" t="s">
        <v>106</v>
      </c>
      <c r="UTW2" s="1" t="s">
        <v>106</v>
      </c>
      <c r="UTY2" s="1" t="s">
        <v>106</v>
      </c>
      <c r="UUA2" s="1" t="s">
        <v>106</v>
      </c>
      <c r="UUC2" s="1" t="s">
        <v>106</v>
      </c>
      <c r="UUE2" s="1" t="s">
        <v>106</v>
      </c>
      <c r="UUG2" s="1" t="s">
        <v>106</v>
      </c>
      <c r="UUI2" s="1" t="s">
        <v>106</v>
      </c>
      <c r="UUK2" s="1" t="s">
        <v>106</v>
      </c>
      <c r="UUM2" s="1" t="s">
        <v>106</v>
      </c>
      <c r="UUO2" s="1" t="s">
        <v>106</v>
      </c>
      <c r="UUQ2" s="1" t="s">
        <v>106</v>
      </c>
      <c r="UUS2" s="1" t="s">
        <v>106</v>
      </c>
      <c r="UUU2" s="1" t="s">
        <v>106</v>
      </c>
      <c r="UUW2" s="1" t="s">
        <v>106</v>
      </c>
      <c r="UUY2" s="1" t="s">
        <v>106</v>
      </c>
      <c r="UVA2" s="1" t="s">
        <v>106</v>
      </c>
      <c r="UVC2" s="1" t="s">
        <v>106</v>
      </c>
      <c r="UVE2" s="1" t="s">
        <v>106</v>
      </c>
      <c r="UVG2" s="1" t="s">
        <v>106</v>
      </c>
      <c r="UVI2" s="1" t="s">
        <v>106</v>
      </c>
      <c r="UVK2" s="1" t="s">
        <v>106</v>
      </c>
      <c r="UVM2" s="1" t="s">
        <v>106</v>
      </c>
      <c r="UVO2" s="1" t="s">
        <v>106</v>
      </c>
      <c r="UVQ2" s="1" t="s">
        <v>106</v>
      </c>
      <c r="UVS2" s="1" t="s">
        <v>106</v>
      </c>
      <c r="UVU2" s="1" t="s">
        <v>106</v>
      </c>
      <c r="UVW2" s="1" t="s">
        <v>106</v>
      </c>
      <c r="UVY2" s="1" t="s">
        <v>106</v>
      </c>
      <c r="UWA2" s="1" t="s">
        <v>106</v>
      </c>
      <c r="UWC2" s="1" t="s">
        <v>106</v>
      </c>
      <c r="UWE2" s="1" t="s">
        <v>106</v>
      </c>
      <c r="UWG2" s="1" t="s">
        <v>106</v>
      </c>
      <c r="UWI2" s="1" t="s">
        <v>106</v>
      </c>
      <c r="UWK2" s="1" t="s">
        <v>106</v>
      </c>
      <c r="UWM2" s="1" t="s">
        <v>106</v>
      </c>
      <c r="UWO2" s="1" t="s">
        <v>106</v>
      </c>
      <c r="UWQ2" s="1" t="s">
        <v>106</v>
      </c>
      <c r="UWS2" s="1" t="s">
        <v>106</v>
      </c>
      <c r="UWU2" s="1" t="s">
        <v>106</v>
      </c>
      <c r="UWW2" s="1" t="s">
        <v>106</v>
      </c>
      <c r="UWY2" s="1" t="s">
        <v>106</v>
      </c>
      <c r="UXA2" s="1" t="s">
        <v>106</v>
      </c>
      <c r="UXC2" s="1" t="s">
        <v>106</v>
      </c>
      <c r="UXE2" s="1" t="s">
        <v>106</v>
      </c>
      <c r="UXG2" s="1" t="s">
        <v>106</v>
      </c>
      <c r="UXI2" s="1" t="s">
        <v>106</v>
      </c>
      <c r="UXK2" s="1" t="s">
        <v>106</v>
      </c>
      <c r="UXM2" s="1" t="s">
        <v>106</v>
      </c>
      <c r="UXO2" s="1" t="s">
        <v>106</v>
      </c>
      <c r="UXQ2" s="1" t="s">
        <v>106</v>
      </c>
      <c r="UXS2" s="1" t="s">
        <v>106</v>
      </c>
      <c r="UXU2" s="1" t="s">
        <v>106</v>
      </c>
      <c r="UXW2" s="1" t="s">
        <v>106</v>
      </c>
      <c r="UXY2" s="1" t="s">
        <v>106</v>
      </c>
      <c r="UYA2" s="1" t="s">
        <v>106</v>
      </c>
      <c r="UYC2" s="1" t="s">
        <v>106</v>
      </c>
      <c r="UYE2" s="1" t="s">
        <v>106</v>
      </c>
      <c r="UYG2" s="1" t="s">
        <v>106</v>
      </c>
      <c r="UYI2" s="1" t="s">
        <v>106</v>
      </c>
      <c r="UYK2" s="1" t="s">
        <v>106</v>
      </c>
      <c r="UYM2" s="1" t="s">
        <v>106</v>
      </c>
      <c r="UYO2" s="1" t="s">
        <v>106</v>
      </c>
      <c r="UYQ2" s="1" t="s">
        <v>106</v>
      </c>
      <c r="UYS2" s="1" t="s">
        <v>106</v>
      </c>
      <c r="UYU2" s="1" t="s">
        <v>106</v>
      </c>
      <c r="UYW2" s="1" t="s">
        <v>106</v>
      </c>
      <c r="UYY2" s="1" t="s">
        <v>106</v>
      </c>
      <c r="UZA2" s="1" t="s">
        <v>106</v>
      </c>
      <c r="UZC2" s="1" t="s">
        <v>106</v>
      </c>
      <c r="UZE2" s="1" t="s">
        <v>106</v>
      </c>
      <c r="UZG2" s="1" t="s">
        <v>106</v>
      </c>
      <c r="UZI2" s="1" t="s">
        <v>106</v>
      </c>
      <c r="UZK2" s="1" t="s">
        <v>106</v>
      </c>
      <c r="UZM2" s="1" t="s">
        <v>106</v>
      </c>
      <c r="UZO2" s="1" t="s">
        <v>106</v>
      </c>
      <c r="UZQ2" s="1" t="s">
        <v>106</v>
      </c>
      <c r="UZS2" s="1" t="s">
        <v>106</v>
      </c>
      <c r="UZU2" s="1" t="s">
        <v>106</v>
      </c>
      <c r="UZW2" s="1" t="s">
        <v>106</v>
      </c>
      <c r="UZY2" s="1" t="s">
        <v>106</v>
      </c>
      <c r="VAA2" s="1" t="s">
        <v>106</v>
      </c>
      <c r="VAC2" s="1" t="s">
        <v>106</v>
      </c>
      <c r="VAE2" s="1" t="s">
        <v>106</v>
      </c>
      <c r="VAG2" s="1" t="s">
        <v>106</v>
      </c>
      <c r="VAI2" s="1" t="s">
        <v>106</v>
      </c>
      <c r="VAK2" s="1" t="s">
        <v>106</v>
      </c>
      <c r="VAM2" s="1" t="s">
        <v>106</v>
      </c>
      <c r="VAO2" s="1" t="s">
        <v>106</v>
      </c>
      <c r="VAQ2" s="1" t="s">
        <v>106</v>
      </c>
      <c r="VAS2" s="1" t="s">
        <v>106</v>
      </c>
      <c r="VAU2" s="1" t="s">
        <v>106</v>
      </c>
      <c r="VAW2" s="1" t="s">
        <v>106</v>
      </c>
      <c r="VAY2" s="1" t="s">
        <v>106</v>
      </c>
      <c r="VBA2" s="1" t="s">
        <v>106</v>
      </c>
      <c r="VBC2" s="1" t="s">
        <v>106</v>
      </c>
      <c r="VBE2" s="1" t="s">
        <v>106</v>
      </c>
      <c r="VBG2" s="1" t="s">
        <v>106</v>
      </c>
      <c r="VBI2" s="1" t="s">
        <v>106</v>
      </c>
      <c r="VBK2" s="1" t="s">
        <v>106</v>
      </c>
      <c r="VBM2" s="1" t="s">
        <v>106</v>
      </c>
      <c r="VBO2" s="1" t="s">
        <v>106</v>
      </c>
      <c r="VBQ2" s="1" t="s">
        <v>106</v>
      </c>
      <c r="VBS2" s="1" t="s">
        <v>106</v>
      </c>
      <c r="VBU2" s="1" t="s">
        <v>106</v>
      </c>
      <c r="VBW2" s="1" t="s">
        <v>106</v>
      </c>
      <c r="VBY2" s="1" t="s">
        <v>106</v>
      </c>
      <c r="VCA2" s="1" t="s">
        <v>106</v>
      </c>
      <c r="VCC2" s="1" t="s">
        <v>106</v>
      </c>
      <c r="VCE2" s="1" t="s">
        <v>106</v>
      </c>
      <c r="VCG2" s="1" t="s">
        <v>106</v>
      </c>
      <c r="VCI2" s="1" t="s">
        <v>106</v>
      </c>
      <c r="VCK2" s="1" t="s">
        <v>106</v>
      </c>
      <c r="VCM2" s="1" t="s">
        <v>106</v>
      </c>
      <c r="VCO2" s="1" t="s">
        <v>106</v>
      </c>
      <c r="VCQ2" s="1" t="s">
        <v>106</v>
      </c>
      <c r="VCS2" s="1" t="s">
        <v>106</v>
      </c>
      <c r="VCU2" s="1" t="s">
        <v>106</v>
      </c>
      <c r="VCW2" s="1" t="s">
        <v>106</v>
      </c>
      <c r="VCY2" s="1" t="s">
        <v>106</v>
      </c>
      <c r="VDA2" s="1" t="s">
        <v>106</v>
      </c>
      <c r="VDC2" s="1" t="s">
        <v>106</v>
      </c>
      <c r="VDE2" s="1" t="s">
        <v>106</v>
      </c>
      <c r="VDG2" s="1" t="s">
        <v>106</v>
      </c>
      <c r="VDI2" s="1" t="s">
        <v>106</v>
      </c>
      <c r="VDK2" s="1" t="s">
        <v>106</v>
      </c>
      <c r="VDM2" s="1" t="s">
        <v>106</v>
      </c>
      <c r="VDO2" s="1" t="s">
        <v>106</v>
      </c>
      <c r="VDQ2" s="1" t="s">
        <v>106</v>
      </c>
      <c r="VDS2" s="1" t="s">
        <v>106</v>
      </c>
      <c r="VDU2" s="1" t="s">
        <v>106</v>
      </c>
      <c r="VDW2" s="1" t="s">
        <v>106</v>
      </c>
      <c r="VDY2" s="1" t="s">
        <v>106</v>
      </c>
      <c r="VEA2" s="1" t="s">
        <v>106</v>
      </c>
      <c r="VEC2" s="1" t="s">
        <v>106</v>
      </c>
      <c r="VEE2" s="1" t="s">
        <v>106</v>
      </c>
      <c r="VEG2" s="1" t="s">
        <v>106</v>
      </c>
      <c r="VEI2" s="1" t="s">
        <v>106</v>
      </c>
      <c r="VEK2" s="1" t="s">
        <v>106</v>
      </c>
      <c r="VEM2" s="1" t="s">
        <v>106</v>
      </c>
      <c r="VEO2" s="1" t="s">
        <v>106</v>
      </c>
      <c r="VEQ2" s="1" t="s">
        <v>106</v>
      </c>
      <c r="VES2" s="1" t="s">
        <v>106</v>
      </c>
      <c r="VEU2" s="1" t="s">
        <v>106</v>
      </c>
      <c r="VEW2" s="1" t="s">
        <v>106</v>
      </c>
      <c r="VEY2" s="1" t="s">
        <v>106</v>
      </c>
      <c r="VFA2" s="1" t="s">
        <v>106</v>
      </c>
      <c r="VFC2" s="1" t="s">
        <v>106</v>
      </c>
      <c r="VFE2" s="1" t="s">
        <v>106</v>
      </c>
      <c r="VFG2" s="1" t="s">
        <v>106</v>
      </c>
      <c r="VFI2" s="1" t="s">
        <v>106</v>
      </c>
      <c r="VFK2" s="1" t="s">
        <v>106</v>
      </c>
      <c r="VFM2" s="1" t="s">
        <v>106</v>
      </c>
      <c r="VFO2" s="1" t="s">
        <v>106</v>
      </c>
      <c r="VFQ2" s="1" t="s">
        <v>106</v>
      </c>
      <c r="VFS2" s="1" t="s">
        <v>106</v>
      </c>
      <c r="VFU2" s="1" t="s">
        <v>106</v>
      </c>
      <c r="VFW2" s="1" t="s">
        <v>106</v>
      </c>
      <c r="VFY2" s="1" t="s">
        <v>106</v>
      </c>
      <c r="VGA2" s="1" t="s">
        <v>106</v>
      </c>
      <c r="VGC2" s="1" t="s">
        <v>106</v>
      </c>
      <c r="VGE2" s="1" t="s">
        <v>106</v>
      </c>
      <c r="VGG2" s="1" t="s">
        <v>106</v>
      </c>
      <c r="VGI2" s="1" t="s">
        <v>106</v>
      </c>
      <c r="VGK2" s="1" t="s">
        <v>106</v>
      </c>
      <c r="VGM2" s="1" t="s">
        <v>106</v>
      </c>
      <c r="VGO2" s="1" t="s">
        <v>106</v>
      </c>
      <c r="VGQ2" s="1" t="s">
        <v>106</v>
      </c>
      <c r="VGS2" s="1" t="s">
        <v>106</v>
      </c>
      <c r="VGU2" s="1" t="s">
        <v>106</v>
      </c>
      <c r="VGW2" s="1" t="s">
        <v>106</v>
      </c>
      <c r="VGY2" s="1" t="s">
        <v>106</v>
      </c>
      <c r="VHA2" s="1" t="s">
        <v>106</v>
      </c>
      <c r="VHC2" s="1" t="s">
        <v>106</v>
      </c>
      <c r="VHE2" s="1" t="s">
        <v>106</v>
      </c>
      <c r="VHG2" s="1" t="s">
        <v>106</v>
      </c>
      <c r="VHI2" s="1" t="s">
        <v>106</v>
      </c>
      <c r="VHK2" s="1" t="s">
        <v>106</v>
      </c>
      <c r="VHM2" s="1" t="s">
        <v>106</v>
      </c>
      <c r="VHO2" s="1" t="s">
        <v>106</v>
      </c>
      <c r="VHQ2" s="1" t="s">
        <v>106</v>
      </c>
      <c r="VHS2" s="1" t="s">
        <v>106</v>
      </c>
      <c r="VHU2" s="1" t="s">
        <v>106</v>
      </c>
      <c r="VHW2" s="1" t="s">
        <v>106</v>
      </c>
      <c r="VHY2" s="1" t="s">
        <v>106</v>
      </c>
      <c r="VIA2" s="1" t="s">
        <v>106</v>
      </c>
      <c r="VIC2" s="1" t="s">
        <v>106</v>
      </c>
      <c r="VIE2" s="1" t="s">
        <v>106</v>
      </c>
      <c r="VIG2" s="1" t="s">
        <v>106</v>
      </c>
      <c r="VII2" s="1" t="s">
        <v>106</v>
      </c>
      <c r="VIK2" s="1" t="s">
        <v>106</v>
      </c>
      <c r="VIM2" s="1" t="s">
        <v>106</v>
      </c>
      <c r="VIO2" s="1" t="s">
        <v>106</v>
      </c>
      <c r="VIQ2" s="1" t="s">
        <v>106</v>
      </c>
      <c r="VIS2" s="1" t="s">
        <v>106</v>
      </c>
      <c r="VIU2" s="1" t="s">
        <v>106</v>
      </c>
      <c r="VIW2" s="1" t="s">
        <v>106</v>
      </c>
      <c r="VIY2" s="1" t="s">
        <v>106</v>
      </c>
      <c r="VJA2" s="1" t="s">
        <v>106</v>
      </c>
      <c r="VJC2" s="1" t="s">
        <v>106</v>
      </c>
      <c r="VJE2" s="1" t="s">
        <v>106</v>
      </c>
      <c r="VJG2" s="1" t="s">
        <v>106</v>
      </c>
      <c r="VJI2" s="1" t="s">
        <v>106</v>
      </c>
      <c r="VJK2" s="1" t="s">
        <v>106</v>
      </c>
      <c r="VJM2" s="1" t="s">
        <v>106</v>
      </c>
      <c r="VJO2" s="1" t="s">
        <v>106</v>
      </c>
      <c r="VJQ2" s="1" t="s">
        <v>106</v>
      </c>
      <c r="VJS2" s="1" t="s">
        <v>106</v>
      </c>
      <c r="VJU2" s="1" t="s">
        <v>106</v>
      </c>
      <c r="VJW2" s="1" t="s">
        <v>106</v>
      </c>
      <c r="VJY2" s="1" t="s">
        <v>106</v>
      </c>
      <c r="VKA2" s="1" t="s">
        <v>106</v>
      </c>
      <c r="VKC2" s="1" t="s">
        <v>106</v>
      </c>
      <c r="VKE2" s="1" t="s">
        <v>106</v>
      </c>
      <c r="VKG2" s="1" t="s">
        <v>106</v>
      </c>
      <c r="VKI2" s="1" t="s">
        <v>106</v>
      </c>
      <c r="VKK2" s="1" t="s">
        <v>106</v>
      </c>
      <c r="VKM2" s="1" t="s">
        <v>106</v>
      </c>
      <c r="VKO2" s="1" t="s">
        <v>106</v>
      </c>
      <c r="VKQ2" s="1" t="s">
        <v>106</v>
      </c>
      <c r="VKS2" s="1" t="s">
        <v>106</v>
      </c>
      <c r="VKU2" s="1" t="s">
        <v>106</v>
      </c>
      <c r="VKW2" s="1" t="s">
        <v>106</v>
      </c>
      <c r="VKY2" s="1" t="s">
        <v>106</v>
      </c>
      <c r="VLA2" s="1" t="s">
        <v>106</v>
      </c>
      <c r="VLC2" s="1" t="s">
        <v>106</v>
      </c>
      <c r="VLE2" s="1" t="s">
        <v>106</v>
      </c>
      <c r="VLG2" s="1" t="s">
        <v>106</v>
      </c>
      <c r="VLI2" s="1" t="s">
        <v>106</v>
      </c>
      <c r="VLK2" s="1" t="s">
        <v>106</v>
      </c>
      <c r="VLM2" s="1" t="s">
        <v>106</v>
      </c>
      <c r="VLO2" s="1" t="s">
        <v>106</v>
      </c>
      <c r="VLQ2" s="1" t="s">
        <v>106</v>
      </c>
      <c r="VLS2" s="1" t="s">
        <v>106</v>
      </c>
      <c r="VLU2" s="1" t="s">
        <v>106</v>
      </c>
      <c r="VLW2" s="1" t="s">
        <v>106</v>
      </c>
      <c r="VLY2" s="1" t="s">
        <v>106</v>
      </c>
      <c r="VMA2" s="1" t="s">
        <v>106</v>
      </c>
      <c r="VMC2" s="1" t="s">
        <v>106</v>
      </c>
      <c r="VME2" s="1" t="s">
        <v>106</v>
      </c>
      <c r="VMG2" s="1" t="s">
        <v>106</v>
      </c>
      <c r="VMI2" s="1" t="s">
        <v>106</v>
      </c>
      <c r="VMK2" s="1" t="s">
        <v>106</v>
      </c>
      <c r="VMM2" s="1" t="s">
        <v>106</v>
      </c>
      <c r="VMO2" s="1" t="s">
        <v>106</v>
      </c>
      <c r="VMQ2" s="1" t="s">
        <v>106</v>
      </c>
      <c r="VMS2" s="1" t="s">
        <v>106</v>
      </c>
      <c r="VMU2" s="1" t="s">
        <v>106</v>
      </c>
      <c r="VMW2" s="1" t="s">
        <v>106</v>
      </c>
      <c r="VMY2" s="1" t="s">
        <v>106</v>
      </c>
      <c r="VNA2" s="1" t="s">
        <v>106</v>
      </c>
      <c r="VNC2" s="1" t="s">
        <v>106</v>
      </c>
      <c r="VNE2" s="1" t="s">
        <v>106</v>
      </c>
      <c r="VNG2" s="1" t="s">
        <v>106</v>
      </c>
      <c r="VNI2" s="1" t="s">
        <v>106</v>
      </c>
      <c r="VNK2" s="1" t="s">
        <v>106</v>
      </c>
      <c r="VNM2" s="1" t="s">
        <v>106</v>
      </c>
      <c r="VNO2" s="1" t="s">
        <v>106</v>
      </c>
      <c r="VNQ2" s="1" t="s">
        <v>106</v>
      </c>
      <c r="VNS2" s="1" t="s">
        <v>106</v>
      </c>
      <c r="VNU2" s="1" t="s">
        <v>106</v>
      </c>
      <c r="VNW2" s="1" t="s">
        <v>106</v>
      </c>
      <c r="VNY2" s="1" t="s">
        <v>106</v>
      </c>
      <c r="VOA2" s="1" t="s">
        <v>106</v>
      </c>
      <c r="VOC2" s="1" t="s">
        <v>106</v>
      </c>
      <c r="VOE2" s="1" t="s">
        <v>106</v>
      </c>
      <c r="VOG2" s="1" t="s">
        <v>106</v>
      </c>
      <c r="VOI2" s="1" t="s">
        <v>106</v>
      </c>
      <c r="VOK2" s="1" t="s">
        <v>106</v>
      </c>
      <c r="VOM2" s="1" t="s">
        <v>106</v>
      </c>
      <c r="VOO2" s="1" t="s">
        <v>106</v>
      </c>
      <c r="VOQ2" s="1" t="s">
        <v>106</v>
      </c>
      <c r="VOS2" s="1" t="s">
        <v>106</v>
      </c>
      <c r="VOU2" s="1" t="s">
        <v>106</v>
      </c>
      <c r="VOW2" s="1" t="s">
        <v>106</v>
      </c>
      <c r="VOY2" s="1" t="s">
        <v>106</v>
      </c>
      <c r="VPA2" s="1" t="s">
        <v>106</v>
      </c>
      <c r="VPC2" s="1" t="s">
        <v>106</v>
      </c>
      <c r="VPE2" s="1" t="s">
        <v>106</v>
      </c>
      <c r="VPG2" s="1" t="s">
        <v>106</v>
      </c>
      <c r="VPI2" s="1" t="s">
        <v>106</v>
      </c>
      <c r="VPK2" s="1" t="s">
        <v>106</v>
      </c>
      <c r="VPM2" s="1" t="s">
        <v>106</v>
      </c>
      <c r="VPO2" s="1" t="s">
        <v>106</v>
      </c>
      <c r="VPQ2" s="1" t="s">
        <v>106</v>
      </c>
      <c r="VPS2" s="1" t="s">
        <v>106</v>
      </c>
      <c r="VPU2" s="1" t="s">
        <v>106</v>
      </c>
      <c r="VPW2" s="1" t="s">
        <v>106</v>
      </c>
      <c r="VPY2" s="1" t="s">
        <v>106</v>
      </c>
      <c r="VQA2" s="1" t="s">
        <v>106</v>
      </c>
      <c r="VQC2" s="1" t="s">
        <v>106</v>
      </c>
      <c r="VQE2" s="1" t="s">
        <v>106</v>
      </c>
      <c r="VQG2" s="1" t="s">
        <v>106</v>
      </c>
      <c r="VQI2" s="1" t="s">
        <v>106</v>
      </c>
      <c r="VQK2" s="1" t="s">
        <v>106</v>
      </c>
      <c r="VQM2" s="1" t="s">
        <v>106</v>
      </c>
      <c r="VQO2" s="1" t="s">
        <v>106</v>
      </c>
      <c r="VQQ2" s="1" t="s">
        <v>106</v>
      </c>
      <c r="VQS2" s="1" t="s">
        <v>106</v>
      </c>
      <c r="VQU2" s="1" t="s">
        <v>106</v>
      </c>
      <c r="VQW2" s="1" t="s">
        <v>106</v>
      </c>
      <c r="VQY2" s="1" t="s">
        <v>106</v>
      </c>
      <c r="VRA2" s="1" t="s">
        <v>106</v>
      </c>
      <c r="VRC2" s="1" t="s">
        <v>106</v>
      </c>
      <c r="VRE2" s="1" t="s">
        <v>106</v>
      </c>
      <c r="VRG2" s="1" t="s">
        <v>106</v>
      </c>
      <c r="VRI2" s="1" t="s">
        <v>106</v>
      </c>
      <c r="VRK2" s="1" t="s">
        <v>106</v>
      </c>
      <c r="VRM2" s="1" t="s">
        <v>106</v>
      </c>
      <c r="VRO2" s="1" t="s">
        <v>106</v>
      </c>
      <c r="VRQ2" s="1" t="s">
        <v>106</v>
      </c>
      <c r="VRS2" s="1" t="s">
        <v>106</v>
      </c>
      <c r="VRU2" s="1" t="s">
        <v>106</v>
      </c>
      <c r="VRW2" s="1" t="s">
        <v>106</v>
      </c>
      <c r="VRY2" s="1" t="s">
        <v>106</v>
      </c>
      <c r="VSA2" s="1" t="s">
        <v>106</v>
      </c>
      <c r="VSC2" s="1" t="s">
        <v>106</v>
      </c>
      <c r="VSE2" s="1" t="s">
        <v>106</v>
      </c>
      <c r="VSG2" s="1" t="s">
        <v>106</v>
      </c>
      <c r="VSI2" s="1" t="s">
        <v>106</v>
      </c>
      <c r="VSK2" s="1" t="s">
        <v>106</v>
      </c>
      <c r="VSM2" s="1" t="s">
        <v>106</v>
      </c>
      <c r="VSO2" s="1" t="s">
        <v>106</v>
      </c>
      <c r="VSQ2" s="1" t="s">
        <v>106</v>
      </c>
      <c r="VSS2" s="1" t="s">
        <v>106</v>
      </c>
      <c r="VSU2" s="1" t="s">
        <v>106</v>
      </c>
      <c r="VSW2" s="1" t="s">
        <v>106</v>
      </c>
      <c r="VSY2" s="1" t="s">
        <v>106</v>
      </c>
      <c r="VTA2" s="1" t="s">
        <v>106</v>
      </c>
      <c r="VTC2" s="1" t="s">
        <v>106</v>
      </c>
      <c r="VTE2" s="1" t="s">
        <v>106</v>
      </c>
      <c r="VTG2" s="1" t="s">
        <v>106</v>
      </c>
      <c r="VTI2" s="1" t="s">
        <v>106</v>
      </c>
      <c r="VTK2" s="1" t="s">
        <v>106</v>
      </c>
      <c r="VTM2" s="1" t="s">
        <v>106</v>
      </c>
      <c r="VTO2" s="1" t="s">
        <v>106</v>
      </c>
      <c r="VTQ2" s="1" t="s">
        <v>106</v>
      </c>
      <c r="VTS2" s="1" t="s">
        <v>106</v>
      </c>
      <c r="VTU2" s="1" t="s">
        <v>106</v>
      </c>
      <c r="VTW2" s="1" t="s">
        <v>106</v>
      </c>
      <c r="VTY2" s="1" t="s">
        <v>106</v>
      </c>
      <c r="VUA2" s="1" t="s">
        <v>106</v>
      </c>
      <c r="VUC2" s="1" t="s">
        <v>106</v>
      </c>
      <c r="VUE2" s="1" t="s">
        <v>106</v>
      </c>
      <c r="VUG2" s="1" t="s">
        <v>106</v>
      </c>
      <c r="VUI2" s="1" t="s">
        <v>106</v>
      </c>
      <c r="VUK2" s="1" t="s">
        <v>106</v>
      </c>
      <c r="VUM2" s="1" t="s">
        <v>106</v>
      </c>
      <c r="VUO2" s="1" t="s">
        <v>106</v>
      </c>
      <c r="VUQ2" s="1" t="s">
        <v>106</v>
      </c>
      <c r="VUS2" s="1" t="s">
        <v>106</v>
      </c>
      <c r="VUU2" s="1" t="s">
        <v>106</v>
      </c>
      <c r="VUW2" s="1" t="s">
        <v>106</v>
      </c>
      <c r="VUY2" s="1" t="s">
        <v>106</v>
      </c>
      <c r="VVA2" s="1" t="s">
        <v>106</v>
      </c>
      <c r="VVC2" s="1" t="s">
        <v>106</v>
      </c>
      <c r="VVE2" s="1" t="s">
        <v>106</v>
      </c>
      <c r="VVG2" s="1" t="s">
        <v>106</v>
      </c>
      <c r="VVI2" s="1" t="s">
        <v>106</v>
      </c>
      <c r="VVK2" s="1" t="s">
        <v>106</v>
      </c>
      <c r="VVM2" s="1" t="s">
        <v>106</v>
      </c>
      <c r="VVO2" s="1" t="s">
        <v>106</v>
      </c>
      <c r="VVQ2" s="1" t="s">
        <v>106</v>
      </c>
      <c r="VVS2" s="1" t="s">
        <v>106</v>
      </c>
      <c r="VVU2" s="1" t="s">
        <v>106</v>
      </c>
      <c r="VVW2" s="1" t="s">
        <v>106</v>
      </c>
      <c r="VVY2" s="1" t="s">
        <v>106</v>
      </c>
      <c r="VWA2" s="1" t="s">
        <v>106</v>
      </c>
      <c r="VWC2" s="1" t="s">
        <v>106</v>
      </c>
      <c r="VWE2" s="1" t="s">
        <v>106</v>
      </c>
      <c r="VWG2" s="1" t="s">
        <v>106</v>
      </c>
      <c r="VWI2" s="1" t="s">
        <v>106</v>
      </c>
      <c r="VWK2" s="1" t="s">
        <v>106</v>
      </c>
      <c r="VWM2" s="1" t="s">
        <v>106</v>
      </c>
      <c r="VWO2" s="1" t="s">
        <v>106</v>
      </c>
      <c r="VWQ2" s="1" t="s">
        <v>106</v>
      </c>
      <c r="VWS2" s="1" t="s">
        <v>106</v>
      </c>
      <c r="VWU2" s="1" t="s">
        <v>106</v>
      </c>
      <c r="VWW2" s="1" t="s">
        <v>106</v>
      </c>
      <c r="VWY2" s="1" t="s">
        <v>106</v>
      </c>
      <c r="VXA2" s="1" t="s">
        <v>106</v>
      </c>
      <c r="VXC2" s="1" t="s">
        <v>106</v>
      </c>
      <c r="VXE2" s="1" t="s">
        <v>106</v>
      </c>
      <c r="VXG2" s="1" t="s">
        <v>106</v>
      </c>
      <c r="VXI2" s="1" t="s">
        <v>106</v>
      </c>
      <c r="VXK2" s="1" t="s">
        <v>106</v>
      </c>
      <c r="VXM2" s="1" t="s">
        <v>106</v>
      </c>
      <c r="VXO2" s="1" t="s">
        <v>106</v>
      </c>
      <c r="VXQ2" s="1" t="s">
        <v>106</v>
      </c>
      <c r="VXS2" s="1" t="s">
        <v>106</v>
      </c>
      <c r="VXU2" s="1" t="s">
        <v>106</v>
      </c>
      <c r="VXW2" s="1" t="s">
        <v>106</v>
      </c>
      <c r="VXY2" s="1" t="s">
        <v>106</v>
      </c>
      <c r="VYA2" s="1" t="s">
        <v>106</v>
      </c>
      <c r="VYC2" s="1" t="s">
        <v>106</v>
      </c>
      <c r="VYE2" s="1" t="s">
        <v>106</v>
      </c>
      <c r="VYG2" s="1" t="s">
        <v>106</v>
      </c>
      <c r="VYI2" s="1" t="s">
        <v>106</v>
      </c>
      <c r="VYK2" s="1" t="s">
        <v>106</v>
      </c>
      <c r="VYM2" s="1" t="s">
        <v>106</v>
      </c>
      <c r="VYO2" s="1" t="s">
        <v>106</v>
      </c>
      <c r="VYQ2" s="1" t="s">
        <v>106</v>
      </c>
      <c r="VYS2" s="1" t="s">
        <v>106</v>
      </c>
      <c r="VYU2" s="1" t="s">
        <v>106</v>
      </c>
      <c r="VYW2" s="1" t="s">
        <v>106</v>
      </c>
      <c r="VYY2" s="1" t="s">
        <v>106</v>
      </c>
      <c r="VZA2" s="1" t="s">
        <v>106</v>
      </c>
      <c r="VZC2" s="1" t="s">
        <v>106</v>
      </c>
      <c r="VZE2" s="1" t="s">
        <v>106</v>
      </c>
      <c r="VZG2" s="1" t="s">
        <v>106</v>
      </c>
      <c r="VZI2" s="1" t="s">
        <v>106</v>
      </c>
      <c r="VZK2" s="1" t="s">
        <v>106</v>
      </c>
      <c r="VZM2" s="1" t="s">
        <v>106</v>
      </c>
      <c r="VZO2" s="1" t="s">
        <v>106</v>
      </c>
      <c r="VZQ2" s="1" t="s">
        <v>106</v>
      </c>
      <c r="VZS2" s="1" t="s">
        <v>106</v>
      </c>
      <c r="VZU2" s="1" t="s">
        <v>106</v>
      </c>
      <c r="VZW2" s="1" t="s">
        <v>106</v>
      </c>
      <c r="VZY2" s="1" t="s">
        <v>106</v>
      </c>
      <c r="WAA2" s="1" t="s">
        <v>106</v>
      </c>
      <c r="WAC2" s="1" t="s">
        <v>106</v>
      </c>
      <c r="WAE2" s="1" t="s">
        <v>106</v>
      </c>
      <c r="WAG2" s="1" t="s">
        <v>106</v>
      </c>
      <c r="WAI2" s="1" t="s">
        <v>106</v>
      </c>
      <c r="WAK2" s="1" t="s">
        <v>106</v>
      </c>
      <c r="WAM2" s="1" t="s">
        <v>106</v>
      </c>
      <c r="WAO2" s="1" t="s">
        <v>106</v>
      </c>
      <c r="WAQ2" s="1" t="s">
        <v>106</v>
      </c>
      <c r="WAS2" s="1" t="s">
        <v>106</v>
      </c>
      <c r="WAU2" s="1" t="s">
        <v>106</v>
      </c>
      <c r="WAW2" s="1" t="s">
        <v>106</v>
      </c>
      <c r="WAY2" s="1" t="s">
        <v>106</v>
      </c>
      <c r="WBA2" s="1" t="s">
        <v>106</v>
      </c>
      <c r="WBC2" s="1" t="s">
        <v>106</v>
      </c>
      <c r="WBE2" s="1" t="s">
        <v>106</v>
      </c>
      <c r="WBG2" s="1" t="s">
        <v>106</v>
      </c>
      <c r="WBI2" s="1" t="s">
        <v>106</v>
      </c>
      <c r="WBK2" s="1" t="s">
        <v>106</v>
      </c>
      <c r="WBM2" s="1" t="s">
        <v>106</v>
      </c>
      <c r="WBO2" s="1" t="s">
        <v>106</v>
      </c>
      <c r="WBQ2" s="1" t="s">
        <v>106</v>
      </c>
      <c r="WBS2" s="1" t="s">
        <v>106</v>
      </c>
      <c r="WBU2" s="1" t="s">
        <v>106</v>
      </c>
      <c r="WBW2" s="1" t="s">
        <v>106</v>
      </c>
      <c r="WBY2" s="1" t="s">
        <v>106</v>
      </c>
      <c r="WCA2" s="1" t="s">
        <v>106</v>
      </c>
      <c r="WCC2" s="1" t="s">
        <v>106</v>
      </c>
      <c r="WCE2" s="1" t="s">
        <v>106</v>
      </c>
      <c r="WCG2" s="1" t="s">
        <v>106</v>
      </c>
      <c r="WCI2" s="1" t="s">
        <v>106</v>
      </c>
      <c r="WCK2" s="1" t="s">
        <v>106</v>
      </c>
      <c r="WCM2" s="1" t="s">
        <v>106</v>
      </c>
      <c r="WCO2" s="1" t="s">
        <v>106</v>
      </c>
      <c r="WCQ2" s="1" t="s">
        <v>106</v>
      </c>
      <c r="WCS2" s="1" t="s">
        <v>106</v>
      </c>
      <c r="WCU2" s="1" t="s">
        <v>106</v>
      </c>
      <c r="WCW2" s="1" t="s">
        <v>106</v>
      </c>
      <c r="WCY2" s="1" t="s">
        <v>106</v>
      </c>
      <c r="WDA2" s="1" t="s">
        <v>106</v>
      </c>
      <c r="WDC2" s="1" t="s">
        <v>106</v>
      </c>
      <c r="WDE2" s="1" t="s">
        <v>106</v>
      </c>
      <c r="WDG2" s="1" t="s">
        <v>106</v>
      </c>
      <c r="WDI2" s="1" t="s">
        <v>106</v>
      </c>
      <c r="WDK2" s="1" t="s">
        <v>106</v>
      </c>
      <c r="WDM2" s="1" t="s">
        <v>106</v>
      </c>
      <c r="WDO2" s="1" t="s">
        <v>106</v>
      </c>
      <c r="WDQ2" s="1" t="s">
        <v>106</v>
      </c>
      <c r="WDS2" s="1" t="s">
        <v>106</v>
      </c>
      <c r="WDU2" s="1" t="s">
        <v>106</v>
      </c>
      <c r="WDW2" s="1" t="s">
        <v>106</v>
      </c>
      <c r="WDY2" s="1" t="s">
        <v>106</v>
      </c>
      <c r="WEA2" s="1" t="s">
        <v>106</v>
      </c>
      <c r="WEC2" s="1" t="s">
        <v>106</v>
      </c>
      <c r="WEE2" s="1" t="s">
        <v>106</v>
      </c>
      <c r="WEG2" s="1" t="s">
        <v>106</v>
      </c>
      <c r="WEI2" s="1" t="s">
        <v>106</v>
      </c>
      <c r="WEK2" s="1" t="s">
        <v>106</v>
      </c>
      <c r="WEM2" s="1" t="s">
        <v>106</v>
      </c>
      <c r="WEO2" s="1" t="s">
        <v>106</v>
      </c>
      <c r="WEQ2" s="1" t="s">
        <v>106</v>
      </c>
      <c r="WES2" s="1" t="s">
        <v>106</v>
      </c>
      <c r="WEU2" s="1" t="s">
        <v>106</v>
      </c>
      <c r="WEW2" s="1" t="s">
        <v>106</v>
      </c>
      <c r="WEY2" s="1" t="s">
        <v>106</v>
      </c>
      <c r="WFA2" s="1" t="s">
        <v>106</v>
      </c>
      <c r="WFC2" s="1" t="s">
        <v>106</v>
      </c>
      <c r="WFE2" s="1" t="s">
        <v>106</v>
      </c>
      <c r="WFG2" s="1" t="s">
        <v>106</v>
      </c>
      <c r="WFI2" s="1" t="s">
        <v>106</v>
      </c>
      <c r="WFK2" s="1" t="s">
        <v>106</v>
      </c>
      <c r="WFM2" s="1" t="s">
        <v>106</v>
      </c>
      <c r="WFO2" s="1" t="s">
        <v>106</v>
      </c>
      <c r="WFQ2" s="1" t="s">
        <v>106</v>
      </c>
      <c r="WFS2" s="1" t="s">
        <v>106</v>
      </c>
      <c r="WFU2" s="1" t="s">
        <v>106</v>
      </c>
      <c r="WFW2" s="1" t="s">
        <v>106</v>
      </c>
      <c r="WFY2" s="1" t="s">
        <v>106</v>
      </c>
      <c r="WGA2" s="1" t="s">
        <v>106</v>
      </c>
      <c r="WGC2" s="1" t="s">
        <v>106</v>
      </c>
      <c r="WGE2" s="1" t="s">
        <v>106</v>
      </c>
      <c r="WGG2" s="1" t="s">
        <v>106</v>
      </c>
      <c r="WGI2" s="1" t="s">
        <v>106</v>
      </c>
      <c r="WGK2" s="1" t="s">
        <v>106</v>
      </c>
      <c r="WGM2" s="1" t="s">
        <v>106</v>
      </c>
      <c r="WGO2" s="1" t="s">
        <v>106</v>
      </c>
      <c r="WGQ2" s="1" t="s">
        <v>106</v>
      </c>
      <c r="WGS2" s="1" t="s">
        <v>106</v>
      </c>
      <c r="WGU2" s="1" t="s">
        <v>106</v>
      </c>
      <c r="WGW2" s="1" t="s">
        <v>106</v>
      </c>
      <c r="WGY2" s="1" t="s">
        <v>106</v>
      </c>
      <c r="WHA2" s="1" t="s">
        <v>106</v>
      </c>
      <c r="WHC2" s="1" t="s">
        <v>106</v>
      </c>
      <c r="WHE2" s="1" t="s">
        <v>106</v>
      </c>
      <c r="WHG2" s="1" t="s">
        <v>106</v>
      </c>
      <c r="WHI2" s="1" t="s">
        <v>106</v>
      </c>
      <c r="WHK2" s="1" t="s">
        <v>106</v>
      </c>
      <c r="WHM2" s="1" t="s">
        <v>106</v>
      </c>
      <c r="WHO2" s="1" t="s">
        <v>106</v>
      </c>
      <c r="WHQ2" s="1" t="s">
        <v>106</v>
      </c>
      <c r="WHS2" s="1" t="s">
        <v>106</v>
      </c>
      <c r="WHU2" s="1" t="s">
        <v>106</v>
      </c>
      <c r="WHW2" s="1" t="s">
        <v>106</v>
      </c>
      <c r="WHY2" s="1" t="s">
        <v>106</v>
      </c>
      <c r="WIA2" s="1" t="s">
        <v>106</v>
      </c>
      <c r="WIC2" s="1" t="s">
        <v>106</v>
      </c>
      <c r="WIE2" s="1" t="s">
        <v>106</v>
      </c>
      <c r="WIG2" s="1" t="s">
        <v>106</v>
      </c>
      <c r="WII2" s="1" t="s">
        <v>106</v>
      </c>
      <c r="WIK2" s="1" t="s">
        <v>106</v>
      </c>
      <c r="WIM2" s="1" t="s">
        <v>106</v>
      </c>
      <c r="WIO2" s="1" t="s">
        <v>106</v>
      </c>
      <c r="WIQ2" s="1" t="s">
        <v>106</v>
      </c>
      <c r="WIS2" s="1" t="s">
        <v>106</v>
      </c>
      <c r="WIU2" s="1" t="s">
        <v>106</v>
      </c>
      <c r="WIW2" s="1" t="s">
        <v>106</v>
      </c>
      <c r="WIY2" s="1" t="s">
        <v>106</v>
      </c>
      <c r="WJA2" s="1" t="s">
        <v>106</v>
      </c>
      <c r="WJC2" s="1" t="s">
        <v>106</v>
      </c>
      <c r="WJE2" s="1" t="s">
        <v>106</v>
      </c>
      <c r="WJG2" s="1" t="s">
        <v>106</v>
      </c>
      <c r="WJI2" s="1" t="s">
        <v>106</v>
      </c>
      <c r="WJK2" s="1" t="s">
        <v>106</v>
      </c>
      <c r="WJM2" s="1" t="s">
        <v>106</v>
      </c>
      <c r="WJO2" s="1" t="s">
        <v>106</v>
      </c>
      <c r="WJQ2" s="1" t="s">
        <v>106</v>
      </c>
      <c r="WJS2" s="1" t="s">
        <v>106</v>
      </c>
      <c r="WJU2" s="1" t="s">
        <v>106</v>
      </c>
      <c r="WJW2" s="1" t="s">
        <v>106</v>
      </c>
      <c r="WJY2" s="1" t="s">
        <v>106</v>
      </c>
      <c r="WKA2" s="1" t="s">
        <v>106</v>
      </c>
      <c r="WKC2" s="1" t="s">
        <v>106</v>
      </c>
      <c r="WKE2" s="1" t="s">
        <v>106</v>
      </c>
      <c r="WKG2" s="1" t="s">
        <v>106</v>
      </c>
      <c r="WKI2" s="1" t="s">
        <v>106</v>
      </c>
      <c r="WKK2" s="1" t="s">
        <v>106</v>
      </c>
      <c r="WKM2" s="1" t="s">
        <v>106</v>
      </c>
      <c r="WKO2" s="1" t="s">
        <v>106</v>
      </c>
      <c r="WKQ2" s="1" t="s">
        <v>106</v>
      </c>
      <c r="WKS2" s="1" t="s">
        <v>106</v>
      </c>
      <c r="WKU2" s="1" t="s">
        <v>106</v>
      </c>
      <c r="WKW2" s="1" t="s">
        <v>106</v>
      </c>
      <c r="WKY2" s="1" t="s">
        <v>106</v>
      </c>
      <c r="WLA2" s="1" t="s">
        <v>106</v>
      </c>
      <c r="WLC2" s="1" t="s">
        <v>106</v>
      </c>
      <c r="WLE2" s="1" t="s">
        <v>106</v>
      </c>
      <c r="WLG2" s="1" t="s">
        <v>106</v>
      </c>
      <c r="WLI2" s="1" t="s">
        <v>106</v>
      </c>
      <c r="WLK2" s="1" t="s">
        <v>106</v>
      </c>
      <c r="WLM2" s="1" t="s">
        <v>106</v>
      </c>
      <c r="WLO2" s="1" t="s">
        <v>106</v>
      </c>
      <c r="WLQ2" s="1" t="s">
        <v>106</v>
      </c>
      <c r="WLS2" s="1" t="s">
        <v>106</v>
      </c>
      <c r="WLU2" s="1" t="s">
        <v>106</v>
      </c>
      <c r="WLW2" s="1" t="s">
        <v>106</v>
      </c>
      <c r="WLY2" s="1" t="s">
        <v>106</v>
      </c>
      <c r="WMA2" s="1" t="s">
        <v>106</v>
      </c>
      <c r="WMC2" s="1" t="s">
        <v>106</v>
      </c>
      <c r="WME2" s="1" t="s">
        <v>106</v>
      </c>
      <c r="WMG2" s="1" t="s">
        <v>106</v>
      </c>
      <c r="WMI2" s="1" t="s">
        <v>106</v>
      </c>
      <c r="WMK2" s="1" t="s">
        <v>106</v>
      </c>
      <c r="WMM2" s="1" t="s">
        <v>106</v>
      </c>
      <c r="WMO2" s="1" t="s">
        <v>106</v>
      </c>
      <c r="WMQ2" s="1" t="s">
        <v>106</v>
      </c>
      <c r="WMS2" s="1" t="s">
        <v>106</v>
      </c>
      <c r="WMU2" s="1" t="s">
        <v>106</v>
      </c>
      <c r="WMW2" s="1" t="s">
        <v>106</v>
      </c>
      <c r="WMY2" s="1" t="s">
        <v>106</v>
      </c>
      <c r="WNA2" s="1" t="s">
        <v>106</v>
      </c>
      <c r="WNC2" s="1" t="s">
        <v>106</v>
      </c>
      <c r="WNE2" s="1" t="s">
        <v>106</v>
      </c>
      <c r="WNG2" s="1" t="s">
        <v>106</v>
      </c>
      <c r="WNI2" s="1" t="s">
        <v>106</v>
      </c>
      <c r="WNK2" s="1" t="s">
        <v>106</v>
      </c>
      <c r="WNM2" s="1" t="s">
        <v>106</v>
      </c>
      <c r="WNO2" s="1" t="s">
        <v>106</v>
      </c>
      <c r="WNQ2" s="1" t="s">
        <v>106</v>
      </c>
      <c r="WNS2" s="1" t="s">
        <v>106</v>
      </c>
      <c r="WNU2" s="1" t="s">
        <v>106</v>
      </c>
      <c r="WNW2" s="1" t="s">
        <v>106</v>
      </c>
      <c r="WNY2" s="1" t="s">
        <v>106</v>
      </c>
      <c r="WOA2" s="1" t="s">
        <v>106</v>
      </c>
      <c r="WOC2" s="1" t="s">
        <v>106</v>
      </c>
      <c r="WOE2" s="1" t="s">
        <v>106</v>
      </c>
      <c r="WOG2" s="1" t="s">
        <v>106</v>
      </c>
      <c r="WOI2" s="1" t="s">
        <v>106</v>
      </c>
      <c r="WOK2" s="1" t="s">
        <v>106</v>
      </c>
      <c r="WOM2" s="1" t="s">
        <v>106</v>
      </c>
      <c r="WOO2" s="1" t="s">
        <v>106</v>
      </c>
      <c r="WOQ2" s="1" t="s">
        <v>106</v>
      </c>
      <c r="WOS2" s="1" t="s">
        <v>106</v>
      </c>
      <c r="WOU2" s="1" t="s">
        <v>106</v>
      </c>
      <c r="WOW2" s="1" t="s">
        <v>106</v>
      </c>
      <c r="WOY2" s="1" t="s">
        <v>106</v>
      </c>
      <c r="WPA2" s="1" t="s">
        <v>106</v>
      </c>
      <c r="WPC2" s="1" t="s">
        <v>106</v>
      </c>
      <c r="WPE2" s="1" t="s">
        <v>106</v>
      </c>
      <c r="WPG2" s="1" t="s">
        <v>106</v>
      </c>
      <c r="WPI2" s="1" t="s">
        <v>106</v>
      </c>
      <c r="WPK2" s="1" t="s">
        <v>106</v>
      </c>
      <c r="WPM2" s="1" t="s">
        <v>106</v>
      </c>
      <c r="WPO2" s="1" t="s">
        <v>106</v>
      </c>
      <c r="WPQ2" s="1" t="s">
        <v>106</v>
      </c>
      <c r="WPS2" s="1" t="s">
        <v>106</v>
      </c>
      <c r="WPU2" s="1" t="s">
        <v>106</v>
      </c>
      <c r="WPW2" s="1" t="s">
        <v>106</v>
      </c>
      <c r="WPY2" s="1" t="s">
        <v>106</v>
      </c>
      <c r="WQA2" s="1" t="s">
        <v>106</v>
      </c>
      <c r="WQC2" s="1" t="s">
        <v>106</v>
      </c>
      <c r="WQE2" s="1" t="s">
        <v>106</v>
      </c>
      <c r="WQG2" s="1" t="s">
        <v>106</v>
      </c>
      <c r="WQI2" s="1" t="s">
        <v>106</v>
      </c>
      <c r="WQK2" s="1" t="s">
        <v>106</v>
      </c>
      <c r="WQM2" s="1" t="s">
        <v>106</v>
      </c>
      <c r="WQO2" s="1" t="s">
        <v>106</v>
      </c>
      <c r="WQQ2" s="1" t="s">
        <v>106</v>
      </c>
      <c r="WQS2" s="1" t="s">
        <v>106</v>
      </c>
      <c r="WQU2" s="1" t="s">
        <v>106</v>
      </c>
      <c r="WQW2" s="1" t="s">
        <v>106</v>
      </c>
      <c r="WQY2" s="1" t="s">
        <v>106</v>
      </c>
      <c r="WRA2" s="1" t="s">
        <v>106</v>
      </c>
      <c r="WRC2" s="1" t="s">
        <v>106</v>
      </c>
      <c r="WRE2" s="1" t="s">
        <v>106</v>
      </c>
      <c r="WRG2" s="1" t="s">
        <v>106</v>
      </c>
      <c r="WRI2" s="1" t="s">
        <v>106</v>
      </c>
      <c r="WRK2" s="1" t="s">
        <v>106</v>
      </c>
      <c r="WRM2" s="1" t="s">
        <v>106</v>
      </c>
      <c r="WRO2" s="1" t="s">
        <v>106</v>
      </c>
      <c r="WRQ2" s="1" t="s">
        <v>106</v>
      </c>
      <c r="WRS2" s="1" t="s">
        <v>106</v>
      </c>
      <c r="WRU2" s="1" t="s">
        <v>106</v>
      </c>
      <c r="WRW2" s="1" t="s">
        <v>106</v>
      </c>
      <c r="WRY2" s="1" t="s">
        <v>106</v>
      </c>
      <c r="WSA2" s="1" t="s">
        <v>106</v>
      </c>
      <c r="WSC2" s="1" t="s">
        <v>106</v>
      </c>
      <c r="WSE2" s="1" t="s">
        <v>106</v>
      </c>
      <c r="WSG2" s="1" t="s">
        <v>106</v>
      </c>
      <c r="WSI2" s="1" t="s">
        <v>106</v>
      </c>
      <c r="WSK2" s="1" t="s">
        <v>106</v>
      </c>
      <c r="WSM2" s="1" t="s">
        <v>106</v>
      </c>
      <c r="WSO2" s="1" t="s">
        <v>106</v>
      </c>
      <c r="WSQ2" s="1" t="s">
        <v>106</v>
      </c>
      <c r="WSS2" s="1" t="s">
        <v>106</v>
      </c>
      <c r="WSU2" s="1" t="s">
        <v>106</v>
      </c>
      <c r="WSW2" s="1" t="s">
        <v>106</v>
      </c>
      <c r="WSY2" s="1" t="s">
        <v>106</v>
      </c>
      <c r="WTA2" s="1" t="s">
        <v>106</v>
      </c>
      <c r="WTC2" s="1" t="s">
        <v>106</v>
      </c>
      <c r="WTE2" s="1" t="s">
        <v>106</v>
      </c>
      <c r="WTG2" s="1" t="s">
        <v>106</v>
      </c>
      <c r="WTI2" s="1" t="s">
        <v>106</v>
      </c>
      <c r="WTK2" s="1" t="s">
        <v>106</v>
      </c>
      <c r="WTM2" s="1" t="s">
        <v>106</v>
      </c>
      <c r="WTO2" s="1" t="s">
        <v>106</v>
      </c>
      <c r="WTQ2" s="1" t="s">
        <v>106</v>
      </c>
      <c r="WTS2" s="1" t="s">
        <v>106</v>
      </c>
      <c r="WTU2" s="1" t="s">
        <v>106</v>
      </c>
      <c r="WTW2" s="1" t="s">
        <v>106</v>
      </c>
      <c r="WTY2" s="1" t="s">
        <v>106</v>
      </c>
      <c r="WUA2" s="1" t="s">
        <v>106</v>
      </c>
      <c r="WUC2" s="1" t="s">
        <v>106</v>
      </c>
      <c r="WUE2" s="1" t="s">
        <v>106</v>
      </c>
      <c r="WUG2" s="1" t="s">
        <v>106</v>
      </c>
      <c r="WUI2" s="1" t="s">
        <v>106</v>
      </c>
      <c r="WUK2" s="1" t="s">
        <v>106</v>
      </c>
      <c r="WUM2" s="1" t="s">
        <v>106</v>
      </c>
      <c r="WUO2" s="1" t="s">
        <v>106</v>
      </c>
      <c r="WUQ2" s="1" t="s">
        <v>106</v>
      </c>
      <c r="WUS2" s="1" t="s">
        <v>106</v>
      </c>
      <c r="WUU2" s="1" t="s">
        <v>106</v>
      </c>
      <c r="WUW2" s="1" t="s">
        <v>106</v>
      </c>
      <c r="WUY2" s="1" t="s">
        <v>106</v>
      </c>
      <c r="WVA2" s="1" t="s">
        <v>106</v>
      </c>
      <c r="WVC2" s="1" t="s">
        <v>106</v>
      </c>
      <c r="WVE2" s="1" t="s">
        <v>106</v>
      </c>
      <c r="WVG2" s="1" t="s">
        <v>106</v>
      </c>
      <c r="WVI2" s="1" t="s">
        <v>106</v>
      </c>
      <c r="WVK2" s="1" t="s">
        <v>106</v>
      </c>
      <c r="WVM2" s="1" t="s">
        <v>106</v>
      </c>
      <c r="WVO2" s="1" t="s">
        <v>106</v>
      </c>
      <c r="WVQ2" s="1" t="s">
        <v>106</v>
      </c>
      <c r="WVS2" s="1" t="s">
        <v>106</v>
      </c>
      <c r="WVU2" s="1" t="s">
        <v>106</v>
      </c>
      <c r="WVW2" s="1" t="s">
        <v>106</v>
      </c>
      <c r="WVY2" s="1" t="s">
        <v>106</v>
      </c>
      <c r="WWA2" s="1" t="s">
        <v>106</v>
      </c>
      <c r="WWC2" s="1" t="s">
        <v>106</v>
      </c>
      <c r="WWE2" s="1" t="s">
        <v>106</v>
      </c>
      <c r="WWG2" s="1" t="s">
        <v>106</v>
      </c>
      <c r="WWI2" s="1" t="s">
        <v>106</v>
      </c>
      <c r="WWK2" s="1" t="s">
        <v>106</v>
      </c>
      <c r="WWM2" s="1" t="s">
        <v>106</v>
      </c>
      <c r="WWO2" s="1" t="s">
        <v>106</v>
      </c>
      <c r="WWQ2" s="1" t="s">
        <v>106</v>
      </c>
      <c r="WWS2" s="1" t="s">
        <v>106</v>
      </c>
      <c r="WWU2" s="1" t="s">
        <v>106</v>
      </c>
      <c r="WWW2" s="1" t="s">
        <v>106</v>
      </c>
      <c r="WWY2" s="1" t="s">
        <v>106</v>
      </c>
      <c r="WXA2" s="1" t="s">
        <v>106</v>
      </c>
      <c r="WXC2" s="1" t="s">
        <v>106</v>
      </c>
      <c r="WXE2" s="1" t="s">
        <v>106</v>
      </c>
      <c r="WXG2" s="1" t="s">
        <v>106</v>
      </c>
      <c r="WXI2" s="1" t="s">
        <v>106</v>
      </c>
      <c r="WXK2" s="1" t="s">
        <v>106</v>
      </c>
      <c r="WXM2" s="1" t="s">
        <v>106</v>
      </c>
      <c r="WXO2" s="1" t="s">
        <v>106</v>
      </c>
      <c r="WXQ2" s="1" t="s">
        <v>106</v>
      </c>
      <c r="WXS2" s="1" t="s">
        <v>106</v>
      </c>
      <c r="WXU2" s="1" t="s">
        <v>106</v>
      </c>
      <c r="WXW2" s="1" t="s">
        <v>106</v>
      </c>
      <c r="WXY2" s="1" t="s">
        <v>106</v>
      </c>
      <c r="WYA2" s="1" t="s">
        <v>106</v>
      </c>
      <c r="WYC2" s="1" t="s">
        <v>106</v>
      </c>
      <c r="WYE2" s="1" t="s">
        <v>106</v>
      </c>
      <c r="WYG2" s="1" t="s">
        <v>106</v>
      </c>
      <c r="WYI2" s="1" t="s">
        <v>106</v>
      </c>
      <c r="WYK2" s="1" t="s">
        <v>106</v>
      </c>
      <c r="WYM2" s="1" t="s">
        <v>106</v>
      </c>
      <c r="WYO2" s="1" t="s">
        <v>106</v>
      </c>
      <c r="WYQ2" s="1" t="s">
        <v>106</v>
      </c>
      <c r="WYS2" s="1" t="s">
        <v>106</v>
      </c>
      <c r="WYU2" s="1" t="s">
        <v>106</v>
      </c>
      <c r="WYW2" s="1" t="s">
        <v>106</v>
      </c>
      <c r="WYY2" s="1" t="s">
        <v>106</v>
      </c>
      <c r="WZA2" s="1" t="s">
        <v>106</v>
      </c>
      <c r="WZC2" s="1" t="s">
        <v>106</v>
      </c>
      <c r="WZE2" s="1" t="s">
        <v>106</v>
      </c>
      <c r="WZG2" s="1" t="s">
        <v>106</v>
      </c>
      <c r="WZI2" s="1" t="s">
        <v>106</v>
      </c>
      <c r="WZK2" s="1" t="s">
        <v>106</v>
      </c>
      <c r="WZM2" s="1" t="s">
        <v>106</v>
      </c>
      <c r="WZO2" s="1" t="s">
        <v>106</v>
      </c>
      <c r="WZQ2" s="1" t="s">
        <v>106</v>
      </c>
      <c r="WZS2" s="1" t="s">
        <v>106</v>
      </c>
      <c r="WZU2" s="1" t="s">
        <v>106</v>
      </c>
      <c r="WZW2" s="1" t="s">
        <v>106</v>
      </c>
      <c r="WZY2" s="1" t="s">
        <v>106</v>
      </c>
      <c r="XAA2" s="1" t="s">
        <v>106</v>
      </c>
      <c r="XAC2" s="1" t="s">
        <v>106</v>
      </c>
      <c r="XAE2" s="1" t="s">
        <v>106</v>
      </c>
      <c r="XAG2" s="1" t="s">
        <v>106</v>
      </c>
      <c r="XAI2" s="1" t="s">
        <v>106</v>
      </c>
      <c r="XAK2" s="1" t="s">
        <v>106</v>
      </c>
      <c r="XAM2" s="1" t="s">
        <v>106</v>
      </c>
      <c r="XAO2" s="1" t="s">
        <v>106</v>
      </c>
      <c r="XAQ2" s="1" t="s">
        <v>106</v>
      </c>
      <c r="XAS2" s="1" t="s">
        <v>106</v>
      </c>
      <c r="XAU2" s="1" t="s">
        <v>106</v>
      </c>
      <c r="XAW2" s="1" t="s">
        <v>106</v>
      </c>
      <c r="XAY2" s="1" t="s">
        <v>106</v>
      </c>
      <c r="XBA2" s="1" t="s">
        <v>106</v>
      </c>
      <c r="XBC2" s="1" t="s">
        <v>106</v>
      </c>
      <c r="XBE2" s="1" t="s">
        <v>106</v>
      </c>
      <c r="XBG2" s="1" t="s">
        <v>106</v>
      </c>
      <c r="XBI2" s="1" t="s">
        <v>106</v>
      </c>
      <c r="XBK2" s="1" t="s">
        <v>106</v>
      </c>
      <c r="XBM2" s="1" t="s">
        <v>106</v>
      </c>
      <c r="XBO2" s="1" t="s">
        <v>106</v>
      </c>
      <c r="XBQ2" s="1" t="s">
        <v>106</v>
      </c>
      <c r="XBS2" s="1" t="s">
        <v>106</v>
      </c>
      <c r="XBU2" s="1" t="s">
        <v>106</v>
      </c>
      <c r="XBW2" s="1" t="s">
        <v>106</v>
      </c>
      <c r="XBY2" s="1" t="s">
        <v>106</v>
      </c>
      <c r="XCA2" s="1" t="s">
        <v>106</v>
      </c>
      <c r="XCC2" s="1" t="s">
        <v>106</v>
      </c>
      <c r="XCE2" s="1" t="s">
        <v>106</v>
      </c>
      <c r="XCG2" s="1" t="s">
        <v>106</v>
      </c>
      <c r="XCI2" s="1" t="s">
        <v>106</v>
      </c>
      <c r="XCK2" s="1" t="s">
        <v>106</v>
      </c>
      <c r="XCM2" s="1" t="s">
        <v>106</v>
      </c>
      <c r="XCO2" s="1" t="s">
        <v>106</v>
      </c>
      <c r="XCQ2" s="1" t="s">
        <v>106</v>
      </c>
      <c r="XCS2" s="1" t="s">
        <v>106</v>
      </c>
      <c r="XCU2" s="1" t="s">
        <v>106</v>
      </c>
      <c r="XCW2" s="1" t="s">
        <v>106</v>
      </c>
      <c r="XCY2" s="1" t="s">
        <v>106</v>
      </c>
      <c r="XDA2" s="1" t="s">
        <v>106</v>
      </c>
      <c r="XDC2" s="1" t="s">
        <v>106</v>
      </c>
      <c r="XDE2" s="1" t="s">
        <v>106</v>
      </c>
      <c r="XDG2" s="1" t="s">
        <v>106</v>
      </c>
      <c r="XDI2" s="1" t="s">
        <v>106</v>
      </c>
      <c r="XDK2" s="1" t="s">
        <v>106</v>
      </c>
      <c r="XDM2" s="1" t="s">
        <v>106</v>
      </c>
      <c r="XDO2" s="1" t="s">
        <v>106</v>
      </c>
      <c r="XDQ2" s="1" t="s">
        <v>106</v>
      </c>
      <c r="XDS2" s="1" t="s">
        <v>106</v>
      </c>
      <c r="XDU2" s="1" t="s">
        <v>106</v>
      </c>
      <c r="XDW2" s="1" t="s">
        <v>106</v>
      </c>
      <c r="XDY2" s="1" t="s">
        <v>106</v>
      </c>
      <c r="XEA2" s="1" t="s">
        <v>106</v>
      </c>
      <c r="XEC2" s="1" t="s">
        <v>106</v>
      </c>
      <c r="XEE2" s="1" t="s">
        <v>106</v>
      </c>
      <c r="XEG2" s="1" t="s">
        <v>106</v>
      </c>
      <c r="XEI2" s="1" t="s">
        <v>106</v>
      </c>
      <c r="XEK2" s="1" t="s">
        <v>106</v>
      </c>
      <c r="XEM2" s="1" t="s">
        <v>106</v>
      </c>
      <c r="XEO2" s="1" t="s">
        <v>106</v>
      </c>
      <c r="XEQ2" s="1" t="s">
        <v>106</v>
      </c>
      <c r="XES2" s="1" t="s">
        <v>106</v>
      </c>
      <c r="XEU2" s="1" t="s">
        <v>106</v>
      </c>
      <c r="XEW2" s="1" t="s">
        <v>106</v>
      </c>
      <c r="XEY2" s="1" t="s">
        <v>106</v>
      </c>
      <c r="XFA2" s="1" t="s">
        <v>106</v>
      </c>
      <c r="XFC2" s="1" t="s">
        <v>106</v>
      </c>
    </row>
    <row r="4" spans="1:1023 1025:2047 2049:3071 3073:4095 4097:5119 5121:6143 6145:7167 7169:8191 8193:9215 9217:10239 10241:11263 11265:12287 12289:13311 13313:14335 14337:15359 15361:16383">
      <c r="B4" s="2" t="s">
        <v>9</v>
      </c>
      <c r="C4" s="2" t="s">
        <v>139</v>
      </c>
      <c r="D4" s="2" t="s">
        <v>13</v>
      </c>
      <c r="E4" s="2" t="s">
        <v>138</v>
      </c>
      <c r="F4" s="2" t="s">
        <v>140</v>
      </c>
      <c r="G4" s="2" t="s">
        <v>0</v>
      </c>
      <c r="H4" s="2" t="s">
        <v>141</v>
      </c>
      <c r="I4" s="2" t="s">
        <v>142</v>
      </c>
      <c r="J4" s="3" t="s">
        <v>143</v>
      </c>
      <c r="K4" s="3" t="s">
        <v>2</v>
      </c>
      <c r="L4" s="2" t="s">
        <v>144</v>
      </c>
      <c r="M4" s="2" t="s">
        <v>3</v>
      </c>
      <c r="N4" s="2" t="s">
        <v>145</v>
      </c>
      <c r="O4" s="2" t="s">
        <v>146</v>
      </c>
      <c r="P4" s="2" t="s">
        <v>147</v>
      </c>
      <c r="Q4" s="2" t="s">
        <v>214</v>
      </c>
    </row>
    <row r="5" spans="1:1023 1025:2047 2049:3071 3073:4095 4097:5119 5121:6143 6145:7167 7169:8191 8193:9215 9217:10239 10241:11263 11265:12287 12289:13311 13313:14335 14337:15359 15361:16383">
      <c r="B5" s="4">
        <v>100234</v>
      </c>
      <c r="C5" s="4">
        <v>20150213</v>
      </c>
      <c r="D5" s="21">
        <f t="shared" ref="D5:D68" si="0">DATE(LEFT(C5,4),MID(C5,5,2),RIGHT(C5,2))</f>
        <v>42048</v>
      </c>
      <c r="E5" s="4" t="str">
        <f>LEFT(C5,4)</f>
        <v>2015</v>
      </c>
      <c r="F5" s="4" t="s">
        <v>4</v>
      </c>
      <c r="G5" s="4" t="str">
        <f t="shared" ref="G5:G36" si="1">IF(F5="NULL", "UNKOWN", F5)</f>
        <v>F</v>
      </c>
      <c r="H5" s="4">
        <v>0</v>
      </c>
      <c r="I5" s="21" t="str">
        <f>IF(Clean_CB[[#This Row],[Raw BirthDate]]=0, "", DATE(LEFT(Clean_CB[[#This Row],[Raw BirthDate]],4), MID(Clean_CB[[#This Row],[Raw BirthDate]],5,2), RIGHT(Clean_CB[[#This Row],[Raw BirthDate]],2)))</f>
        <v/>
      </c>
      <c r="J5" s="6">
        <v>639391420224</v>
      </c>
      <c r="K5" s="6">
        <f t="shared" ref="K5:K36" si="2">IF(J5=0, "", J5)</f>
        <v>639391420224</v>
      </c>
      <c r="L5" s="1" t="s">
        <v>5</v>
      </c>
      <c r="M5" s="4" t="str">
        <f t="shared" ref="M5:M36" si="3">IF(L5="NULL","",L5)</f>
        <v/>
      </c>
      <c r="N5" s="4" t="str">
        <f t="shared" ref="N5:N36" si="4">IF(I5="","",DATEDIF(I5,DATE(2022,10,31),"Y"))</f>
        <v/>
      </c>
      <c r="O5" s="4" t="str">
        <f>IF(Clean_CB[[#This Row],[Age]]="","Uknown", IF(Clean_CB[[#This Row],[Age]]&lt;20,"Below 20",IF(Clean_CB[[#This Row],[Age]]&lt;30,"20's",IF(Clean_CB[[#This Row],[Age]]&lt;40,"30's",IF(Clean_CB[[#This Row],[Age]]&lt;50,"40's",IF(Clean_CB[[#This Row],[Age]]&lt;60,"50's",IF(Clean_CB[[#This Row],[Age]]&lt;70,"60's","70+")))))))</f>
        <v>Uknown</v>
      </c>
      <c r="P5" s="4">
        <f t="shared" ref="P5:P36" si="5">IF(K4&lt;&gt;"", 1, 0)</f>
        <v>1</v>
      </c>
      <c r="Q5" s="4">
        <f t="shared" ref="Q5:Q36" si="6">IF(M5&lt;&gt;"", 1, 0)</f>
        <v>0</v>
      </c>
    </row>
    <row r="6" spans="1:1023 1025:2047 2049:3071 3073:4095 4097:5119 5121:6143 6145:7167 7169:8191 8193:9215 9217:10239 10241:11263 11265:12287 12289:13311 13313:14335 14337:15359 15361:16383">
      <c r="B6" s="4">
        <v>124503</v>
      </c>
      <c r="C6" s="4">
        <v>20170111</v>
      </c>
      <c r="D6" s="21">
        <f t="shared" si="0"/>
        <v>42746</v>
      </c>
      <c r="E6" s="4" t="str">
        <f t="shared" ref="E6:E69" si="7">LEFT(C6,4)</f>
        <v>2017</v>
      </c>
      <c r="F6" s="4" t="s">
        <v>6</v>
      </c>
      <c r="G6" s="4" t="str">
        <f t="shared" si="1"/>
        <v>M</v>
      </c>
      <c r="H6" s="4">
        <v>0</v>
      </c>
      <c r="I6" s="21" t="str">
        <f>IF(Clean_CB[[#This Row],[Raw BirthDate]]=0, "", DATE(LEFT(Clean_CB[[#This Row],[Raw BirthDate]],4), MID(Clean_CB[[#This Row],[Raw BirthDate]],5,2), RIGHT(Clean_CB[[#This Row],[Raw BirthDate]],2)))</f>
        <v/>
      </c>
      <c r="J6" s="6">
        <v>639221840865</v>
      </c>
      <c r="K6" s="6">
        <f t="shared" si="2"/>
        <v>639221840865</v>
      </c>
      <c r="L6" s="1" t="s">
        <v>5</v>
      </c>
      <c r="M6" s="4" t="str">
        <f>IF(L6="NULL","",L6)</f>
        <v/>
      </c>
      <c r="N6" s="4" t="str">
        <f t="shared" si="4"/>
        <v/>
      </c>
      <c r="O6" s="4" t="str">
        <f>IF(Clean_CB[[#This Row],[Age]]="","Uknown", IF(Clean_CB[[#This Row],[Age]]&lt;20,"Below 20",IF(Clean_CB[[#This Row],[Age]]&lt;30,"20's",IF(Clean_CB[[#This Row],[Age]]&lt;40,"30's",IF(Clean_CB[[#This Row],[Age]]&lt;50,"40's",IF(Clean_CB[[#This Row],[Age]]&lt;60,"50's",IF(Clean_CB[[#This Row],[Age]]&lt;70,"60's","70+")))))))</f>
        <v>Uknown</v>
      </c>
      <c r="P6" s="4">
        <f t="shared" si="5"/>
        <v>1</v>
      </c>
      <c r="Q6" s="4">
        <f t="shared" si="6"/>
        <v>0</v>
      </c>
    </row>
    <row r="7" spans="1:1023 1025:2047 2049:3071 3073:4095 4097:5119 5121:6143 6145:7167 7169:8191 8193:9215 9217:10239 10241:11263 11265:12287 12289:13311 13313:14335 14337:15359 15361:16383">
      <c r="B7" s="4">
        <v>236492</v>
      </c>
      <c r="C7" s="4">
        <v>20210921</v>
      </c>
      <c r="D7" s="21">
        <f t="shared" si="0"/>
        <v>44460</v>
      </c>
      <c r="E7" s="4" t="str">
        <f t="shared" si="7"/>
        <v>2021</v>
      </c>
      <c r="F7" s="4" t="s">
        <v>4</v>
      </c>
      <c r="G7" s="4" t="str">
        <f t="shared" si="1"/>
        <v>F</v>
      </c>
      <c r="H7" s="4">
        <v>0</v>
      </c>
      <c r="I7" s="21" t="str">
        <f>IF(Clean_CB[[#This Row],[Raw BirthDate]]=0, "", DATE(LEFT(Clean_CB[[#This Row],[Raw BirthDate]],4), MID(Clean_CB[[#This Row],[Raw BirthDate]],5,2), RIGHT(Clean_CB[[#This Row],[Raw BirthDate]],2)))</f>
        <v/>
      </c>
      <c r="J7" s="6">
        <v>639771345236</v>
      </c>
      <c r="K7" s="6">
        <f t="shared" si="2"/>
        <v>639771345236</v>
      </c>
      <c r="L7" s="1" t="s">
        <v>5</v>
      </c>
      <c r="M7" s="4" t="str">
        <f t="shared" si="3"/>
        <v/>
      </c>
      <c r="N7" s="4" t="str">
        <f t="shared" si="4"/>
        <v/>
      </c>
      <c r="O7" s="4" t="str">
        <f>IF(Clean_CB[[#This Row],[Age]]="","Uknown", IF(Clean_CB[[#This Row],[Age]]&lt;20,"Below 20",IF(Clean_CB[[#This Row],[Age]]&lt;30,"20's",IF(Clean_CB[[#This Row],[Age]]&lt;40,"30's",IF(Clean_CB[[#This Row],[Age]]&lt;50,"40's",IF(Clean_CB[[#This Row],[Age]]&lt;60,"50's",IF(Clean_CB[[#This Row],[Age]]&lt;70,"60's","70+")))))))</f>
        <v>Uknown</v>
      </c>
      <c r="P7" s="4">
        <f t="shared" si="5"/>
        <v>1</v>
      </c>
      <c r="Q7" s="4">
        <f t="shared" si="6"/>
        <v>0</v>
      </c>
    </row>
    <row r="8" spans="1:1023 1025:2047 2049:3071 3073:4095 4097:5119 5121:6143 6145:7167 7169:8191 8193:9215 9217:10239 10241:11263 11265:12287 12289:13311 13313:14335 14337:15359 15361:16383">
      <c r="B8" s="4">
        <v>387943</v>
      </c>
      <c r="C8" s="4">
        <v>20151114</v>
      </c>
      <c r="D8" s="21">
        <f t="shared" si="0"/>
        <v>42322</v>
      </c>
      <c r="E8" s="4" t="str">
        <f t="shared" si="7"/>
        <v>2015</v>
      </c>
      <c r="F8" s="4" t="s">
        <v>4</v>
      </c>
      <c r="G8" s="4" t="str">
        <f t="shared" si="1"/>
        <v>F</v>
      </c>
      <c r="H8" s="4">
        <v>19860614</v>
      </c>
      <c r="I8" s="21">
        <f>IF(Clean_CB[[#This Row],[Raw BirthDate]]=0, "", DATE(LEFT(Clean_CB[[#This Row],[Raw BirthDate]],4), MID(Clean_CB[[#This Row],[Raw BirthDate]],5,2), RIGHT(Clean_CB[[#This Row],[Raw BirthDate]],2)))</f>
        <v>31577</v>
      </c>
      <c r="J8" s="6">
        <v>0</v>
      </c>
      <c r="K8" s="6" t="str">
        <f t="shared" si="2"/>
        <v/>
      </c>
      <c r="L8" s="1" t="s">
        <v>15</v>
      </c>
      <c r="M8" s="4" t="str">
        <f t="shared" si="3"/>
        <v>sampleonly10@gmail.com</v>
      </c>
      <c r="N8" s="4">
        <f t="shared" si="4"/>
        <v>36</v>
      </c>
      <c r="O8" s="4" t="str">
        <f>IF(Clean_CB[[#This Row],[Age]]="","Uknown", IF(Clean_CB[[#This Row],[Age]]&lt;20,"Below 20",IF(Clean_CB[[#This Row],[Age]]&lt;30,"20's",IF(Clean_CB[[#This Row],[Age]]&lt;40,"30's",IF(Clean_CB[[#This Row],[Age]]&lt;50,"40's",IF(Clean_CB[[#This Row],[Age]]&lt;60,"50's",IF(Clean_CB[[#This Row],[Age]]&lt;70,"60's","70+")))))))</f>
        <v>30's</v>
      </c>
      <c r="P8" s="4">
        <f t="shared" si="5"/>
        <v>1</v>
      </c>
      <c r="Q8" s="4">
        <f t="shared" si="6"/>
        <v>1</v>
      </c>
    </row>
    <row r="9" spans="1:1023 1025:2047 2049:3071 3073:4095 4097:5119 5121:6143 6145:7167 7169:8191 8193:9215 9217:10239 10241:11263 11265:12287 12289:13311 13313:14335 14337:15359 15361:16383">
      <c r="B9" s="4">
        <v>456072</v>
      </c>
      <c r="C9" s="4">
        <v>20181017</v>
      </c>
      <c r="D9" s="21">
        <f t="shared" si="0"/>
        <v>43390</v>
      </c>
      <c r="E9" s="4" t="str">
        <f t="shared" si="7"/>
        <v>2018</v>
      </c>
      <c r="F9" s="4" t="s">
        <v>6</v>
      </c>
      <c r="G9" s="4" t="str">
        <f t="shared" si="1"/>
        <v>M</v>
      </c>
      <c r="H9" s="4">
        <v>19751402</v>
      </c>
      <c r="I9" s="21">
        <f>IF(Clean_CB[[#This Row],[Raw BirthDate]]=0, "", DATE(LEFT(Clean_CB[[#This Row],[Raw BirthDate]],4), MID(Clean_CB[[#This Row],[Raw BirthDate]],5,2), RIGHT(Clean_CB[[#This Row],[Raw BirthDate]],2)))</f>
        <v>27792</v>
      </c>
      <c r="J9" s="6">
        <v>639031422959</v>
      </c>
      <c r="K9" s="6">
        <f>IF(J9=0, "", J9)</f>
        <v>639031422959</v>
      </c>
      <c r="L9" s="1" t="s">
        <v>14</v>
      </c>
      <c r="M9" s="4" t="str">
        <f t="shared" si="3"/>
        <v>sampleonly11@gmail.com</v>
      </c>
      <c r="N9" s="4">
        <f t="shared" si="4"/>
        <v>46</v>
      </c>
      <c r="O9" s="4" t="str">
        <f>IF(Clean_CB[[#This Row],[Age]]="","Uknown", IF(Clean_CB[[#This Row],[Age]]&lt;20,"Below 20",IF(Clean_CB[[#This Row],[Age]]&lt;30,"20's",IF(Clean_CB[[#This Row],[Age]]&lt;40,"30's",IF(Clean_CB[[#This Row],[Age]]&lt;50,"40's",IF(Clean_CB[[#This Row],[Age]]&lt;60,"50's",IF(Clean_CB[[#This Row],[Age]]&lt;70,"60's","70+")))))))</f>
        <v>40's</v>
      </c>
      <c r="P9" s="4">
        <f t="shared" si="5"/>
        <v>0</v>
      </c>
      <c r="Q9" s="4">
        <f t="shared" si="6"/>
        <v>1</v>
      </c>
    </row>
    <row r="10" spans="1:1023 1025:2047 2049:3071 3073:4095 4097:5119 5121:6143 6145:7167 7169:8191 8193:9215 9217:10239 10241:11263 11265:12287 12289:13311 13313:14335 14337:15359 15361:16383">
      <c r="B10" s="4">
        <v>553583</v>
      </c>
      <c r="C10" s="4">
        <v>20141202</v>
      </c>
      <c r="D10" s="21">
        <f t="shared" si="0"/>
        <v>41975</v>
      </c>
      <c r="E10" s="4" t="str">
        <f t="shared" si="7"/>
        <v>2014</v>
      </c>
      <c r="F10" s="4" t="s">
        <v>5</v>
      </c>
      <c r="G10" s="4" t="str">
        <f t="shared" si="1"/>
        <v>UNKOWN</v>
      </c>
      <c r="H10" s="4">
        <v>0</v>
      </c>
      <c r="I10" s="21" t="str">
        <f>IF(Clean_CB[[#This Row],[Raw BirthDate]]=0, "", DATE(LEFT(Clean_CB[[#This Row],[Raw BirthDate]],4), MID(Clean_CB[[#This Row],[Raw BirthDate]],5,2), RIGHT(Clean_CB[[#This Row],[Raw BirthDate]],2)))</f>
        <v/>
      </c>
      <c r="J10" s="6">
        <v>639221385465</v>
      </c>
      <c r="K10" s="6">
        <f t="shared" si="2"/>
        <v>639221385465</v>
      </c>
      <c r="L10" t="s">
        <v>16</v>
      </c>
      <c r="M10" s="4" t="str">
        <f t="shared" si="3"/>
        <v>sampleonly12@yahoo.com</v>
      </c>
      <c r="N10" s="4" t="str">
        <f t="shared" si="4"/>
        <v/>
      </c>
      <c r="O10" s="4" t="str">
        <f>IF(Clean_CB[[#This Row],[Age]]="","Uknown", IF(Clean_CB[[#This Row],[Age]]&lt;20,"Below 20",IF(Clean_CB[[#This Row],[Age]]&lt;30,"20's",IF(Clean_CB[[#This Row],[Age]]&lt;40,"30's",IF(Clean_CB[[#This Row],[Age]]&lt;50,"40's",IF(Clean_CB[[#This Row],[Age]]&lt;60,"50's",IF(Clean_CB[[#This Row],[Age]]&lt;70,"60's","70+")))))))</f>
        <v>Uknown</v>
      </c>
      <c r="P10" s="4">
        <f t="shared" si="5"/>
        <v>1</v>
      </c>
      <c r="Q10" s="4">
        <f t="shared" si="6"/>
        <v>1</v>
      </c>
    </row>
    <row r="11" spans="1:1023 1025:2047 2049:3071 3073:4095 4097:5119 5121:6143 6145:7167 7169:8191 8193:9215 9217:10239 10241:11263 11265:12287 12289:13311 13313:14335 14337:15359 15361:16383">
      <c r="B11" s="4">
        <v>651095</v>
      </c>
      <c r="C11" s="4">
        <v>20150401</v>
      </c>
      <c r="D11" s="21">
        <f t="shared" si="0"/>
        <v>42095</v>
      </c>
      <c r="E11" s="4" t="str">
        <f t="shared" si="7"/>
        <v>2015</v>
      </c>
      <c r="F11" s="4" t="s">
        <v>5</v>
      </c>
      <c r="G11" s="4" t="str">
        <f t="shared" si="1"/>
        <v>UNKOWN</v>
      </c>
      <c r="H11" s="4">
        <v>19790429</v>
      </c>
      <c r="I11" s="21">
        <f>IF(Clean_CB[[#This Row],[Raw BirthDate]]=0, "", DATE(LEFT(Clean_CB[[#This Row],[Raw BirthDate]],4), MID(Clean_CB[[#This Row],[Raw BirthDate]],5,2), RIGHT(Clean_CB[[#This Row],[Raw BirthDate]],2)))</f>
        <v>28974</v>
      </c>
      <c r="J11" s="6">
        <v>0</v>
      </c>
      <c r="K11" s="6" t="str">
        <f t="shared" si="2"/>
        <v/>
      </c>
      <c r="L11" t="s">
        <v>17</v>
      </c>
      <c r="M11" s="4" t="str">
        <f t="shared" si="3"/>
        <v>sampleonly13@yahoo.com</v>
      </c>
      <c r="N11" s="4">
        <f t="shared" si="4"/>
        <v>43</v>
      </c>
      <c r="O11" s="4" t="str">
        <f>IF(Clean_CB[[#This Row],[Age]]="","Uknown", IF(Clean_CB[[#This Row],[Age]]&lt;20,"Below 20",IF(Clean_CB[[#This Row],[Age]]&lt;30,"20's",IF(Clean_CB[[#This Row],[Age]]&lt;40,"30's",IF(Clean_CB[[#This Row],[Age]]&lt;50,"40's",IF(Clean_CB[[#This Row],[Age]]&lt;60,"50's",IF(Clean_CB[[#This Row],[Age]]&lt;70,"60's","70+")))))))</f>
        <v>40's</v>
      </c>
      <c r="P11" s="4">
        <f t="shared" si="5"/>
        <v>1</v>
      </c>
      <c r="Q11" s="4">
        <f t="shared" si="6"/>
        <v>1</v>
      </c>
    </row>
    <row r="12" spans="1:1023 1025:2047 2049:3071 3073:4095 4097:5119 5121:6143 6145:7167 7169:8191 8193:9215 9217:10239 10241:11263 11265:12287 12289:13311 13313:14335 14337:15359 15361:16383">
      <c r="B12" s="4">
        <v>748606</v>
      </c>
      <c r="C12" s="4">
        <v>20201220</v>
      </c>
      <c r="D12" s="21">
        <f t="shared" si="0"/>
        <v>44185</v>
      </c>
      <c r="E12" s="4" t="str">
        <f t="shared" si="7"/>
        <v>2020</v>
      </c>
      <c r="F12" s="4" t="s">
        <v>6</v>
      </c>
      <c r="G12" s="4" t="str">
        <f t="shared" si="1"/>
        <v>M</v>
      </c>
      <c r="H12" s="4">
        <v>19760925</v>
      </c>
      <c r="I12" s="21">
        <f>IF(Clean_CB[[#This Row],[Raw BirthDate]]=0, "", DATE(LEFT(Clean_CB[[#This Row],[Raw BirthDate]],4), MID(Clean_CB[[#This Row],[Raw BirthDate]],5,2), RIGHT(Clean_CB[[#This Row],[Raw BirthDate]],2)))</f>
        <v>28028</v>
      </c>
      <c r="J12" s="6">
        <v>0</v>
      </c>
      <c r="K12" s="6" t="str">
        <f t="shared" si="2"/>
        <v/>
      </c>
      <c r="L12" t="s">
        <v>18</v>
      </c>
      <c r="M12" s="4" t="str">
        <f t="shared" si="3"/>
        <v>sampleonly14@gmail.com</v>
      </c>
      <c r="N12" s="4">
        <f t="shared" si="4"/>
        <v>46</v>
      </c>
      <c r="O12" s="4" t="str">
        <f>IF(Clean_CB[[#This Row],[Age]]="","Uknown", IF(Clean_CB[[#This Row],[Age]]&lt;20,"Below 20",IF(Clean_CB[[#This Row],[Age]]&lt;30,"20's",IF(Clean_CB[[#This Row],[Age]]&lt;40,"30's",IF(Clean_CB[[#This Row],[Age]]&lt;50,"40's",IF(Clean_CB[[#This Row],[Age]]&lt;60,"50's",IF(Clean_CB[[#This Row],[Age]]&lt;70,"60's","70+")))))))</f>
        <v>40's</v>
      </c>
      <c r="P12" s="4">
        <f t="shared" si="5"/>
        <v>0</v>
      </c>
      <c r="Q12" s="4">
        <f t="shared" si="6"/>
        <v>1</v>
      </c>
    </row>
    <row r="13" spans="1:1023 1025:2047 2049:3071 3073:4095 4097:5119 5121:6143 6145:7167 7169:8191 8193:9215 9217:10239 10241:11263 11265:12287 12289:13311 13313:14335 14337:15359 15361:16383">
      <c r="B13" s="4">
        <v>846118</v>
      </c>
      <c r="C13" s="4">
        <v>20170510</v>
      </c>
      <c r="D13" s="21">
        <f t="shared" si="0"/>
        <v>42865</v>
      </c>
      <c r="E13" s="4" t="str">
        <f t="shared" si="7"/>
        <v>2017</v>
      </c>
      <c r="F13" s="4" t="s">
        <v>4</v>
      </c>
      <c r="G13" s="4" t="str">
        <f t="shared" si="1"/>
        <v>F</v>
      </c>
      <c r="H13" s="4">
        <v>19890809</v>
      </c>
      <c r="I13" s="21">
        <f>IF(Clean_CB[[#This Row],[Raw BirthDate]]=0, "", DATE(LEFT(Clean_CB[[#This Row],[Raw BirthDate]],4), MID(Clean_CB[[#This Row],[Raw BirthDate]],5,2), RIGHT(Clean_CB[[#This Row],[Raw BirthDate]],2)))</f>
        <v>32729</v>
      </c>
      <c r="J13" s="6">
        <v>0</v>
      </c>
      <c r="K13" s="6" t="str">
        <f t="shared" si="2"/>
        <v/>
      </c>
      <c r="L13" t="s">
        <v>19</v>
      </c>
      <c r="M13" s="4" t="str">
        <f t="shared" si="3"/>
        <v>sampleonly15@gmail.com</v>
      </c>
      <c r="N13" s="4">
        <f t="shared" si="4"/>
        <v>33</v>
      </c>
      <c r="O13" s="4" t="str">
        <f>IF(Clean_CB[[#This Row],[Age]]="","Uknown", IF(Clean_CB[[#This Row],[Age]]&lt;20,"Below 20",IF(Clean_CB[[#This Row],[Age]]&lt;30,"20's",IF(Clean_CB[[#This Row],[Age]]&lt;40,"30's",IF(Clean_CB[[#This Row],[Age]]&lt;50,"40's",IF(Clean_CB[[#This Row],[Age]]&lt;60,"50's",IF(Clean_CB[[#This Row],[Age]]&lt;70,"60's","70+")))))))</f>
        <v>30's</v>
      </c>
      <c r="P13" s="4">
        <f t="shared" si="5"/>
        <v>0</v>
      </c>
      <c r="Q13" s="4">
        <f t="shared" si="6"/>
        <v>1</v>
      </c>
    </row>
    <row r="14" spans="1:1023 1025:2047 2049:3071 3073:4095 4097:5119 5121:6143 6145:7167 7169:8191 8193:9215 9217:10239 10241:11263 11265:12287 12289:13311 13313:14335 14337:15359 15361:16383">
      <c r="B14" s="4">
        <v>943630</v>
      </c>
      <c r="C14" s="4">
        <v>20140830</v>
      </c>
      <c r="D14" s="21">
        <f t="shared" si="0"/>
        <v>41881</v>
      </c>
      <c r="E14" s="4" t="str">
        <f t="shared" si="7"/>
        <v>2014</v>
      </c>
      <c r="F14" s="4" t="s">
        <v>4</v>
      </c>
      <c r="G14" s="4" t="str">
        <f t="shared" si="1"/>
        <v>F</v>
      </c>
      <c r="H14" s="4">
        <v>0</v>
      </c>
      <c r="I14" s="21" t="str">
        <f>IF(Clean_CB[[#This Row],[Raw BirthDate]]=0, "", DATE(LEFT(Clean_CB[[#This Row],[Raw BirthDate]],4), MID(Clean_CB[[#This Row],[Raw BirthDate]],5,2), RIGHT(Clean_CB[[#This Row],[Raw BirthDate]],2)))</f>
        <v/>
      </c>
      <c r="J14" s="6">
        <v>639981235489.66699</v>
      </c>
      <c r="K14" s="6">
        <f t="shared" si="2"/>
        <v>639981235489.66699</v>
      </c>
      <c r="L14" s="1" t="s">
        <v>5</v>
      </c>
      <c r="M14" s="4" t="str">
        <f t="shared" si="3"/>
        <v/>
      </c>
      <c r="N14" s="4" t="str">
        <f t="shared" si="4"/>
        <v/>
      </c>
      <c r="O14" s="4" t="str">
        <f>IF(Clean_CB[[#This Row],[Age]]="","Uknown", IF(Clean_CB[[#This Row],[Age]]&lt;20,"Below 20",IF(Clean_CB[[#This Row],[Age]]&lt;30,"20's",IF(Clean_CB[[#This Row],[Age]]&lt;40,"30's",IF(Clean_CB[[#This Row],[Age]]&lt;50,"40's",IF(Clean_CB[[#This Row],[Age]]&lt;60,"50's",IF(Clean_CB[[#This Row],[Age]]&lt;70,"60's","70+")))))))</f>
        <v>Uknown</v>
      </c>
      <c r="P14" s="4">
        <f t="shared" si="5"/>
        <v>0</v>
      </c>
      <c r="Q14" s="4">
        <f t="shared" si="6"/>
        <v>0</v>
      </c>
    </row>
    <row r="15" spans="1:1023 1025:2047 2049:3071 3073:4095 4097:5119 5121:6143 6145:7167 7169:8191 8193:9215 9217:10239 10241:11263 11265:12287 12289:13311 13313:14335 14337:15359 15361:16383">
      <c r="B15" s="4">
        <v>345424</v>
      </c>
      <c r="C15" s="4">
        <v>20210121</v>
      </c>
      <c r="D15" s="21">
        <f t="shared" si="0"/>
        <v>44217</v>
      </c>
      <c r="E15" s="4" t="str">
        <f t="shared" si="7"/>
        <v>2021</v>
      </c>
      <c r="F15" s="4" t="s">
        <v>6</v>
      </c>
      <c r="G15" s="4" t="str">
        <f t="shared" si="1"/>
        <v>M</v>
      </c>
      <c r="H15" s="4">
        <v>0</v>
      </c>
      <c r="I15" s="21" t="str">
        <f>IF(Clean_CB[[#This Row],[Raw BirthDate]]=0, "", DATE(LEFT(Clean_CB[[#This Row],[Raw BirthDate]],4), MID(Clean_CB[[#This Row],[Raw BirthDate]],5,2), RIGHT(Clean_CB[[#This Row],[Raw BirthDate]],2)))</f>
        <v/>
      </c>
      <c r="J15" s="6">
        <v>639171197995.66699</v>
      </c>
      <c r="K15" s="6">
        <f t="shared" si="2"/>
        <v>639171197995.66699</v>
      </c>
      <c r="L15" s="1" t="s">
        <v>5</v>
      </c>
      <c r="M15" s="4" t="str">
        <f t="shared" si="3"/>
        <v/>
      </c>
      <c r="N15" s="4" t="str">
        <f t="shared" si="4"/>
        <v/>
      </c>
      <c r="O15" s="4" t="str">
        <f>IF(Clean_CB[[#This Row],[Age]]="","Uknown", IF(Clean_CB[[#This Row],[Age]]&lt;20,"Below 20",IF(Clean_CB[[#This Row],[Age]]&lt;30,"20's",IF(Clean_CB[[#This Row],[Age]]&lt;40,"30's",IF(Clean_CB[[#This Row],[Age]]&lt;50,"40's",IF(Clean_CB[[#This Row],[Age]]&lt;60,"50's",IF(Clean_CB[[#This Row],[Age]]&lt;70,"60's","70+")))))))</f>
        <v>Uknown</v>
      </c>
      <c r="P15" s="4">
        <f t="shared" si="5"/>
        <v>1</v>
      </c>
      <c r="Q15" s="4">
        <f t="shared" si="6"/>
        <v>0</v>
      </c>
    </row>
    <row r="16" spans="1:1023 1025:2047 2049:3071 3073:4095 4097:5119 5121:6143 6145:7167 7169:8191 8193:9215 9217:10239 10241:11263 11265:12287 12289:13311 13313:14335 14337:15359 15361:16383">
      <c r="B16" s="4">
        <v>380383</v>
      </c>
      <c r="C16" s="4">
        <v>20150606</v>
      </c>
      <c r="D16" s="21">
        <f t="shared" si="0"/>
        <v>42161</v>
      </c>
      <c r="E16" s="4" t="str">
        <f t="shared" si="7"/>
        <v>2015</v>
      </c>
      <c r="F16" s="4" t="s">
        <v>4</v>
      </c>
      <c r="G16" s="4" t="str">
        <f t="shared" si="1"/>
        <v>F</v>
      </c>
      <c r="H16" s="4">
        <v>0</v>
      </c>
      <c r="I16" s="21" t="str">
        <f>IF(Clean_CB[[#This Row],[Raw BirthDate]]=0, "", DATE(LEFT(Clean_CB[[#This Row],[Raw BirthDate]],4), MID(Clean_CB[[#This Row],[Raw BirthDate]],5,2), RIGHT(Clean_CB[[#This Row],[Raw BirthDate]],2)))</f>
        <v/>
      </c>
      <c r="J16" s="6">
        <v>0</v>
      </c>
      <c r="K16" s="6" t="str">
        <f t="shared" si="2"/>
        <v/>
      </c>
      <c r="L16" t="s">
        <v>20</v>
      </c>
      <c r="M16" s="4" t="str">
        <f t="shared" si="3"/>
        <v>sampleonly18@yahoo.com</v>
      </c>
      <c r="N16" s="4" t="str">
        <f t="shared" si="4"/>
        <v/>
      </c>
      <c r="O16" s="4" t="str">
        <f>IF(Clean_CB[[#This Row],[Age]]="","Uknown", IF(Clean_CB[[#This Row],[Age]]&lt;20,"Below 20",IF(Clean_CB[[#This Row],[Age]]&lt;30,"20's",IF(Clean_CB[[#This Row],[Age]]&lt;40,"30's",IF(Clean_CB[[#This Row],[Age]]&lt;50,"40's",IF(Clean_CB[[#This Row],[Age]]&lt;60,"50's",IF(Clean_CB[[#This Row],[Age]]&lt;70,"60's","70+")))))))</f>
        <v>Uknown</v>
      </c>
      <c r="P16" s="4">
        <f t="shared" si="5"/>
        <v>1</v>
      </c>
      <c r="Q16" s="4">
        <f t="shared" si="6"/>
        <v>1</v>
      </c>
    </row>
    <row r="17" spans="2:17">
      <c r="B17" s="4">
        <v>415342</v>
      </c>
      <c r="C17" s="4">
        <v>20160213</v>
      </c>
      <c r="D17" s="21">
        <f t="shared" si="0"/>
        <v>42413</v>
      </c>
      <c r="E17" s="4" t="str">
        <f t="shared" si="7"/>
        <v>2016</v>
      </c>
      <c r="F17" s="4" t="s">
        <v>6</v>
      </c>
      <c r="G17" s="4" t="str">
        <f t="shared" si="1"/>
        <v>M</v>
      </c>
      <c r="H17" s="4">
        <v>19741004</v>
      </c>
      <c r="I17" s="21">
        <f>IF(Clean_CB[[#This Row],[Raw BirthDate]]=0, "", DATE(LEFT(Clean_CB[[#This Row],[Raw BirthDate]],4), MID(Clean_CB[[#This Row],[Raw BirthDate]],5,2), RIGHT(Clean_CB[[#This Row],[Raw BirthDate]],2)))</f>
        <v>27306</v>
      </c>
      <c r="J17" s="6">
        <v>0</v>
      </c>
      <c r="K17" s="6" t="str">
        <f t="shared" si="2"/>
        <v/>
      </c>
      <c r="L17" t="s">
        <v>21</v>
      </c>
      <c r="M17" s="4" t="str">
        <f t="shared" si="3"/>
        <v>sampleonly19@gmail.com</v>
      </c>
      <c r="N17" s="4">
        <f t="shared" si="4"/>
        <v>48</v>
      </c>
      <c r="O17" s="4" t="str">
        <f>IF(Clean_CB[[#This Row],[Age]]="","Uknown", IF(Clean_CB[[#This Row],[Age]]&lt;20,"Below 20",IF(Clean_CB[[#This Row],[Age]]&lt;30,"20's",IF(Clean_CB[[#This Row],[Age]]&lt;40,"30's",IF(Clean_CB[[#This Row],[Age]]&lt;50,"40's",IF(Clean_CB[[#This Row],[Age]]&lt;60,"50's",IF(Clean_CB[[#This Row],[Age]]&lt;70,"60's","70+")))))))</f>
        <v>40's</v>
      </c>
      <c r="P17" s="4">
        <f t="shared" si="5"/>
        <v>0</v>
      </c>
      <c r="Q17" s="4">
        <f t="shared" si="6"/>
        <v>1</v>
      </c>
    </row>
    <row r="18" spans="2:17">
      <c r="B18" s="4">
        <v>450301</v>
      </c>
      <c r="C18" s="4">
        <v>20150924</v>
      </c>
      <c r="D18" s="21">
        <f t="shared" si="0"/>
        <v>42271</v>
      </c>
      <c r="E18" s="4" t="str">
        <f t="shared" si="7"/>
        <v>2015</v>
      </c>
      <c r="F18" s="4" t="s">
        <v>4</v>
      </c>
      <c r="G18" s="4" t="str">
        <f t="shared" si="1"/>
        <v>F</v>
      </c>
      <c r="H18" s="4">
        <v>19800402</v>
      </c>
      <c r="I18" s="21">
        <f>IF(Clean_CB[[#This Row],[Raw BirthDate]]=0, "", DATE(LEFT(Clean_CB[[#This Row],[Raw BirthDate]],4), MID(Clean_CB[[#This Row],[Raw BirthDate]],5,2), RIGHT(Clean_CB[[#This Row],[Raw BirthDate]],2)))</f>
        <v>29313</v>
      </c>
      <c r="J18" s="6">
        <v>0</v>
      </c>
      <c r="K18" s="6" t="str">
        <f t="shared" si="2"/>
        <v/>
      </c>
      <c r="L18" t="s">
        <v>22</v>
      </c>
      <c r="M18" s="4" t="str">
        <f t="shared" si="3"/>
        <v>sampleonly20@gmail.com</v>
      </c>
      <c r="N18" s="4">
        <f t="shared" si="4"/>
        <v>42</v>
      </c>
      <c r="O18" s="4" t="str">
        <f>IF(Clean_CB[[#This Row],[Age]]="","Uknown", IF(Clean_CB[[#This Row],[Age]]&lt;20,"Below 20",IF(Clean_CB[[#This Row],[Age]]&lt;30,"20's",IF(Clean_CB[[#This Row],[Age]]&lt;40,"30's",IF(Clean_CB[[#This Row],[Age]]&lt;50,"40's",IF(Clean_CB[[#This Row],[Age]]&lt;60,"50's",IF(Clean_CB[[#This Row],[Age]]&lt;70,"60's","70+")))))))</f>
        <v>40's</v>
      </c>
      <c r="P18" s="4">
        <f t="shared" si="5"/>
        <v>0</v>
      </c>
      <c r="Q18" s="4">
        <f t="shared" si="6"/>
        <v>1</v>
      </c>
    </row>
    <row r="19" spans="2:17">
      <c r="B19" s="4">
        <v>104114</v>
      </c>
      <c r="C19" s="4">
        <v>20160622</v>
      </c>
      <c r="D19" s="21">
        <f t="shared" si="0"/>
        <v>42543</v>
      </c>
      <c r="E19" s="4" t="str">
        <f t="shared" si="7"/>
        <v>2016</v>
      </c>
      <c r="F19" s="4" t="s">
        <v>6</v>
      </c>
      <c r="G19" s="4" t="str">
        <f t="shared" si="1"/>
        <v>M</v>
      </c>
      <c r="H19" s="4">
        <v>0</v>
      </c>
      <c r="I19" s="21" t="str">
        <f>IF(Clean_CB[[#This Row],[Raw BirthDate]]=0, "", DATE(LEFT(Clean_CB[[#This Row],[Raw BirthDate]],4), MID(Clean_CB[[#This Row],[Raw BirthDate]],5,2), RIGHT(Clean_CB[[#This Row],[Raw BirthDate]],2)))</f>
        <v/>
      </c>
      <c r="J19" s="6">
        <v>639741085513.66699</v>
      </c>
      <c r="K19" s="6">
        <f t="shared" si="2"/>
        <v>639741085513.66699</v>
      </c>
      <c r="L19" s="1" t="s">
        <v>5</v>
      </c>
      <c r="M19" s="4" t="str">
        <f t="shared" si="3"/>
        <v/>
      </c>
      <c r="N19" s="4" t="str">
        <f t="shared" si="4"/>
        <v/>
      </c>
      <c r="O19" s="4" t="str">
        <f>IF(Clean_CB[[#This Row],[Age]]="","Uknown", IF(Clean_CB[[#This Row],[Age]]&lt;20,"Below 20",IF(Clean_CB[[#This Row],[Age]]&lt;30,"20's",IF(Clean_CB[[#This Row],[Age]]&lt;40,"30's",IF(Clean_CB[[#This Row],[Age]]&lt;50,"40's",IF(Clean_CB[[#This Row],[Age]]&lt;60,"50's",IF(Clean_CB[[#This Row],[Age]]&lt;70,"60's","70+")))))))</f>
        <v>Uknown</v>
      </c>
      <c r="P19" s="4">
        <f t="shared" si="5"/>
        <v>0</v>
      </c>
      <c r="Q19" s="4">
        <f t="shared" si="6"/>
        <v>0</v>
      </c>
    </row>
    <row r="20" spans="2:17">
      <c r="B20" s="4">
        <v>113865</v>
      </c>
      <c r="C20" s="4">
        <v>20181117</v>
      </c>
      <c r="D20" s="21">
        <f t="shared" si="0"/>
        <v>43421</v>
      </c>
      <c r="E20" s="4" t="str">
        <f t="shared" si="7"/>
        <v>2018</v>
      </c>
      <c r="F20" s="4" t="s">
        <v>4</v>
      </c>
      <c r="G20" s="4" t="str">
        <f t="shared" si="1"/>
        <v>F</v>
      </c>
      <c r="H20" s="4">
        <v>0</v>
      </c>
      <c r="I20" s="21" t="str">
        <f>IF(Clean_CB[[#This Row],[Raw BirthDate]]=0, "", DATE(LEFT(Clean_CB[[#This Row],[Raw BirthDate]],4), MID(Clean_CB[[#This Row],[Raw BirthDate]],5,2), RIGHT(Clean_CB[[#This Row],[Raw BirthDate]],2)))</f>
        <v/>
      </c>
      <c r="J20" s="6">
        <v>0</v>
      </c>
      <c r="K20" s="6" t="str">
        <f t="shared" si="2"/>
        <v/>
      </c>
      <c r="L20" t="s">
        <v>23</v>
      </c>
      <c r="M20" s="4" t="str">
        <f t="shared" si="3"/>
        <v>sampleonly22@yahoo.com</v>
      </c>
      <c r="N20" s="4" t="str">
        <f t="shared" si="4"/>
        <v/>
      </c>
      <c r="O20" s="4" t="str">
        <f>IF(Clean_CB[[#This Row],[Age]]="","Uknown", IF(Clean_CB[[#This Row],[Age]]&lt;20,"Below 20",IF(Clean_CB[[#This Row],[Age]]&lt;30,"20's",IF(Clean_CB[[#This Row],[Age]]&lt;40,"30's",IF(Clean_CB[[#This Row],[Age]]&lt;50,"40's",IF(Clean_CB[[#This Row],[Age]]&lt;60,"50's",IF(Clean_CB[[#This Row],[Age]]&lt;70,"60's","70+")))))))</f>
        <v>Uknown</v>
      </c>
      <c r="P20" s="4">
        <f t="shared" si="5"/>
        <v>1</v>
      </c>
      <c r="Q20" s="4">
        <f t="shared" si="6"/>
        <v>1</v>
      </c>
    </row>
    <row r="21" spans="2:17">
      <c r="B21" s="4">
        <v>123616</v>
      </c>
      <c r="C21" s="4">
        <v>20171019</v>
      </c>
      <c r="D21" s="21">
        <f t="shared" si="0"/>
        <v>43027</v>
      </c>
      <c r="E21" s="4" t="str">
        <f t="shared" si="7"/>
        <v>2017</v>
      </c>
      <c r="F21" s="4" t="s">
        <v>6</v>
      </c>
      <c r="G21" s="4" t="str">
        <f t="shared" si="1"/>
        <v>M</v>
      </c>
      <c r="H21" s="4">
        <v>19800826</v>
      </c>
      <c r="I21" s="21">
        <f>IF(Clean_CB[[#This Row],[Raw BirthDate]]=0, "", DATE(LEFT(Clean_CB[[#This Row],[Raw BirthDate]],4), MID(Clean_CB[[#This Row],[Raw BirthDate]],5,2), RIGHT(Clean_CB[[#This Row],[Raw BirthDate]],2)))</f>
        <v>29459</v>
      </c>
      <c r="J21" s="6">
        <v>639310973031.66699</v>
      </c>
      <c r="K21" s="6">
        <f t="shared" si="2"/>
        <v>639310973031.66699</v>
      </c>
      <c r="L21" t="s">
        <v>24</v>
      </c>
      <c r="M21" s="4" t="str">
        <f t="shared" si="3"/>
        <v>sampleonly23@yahoo.com</v>
      </c>
      <c r="N21" s="4">
        <f t="shared" si="4"/>
        <v>42</v>
      </c>
      <c r="O21" s="4" t="str">
        <f>IF(Clean_CB[[#This Row],[Age]]="","Uknown", IF(Clean_CB[[#This Row],[Age]]&lt;20,"Below 20",IF(Clean_CB[[#This Row],[Age]]&lt;30,"20's",IF(Clean_CB[[#This Row],[Age]]&lt;40,"30's",IF(Clean_CB[[#This Row],[Age]]&lt;50,"40's",IF(Clean_CB[[#This Row],[Age]]&lt;60,"50's",IF(Clean_CB[[#This Row],[Age]]&lt;70,"60's","70+")))))))</f>
        <v>40's</v>
      </c>
      <c r="P21" s="4">
        <f t="shared" si="5"/>
        <v>0</v>
      </c>
      <c r="Q21" s="4">
        <f t="shared" si="6"/>
        <v>1</v>
      </c>
    </row>
    <row r="22" spans="2:17">
      <c r="B22" s="4">
        <v>421333</v>
      </c>
      <c r="C22" s="4">
        <v>20140211</v>
      </c>
      <c r="D22" s="21">
        <f t="shared" si="0"/>
        <v>41681</v>
      </c>
      <c r="E22" s="4" t="str">
        <f t="shared" si="7"/>
        <v>2014</v>
      </c>
      <c r="F22" s="4" t="s">
        <v>4</v>
      </c>
      <c r="G22" s="4" t="str">
        <f t="shared" si="1"/>
        <v>F</v>
      </c>
      <c r="H22" s="4">
        <v>19921210</v>
      </c>
      <c r="I22" s="21">
        <f>IF(Clean_CB[[#This Row],[Raw BirthDate]]=0, "", DATE(LEFT(Clean_CB[[#This Row],[Raw BirthDate]],4), MID(Clean_CB[[#This Row],[Raw BirthDate]],5,2), RIGHT(Clean_CB[[#This Row],[Raw BirthDate]],2)))</f>
        <v>33948</v>
      </c>
      <c r="J22" s="6">
        <v>639500935537.66699</v>
      </c>
      <c r="K22" s="6">
        <f t="shared" si="2"/>
        <v>639500935537.66699</v>
      </c>
      <c r="L22" t="s">
        <v>25</v>
      </c>
      <c r="M22" s="4" t="str">
        <f t="shared" si="3"/>
        <v>sampleonly24@gmail.com</v>
      </c>
      <c r="N22" s="4">
        <f t="shared" si="4"/>
        <v>29</v>
      </c>
      <c r="O22" s="4" t="str">
        <f>IF(Clean_CB[[#This Row],[Age]]="","Uknown", IF(Clean_CB[[#This Row],[Age]]&lt;20,"Below 20",IF(Clean_CB[[#This Row],[Age]]&lt;30,"20's",IF(Clean_CB[[#This Row],[Age]]&lt;40,"30's",IF(Clean_CB[[#This Row],[Age]]&lt;50,"40's",IF(Clean_CB[[#This Row],[Age]]&lt;60,"50's",IF(Clean_CB[[#This Row],[Age]]&lt;70,"60's","70+")))))))</f>
        <v>20's</v>
      </c>
      <c r="P22" s="4">
        <f t="shared" si="5"/>
        <v>1</v>
      </c>
      <c r="Q22" s="4">
        <f t="shared" si="6"/>
        <v>1</v>
      </c>
    </row>
    <row r="23" spans="2:17">
      <c r="B23" s="4">
        <v>719050</v>
      </c>
      <c r="C23" s="4">
        <v>20180824</v>
      </c>
      <c r="D23" s="21">
        <f t="shared" si="0"/>
        <v>43336</v>
      </c>
      <c r="E23" s="4" t="str">
        <f t="shared" si="7"/>
        <v>2018</v>
      </c>
      <c r="F23" s="4" t="s">
        <v>4</v>
      </c>
      <c r="G23" s="4" t="str">
        <f t="shared" si="1"/>
        <v>F</v>
      </c>
      <c r="H23" s="4">
        <v>20140901</v>
      </c>
      <c r="I23" s="21">
        <f>IF(Clean_CB[[#This Row],[Raw BirthDate]]=0, "", DATE(LEFT(Clean_CB[[#This Row],[Raw BirthDate]],4), MID(Clean_CB[[#This Row],[Raw BirthDate]],5,2), RIGHT(Clean_CB[[#This Row],[Raw BirthDate]],2)))</f>
        <v>41883</v>
      </c>
      <c r="J23" s="6">
        <v>639690898043.66699</v>
      </c>
      <c r="K23" s="6">
        <f t="shared" si="2"/>
        <v>639690898043.66699</v>
      </c>
      <c r="L23" s="1" t="s">
        <v>5</v>
      </c>
      <c r="M23" s="4" t="str">
        <f t="shared" si="3"/>
        <v/>
      </c>
      <c r="N23" s="4">
        <f t="shared" si="4"/>
        <v>8</v>
      </c>
      <c r="O23" s="4" t="str">
        <f>IF(Clean_CB[[#This Row],[Age]]="","Uknown", IF(Clean_CB[[#This Row],[Age]]&lt;20,"Below 20",IF(Clean_CB[[#This Row],[Age]]&lt;30,"20's",IF(Clean_CB[[#This Row],[Age]]&lt;40,"30's",IF(Clean_CB[[#This Row],[Age]]&lt;50,"40's",IF(Clean_CB[[#This Row],[Age]]&lt;60,"50's",IF(Clean_CB[[#This Row],[Age]]&lt;70,"60's","70+")))))))</f>
        <v>Below 20</v>
      </c>
      <c r="P23" s="4">
        <f t="shared" si="5"/>
        <v>1</v>
      </c>
      <c r="Q23" s="4">
        <f t="shared" si="6"/>
        <v>0</v>
      </c>
    </row>
    <row r="24" spans="2:17">
      <c r="B24" s="4">
        <v>101676</v>
      </c>
      <c r="C24" s="4">
        <v>20160820</v>
      </c>
      <c r="D24" s="21">
        <f t="shared" si="0"/>
        <v>42602</v>
      </c>
      <c r="E24" s="4" t="str">
        <f t="shared" si="7"/>
        <v>2016</v>
      </c>
      <c r="F24" s="4" t="s">
        <v>4</v>
      </c>
      <c r="G24" s="4" t="str">
        <f t="shared" si="1"/>
        <v>F</v>
      </c>
      <c r="H24" s="4">
        <v>0</v>
      </c>
      <c r="I24" s="21" t="str">
        <f>IF(Clean_CB[[#This Row],[Raw BirthDate]]=0, "", DATE(LEFT(Clean_CB[[#This Row],[Raw BirthDate]],4), MID(Clean_CB[[#This Row],[Raw BirthDate]],5,2), RIGHT(Clean_CB[[#This Row],[Raw BirthDate]],2)))</f>
        <v/>
      </c>
      <c r="J24" s="6">
        <v>639880860549.66699</v>
      </c>
      <c r="K24" s="6">
        <f t="shared" si="2"/>
        <v>639880860549.66699</v>
      </c>
      <c r="L24" s="1" t="s">
        <v>5</v>
      </c>
      <c r="M24" s="4" t="str">
        <f t="shared" si="3"/>
        <v/>
      </c>
      <c r="N24" s="4" t="str">
        <f t="shared" si="4"/>
        <v/>
      </c>
      <c r="O24" s="4" t="str">
        <f>IF(Clean_CB[[#This Row],[Age]]="","Uknown", IF(Clean_CB[[#This Row],[Age]]&lt;20,"Below 20",IF(Clean_CB[[#This Row],[Age]]&lt;30,"20's",IF(Clean_CB[[#This Row],[Age]]&lt;40,"30's",IF(Clean_CB[[#This Row],[Age]]&lt;50,"40's",IF(Clean_CB[[#This Row],[Age]]&lt;60,"50's",IF(Clean_CB[[#This Row],[Age]]&lt;70,"60's","70+")))))))</f>
        <v>Uknown</v>
      </c>
      <c r="P24" s="4">
        <f t="shared" si="5"/>
        <v>1</v>
      </c>
      <c r="Q24" s="4">
        <f t="shared" si="6"/>
        <v>0</v>
      </c>
    </row>
    <row r="25" spans="2:17">
      <c r="B25" s="4">
        <v>131448</v>
      </c>
      <c r="C25" s="4">
        <v>20171211</v>
      </c>
      <c r="D25" s="21">
        <f t="shared" si="0"/>
        <v>43080</v>
      </c>
      <c r="E25" s="4" t="str">
        <f t="shared" si="7"/>
        <v>2017</v>
      </c>
      <c r="F25" s="4" t="s">
        <v>4</v>
      </c>
      <c r="G25" s="4" t="str">
        <f t="shared" si="1"/>
        <v>F</v>
      </c>
      <c r="H25" s="4">
        <v>0</v>
      </c>
      <c r="I25" s="21" t="str">
        <f>IF(Clean_CB[[#This Row],[Raw BirthDate]]=0, "", DATE(LEFT(Clean_CB[[#This Row],[Raw BirthDate]],4), MID(Clean_CB[[#This Row],[Raw BirthDate]],5,2), RIGHT(Clean_CB[[#This Row],[Raw BirthDate]],2)))</f>
        <v/>
      </c>
      <c r="J25" s="6">
        <v>0</v>
      </c>
      <c r="K25" s="6" t="str">
        <f t="shared" si="2"/>
        <v/>
      </c>
      <c r="L25" t="s">
        <v>26</v>
      </c>
      <c r="M25" s="4" t="str">
        <f t="shared" si="3"/>
        <v>sampleonly27@yahoo.com</v>
      </c>
      <c r="N25" s="4" t="str">
        <f t="shared" si="4"/>
        <v/>
      </c>
      <c r="O25" s="4" t="str">
        <f>IF(Clean_CB[[#This Row],[Age]]="","Uknown", IF(Clean_CB[[#This Row],[Age]]&lt;20,"Below 20",IF(Clean_CB[[#This Row],[Age]]&lt;30,"20's",IF(Clean_CB[[#This Row],[Age]]&lt;40,"30's",IF(Clean_CB[[#This Row],[Age]]&lt;50,"40's",IF(Clean_CB[[#This Row],[Age]]&lt;60,"50's",IF(Clean_CB[[#This Row],[Age]]&lt;70,"60's","70+")))))))</f>
        <v>Uknown</v>
      </c>
      <c r="P25" s="4">
        <f t="shared" si="5"/>
        <v>1</v>
      </c>
      <c r="Q25" s="4">
        <f t="shared" si="6"/>
        <v>1</v>
      </c>
    </row>
    <row r="26" spans="2:17">
      <c r="B26" s="4">
        <v>161220</v>
      </c>
      <c r="C26" s="4">
        <v>20191110</v>
      </c>
      <c r="D26" s="21">
        <f t="shared" si="0"/>
        <v>43779</v>
      </c>
      <c r="E26" s="4" t="str">
        <f t="shared" si="7"/>
        <v>2019</v>
      </c>
      <c r="F26" s="4" t="s">
        <v>6</v>
      </c>
      <c r="G26" s="4" t="str">
        <f t="shared" si="1"/>
        <v>M</v>
      </c>
      <c r="H26" s="4">
        <v>19640124</v>
      </c>
      <c r="I26" s="21">
        <f>IF(Clean_CB[[#This Row],[Raw BirthDate]]=0, "", DATE(LEFT(Clean_CB[[#This Row],[Raw BirthDate]],4), MID(Clean_CB[[#This Row],[Raw BirthDate]],5,2), RIGHT(Clean_CB[[#This Row],[Raw BirthDate]],2)))</f>
        <v>23400</v>
      </c>
      <c r="J26" s="6">
        <v>0</v>
      </c>
      <c r="K26" s="6" t="str">
        <f t="shared" si="2"/>
        <v/>
      </c>
      <c r="L26" t="s">
        <v>27</v>
      </c>
      <c r="M26" s="4" t="str">
        <f t="shared" si="3"/>
        <v>sampleonly28@yahoo.com</v>
      </c>
      <c r="N26" s="4">
        <f t="shared" si="4"/>
        <v>58</v>
      </c>
      <c r="O26" s="4" t="str">
        <f>IF(Clean_CB[[#This Row],[Age]]="","Uknown", IF(Clean_CB[[#This Row],[Age]]&lt;20,"Below 20",IF(Clean_CB[[#This Row],[Age]]&lt;30,"20's",IF(Clean_CB[[#This Row],[Age]]&lt;40,"30's",IF(Clean_CB[[#This Row],[Age]]&lt;50,"40's",IF(Clean_CB[[#This Row],[Age]]&lt;60,"50's",IF(Clean_CB[[#This Row],[Age]]&lt;70,"60's","70+")))))))</f>
        <v>50's</v>
      </c>
      <c r="P26" s="4">
        <f t="shared" si="5"/>
        <v>0</v>
      </c>
      <c r="Q26" s="4">
        <f t="shared" si="6"/>
        <v>1</v>
      </c>
    </row>
    <row r="27" spans="2:17">
      <c r="B27" s="4">
        <v>663423</v>
      </c>
      <c r="C27" s="4">
        <v>20210117</v>
      </c>
      <c r="D27" s="21">
        <f t="shared" si="0"/>
        <v>44213</v>
      </c>
      <c r="E27" s="4" t="str">
        <f t="shared" si="7"/>
        <v>2021</v>
      </c>
      <c r="F27" s="4" t="s">
        <v>5</v>
      </c>
      <c r="G27" s="4" t="str">
        <f t="shared" si="1"/>
        <v>UNKOWN</v>
      </c>
      <c r="H27" s="4">
        <v>19810408</v>
      </c>
      <c r="I27" s="21">
        <f>IF(Clean_CB[[#This Row],[Raw BirthDate]]=0, "", DATE(LEFT(Clean_CB[[#This Row],[Raw BirthDate]],4), MID(Clean_CB[[#This Row],[Raw BirthDate]],5,2), RIGHT(Clean_CB[[#This Row],[Raw BirthDate]],2)))</f>
        <v>29684</v>
      </c>
      <c r="J27" s="6">
        <v>0</v>
      </c>
      <c r="K27" s="6" t="str">
        <f t="shared" si="2"/>
        <v/>
      </c>
      <c r="L27" t="s">
        <v>28</v>
      </c>
      <c r="M27" s="4" t="str">
        <f t="shared" si="3"/>
        <v>sampleonly29@gmail.com</v>
      </c>
      <c r="N27" s="4">
        <f t="shared" si="4"/>
        <v>41</v>
      </c>
      <c r="O27" s="4" t="str">
        <f>IF(Clean_CB[[#This Row],[Age]]="","Uknown", IF(Clean_CB[[#This Row],[Age]]&lt;20,"Below 20",IF(Clean_CB[[#This Row],[Age]]&lt;30,"20's",IF(Clean_CB[[#This Row],[Age]]&lt;40,"30's",IF(Clean_CB[[#This Row],[Age]]&lt;50,"40's",IF(Clean_CB[[#This Row],[Age]]&lt;60,"50's",IF(Clean_CB[[#This Row],[Age]]&lt;70,"60's","70+")))))))</f>
        <v>40's</v>
      </c>
      <c r="P27" s="4">
        <f t="shared" si="5"/>
        <v>0</v>
      </c>
      <c r="Q27" s="4">
        <f t="shared" si="6"/>
        <v>1</v>
      </c>
    </row>
    <row r="28" spans="2:17">
      <c r="B28" s="4">
        <v>116562</v>
      </c>
      <c r="C28" s="4">
        <v>20151213</v>
      </c>
      <c r="D28" s="21">
        <f t="shared" si="0"/>
        <v>42351</v>
      </c>
      <c r="E28" s="4" t="str">
        <f t="shared" si="7"/>
        <v>2015</v>
      </c>
      <c r="F28" s="4" t="s">
        <v>4</v>
      </c>
      <c r="G28" s="4" t="str">
        <f t="shared" si="1"/>
        <v>F</v>
      </c>
      <c r="H28" s="4">
        <v>0</v>
      </c>
      <c r="I28" s="21" t="str">
        <f>IF(Clean_CB[[#This Row],[Raw BirthDate]]=0, "", DATE(LEFT(Clean_CB[[#This Row],[Raw BirthDate]],4), MID(Clean_CB[[#This Row],[Raw BirthDate]],5,2), RIGHT(Clean_CB[[#This Row],[Raw BirthDate]],2)))</f>
        <v/>
      </c>
      <c r="J28" s="6">
        <v>0</v>
      </c>
      <c r="K28" s="6" t="str">
        <f t="shared" si="2"/>
        <v/>
      </c>
      <c r="L28" t="s">
        <v>29</v>
      </c>
      <c r="M28" s="4" t="str">
        <f t="shared" si="3"/>
        <v>sampleonly30@gmail.com</v>
      </c>
      <c r="N28" s="4" t="str">
        <f t="shared" si="4"/>
        <v/>
      </c>
      <c r="O28" s="4" t="str">
        <f>IF(Clean_CB[[#This Row],[Age]]="","Uknown", IF(Clean_CB[[#This Row],[Age]]&lt;20,"Below 20",IF(Clean_CB[[#This Row],[Age]]&lt;30,"20's",IF(Clean_CB[[#This Row],[Age]]&lt;40,"30's",IF(Clean_CB[[#This Row],[Age]]&lt;50,"40's",IF(Clean_CB[[#This Row],[Age]]&lt;60,"50's",IF(Clean_CB[[#This Row],[Age]]&lt;70,"60's","70+")))))))</f>
        <v>Uknown</v>
      </c>
      <c r="P28" s="4">
        <f t="shared" si="5"/>
        <v>0</v>
      </c>
      <c r="Q28" s="4">
        <f t="shared" si="6"/>
        <v>1</v>
      </c>
    </row>
    <row r="29" spans="2:17">
      <c r="B29" s="4">
        <v>166782</v>
      </c>
      <c r="C29" s="4">
        <v>20180317</v>
      </c>
      <c r="D29" s="21">
        <f t="shared" si="0"/>
        <v>43176</v>
      </c>
      <c r="E29" s="4" t="str">
        <f t="shared" si="7"/>
        <v>2018</v>
      </c>
      <c r="F29" s="4" t="s">
        <v>6</v>
      </c>
      <c r="G29" s="4" t="str">
        <f t="shared" si="1"/>
        <v>M</v>
      </c>
      <c r="H29" s="4">
        <v>19760404</v>
      </c>
      <c r="I29" s="21">
        <f>IF(Clean_CB[[#This Row],[Raw BirthDate]]=0, "", DATE(LEFT(Clean_CB[[#This Row],[Raw BirthDate]],4), MID(Clean_CB[[#This Row],[Raw BirthDate]],5,2), RIGHT(Clean_CB[[#This Row],[Raw BirthDate]],2)))</f>
        <v>27854</v>
      </c>
      <c r="J29" s="6">
        <v>639361160501.66699</v>
      </c>
      <c r="K29" s="6">
        <f t="shared" si="2"/>
        <v>639361160501.66699</v>
      </c>
      <c r="L29" t="s">
        <v>30</v>
      </c>
      <c r="M29" s="4" t="str">
        <f t="shared" si="3"/>
        <v>sampleonly31@yahoo.com.ph</v>
      </c>
      <c r="N29" s="4">
        <f t="shared" si="4"/>
        <v>46</v>
      </c>
      <c r="O29" s="4" t="str">
        <f>IF(Clean_CB[[#This Row],[Age]]="","Uknown", IF(Clean_CB[[#This Row],[Age]]&lt;20,"Below 20",IF(Clean_CB[[#This Row],[Age]]&lt;30,"20's",IF(Clean_CB[[#This Row],[Age]]&lt;40,"30's",IF(Clean_CB[[#This Row],[Age]]&lt;50,"40's",IF(Clean_CB[[#This Row],[Age]]&lt;60,"50's",IF(Clean_CB[[#This Row],[Age]]&lt;70,"60's","70+")))))))</f>
        <v>40's</v>
      </c>
      <c r="P29" s="4">
        <f t="shared" si="5"/>
        <v>0</v>
      </c>
      <c r="Q29" s="4">
        <f t="shared" si="6"/>
        <v>1</v>
      </c>
    </row>
    <row r="30" spans="2:17">
      <c r="B30" s="4">
        <v>217003</v>
      </c>
      <c r="C30" s="4">
        <v>20140624</v>
      </c>
      <c r="D30" s="21">
        <f t="shared" si="0"/>
        <v>41814</v>
      </c>
      <c r="E30" s="4" t="str">
        <f t="shared" si="7"/>
        <v>2014</v>
      </c>
      <c r="F30" s="4" t="s">
        <v>5</v>
      </c>
      <c r="G30" s="4" t="str">
        <f t="shared" si="1"/>
        <v>UNKOWN</v>
      </c>
      <c r="H30" s="4">
        <v>19900524</v>
      </c>
      <c r="I30" s="21">
        <f>IF(Clean_CB[[#This Row],[Raw BirthDate]]=0, "", DATE(LEFT(Clean_CB[[#This Row],[Raw BirthDate]],4), MID(Clean_CB[[#This Row],[Raw BirthDate]],5,2), RIGHT(Clean_CB[[#This Row],[Raw BirthDate]],2)))</f>
        <v>33017</v>
      </c>
      <c r="J30" s="6">
        <v>639551123007.66699</v>
      </c>
      <c r="K30" s="6">
        <f t="shared" si="2"/>
        <v>639551123007.66699</v>
      </c>
      <c r="L30" t="s">
        <v>31</v>
      </c>
      <c r="M30" s="4" t="str">
        <f t="shared" si="3"/>
        <v>sampleonly32@yahoo.com</v>
      </c>
      <c r="N30" s="4">
        <f t="shared" si="4"/>
        <v>32</v>
      </c>
      <c r="O30" s="4" t="str">
        <f>IF(Clean_CB[[#This Row],[Age]]="","Uknown", IF(Clean_CB[[#This Row],[Age]]&lt;20,"Below 20",IF(Clean_CB[[#This Row],[Age]]&lt;30,"20's",IF(Clean_CB[[#This Row],[Age]]&lt;40,"30's",IF(Clean_CB[[#This Row],[Age]]&lt;50,"40's",IF(Clean_CB[[#This Row],[Age]]&lt;60,"50's",IF(Clean_CB[[#This Row],[Age]]&lt;70,"60's","70+")))))))</f>
        <v>30's</v>
      </c>
      <c r="P30" s="4">
        <f t="shared" si="5"/>
        <v>1</v>
      </c>
      <c r="Q30" s="4">
        <f t="shared" si="6"/>
        <v>1</v>
      </c>
    </row>
    <row r="31" spans="2:17">
      <c r="B31" s="4">
        <v>267224</v>
      </c>
      <c r="C31" s="4">
        <v>20141024</v>
      </c>
      <c r="D31" s="21">
        <f t="shared" si="0"/>
        <v>41936</v>
      </c>
      <c r="E31" s="4" t="str">
        <f t="shared" si="7"/>
        <v>2014</v>
      </c>
      <c r="F31" s="4" t="s">
        <v>5</v>
      </c>
      <c r="G31" s="4" t="str">
        <f t="shared" si="1"/>
        <v>UNKOWN</v>
      </c>
      <c r="H31" s="4">
        <v>0</v>
      </c>
      <c r="I31" s="21" t="str">
        <f>IF(Clean_CB[[#This Row],[Raw BirthDate]]=0, "", DATE(LEFT(Clean_CB[[#This Row],[Raw BirthDate]],4), MID(Clean_CB[[#This Row],[Raw BirthDate]],5,2), RIGHT(Clean_CB[[#This Row],[Raw BirthDate]],2)))</f>
        <v/>
      </c>
      <c r="J31" s="6">
        <v>0</v>
      </c>
      <c r="K31" s="6" t="str">
        <f t="shared" si="2"/>
        <v/>
      </c>
      <c r="L31" t="s">
        <v>32</v>
      </c>
      <c r="M31" s="4" t="str">
        <f t="shared" si="3"/>
        <v>sampleonly33@yahoo.com</v>
      </c>
      <c r="N31" s="4" t="str">
        <f t="shared" si="4"/>
        <v/>
      </c>
      <c r="O31" s="4" t="str">
        <f>IF(Clean_CB[[#This Row],[Age]]="","Uknown", IF(Clean_CB[[#This Row],[Age]]&lt;20,"Below 20",IF(Clean_CB[[#This Row],[Age]]&lt;30,"20's",IF(Clean_CB[[#This Row],[Age]]&lt;40,"30's",IF(Clean_CB[[#This Row],[Age]]&lt;50,"40's",IF(Clean_CB[[#This Row],[Age]]&lt;60,"50's",IF(Clean_CB[[#This Row],[Age]]&lt;70,"60's","70+")))))))</f>
        <v>Uknown</v>
      </c>
      <c r="P31" s="4">
        <f t="shared" si="5"/>
        <v>1</v>
      </c>
      <c r="Q31" s="4">
        <f t="shared" si="6"/>
        <v>1</v>
      </c>
    </row>
    <row r="32" spans="2:17">
      <c r="B32" s="4">
        <v>317445</v>
      </c>
      <c r="C32" s="4">
        <v>20160117</v>
      </c>
      <c r="D32" s="21">
        <f t="shared" si="0"/>
        <v>42386</v>
      </c>
      <c r="E32" s="4" t="str">
        <f t="shared" si="7"/>
        <v>2016</v>
      </c>
      <c r="F32" s="4" t="s">
        <v>5</v>
      </c>
      <c r="G32" s="4" t="str">
        <f t="shared" si="1"/>
        <v>UNKOWN</v>
      </c>
      <c r="H32" s="4">
        <v>0</v>
      </c>
      <c r="I32" s="21" t="str">
        <f>IF(Clean_CB[[#This Row],[Raw BirthDate]]=0, "", DATE(LEFT(Clean_CB[[#This Row],[Raw BirthDate]],4), MID(Clean_CB[[#This Row],[Raw BirthDate]],5,2), RIGHT(Clean_CB[[#This Row],[Raw BirthDate]],2)))</f>
        <v/>
      </c>
      <c r="J32" s="6">
        <v>639931048019.66699</v>
      </c>
      <c r="K32" s="6">
        <f t="shared" si="2"/>
        <v>639931048019.66699</v>
      </c>
      <c r="L32" t="s">
        <v>33</v>
      </c>
      <c r="M32" s="4" t="str">
        <f t="shared" si="3"/>
        <v>sampleonly34@gmail.com</v>
      </c>
      <c r="N32" s="4" t="str">
        <f t="shared" si="4"/>
        <v/>
      </c>
      <c r="O32" s="4" t="str">
        <f>IF(Clean_CB[[#This Row],[Age]]="","Uknown", IF(Clean_CB[[#This Row],[Age]]&lt;20,"Below 20",IF(Clean_CB[[#This Row],[Age]]&lt;30,"20's",IF(Clean_CB[[#This Row],[Age]]&lt;40,"30's",IF(Clean_CB[[#This Row],[Age]]&lt;50,"40's",IF(Clean_CB[[#This Row],[Age]]&lt;60,"50's",IF(Clean_CB[[#This Row],[Age]]&lt;70,"60's","70+")))))))</f>
        <v>Uknown</v>
      </c>
      <c r="P32" s="4">
        <f t="shared" si="5"/>
        <v>0</v>
      </c>
      <c r="Q32" s="4">
        <f t="shared" si="6"/>
        <v>1</v>
      </c>
    </row>
    <row r="33" spans="2:17">
      <c r="B33" s="4">
        <v>729973</v>
      </c>
      <c r="C33" s="4">
        <v>20151020</v>
      </c>
      <c r="D33" s="21">
        <f t="shared" si="0"/>
        <v>42297</v>
      </c>
      <c r="E33" s="4" t="str">
        <f t="shared" si="7"/>
        <v>2015</v>
      </c>
      <c r="F33" s="4" t="s">
        <v>4</v>
      </c>
      <c r="G33" s="4" t="str">
        <f t="shared" si="1"/>
        <v>F</v>
      </c>
      <c r="H33" s="4">
        <v>0</v>
      </c>
      <c r="I33" s="21" t="str">
        <f>IF(Clean_CB[[#This Row],[Raw BirthDate]]=0, "", DATE(LEFT(Clean_CB[[#This Row],[Raw BirthDate]],4), MID(Clean_CB[[#This Row],[Raw BirthDate]],5,2), RIGHT(Clean_CB[[#This Row],[Raw BirthDate]],2)))</f>
        <v/>
      </c>
      <c r="J33" s="6">
        <v>639121010525.66699</v>
      </c>
      <c r="K33" s="6">
        <f t="shared" si="2"/>
        <v>639121010525.66699</v>
      </c>
      <c r="L33" t="s">
        <v>34</v>
      </c>
      <c r="M33" s="4" t="str">
        <f t="shared" si="3"/>
        <v>sampleonly35@gmail.com</v>
      </c>
      <c r="N33" s="4" t="str">
        <f t="shared" si="4"/>
        <v/>
      </c>
      <c r="O33" s="4" t="str">
        <f>IF(Clean_CB[[#This Row],[Age]]="","Uknown", IF(Clean_CB[[#This Row],[Age]]&lt;20,"Below 20",IF(Clean_CB[[#This Row],[Age]]&lt;30,"20's",IF(Clean_CB[[#This Row],[Age]]&lt;40,"30's",IF(Clean_CB[[#This Row],[Age]]&lt;50,"40's",IF(Clean_CB[[#This Row],[Age]]&lt;60,"50's",IF(Clean_CB[[#This Row],[Age]]&lt;70,"60's","70+")))))))</f>
        <v>Uknown</v>
      </c>
      <c r="P33" s="4">
        <f t="shared" si="5"/>
        <v>1</v>
      </c>
      <c r="Q33" s="4">
        <f t="shared" si="6"/>
        <v>1</v>
      </c>
    </row>
    <row r="34" spans="2:17">
      <c r="B34" s="4">
        <v>764932</v>
      </c>
      <c r="C34" s="4">
        <v>20170601</v>
      </c>
      <c r="D34" s="21">
        <f t="shared" si="0"/>
        <v>42887</v>
      </c>
      <c r="E34" s="4" t="str">
        <f t="shared" si="7"/>
        <v>2017</v>
      </c>
      <c r="F34" s="4" t="s">
        <v>4</v>
      </c>
      <c r="G34" s="4" t="str">
        <f t="shared" si="1"/>
        <v>F</v>
      </c>
      <c r="H34" s="4">
        <v>0</v>
      </c>
      <c r="I34" s="21" t="str">
        <f>IF(Clean_CB[[#This Row],[Raw BirthDate]]=0, "", DATE(LEFT(Clean_CB[[#This Row],[Raw BirthDate]],4), MID(Clean_CB[[#This Row],[Raw BirthDate]],5,2), RIGHT(Clean_CB[[#This Row],[Raw BirthDate]],2)))</f>
        <v/>
      </c>
      <c r="J34" s="6">
        <v>0</v>
      </c>
      <c r="K34" s="6" t="str">
        <f t="shared" si="2"/>
        <v/>
      </c>
      <c r="L34" t="s">
        <v>35</v>
      </c>
      <c r="M34" s="4" t="str">
        <f t="shared" si="3"/>
        <v>sampleonly36@yahoo.com.ph</v>
      </c>
      <c r="N34" s="4" t="str">
        <f t="shared" si="4"/>
        <v/>
      </c>
      <c r="O34" s="4" t="str">
        <f>IF(Clean_CB[[#This Row],[Age]]="","Uknown", IF(Clean_CB[[#This Row],[Age]]&lt;20,"Below 20",IF(Clean_CB[[#This Row],[Age]]&lt;30,"20's",IF(Clean_CB[[#This Row],[Age]]&lt;40,"30's",IF(Clean_CB[[#This Row],[Age]]&lt;50,"40's",IF(Clean_CB[[#This Row],[Age]]&lt;60,"50's",IF(Clean_CB[[#This Row],[Age]]&lt;70,"60's","70+")))))))</f>
        <v>Uknown</v>
      </c>
      <c r="P34" s="4">
        <f t="shared" si="5"/>
        <v>1</v>
      </c>
      <c r="Q34" s="4">
        <f t="shared" si="6"/>
        <v>1</v>
      </c>
    </row>
    <row r="35" spans="2:17">
      <c r="B35" s="4">
        <v>799891</v>
      </c>
      <c r="C35" s="4">
        <v>20141222</v>
      </c>
      <c r="D35" s="21">
        <f t="shared" si="0"/>
        <v>41995</v>
      </c>
      <c r="E35" s="4" t="str">
        <f t="shared" si="7"/>
        <v>2014</v>
      </c>
      <c r="F35" s="4" t="s">
        <v>4</v>
      </c>
      <c r="G35" s="4" t="str">
        <f t="shared" si="1"/>
        <v>F</v>
      </c>
      <c r="H35" s="4">
        <v>19720922</v>
      </c>
      <c r="I35" s="21">
        <f>IF(Clean_CB[[#This Row],[Raw BirthDate]]=0, "", DATE(LEFT(Clean_CB[[#This Row],[Raw BirthDate]],4), MID(Clean_CB[[#This Row],[Raw BirthDate]],5,2), RIGHT(Clean_CB[[#This Row],[Raw BirthDate]],2)))</f>
        <v>26564</v>
      </c>
      <c r="J35" s="6">
        <v>0</v>
      </c>
      <c r="K35" s="6" t="str">
        <f t="shared" si="2"/>
        <v/>
      </c>
      <c r="L35" t="s">
        <v>36</v>
      </c>
      <c r="M35" s="4" t="str">
        <f t="shared" si="3"/>
        <v>sampleonly37@yahoo.com</v>
      </c>
      <c r="N35" s="4">
        <f t="shared" si="4"/>
        <v>50</v>
      </c>
      <c r="O35" s="4" t="str">
        <f>IF(Clean_CB[[#This Row],[Age]]="","Uknown", IF(Clean_CB[[#This Row],[Age]]&lt;20,"Below 20",IF(Clean_CB[[#This Row],[Age]]&lt;30,"20's",IF(Clean_CB[[#This Row],[Age]]&lt;40,"30's",IF(Clean_CB[[#This Row],[Age]]&lt;50,"40's",IF(Clean_CB[[#This Row],[Age]]&lt;60,"50's",IF(Clean_CB[[#This Row],[Age]]&lt;70,"60's","70+")))))))</f>
        <v>50's</v>
      </c>
      <c r="P35" s="4">
        <f t="shared" si="5"/>
        <v>0</v>
      </c>
      <c r="Q35" s="4">
        <f t="shared" si="6"/>
        <v>1</v>
      </c>
    </row>
    <row r="36" spans="2:17">
      <c r="B36" s="4">
        <v>834850</v>
      </c>
      <c r="C36" s="4">
        <v>20150209</v>
      </c>
      <c r="D36" s="21">
        <f t="shared" si="0"/>
        <v>42044</v>
      </c>
      <c r="E36" s="4" t="str">
        <f t="shared" si="7"/>
        <v>2015</v>
      </c>
      <c r="F36" s="4" t="s">
        <v>4</v>
      </c>
      <c r="G36" s="4" t="str">
        <f t="shared" si="1"/>
        <v>F</v>
      </c>
      <c r="H36" s="4">
        <v>19750716</v>
      </c>
      <c r="I36" s="21">
        <f>IF(Clean_CB[[#This Row],[Raw BirthDate]]=0, "", DATE(LEFT(Clean_CB[[#This Row],[Raw BirthDate]],4), MID(Clean_CB[[#This Row],[Raw BirthDate]],5,2), RIGHT(Clean_CB[[#This Row],[Raw BirthDate]],2)))</f>
        <v>27591</v>
      </c>
      <c r="J36" s="6">
        <v>0</v>
      </c>
      <c r="K36" s="6" t="str">
        <f t="shared" si="2"/>
        <v/>
      </c>
      <c r="L36" t="s">
        <v>37</v>
      </c>
      <c r="M36" s="4" t="str">
        <f t="shared" si="3"/>
        <v>sampleonly38@yahoo.com</v>
      </c>
      <c r="N36" s="4">
        <f t="shared" si="4"/>
        <v>47</v>
      </c>
      <c r="O36" s="4" t="str">
        <f>IF(Clean_CB[[#This Row],[Age]]="","Uknown", IF(Clean_CB[[#This Row],[Age]]&lt;20,"Below 20",IF(Clean_CB[[#This Row],[Age]]&lt;30,"20's",IF(Clean_CB[[#This Row],[Age]]&lt;40,"30's",IF(Clean_CB[[#This Row],[Age]]&lt;50,"40's",IF(Clean_CB[[#This Row],[Age]]&lt;60,"50's",IF(Clean_CB[[#This Row],[Age]]&lt;70,"60's","70+")))))))</f>
        <v>40's</v>
      </c>
      <c r="P36" s="4">
        <f t="shared" si="5"/>
        <v>0</v>
      </c>
      <c r="Q36" s="4">
        <f t="shared" si="6"/>
        <v>1</v>
      </c>
    </row>
    <row r="37" spans="2:17">
      <c r="B37" s="4">
        <v>367666</v>
      </c>
      <c r="C37" s="4">
        <v>20170531</v>
      </c>
      <c r="D37" s="21">
        <f t="shared" si="0"/>
        <v>42886</v>
      </c>
      <c r="E37" s="4" t="str">
        <f t="shared" si="7"/>
        <v>2017</v>
      </c>
      <c r="F37" s="4" t="s">
        <v>6</v>
      </c>
      <c r="G37" s="4" t="str">
        <f t="shared" ref="G37:G68" si="8">IF(F37="NULL", "UNKOWN", F37)</f>
        <v>M</v>
      </c>
      <c r="H37" s="4">
        <v>19950416</v>
      </c>
      <c r="I37" s="21">
        <f>IF(Clean_CB[[#This Row],[Raw BirthDate]]=0, "", DATE(LEFT(Clean_CB[[#This Row],[Raw BirthDate]],4), MID(Clean_CB[[#This Row],[Raw BirthDate]],5,2), RIGHT(Clean_CB[[#This Row],[Raw BirthDate]],2)))</f>
        <v>34805</v>
      </c>
      <c r="J37" s="6">
        <v>0</v>
      </c>
      <c r="K37" s="6" t="str">
        <f t="shared" ref="K37:K68" si="9">IF(J37=0, "", J37)</f>
        <v/>
      </c>
      <c r="L37" t="s">
        <v>38</v>
      </c>
      <c r="M37" s="4" t="str">
        <f t="shared" ref="M37:M68" si="10">IF(L37="NULL","",L37)</f>
        <v>sampleonly39@gmail.com</v>
      </c>
      <c r="N37" s="4">
        <f t="shared" ref="N37:N68" si="11">IF(I37="","",DATEDIF(I37,DATE(2022,10,31),"Y"))</f>
        <v>27</v>
      </c>
      <c r="O37" s="4" t="str">
        <f>IF(Clean_CB[[#This Row],[Age]]="","Uknown", IF(Clean_CB[[#This Row],[Age]]&lt;20,"Below 20",IF(Clean_CB[[#This Row],[Age]]&lt;30,"20's",IF(Clean_CB[[#This Row],[Age]]&lt;40,"30's",IF(Clean_CB[[#This Row],[Age]]&lt;50,"40's",IF(Clean_CB[[#This Row],[Age]]&lt;60,"50's",IF(Clean_CB[[#This Row],[Age]]&lt;70,"60's","70+")))))))</f>
        <v>20's</v>
      </c>
      <c r="P37" s="4">
        <f t="shared" ref="P37:P68" si="12">IF(K36&lt;&gt;"", 1, 0)</f>
        <v>0</v>
      </c>
      <c r="Q37" s="4">
        <f t="shared" ref="Q37:Q68" si="13">IF(M37&lt;&gt;"", 1, 0)</f>
        <v>1</v>
      </c>
    </row>
    <row r="38" spans="2:17">
      <c r="B38" s="4">
        <v>417887</v>
      </c>
      <c r="C38" s="4">
        <v>20181222</v>
      </c>
      <c r="D38" s="21">
        <f t="shared" si="0"/>
        <v>43456</v>
      </c>
      <c r="E38" s="4" t="str">
        <f t="shared" si="7"/>
        <v>2018</v>
      </c>
      <c r="F38" s="4" t="s">
        <v>4</v>
      </c>
      <c r="G38" s="4" t="str">
        <f t="shared" si="8"/>
        <v>F</v>
      </c>
      <c r="H38" s="4">
        <v>0</v>
      </c>
      <c r="I38" s="21" t="str">
        <f>IF(Clean_CB[[#This Row],[Raw BirthDate]]=0, "", DATE(LEFT(Clean_CB[[#This Row],[Raw BirthDate]],4), MID(Clean_CB[[#This Row],[Raw BirthDate]],5,2), RIGHT(Clean_CB[[#This Row],[Raw BirthDate]],2)))</f>
        <v/>
      </c>
      <c r="J38" s="6">
        <v>0</v>
      </c>
      <c r="K38" s="6" t="str">
        <f t="shared" si="9"/>
        <v/>
      </c>
      <c r="L38" t="s">
        <v>39</v>
      </c>
      <c r="M38" s="4" t="str">
        <f t="shared" si="10"/>
        <v>sampleonly40@gmail.com</v>
      </c>
      <c r="N38" s="4" t="str">
        <f t="shared" si="11"/>
        <v/>
      </c>
      <c r="O38" s="4" t="str">
        <f>IF(Clean_CB[[#This Row],[Age]]="","Uknown", IF(Clean_CB[[#This Row],[Age]]&lt;20,"Below 20",IF(Clean_CB[[#This Row],[Age]]&lt;30,"20's",IF(Clean_CB[[#This Row],[Age]]&lt;40,"30's",IF(Clean_CB[[#This Row],[Age]]&lt;50,"40's",IF(Clean_CB[[#This Row],[Age]]&lt;60,"50's",IF(Clean_CB[[#This Row],[Age]]&lt;70,"60's","70+")))))))</f>
        <v>Uknown</v>
      </c>
      <c r="P38" s="4">
        <f t="shared" si="12"/>
        <v>0</v>
      </c>
      <c r="Q38" s="4">
        <f t="shared" si="13"/>
        <v>1</v>
      </c>
    </row>
    <row r="39" spans="2:17">
      <c r="B39" s="4">
        <v>468108</v>
      </c>
      <c r="C39" s="4">
        <v>20140227</v>
      </c>
      <c r="D39" s="21">
        <f t="shared" si="0"/>
        <v>41697</v>
      </c>
      <c r="E39" s="4" t="str">
        <f t="shared" si="7"/>
        <v>2014</v>
      </c>
      <c r="F39" s="4" t="s">
        <v>4</v>
      </c>
      <c r="G39" s="4" t="str">
        <f t="shared" si="8"/>
        <v>F</v>
      </c>
      <c r="H39" s="4">
        <v>19890827</v>
      </c>
      <c r="I39" s="21">
        <f>IF(Clean_CB[[#This Row],[Raw BirthDate]]=0, "", DATE(LEFT(Clean_CB[[#This Row],[Raw BirthDate]],4), MID(Clean_CB[[#This Row],[Raw BirthDate]],5,2), RIGHT(Clean_CB[[#This Row],[Raw BirthDate]],2)))</f>
        <v>32747</v>
      </c>
      <c r="J39" s="6">
        <v>0</v>
      </c>
      <c r="K39" s="6" t="str">
        <f t="shared" si="9"/>
        <v/>
      </c>
      <c r="L39" t="s">
        <v>40</v>
      </c>
      <c r="M39" s="4" t="str">
        <f t="shared" si="10"/>
        <v>sampleonly41@yahoo.com.ph</v>
      </c>
      <c r="N39" s="4">
        <f t="shared" si="11"/>
        <v>33</v>
      </c>
      <c r="O39" s="4" t="str">
        <f>IF(Clean_CB[[#This Row],[Age]]="","Uknown", IF(Clean_CB[[#This Row],[Age]]&lt;20,"Below 20",IF(Clean_CB[[#This Row],[Age]]&lt;30,"20's",IF(Clean_CB[[#This Row],[Age]]&lt;40,"30's",IF(Clean_CB[[#This Row],[Age]]&lt;50,"40's",IF(Clean_CB[[#This Row],[Age]]&lt;60,"50's",IF(Clean_CB[[#This Row],[Age]]&lt;70,"60's","70+")))))))</f>
        <v>30's</v>
      </c>
      <c r="P39" s="4">
        <f t="shared" si="12"/>
        <v>0</v>
      </c>
      <c r="Q39" s="4">
        <f t="shared" si="13"/>
        <v>1</v>
      </c>
    </row>
    <row r="40" spans="2:17">
      <c r="B40" s="4">
        <v>518329</v>
      </c>
      <c r="C40" s="4">
        <v>20150109</v>
      </c>
      <c r="D40" s="21">
        <f t="shared" si="0"/>
        <v>42013</v>
      </c>
      <c r="E40" s="4" t="str">
        <f t="shared" si="7"/>
        <v>2015</v>
      </c>
      <c r="F40" s="4" t="s">
        <v>5</v>
      </c>
      <c r="G40" s="4" t="str">
        <f t="shared" si="8"/>
        <v>UNKOWN</v>
      </c>
      <c r="H40" s="4">
        <v>0</v>
      </c>
      <c r="I40" s="21" t="str">
        <f>IF(Clean_CB[[#This Row],[Raw BirthDate]]=0, "", DATE(LEFT(Clean_CB[[#This Row],[Raw BirthDate]],4), MID(Clean_CB[[#This Row],[Raw BirthDate]],5,2), RIGHT(Clean_CB[[#This Row],[Raw BirthDate]],2)))</f>
        <v/>
      </c>
      <c r="J40" s="6">
        <v>639601310477.66699</v>
      </c>
      <c r="K40" s="6">
        <f t="shared" si="9"/>
        <v>639601310477.66699</v>
      </c>
      <c r="L40" t="s">
        <v>41</v>
      </c>
      <c r="M40" s="4" t="str">
        <f t="shared" si="10"/>
        <v>sampleonly42@yahoo.com</v>
      </c>
      <c r="N40" s="4" t="str">
        <f t="shared" si="11"/>
        <v/>
      </c>
      <c r="O40" s="4" t="str">
        <f>IF(Clean_CB[[#This Row],[Age]]="","Uknown", IF(Clean_CB[[#This Row],[Age]]&lt;20,"Below 20",IF(Clean_CB[[#This Row],[Age]]&lt;30,"20's",IF(Clean_CB[[#This Row],[Age]]&lt;40,"30's",IF(Clean_CB[[#This Row],[Age]]&lt;50,"40's",IF(Clean_CB[[#This Row],[Age]]&lt;60,"50's",IF(Clean_CB[[#This Row],[Age]]&lt;70,"60's","70+")))))))</f>
        <v>Uknown</v>
      </c>
      <c r="P40" s="4">
        <f t="shared" si="12"/>
        <v>0</v>
      </c>
      <c r="Q40" s="4">
        <f t="shared" si="13"/>
        <v>1</v>
      </c>
    </row>
    <row r="41" spans="2:17">
      <c r="B41" s="4">
        <v>568550</v>
      </c>
      <c r="C41" s="4">
        <v>20160709</v>
      </c>
      <c r="D41" s="21">
        <f t="shared" si="0"/>
        <v>42560</v>
      </c>
      <c r="E41" s="4" t="str">
        <f t="shared" si="7"/>
        <v>2016</v>
      </c>
      <c r="F41" s="4" t="s">
        <v>6</v>
      </c>
      <c r="G41" s="4" t="str">
        <f t="shared" si="8"/>
        <v>M</v>
      </c>
      <c r="H41" s="4">
        <v>19540621</v>
      </c>
      <c r="I41" s="21">
        <f>IF(Clean_CB[[#This Row],[Raw BirthDate]]=0, "", DATE(LEFT(Clean_CB[[#This Row],[Raw BirthDate]],4), MID(Clean_CB[[#This Row],[Raw BirthDate]],5,2), RIGHT(Clean_CB[[#This Row],[Raw BirthDate]],2)))</f>
        <v>19896</v>
      </c>
      <c r="J41" s="6">
        <v>639791272983.66699</v>
      </c>
      <c r="K41" s="6">
        <f t="shared" si="9"/>
        <v>639791272983.66699</v>
      </c>
      <c r="L41" t="s">
        <v>42</v>
      </c>
      <c r="M41" s="4" t="str">
        <f t="shared" si="10"/>
        <v>sampleonly43@yahoo.com</v>
      </c>
      <c r="N41" s="4">
        <f t="shared" si="11"/>
        <v>68</v>
      </c>
      <c r="O41" s="4" t="str">
        <f>IF(Clean_CB[[#This Row],[Age]]="","Uknown", IF(Clean_CB[[#This Row],[Age]]&lt;20,"Below 20",IF(Clean_CB[[#This Row],[Age]]&lt;30,"20's",IF(Clean_CB[[#This Row],[Age]]&lt;40,"30's",IF(Clean_CB[[#This Row],[Age]]&lt;50,"40's",IF(Clean_CB[[#This Row],[Age]]&lt;60,"50's",IF(Clean_CB[[#This Row],[Age]]&lt;70,"60's","70+")))))))</f>
        <v>60's</v>
      </c>
      <c r="P41" s="4">
        <f t="shared" si="12"/>
        <v>1</v>
      </c>
      <c r="Q41" s="4">
        <f t="shared" si="13"/>
        <v>1</v>
      </c>
    </row>
    <row r="42" spans="2:17">
      <c r="B42" s="4">
        <v>618771</v>
      </c>
      <c r="C42" s="4">
        <v>20150312</v>
      </c>
      <c r="D42" s="21">
        <f t="shared" si="0"/>
        <v>42075</v>
      </c>
      <c r="E42" s="4" t="str">
        <f t="shared" si="7"/>
        <v>2015</v>
      </c>
      <c r="F42" s="4" t="s">
        <v>6</v>
      </c>
      <c r="G42" s="4" t="str">
        <f t="shared" si="8"/>
        <v>M</v>
      </c>
      <c r="H42" s="4">
        <v>0</v>
      </c>
      <c r="I42" s="21" t="str">
        <f>IF(Clean_CB[[#This Row],[Raw BirthDate]]=0, "", DATE(LEFT(Clean_CB[[#This Row],[Raw BirthDate]],4), MID(Clean_CB[[#This Row],[Raw BirthDate]],5,2), RIGHT(Clean_CB[[#This Row],[Raw BirthDate]],2)))</f>
        <v/>
      </c>
      <c r="J42" s="6">
        <v>639981235489.66699</v>
      </c>
      <c r="K42" s="6">
        <f t="shared" si="9"/>
        <v>639981235489.66699</v>
      </c>
      <c r="L42" t="s">
        <v>43</v>
      </c>
      <c r="M42" s="4" t="str">
        <f t="shared" si="10"/>
        <v>sampleonly44@gmail.com</v>
      </c>
      <c r="N42" s="4" t="str">
        <f t="shared" si="11"/>
        <v/>
      </c>
      <c r="O42" s="4" t="str">
        <f>IF(Clean_CB[[#This Row],[Age]]="","Uknown", IF(Clean_CB[[#This Row],[Age]]&lt;20,"Below 20",IF(Clean_CB[[#This Row],[Age]]&lt;30,"20's",IF(Clean_CB[[#This Row],[Age]]&lt;40,"30's",IF(Clean_CB[[#This Row],[Age]]&lt;50,"40's",IF(Clean_CB[[#This Row],[Age]]&lt;60,"50's",IF(Clean_CB[[#This Row],[Age]]&lt;70,"60's","70+")))))))</f>
        <v>Uknown</v>
      </c>
      <c r="P42" s="4">
        <f t="shared" si="12"/>
        <v>1</v>
      </c>
      <c r="Q42" s="4">
        <f t="shared" si="13"/>
        <v>1</v>
      </c>
    </row>
    <row r="43" spans="2:17">
      <c r="B43" s="4">
        <v>864342</v>
      </c>
      <c r="C43" s="4">
        <v>20140210</v>
      </c>
      <c r="D43" s="21">
        <f t="shared" si="0"/>
        <v>41680</v>
      </c>
      <c r="E43" s="4" t="str">
        <f t="shared" si="7"/>
        <v>2014</v>
      </c>
      <c r="F43" s="4" t="s">
        <v>6</v>
      </c>
      <c r="G43" s="4" t="str">
        <f t="shared" si="8"/>
        <v>M</v>
      </c>
      <c r="H43" s="4">
        <v>19541127</v>
      </c>
      <c r="I43" s="21">
        <f>IF(Clean_CB[[#This Row],[Raw BirthDate]]=0, "", DATE(LEFT(Clean_CB[[#This Row],[Raw BirthDate]],4), MID(Clean_CB[[#This Row],[Raw BirthDate]],5,2), RIGHT(Clean_CB[[#This Row],[Raw BirthDate]],2)))</f>
        <v>20055</v>
      </c>
      <c r="J43" s="6">
        <v>639171197995.66699</v>
      </c>
      <c r="K43" s="6">
        <f t="shared" si="9"/>
        <v>639171197995.66699</v>
      </c>
      <c r="L43" t="s">
        <v>44</v>
      </c>
      <c r="M43" s="4" t="str">
        <f t="shared" si="10"/>
        <v>sampleonly45@gmail.com</v>
      </c>
      <c r="N43" s="4">
        <f t="shared" si="11"/>
        <v>67</v>
      </c>
      <c r="O43" s="4" t="str">
        <f>IF(Clean_CB[[#This Row],[Age]]="","Uknown", IF(Clean_CB[[#This Row],[Age]]&lt;20,"Below 20",IF(Clean_CB[[#This Row],[Age]]&lt;30,"20's",IF(Clean_CB[[#This Row],[Age]]&lt;40,"30's",IF(Clean_CB[[#This Row],[Age]]&lt;50,"40's",IF(Clean_CB[[#This Row],[Age]]&lt;60,"50's",IF(Clean_CB[[#This Row],[Age]]&lt;70,"60's","70+")))))))</f>
        <v>60's</v>
      </c>
      <c r="P43" s="4">
        <f t="shared" si="12"/>
        <v>1</v>
      </c>
      <c r="Q43" s="4">
        <f t="shared" si="13"/>
        <v>1</v>
      </c>
    </row>
    <row r="44" spans="2:17">
      <c r="B44" s="4">
        <v>979679</v>
      </c>
      <c r="C44" s="4">
        <v>20150510</v>
      </c>
      <c r="D44" s="21">
        <f t="shared" si="0"/>
        <v>42134</v>
      </c>
      <c r="E44" s="4" t="str">
        <f t="shared" si="7"/>
        <v>2015</v>
      </c>
      <c r="F44" s="4" t="s">
        <v>4</v>
      </c>
      <c r="G44" s="4" t="str">
        <f>IF(F44="NULL", "UNKOWN", F44)</f>
        <v>F</v>
      </c>
      <c r="H44" s="4">
        <v>0</v>
      </c>
      <c r="I44" s="21" t="str">
        <f>IF(Clean_CB[[#This Row],[Raw BirthDate]]=0, "", DATE(LEFT(Clean_CB[[#This Row],[Raw BirthDate]],4), MID(Clean_CB[[#This Row],[Raw BirthDate]],5,2), RIGHT(Clean_CB[[#This Row],[Raw BirthDate]],2)))</f>
        <v/>
      </c>
      <c r="J44" s="6">
        <v>639361160501.66699</v>
      </c>
      <c r="K44" s="6">
        <f t="shared" si="9"/>
        <v>639361160501.66699</v>
      </c>
      <c r="L44" t="s">
        <v>45</v>
      </c>
      <c r="M44" s="4" t="str">
        <f t="shared" si="10"/>
        <v>sampleonly46@yahoo.com.ph</v>
      </c>
      <c r="N44" s="4" t="str">
        <f t="shared" si="11"/>
        <v/>
      </c>
      <c r="O44" s="4" t="str">
        <f>IF(Clean_CB[[#This Row],[Age]]="","Uknown", IF(Clean_CB[[#This Row],[Age]]&lt;20,"Below 20",IF(Clean_CB[[#This Row],[Age]]&lt;30,"20's",IF(Clean_CB[[#This Row],[Age]]&lt;40,"30's",IF(Clean_CB[[#This Row],[Age]]&lt;50,"40's",IF(Clean_CB[[#This Row],[Age]]&lt;60,"50's",IF(Clean_CB[[#This Row],[Age]]&lt;70,"60's","70+")))))))</f>
        <v>Uknown</v>
      </c>
      <c r="P44" s="4">
        <f t="shared" si="12"/>
        <v>1</v>
      </c>
      <c r="Q44" s="4">
        <f t="shared" si="13"/>
        <v>1</v>
      </c>
    </row>
    <row r="45" spans="2:17">
      <c r="B45" s="4">
        <v>112757</v>
      </c>
      <c r="C45" s="4">
        <v>20220917</v>
      </c>
      <c r="D45" s="21">
        <f t="shared" si="0"/>
        <v>44821</v>
      </c>
      <c r="E45" s="4" t="str">
        <f t="shared" si="7"/>
        <v>2022</v>
      </c>
      <c r="F45" s="4" t="s">
        <v>5</v>
      </c>
      <c r="G45" s="4" t="str">
        <f t="shared" si="8"/>
        <v>UNKOWN</v>
      </c>
      <c r="H45" s="4">
        <v>0</v>
      </c>
      <c r="I45" s="21" t="str">
        <f>IF(Clean_CB[[#This Row],[Raw BirthDate]]=0, "", DATE(LEFT(Clean_CB[[#This Row],[Raw BirthDate]],4), MID(Clean_CB[[#This Row],[Raw BirthDate]],5,2), RIGHT(Clean_CB[[#This Row],[Raw BirthDate]],2)))</f>
        <v/>
      </c>
      <c r="J45" s="6">
        <v>0</v>
      </c>
      <c r="K45" s="6" t="str">
        <f t="shared" si="9"/>
        <v/>
      </c>
      <c r="L45" t="s">
        <v>46</v>
      </c>
      <c r="M45" s="4" t="str">
        <f t="shared" si="10"/>
        <v>sampleonly47@yahoo.com</v>
      </c>
      <c r="N45" s="4" t="str">
        <f t="shared" si="11"/>
        <v/>
      </c>
      <c r="O45" s="4" t="str">
        <f>IF(Clean_CB[[#This Row],[Age]]="","Uknown", IF(Clean_CB[[#This Row],[Age]]&lt;20,"Below 20",IF(Clean_CB[[#This Row],[Age]]&lt;30,"20's",IF(Clean_CB[[#This Row],[Age]]&lt;40,"30's",IF(Clean_CB[[#This Row],[Age]]&lt;50,"40's",IF(Clean_CB[[#This Row],[Age]]&lt;60,"50's",IF(Clean_CB[[#This Row],[Age]]&lt;70,"60's","70+")))))))</f>
        <v>Uknown</v>
      </c>
      <c r="P45" s="4">
        <f t="shared" si="12"/>
        <v>1</v>
      </c>
      <c r="Q45" s="4">
        <f t="shared" si="13"/>
        <v>1</v>
      </c>
    </row>
    <row r="46" spans="2:17">
      <c r="B46" s="4">
        <v>127547</v>
      </c>
      <c r="C46" s="4">
        <v>20220807</v>
      </c>
      <c r="D46" s="21">
        <f t="shared" si="0"/>
        <v>44780</v>
      </c>
      <c r="E46" s="4" t="str">
        <f t="shared" si="7"/>
        <v>2022</v>
      </c>
      <c r="F46" s="4" t="s">
        <v>4</v>
      </c>
      <c r="G46" s="4" t="str">
        <f t="shared" si="8"/>
        <v>F</v>
      </c>
      <c r="H46" s="4">
        <v>19670814</v>
      </c>
      <c r="I46" s="21">
        <f>IF(Clean_CB[[#This Row],[Raw BirthDate]]=0, "", DATE(LEFT(Clean_CB[[#This Row],[Raw BirthDate]],4), MID(Clean_CB[[#This Row],[Raw BirthDate]],5,2), RIGHT(Clean_CB[[#This Row],[Raw BirthDate]],2)))</f>
        <v>24698</v>
      </c>
      <c r="J46" s="6">
        <v>639931048019.66699</v>
      </c>
      <c r="K46" s="6">
        <f t="shared" si="9"/>
        <v>639931048019.66699</v>
      </c>
      <c r="L46" t="s">
        <v>47</v>
      </c>
      <c r="M46" s="4" t="str">
        <f t="shared" si="10"/>
        <v>sampleonly48@yahoo.com</v>
      </c>
      <c r="N46" s="4">
        <f t="shared" si="11"/>
        <v>55</v>
      </c>
      <c r="O46" s="4" t="str">
        <f>IF(Clean_CB[[#This Row],[Age]]="","Uknown", IF(Clean_CB[[#This Row],[Age]]&lt;20,"Below 20",IF(Clean_CB[[#This Row],[Age]]&lt;30,"20's",IF(Clean_CB[[#This Row],[Age]]&lt;40,"30's",IF(Clean_CB[[#This Row],[Age]]&lt;50,"40's",IF(Clean_CB[[#This Row],[Age]]&lt;60,"50's",IF(Clean_CB[[#This Row],[Age]]&lt;70,"60's","70+")))))))</f>
        <v>50's</v>
      </c>
      <c r="P46" s="4">
        <f t="shared" si="12"/>
        <v>0</v>
      </c>
      <c r="Q46" s="4">
        <f t="shared" si="13"/>
        <v>1</v>
      </c>
    </row>
    <row r="47" spans="2:17">
      <c r="B47" s="4">
        <v>445471</v>
      </c>
      <c r="C47" s="4">
        <v>20220610</v>
      </c>
      <c r="D47" s="21">
        <f t="shared" si="0"/>
        <v>44722</v>
      </c>
      <c r="E47" s="4" t="str">
        <f t="shared" si="7"/>
        <v>2022</v>
      </c>
      <c r="F47" s="4" t="s">
        <v>6</v>
      </c>
      <c r="G47" s="4" t="str">
        <f t="shared" si="8"/>
        <v>M</v>
      </c>
      <c r="H47" s="4">
        <v>0</v>
      </c>
      <c r="I47" s="21" t="str">
        <f>IF(Clean_CB[[#This Row],[Raw BirthDate]]=0, "", DATE(LEFT(Clean_CB[[#This Row],[Raw BirthDate]],4), MID(Clean_CB[[#This Row],[Raw BirthDate]],5,2), RIGHT(Clean_CB[[#This Row],[Raw BirthDate]],2)))</f>
        <v/>
      </c>
      <c r="J47" s="6">
        <v>0</v>
      </c>
      <c r="K47" s="6" t="str">
        <f t="shared" si="9"/>
        <v/>
      </c>
      <c r="L47" t="s">
        <v>48</v>
      </c>
      <c r="M47" s="4" t="str">
        <f t="shared" si="10"/>
        <v>sampleonly49@gmail.com</v>
      </c>
      <c r="N47" s="4" t="str">
        <f t="shared" si="11"/>
        <v/>
      </c>
      <c r="O47" s="4" t="str">
        <f>IF(Clean_CB[[#This Row],[Age]]="","Uknown", IF(Clean_CB[[#This Row],[Age]]&lt;20,"Below 20",IF(Clean_CB[[#This Row],[Age]]&lt;30,"20's",IF(Clean_CB[[#This Row],[Age]]&lt;40,"30's",IF(Clean_CB[[#This Row],[Age]]&lt;50,"40's",IF(Clean_CB[[#This Row],[Age]]&lt;60,"50's",IF(Clean_CB[[#This Row],[Age]]&lt;70,"60's","70+")))))))</f>
        <v>Uknown</v>
      </c>
      <c r="P47" s="4">
        <f t="shared" si="12"/>
        <v>1</v>
      </c>
      <c r="Q47" s="4">
        <f t="shared" si="13"/>
        <v>1</v>
      </c>
    </row>
    <row r="48" spans="2:17">
      <c r="B48" s="4">
        <v>871537</v>
      </c>
      <c r="C48" s="4">
        <v>20220927</v>
      </c>
      <c r="D48" s="21">
        <f t="shared" si="0"/>
        <v>44831</v>
      </c>
      <c r="E48" s="4" t="str">
        <f t="shared" si="7"/>
        <v>2022</v>
      </c>
      <c r="F48" s="4" t="s">
        <v>4</v>
      </c>
      <c r="G48" s="4" t="str">
        <f t="shared" si="8"/>
        <v>F</v>
      </c>
      <c r="H48" s="4">
        <v>19431105</v>
      </c>
      <c r="I48" s="21">
        <f>IF(Clean_CB[[#This Row],[Raw BirthDate]]=0, "", DATE(LEFT(Clean_CB[[#This Row],[Raw BirthDate]],4), MID(Clean_CB[[#This Row],[Raw BirthDate]],5,2), RIGHT(Clean_CB[[#This Row],[Raw BirthDate]],2)))</f>
        <v>16015</v>
      </c>
      <c r="J48" s="6">
        <v>639931048019.66699</v>
      </c>
      <c r="K48" s="6">
        <f t="shared" si="9"/>
        <v>639931048019.66699</v>
      </c>
      <c r="L48" s="1" t="s">
        <v>5</v>
      </c>
      <c r="M48" s="4" t="str">
        <f t="shared" si="10"/>
        <v/>
      </c>
      <c r="N48" s="4">
        <f t="shared" si="11"/>
        <v>78</v>
      </c>
      <c r="O48" s="4" t="str">
        <f>IF(Clean_CB[[#This Row],[Age]]="","Uknown", IF(Clean_CB[[#This Row],[Age]]&lt;20,"Below 20",IF(Clean_CB[[#This Row],[Age]]&lt;30,"20's",IF(Clean_CB[[#This Row],[Age]]&lt;40,"30's",IF(Clean_CB[[#This Row],[Age]]&lt;50,"40's",IF(Clean_CB[[#This Row],[Age]]&lt;60,"50's",IF(Clean_CB[[#This Row],[Age]]&lt;70,"60's","70+")))))))</f>
        <v>70+</v>
      </c>
      <c r="P48" s="4">
        <f t="shared" si="12"/>
        <v>0</v>
      </c>
      <c r="Q48" s="4">
        <f t="shared" si="13"/>
        <v>0</v>
      </c>
    </row>
    <row r="49" spans="2:17">
      <c r="B49" s="4">
        <v>129760</v>
      </c>
      <c r="C49" s="4">
        <v>20191104</v>
      </c>
      <c r="D49" s="21">
        <f t="shared" si="0"/>
        <v>43773</v>
      </c>
      <c r="E49" s="4" t="str">
        <f t="shared" si="7"/>
        <v>2019</v>
      </c>
      <c r="F49" s="4" t="s">
        <v>5</v>
      </c>
      <c r="G49" s="4" t="str">
        <f t="shared" si="8"/>
        <v>UNKOWN</v>
      </c>
      <c r="H49" s="4">
        <v>20200226</v>
      </c>
      <c r="I49" s="21">
        <f>IF(Clean_CB[[#This Row],[Raw BirthDate]]=0, "", DATE(LEFT(Clean_CB[[#This Row],[Raw BirthDate]],4), MID(Clean_CB[[#This Row],[Raw BirthDate]],5,2), RIGHT(Clean_CB[[#This Row],[Raw BirthDate]],2)))</f>
        <v>43887</v>
      </c>
      <c r="J49" s="6">
        <v>0</v>
      </c>
      <c r="K49" s="6" t="str">
        <f t="shared" si="9"/>
        <v/>
      </c>
      <c r="L49" s="1" t="s">
        <v>5</v>
      </c>
      <c r="M49" s="4" t="str">
        <f t="shared" si="10"/>
        <v/>
      </c>
      <c r="N49" s="4">
        <f t="shared" si="11"/>
        <v>2</v>
      </c>
      <c r="O49" s="4" t="str">
        <f>IF(Clean_CB[[#This Row],[Age]]="","Uknown", IF(Clean_CB[[#This Row],[Age]]&lt;20,"Below 20",IF(Clean_CB[[#This Row],[Age]]&lt;30,"20's",IF(Clean_CB[[#This Row],[Age]]&lt;40,"30's",IF(Clean_CB[[#This Row],[Age]]&lt;50,"40's",IF(Clean_CB[[#This Row],[Age]]&lt;60,"50's",IF(Clean_CB[[#This Row],[Age]]&lt;70,"60's","70+")))))))</f>
        <v>Below 20</v>
      </c>
      <c r="P49" s="4">
        <f t="shared" si="12"/>
        <v>1</v>
      </c>
      <c r="Q49" s="4">
        <f t="shared" si="13"/>
        <v>0</v>
      </c>
    </row>
    <row r="50" spans="2:17">
      <c r="B50" s="4">
        <v>172366</v>
      </c>
      <c r="C50" s="4">
        <v>20170806</v>
      </c>
      <c r="D50" s="21">
        <f t="shared" si="0"/>
        <v>42953</v>
      </c>
      <c r="E50" s="4" t="str">
        <f t="shared" si="7"/>
        <v>2017</v>
      </c>
      <c r="F50" s="4" t="s">
        <v>6</v>
      </c>
      <c r="G50" s="4" t="str">
        <f t="shared" si="8"/>
        <v>M</v>
      </c>
      <c r="H50" s="4">
        <v>0</v>
      </c>
      <c r="I50" s="21" t="str">
        <f>IF(Clean_CB[[#This Row],[Raw BirthDate]]=0, "", DATE(LEFT(Clean_CB[[#This Row],[Raw BirthDate]],4), MID(Clean_CB[[#This Row],[Raw BirthDate]],5,2), RIGHT(Clean_CB[[#This Row],[Raw BirthDate]],2)))</f>
        <v/>
      </c>
      <c r="J50" s="6">
        <v>0</v>
      </c>
      <c r="K50" s="6" t="str">
        <f t="shared" si="9"/>
        <v/>
      </c>
      <c r="L50" t="s">
        <v>49</v>
      </c>
      <c r="M50" s="4" t="str">
        <f t="shared" si="10"/>
        <v>sampleonly52@yahoo.com</v>
      </c>
      <c r="N50" s="4" t="str">
        <f t="shared" si="11"/>
        <v/>
      </c>
      <c r="O50" s="4" t="str">
        <f>IF(Clean_CB[[#This Row],[Age]]="","Uknown", IF(Clean_CB[[#This Row],[Age]]&lt;20,"Below 20",IF(Clean_CB[[#This Row],[Age]]&lt;30,"20's",IF(Clean_CB[[#This Row],[Age]]&lt;40,"30's",IF(Clean_CB[[#This Row],[Age]]&lt;50,"40's",IF(Clean_CB[[#This Row],[Age]]&lt;60,"50's",IF(Clean_CB[[#This Row],[Age]]&lt;70,"60's","70+")))))))</f>
        <v>Uknown</v>
      </c>
      <c r="P50" s="4">
        <f t="shared" si="12"/>
        <v>0</v>
      </c>
      <c r="Q50" s="4">
        <f t="shared" si="13"/>
        <v>1</v>
      </c>
    </row>
    <row r="51" spans="2:17">
      <c r="B51" s="4">
        <v>307950</v>
      </c>
      <c r="C51" s="4">
        <v>20221002</v>
      </c>
      <c r="D51" s="21">
        <f t="shared" si="0"/>
        <v>44836</v>
      </c>
      <c r="E51" s="4" t="str">
        <f t="shared" si="7"/>
        <v>2022</v>
      </c>
      <c r="F51" s="4" t="s">
        <v>4</v>
      </c>
      <c r="G51" s="4" t="str">
        <f t="shared" si="8"/>
        <v>F</v>
      </c>
      <c r="H51" s="4">
        <v>0</v>
      </c>
      <c r="I51" s="21" t="str">
        <f>IF(Clean_CB[[#This Row],[Raw BirthDate]]=0, "", DATE(LEFT(Clean_CB[[#This Row],[Raw BirthDate]],4), MID(Clean_CB[[#This Row],[Raw BirthDate]],5,2), RIGHT(Clean_CB[[#This Row],[Raw BirthDate]],2)))</f>
        <v/>
      </c>
      <c r="J51" s="6">
        <v>0</v>
      </c>
      <c r="K51" s="6" t="str">
        <f t="shared" si="9"/>
        <v/>
      </c>
      <c r="L51" t="s">
        <v>50</v>
      </c>
      <c r="M51" s="4" t="str">
        <f t="shared" si="10"/>
        <v>sampleonly53@yahoo.com</v>
      </c>
      <c r="N51" s="4" t="str">
        <f t="shared" si="11"/>
        <v/>
      </c>
      <c r="O51" s="4" t="str">
        <f>IF(Clean_CB[[#This Row],[Age]]="","Uknown", IF(Clean_CB[[#This Row],[Age]]&lt;20,"Below 20",IF(Clean_CB[[#This Row],[Age]]&lt;30,"20's",IF(Clean_CB[[#This Row],[Age]]&lt;40,"30's",IF(Clean_CB[[#This Row],[Age]]&lt;50,"40's",IF(Clean_CB[[#This Row],[Age]]&lt;60,"50's",IF(Clean_CB[[#This Row],[Age]]&lt;70,"60's","70+")))))))</f>
        <v>Uknown</v>
      </c>
      <c r="P51" s="4">
        <f t="shared" si="12"/>
        <v>0</v>
      </c>
      <c r="Q51" s="4">
        <f t="shared" si="13"/>
        <v>1</v>
      </c>
    </row>
    <row r="52" spans="2:17">
      <c r="B52" s="4">
        <v>657535</v>
      </c>
      <c r="C52" s="4">
        <v>20220608</v>
      </c>
      <c r="D52" s="21">
        <f t="shared" si="0"/>
        <v>44720</v>
      </c>
      <c r="E52" s="4" t="str">
        <f t="shared" si="7"/>
        <v>2022</v>
      </c>
      <c r="F52" s="4" t="s">
        <v>4</v>
      </c>
      <c r="G52" s="4" t="str">
        <f t="shared" si="8"/>
        <v>F</v>
      </c>
      <c r="H52" s="4">
        <v>19651811</v>
      </c>
      <c r="I52" s="21">
        <f>IF(Clean_CB[[#This Row],[Raw BirthDate]]=0, "", DATE(LEFT(Clean_CB[[#This Row],[Raw BirthDate]],4), MID(Clean_CB[[#This Row],[Raw BirthDate]],5,2), RIGHT(Clean_CB[[#This Row],[Raw BirthDate]],2)))</f>
        <v>24269</v>
      </c>
      <c r="J52" s="6">
        <v>639121010525.66699</v>
      </c>
      <c r="K52" s="6">
        <f t="shared" si="9"/>
        <v>639121010525.66699</v>
      </c>
      <c r="L52" t="s">
        <v>51</v>
      </c>
      <c r="M52" s="4" t="str">
        <f t="shared" si="10"/>
        <v>sampleonly54@gmail.com</v>
      </c>
      <c r="N52" s="4">
        <f t="shared" si="11"/>
        <v>56</v>
      </c>
      <c r="O52" s="4" t="str">
        <f>IF(Clean_CB[[#This Row],[Age]]="","Uknown", IF(Clean_CB[[#This Row],[Age]]&lt;20,"Below 20",IF(Clean_CB[[#This Row],[Age]]&lt;30,"20's",IF(Clean_CB[[#This Row],[Age]]&lt;40,"30's",IF(Clean_CB[[#This Row],[Age]]&lt;50,"40's",IF(Clean_CB[[#This Row],[Age]]&lt;60,"50's",IF(Clean_CB[[#This Row],[Age]]&lt;70,"60's","70+")))))))</f>
        <v>50's</v>
      </c>
      <c r="P52" s="4">
        <f t="shared" si="12"/>
        <v>0</v>
      </c>
      <c r="Q52" s="4">
        <f t="shared" si="13"/>
        <v>1</v>
      </c>
    </row>
    <row r="53" spans="2:17">
      <c r="B53" s="4">
        <v>100712</v>
      </c>
      <c r="C53" s="4">
        <v>20200216</v>
      </c>
      <c r="D53" s="21">
        <f t="shared" si="0"/>
        <v>43877</v>
      </c>
      <c r="E53" s="4" t="str">
        <f t="shared" si="7"/>
        <v>2020</v>
      </c>
      <c r="F53" s="4" t="s">
        <v>5</v>
      </c>
      <c r="G53" s="4" t="str">
        <f t="shared" si="8"/>
        <v>UNKOWN</v>
      </c>
      <c r="H53" s="4">
        <v>0</v>
      </c>
      <c r="I53" s="21" t="str">
        <f>IF(Clean_CB[[#This Row],[Raw BirthDate]]=0, "", DATE(LEFT(Clean_CB[[#This Row],[Raw BirthDate]],4), MID(Clean_CB[[#This Row],[Raw BirthDate]],5,2), RIGHT(Clean_CB[[#This Row],[Raw BirthDate]],2)))</f>
        <v/>
      </c>
      <c r="J53" s="6">
        <v>0</v>
      </c>
      <c r="K53" s="6" t="str">
        <f t="shared" si="9"/>
        <v/>
      </c>
      <c r="L53" t="s">
        <v>52</v>
      </c>
      <c r="M53" s="4" t="str">
        <f t="shared" si="10"/>
        <v>sampleonly55@gmail.com</v>
      </c>
      <c r="N53" s="4" t="str">
        <f t="shared" si="11"/>
        <v/>
      </c>
      <c r="O53" s="4" t="str">
        <f>IF(Clean_CB[[#This Row],[Age]]="","Uknown", IF(Clean_CB[[#This Row],[Age]]&lt;20,"Below 20",IF(Clean_CB[[#This Row],[Age]]&lt;30,"20's",IF(Clean_CB[[#This Row],[Age]]&lt;40,"30's",IF(Clean_CB[[#This Row],[Age]]&lt;50,"40's",IF(Clean_CB[[#This Row],[Age]]&lt;60,"50's",IF(Clean_CB[[#This Row],[Age]]&lt;70,"60's","70+")))))))</f>
        <v>Uknown</v>
      </c>
      <c r="P53" s="4">
        <f t="shared" si="12"/>
        <v>1</v>
      </c>
      <c r="Q53" s="4">
        <f t="shared" si="13"/>
        <v>1</v>
      </c>
    </row>
    <row r="54" spans="2:17">
      <c r="B54" s="4">
        <v>135670</v>
      </c>
      <c r="C54" s="4">
        <v>20160411</v>
      </c>
      <c r="D54" s="21">
        <f t="shared" si="0"/>
        <v>42471</v>
      </c>
      <c r="E54" s="4" t="str">
        <f t="shared" si="7"/>
        <v>2016</v>
      </c>
      <c r="F54" s="4" t="s">
        <v>5</v>
      </c>
      <c r="G54" s="4" t="str">
        <f t="shared" si="8"/>
        <v>UNKOWN</v>
      </c>
      <c r="H54" s="4">
        <v>0</v>
      </c>
      <c r="I54" s="21" t="str">
        <f>IF(Clean_CB[[#This Row],[Raw BirthDate]]=0, "", DATE(LEFT(Clean_CB[[#This Row],[Raw BirthDate]],4), MID(Clean_CB[[#This Row],[Raw BirthDate]],5,2), RIGHT(Clean_CB[[#This Row],[Raw BirthDate]],2)))</f>
        <v/>
      </c>
      <c r="J54" s="6">
        <v>639551123007.66699</v>
      </c>
      <c r="K54" s="6">
        <f t="shared" si="9"/>
        <v>639551123007.66699</v>
      </c>
      <c r="L54" t="s">
        <v>53</v>
      </c>
      <c r="M54" s="4" t="str">
        <f t="shared" si="10"/>
        <v>sampleonly56@yahoo.com.ph</v>
      </c>
      <c r="N54" s="4" t="str">
        <f t="shared" si="11"/>
        <v/>
      </c>
      <c r="O54" s="4" t="str">
        <f>IF(Clean_CB[[#This Row],[Age]]="","Uknown", IF(Clean_CB[[#This Row],[Age]]&lt;20,"Below 20",IF(Clean_CB[[#This Row],[Age]]&lt;30,"20's",IF(Clean_CB[[#This Row],[Age]]&lt;40,"30's",IF(Clean_CB[[#This Row],[Age]]&lt;50,"40's",IF(Clean_CB[[#This Row],[Age]]&lt;60,"50's",IF(Clean_CB[[#This Row],[Age]]&lt;70,"60's","70+")))))))</f>
        <v>Uknown</v>
      </c>
      <c r="P54" s="4">
        <f t="shared" si="12"/>
        <v>0</v>
      </c>
      <c r="Q54" s="4">
        <f t="shared" si="13"/>
        <v>1</v>
      </c>
    </row>
    <row r="55" spans="2:17">
      <c r="B55" s="4">
        <v>170629</v>
      </c>
      <c r="C55" s="4">
        <v>20220703</v>
      </c>
      <c r="D55" s="21">
        <f t="shared" si="0"/>
        <v>44745</v>
      </c>
      <c r="E55" s="4" t="str">
        <f t="shared" si="7"/>
        <v>2022</v>
      </c>
      <c r="F55" s="4" t="s">
        <v>5</v>
      </c>
      <c r="G55" s="4" t="str">
        <f t="shared" si="8"/>
        <v>UNKOWN</v>
      </c>
      <c r="H55" s="4">
        <v>19770530</v>
      </c>
      <c r="I55" s="21">
        <f>IF(Clean_CB[[#This Row],[Raw BirthDate]]=0, "", DATE(LEFT(Clean_CB[[#This Row],[Raw BirthDate]],4), MID(Clean_CB[[#This Row],[Raw BirthDate]],5,2), RIGHT(Clean_CB[[#This Row],[Raw BirthDate]],2)))</f>
        <v>28275</v>
      </c>
      <c r="J55" s="6">
        <v>639741085513.66699</v>
      </c>
      <c r="K55" s="6">
        <f t="shared" si="9"/>
        <v>639741085513.66699</v>
      </c>
      <c r="L55" t="s">
        <v>54</v>
      </c>
      <c r="M55" s="4" t="str">
        <f t="shared" si="10"/>
        <v>sampleonly57@yahoo.com</v>
      </c>
      <c r="N55" s="4">
        <f t="shared" si="11"/>
        <v>45</v>
      </c>
      <c r="O55" s="4" t="str">
        <f>IF(Clean_CB[[#This Row],[Age]]="","Uknown", IF(Clean_CB[[#This Row],[Age]]&lt;20,"Below 20",IF(Clean_CB[[#This Row],[Age]]&lt;30,"20's",IF(Clean_CB[[#This Row],[Age]]&lt;40,"30's",IF(Clean_CB[[#This Row],[Age]]&lt;50,"40's",IF(Clean_CB[[#This Row],[Age]]&lt;60,"50's",IF(Clean_CB[[#This Row],[Age]]&lt;70,"60's","70+")))))))</f>
        <v>40's</v>
      </c>
      <c r="P55" s="4">
        <f t="shared" si="12"/>
        <v>1</v>
      </c>
      <c r="Q55" s="4">
        <f t="shared" si="13"/>
        <v>1</v>
      </c>
    </row>
    <row r="56" spans="2:17">
      <c r="B56" s="4">
        <v>205588</v>
      </c>
      <c r="C56" s="4">
        <v>20190928</v>
      </c>
      <c r="D56" s="21">
        <f t="shared" si="0"/>
        <v>43736</v>
      </c>
      <c r="E56" s="4" t="str">
        <f t="shared" si="7"/>
        <v>2019</v>
      </c>
      <c r="F56" s="4" t="s">
        <v>6</v>
      </c>
      <c r="G56" s="4" t="str">
        <f t="shared" si="8"/>
        <v>M</v>
      </c>
      <c r="H56" s="4">
        <v>0</v>
      </c>
      <c r="I56" s="21" t="str">
        <f>IF(Clean_CB[[#This Row],[Raw BirthDate]]=0, "", DATE(LEFT(Clean_CB[[#This Row],[Raw BirthDate]],4), MID(Clean_CB[[#This Row],[Raw BirthDate]],5,2), RIGHT(Clean_CB[[#This Row],[Raw BirthDate]],2)))</f>
        <v/>
      </c>
      <c r="J56" s="6">
        <v>0</v>
      </c>
      <c r="K56" s="6" t="str">
        <f t="shared" si="9"/>
        <v/>
      </c>
      <c r="L56" t="s">
        <v>55</v>
      </c>
      <c r="M56" s="4" t="str">
        <f t="shared" si="10"/>
        <v>sampleonly58@yahoo.com</v>
      </c>
      <c r="N56" s="4" t="str">
        <f t="shared" si="11"/>
        <v/>
      </c>
      <c r="O56" s="4" t="str">
        <f>IF(Clean_CB[[#This Row],[Age]]="","Uknown", IF(Clean_CB[[#This Row],[Age]]&lt;20,"Below 20",IF(Clean_CB[[#This Row],[Age]]&lt;30,"20's",IF(Clean_CB[[#This Row],[Age]]&lt;40,"30's",IF(Clean_CB[[#This Row],[Age]]&lt;50,"40's",IF(Clean_CB[[#This Row],[Age]]&lt;60,"50's",IF(Clean_CB[[#This Row],[Age]]&lt;70,"60's","70+")))))))</f>
        <v>Uknown</v>
      </c>
      <c r="P56" s="4">
        <f t="shared" si="12"/>
        <v>1</v>
      </c>
      <c r="Q56" s="4">
        <f t="shared" si="13"/>
        <v>1</v>
      </c>
    </row>
    <row r="57" spans="2:17">
      <c r="B57" s="4">
        <v>240547</v>
      </c>
      <c r="C57" s="4">
        <v>20220422</v>
      </c>
      <c r="D57" s="21">
        <f t="shared" si="0"/>
        <v>44673</v>
      </c>
      <c r="E57" s="4" t="str">
        <f t="shared" si="7"/>
        <v>2022</v>
      </c>
      <c r="F57" s="4" t="s">
        <v>6</v>
      </c>
      <c r="G57" s="4" t="str">
        <f t="shared" si="8"/>
        <v>M</v>
      </c>
      <c r="H57" s="4">
        <v>19801214</v>
      </c>
      <c r="I57" s="21">
        <f>IF(Clean_CB[[#This Row],[Raw BirthDate]]=0, "", DATE(LEFT(Clean_CB[[#This Row],[Raw BirthDate]],4), MID(Clean_CB[[#This Row],[Raw BirthDate]],5,2), RIGHT(Clean_CB[[#This Row],[Raw BirthDate]],2)))</f>
        <v>29569</v>
      </c>
      <c r="J57" s="6">
        <v>639121010525.66699</v>
      </c>
      <c r="K57" s="6">
        <f t="shared" si="9"/>
        <v>639121010525.66699</v>
      </c>
      <c r="L57" s="1" t="s">
        <v>5</v>
      </c>
      <c r="M57" s="4" t="str">
        <f t="shared" si="10"/>
        <v/>
      </c>
      <c r="N57" s="4">
        <f t="shared" si="11"/>
        <v>41</v>
      </c>
      <c r="O57" s="4" t="str">
        <f>IF(Clean_CB[[#This Row],[Age]]="","Uknown", IF(Clean_CB[[#This Row],[Age]]&lt;20,"Below 20",IF(Clean_CB[[#This Row],[Age]]&lt;30,"20's",IF(Clean_CB[[#This Row],[Age]]&lt;40,"30's",IF(Clean_CB[[#This Row],[Age]]&lt;50,"40's",IF(Clean_CB[[#This Row],[Age]]&lt;60,"50's",IF(Clean_CB[[#This Row],[Age]]&lt;70,"60's","70+")))))))</f>
        <v>40's</v>
      </c>
      <c r="P57" s="4">
        <f t="shared" si="12"/>
        <v>0</v>
      </c>
      <c r="Q57" s="4">
        <f t="shared" si="13"/>
        <v>0</v>
      </c>
    </row>
    <row r="58" spans="2:17">
      <c r="B58" s="4">
        <v>275506</v>
      </c>
      <c r="C58" s="4">
        <v>20190803</v>
      </c>
      <c r="D58" s="21">
        <f t="shared" si="0"/>
        <v>43680</v>
      </c>
      <c r="E58" s="4" t="str">
        <f t="shared" si="7"/>
        <v>2019</v>
      </c>
      <c r="F58" s="4" t="s">
        <v>4</v>
      </c>
      <c r="G58" s="4" t="str">
        <f t="shared" si="8"/>
        <v>F</v>
      </c>
      <c r="H58" s="4">
        <v>19590625</v>
      </c>
      <c r="I58" s="21">
        <f>IF(Clean_CB[[#This Row],[Raw BirthDate]]=0, "", DATE(LEFT(Clean_CB[[#This Row],[Raw BirthDate]],4), MID(Clean_CB[[#This Row],[Raw BirthDate]],5,2), RIGHT(Clean_CB[[#This Row],[Raw BirthDate]],2)))</f>
        <v>21726</v>
      </c>
      <c r="J58" s="6">
        <v>639310973031.66699</v>
      </c>
      <c r="K58" s="6">
        <f t="shared" si="9"/>
        <v>639310973031.66699</v>
      </c>
      <c r="L58" s="1" t="s">
        <v>5</v>
      </c>
      <c r="M58" s="4" t="str">
        <f t="shared" si="10"/>
        <v/>
      </c>
      <c r="N58" s="4">
        <f t="shared" si="11"/>
        <v>63</v>
      </c>
      <c r="O58" s="4" t="str">
        <f>IF(Clean_CB[[#This Row],[Age]]="","Uknown", IF(Clean_CB[[#This Row],[Age]]&lt;20,"Below 20",IF(Clean_CB[[#This Row],[Age]]&lt;30,"20's",IF(Clean_CB[[#This Row],[Age]]&lt;40,"30's",IF(Clean_CB[[#This Row],[Age]]&lt;50,"40's",IF(Clean_CB[[#This Row],[Age]]&lt;60,"50's",IF(Clean_CB[[#This Row],[Age]]&lt;70,"60's","70+")))))))</f>
        <v>60's</v>
      </c>
      <c r="P58" s="4">
        <f t="shared" si="12"/>
        <v>1</v>
      </c>
      <c r="Q58" s="4">
        <f t="shared" si="13"/>
        <v>0</v>
      </c>
    </row>
    <row r="59" spans="2:17">
      <c r="B59" s="4">
        <v>310465</v>
      </c>
      <c r="C59" s="4">
        <v>20220308</v>
      </c>
      <c r="D59" s="21">
        <f t="shared" si="0"/>
        <v>44628</v>
      </c>
      <c r="E59" s="4" t="str">
        <f t="shared" si="7"/>
        <v>2022</v>
      </c>
      <c r="F59" s="4" t="s">
        <v>4</v>
      </c>
      <c r="G59" s="4" t="str">
        <f t="shared" si="8"/>
        <v>F</v>
      </c>
      <c r="H59" s="4">
        <v>19711021</v>
      </c>
      <c r="I59" s="21">
        <f>IF(Clean_CB[[#This Row],[Raw BirthDate]]=0, "", DATE(LEFT(Clean_CB[[#This Row],[Raw BirthDate]],4), MID(Clean_CB[[#This Row],[Raw BirthDate]],5,2), RIGHT(Clean_CB[[#This Row],[Raw BirthDate]],2)))</f>
        <v>26227</v>
      </c>
      <c r="J59" s="6">
        <v>639500935537.66699</v>
      </c>
      <c r="K59" s="6">
        <f t="shared" si="9"/>
        <v>639500935537.66699</v>
      </c>
      <c r="L59" t="s">
        <v>56</v>
      </c>
      <c r="M59" s="4" t="str">
        <f t="shared" si="10"/>
        <v>sampleonly61@yahoo.com.ph</v>
      </c>
      <c r="N59" s="4">
        <f t="shared" si="11"/>
        <v>51</v>
      </c>
      <c r="O59" s="4" t="str">
        <f>IF(Clean_CB[[#This Row],[Age]]="","Uknown", IF(Clean_CB[[#This Row],[Age]]&lt;20,"Below 20",IF(Clean_CB[[#This Row],[Age]]&lt;30,"20's",IF(Clean_CB[[#This Row],[Age]]&lt;40,"30's",IF(Clean_CB[[#This Row],[Age]]&lt;50,"40's",IF(Clean_CB[[#This Row],[Age]]&lt;60,"50's",IF(Clean_CB[[#This Row],[Age]]&lt;70,"60's","70+")))))))</f>
        <v>50's</v>
      </c>
      <c r="P59" s="4">
        <f t="shared" si="12"/>
        <v>1</v>
      </c>
      <c r="Q59" s="4">
        <f t="shared" si="13"/>
        <v>1</v>
      </c>
    </row>
    <row r="60" spans="2:17">
      <c r="B60" s="4">
        <v>485260</v>
      </c>
      <c r="C60" s="4">
        <v>20221009</v>
      </c>
      <c r="D60" s="21">
        <f t="shared" si="0"/>
        <v>44843</v>
      </c>
      <c r="E60" s="4" t="str">
        <f t="shared" si="7"/>
        <v>2022</v>
      </c>
      <c r="F60" s="4" t="s">
        <v>4</v>
      </c>
      <c r="G60" s="4" t="str">
        <f t="shared" si="8"/>
        <v>F</v>
      </c>
      <c r="H60" s="4">
        <v>19800608</v>
      </c>
      <c r="I60" s="21">
        <f>IF(Clean_CB[[#This Row],[Raw BirthDate]]=0, "", DATE(LEFT(Clean_CB[[#This Row],[Raw BirthDate]],4), MID(Clean_CB[[#This Row],[Raw BirthDate]],5,2), RIGHT(Clean_CB[[#This Row],[Raw BirthDate]],2)))</f>
        <v>29380</v>
      </c>
      <c r="J60" s="6">
        <v>0</v>
      </c>
      <c r="K60" s="6" t="str">
        <f t="shared" si="9"/>
        <v/>
      </c>
      <c r="L60" t="s">
        <v>57</v>
      </c>
      <c r="M60" s="4" t="str">
        <f t="shared" si="10"/>
        <v>sampleonly62@yahoo.com</v>
      </c>
      <c r="N60" s="4">
        <f t="shared" si="11"/>
        <v>42</v>
      </c>
      <c r="O60" s="4" t="str">
        <f>IF(Clean_CB[[#This Row],[Age]]="","Uknown", IF(Clean_CB[[#This Row],[Age]]&lt;20,"Below 20",IF(Clean_CB[[#This Row],[Age]]&lt;30,"20's",IF(Clean_CB[[#This Row],[Age]]&lt;40,"30's",IF(Clean_CB[[#This Row],[Age]]&lt;50,"40's",IF(Clean_CB[[#This Row],[Age]]&lt;60,"50's",IF(Clean_CB[[#This Row],[Age]]&lt;70,"60's","70+")))))))</f>
        <v>40's</v>
      </c>
      <c r="P60" s="4">
        <f t="shared" si="12"/>
        <v>1</v>
      </c>
      <c r="Q60" s="4">
        <f t="shared" si="13"/>
        <v>1</v>
      </c>
    </row>
    <row r="61" spans="2:17">
      <c r="B61" s="4">
        <v>520219</v>
      </c>
      <c r="C61" s="4">
        <v>20220523</v>
      </c>
      <c r="D61" s="21">
        <f t="shared" si="0"/>
        <v>44704</v>
      </c>
      <c r="E61" s="4" t="str">
        <f t="shared" si="7"/>
        <v>2022</v>
      </c>
      <c r="F61" s="4" t="s">
        <v>4</v>
      </c>
      <c r="G61" s="4" t="str">
        <f t="shared" si="8"/>
        <v>F</v>
      </c>
      <c r="H61" s="4">
        <v>19850103</v>
      </c>
      <c r="I61" s="21">
        <f>IF(Clean_CB[[#This Row],[Raw BirthDate]]=0, "", DATE(LEFT(Clean_CB[[#This Row],[Raw BirthDate]],4), MID(Clean_CB[[#This Row],[Raw BirthDate]],5,2), RIGHT(Clean_CB[[#This Row],[Raw BirthDate]],2)))</f>
        <v>31050</v>
      </c>
      <c r="J61" s="6">
        <v>0</v>
      </c>
      <c r="K61" s="6" t="str">
        <f t="shared" si="9"/>
        <v/>
      </c>
      <c r="L61" t="s">
        <v>58</v>
      </c>
      <c r="M61" s="4" t="str">
        <f t="shared" si="10"/>
        <v>sampleonly63@yahoo.com</v>
      </c>
      <c r="N61" s="4">
        <f t="shared" si="11"/>
        <v>37</v>
      </c>
      <c r="O61" s="4" t="str">
        <f>IF(Clean_CB[[#This Row],[Age]]="","Uknown", IF(Clean_CB[[#This Row],[Age]]&lt;20,"Below 20",IF(Clean_CB[[#This Row],[Age]]&lt;30,"20's",IF(Clean_CB[[#This Row],[Age]]&lt;40,"30's",IF(Clean_CB[[#This Row],[Age]]&lt;50,"40's",IF(Clean_CB[[#This Row],[Age]]&lt;60,"50's",IF(Clean_CB[[#This Row],[Age]]&lt;70,"60's","70+")))))))</f>
        <v>30's</v>
      </c>
      <c r="P61" s="4">
        <f t="shared" si="12"/>
        <v>0</v>
      </c>
      <c r="Q61" s="4">
        <f t="shared" si="13"/>
        <v>1</v>
      </c>
    </row>
    <row r="62" spans="2:17">
      <c r="B62" s="4">
        <v>555178</v>
      </c>
      <c r="C62" s="4">
        <v>20220917</v>
      </c>
      <c r="D62" s="21">
        <f t="shared" si="0"/>
        <v>44821</v>
      </c>
      <c r="E62" s="4" t="str">
        <f t="shared" si="7"/>
        <v>2022</v>
      </c>
      <c r="F62" s="4" t="s">
        <v>5</v>
      </c>
      <c r="G62" s="4" t="str">
        <f t="shared" si="8"/>
        <v>UNKOWN</v>
      </c>
      <c r="H62" s="4">
        <v>19751014</v>
      </c>
      <c r="I62" s="21">
        <f>IF(Clean_CB[[#This Row],[Raw BirthDate]]=0, "", DATE(LEFT(Clean_CB[[#This Row],[Raw BirthDate]],4), MID(Clean_CB[[#This Row],[Raw BirthDate]],5,2), RIGHT(Clean_CB[[#This Row],[Raw BirthDate]],2)))</f>
        <v>27681</v>
      </c>
      <c r="J62" s="6">
        <v>0</v>
      </c>
      <c r="K62" s="6" t="str">
        <f t="shared" si="9"/>
        <v/>
      </c>
      <c r="L62" t="s">
        <v>59</v>
      </c>
      <c r="M62" s="4" t="str">
        <f t="shared" si="10"/>
        <v>sampleonly64@gmail.com</v>
      </c>
      <c r="N62" s="4">
        <f t="shared" si="11"/>
        <v>47</v>
      </c>
      <c r="O62" s="4" t="str">
        <f>IF(Clean_CB[[#This Row],[Age]]="","Uknown", IF(Clean_CB[[#This Row],[Age]]&lt;20,"Below 20",IF(Clean_CB[[#This Row],[Age]]&lt;30,"20's",IF(Clean_CB[[#This Row],[Age]]&lt;40,"30's",IF(Clean_CB[[#This Row],[Age]]&lt;50,"40's",IF(Clean_CB[[#This Row],[Age]]&lt;60,"50's",IF(Clean_CB[[#This Row],[Age]]&lt;70,"60's","70+")))))))</f>
        <v>40's</v>
      </c>
      <c r="P62" s="4">
        <f t="shared" si="12"/>
        <v>0</v>
      </c>
      <c r="Q62" s="4">
        <f t="shared" si="13"/>
        <v>1</v>
      </c>
    </row>
    <row r="63" spans="2:17">
      <c r="B63" s="4">
        <v>590137</v>
      </c>
      <c r="C63" s="4">
        <v>20220710</v>
      </c>
      <c r="D63" s="21">
        <f t="shared" si="0"/>
        <v>44752</v>
      </c>
      <c r="E63" s="4" t="str">
        <f t="shared" si="7"/>
        <v>2022</v>
      </c>
      <c r="F63" s="4" t="s">
        <v>4</v>
      </c>
      <c r="G63" s="4" t="str">
        <f t="shared" si="8"/>
        <v>F</v>
      </c>
      <c r="H63" s="4">
        <v>0</v>
      </c>
      <c r="I63" s="21" t="str">
        <f>IF(Clean_CB[[#This Row],[Raw BirthDate]]=0, "", DATE(LEFT(Clean_CB[[#This Row],[Raw BirthDate]],4), MID(Clean_CB[[#This Row],[Raw BirthDate]],5,2), RIGHT(Clean_CB[[#This Row],[Raw BirthDate]],2)))</f>
        <v/>
      </c>
      <c r="J63" s="6">
        <v>0</v>
      </c>
      <c r="K63" s="6" t="str">
        <f t="shared" si="9"/>
        <v/>
      </c>
      <c r="L63" t="s">
        <v>60</v>
      </c>
      <c r="M63" s="4" t="str">
        <f t="shared" si="10"/>
        <v>sampleonly65@gmail.com</v>
      </c>
      <c r="N63" s="4" t="str">
        <f t="shared" si="11"/>
        <v/>
      </c>
      <c r="O63" s="4" t="str">
        <f>IF(Clean_CB[[#This Row],[Age]]="","Uknown", IF(Clean_CB[[#This Row],[Age]]&lt;20,"Below 20",IF(Clean_CB[[#This Row],[Age]]&lt;30,"20's",IF(Clean_CB[[#This Row],[Age]]&lt;40,"30's",IF(Clean_CB[[#This Row],[Age]]&lt;50,"40's",IF(Clean_CB[[#This Row],[Age]]&lt;60,"50's",IF(Clean_CB[[#This Row],[Age]]&lt;70,"60's","70+")))))))</f>
        <v>Uknown</v>
      </c>
      <c r="P63" s="4">
        <f t="shared" si="12"/>
        <v>0</v>
      </c>
      <c r="Q63" s="4">
        <f t="shared" si="13"/>
        <v>1</v>
      </c>
    </row>
    <row r="64" spans="2:17">
      <c r="B64" s="4">
        <v>625096</v>
      </c>
      <c r="C64" s="4">
        <v>20220504</v>
      </c>
      <c r="D64" s="21">
        <f t="shared" si="0"/>
        <v>44685</v>
      </c>
      <c r="E64" s="4" t="str">
        <f t="shared" si="7"/>
        <v>2022</v>
      </c>
      <c r="F64" s="4" t="s">
        <v>5</v>
      </c>
      <c r="G64" s="4" t="str">
        <f t="shared" si="8"/>
        <v>UNKOWN</v>
      </c>
      <c r="H64" s="4">
        <v>19620516</v>
      </c>
      <c r="I64" s="21">
        <f>IF(Clean_CB[[#This Row],[Raw BirthDate]]=0, "", DATE(LEFT(Clean_CB[[#This Row],[Raw BirthDate]],4), MID(Clean_CB[[#This Row],[Raw BirthDate]],5,2), RIGHT(Clean_CB[[#This Row],[Raw BirthDate]],2)))</f>
        <v>22782</v>
      </c>
      <c r="J64" s="6">
        <v>639841460453.66699</v>
      </c>
      <c r="K64" s="6">
        <f t="shared" si="9"/>
        <v>639841460453.66699</v>
      </c>
      <c r="L64" t="s">
        <v>61</v>
      </c>
      <c r="M64" s="4" t="str">
        <f t="shared" si="10"/>
        <v>sampleonly66@yahoo.com.ph</v>
      </c>
      <c r="N64" s="4">
        <f t="shared" si="11"/>
        <v>60</v>
      </c>
      <c r="O64" s="4" t="str">
        <f>IF(Clean_CB[[#This Row],[Age]]="","Uknown", IF(Clean_CB[[#This Row],[Age]]&lt;20,"Below 20",IF(Clean_CB[[#This Row],[Age]]&lt;30,"20's",IF(Clean_CB[[#This Row],[Age]]&lt;40,"30's",IF(Clean_CB[[#This Row],[Age]]&lt;50,"40's",IF(Clean_CB[[#This Row],[Age]]&lt;60,"50's",IF(Clean_CB[[#This Row],[Age]]&lt;70,"60's","70+")))))))</f>
        <v>60's</v>
      </c>
      <c r="P64" s="4">
        <f t="shared" si="12"/>
        <v>0</v>
      </c>
      <c r="Q64" s="4">
        <f t="shared" si="13"/>
        <v>1</v>
      </c>
    </row>
    <row r="65" spans="2:17">
      <c r="B65" s="4">
        <v>660055</v>
      </c>
      <c r="C65" s="4">
        <v>20210314</v>
      </c>
      <c r="D65" s="21">
        <f t="shared" si="0"/>
        <v>44269</v>
      </c>
      <c r="E65" s="4" t="str">
        <f t="shared" si="7"/>
        <v>2021</v>
      </c>
      <c r="F65" s="4" t="s">
        <v>6</v>
      </c>
      <c r="G65" s="4" t="str">
        <f t="shared" si="8"/>
        <v>M</v>
      </c>
      <c r="H65" s="4">
        <v>0</v>
      </c>
      <c r="I65" s="21" t="str">
        <f>IF(Clean_CB[[#This Row],[Raw BirthDate]]=0, "", DATE(LEFT(Clean_CB[[#This Row],[Raw BirthDate]],4), MID(Clean_CB[[#This Row],[Raw BirthDate]],5,2), RIGHT(Clean_CB[[#This Row],[Raw BirthDate]],2)))</f>
        <v/>
      </c>
      <c r="J65" s="6">
        <v>0</v>
      </c>
      <c r="K65" s="6" t="str">
        <f t="shared" si="9"/>
        <v/>
      </c>
      <c r="L65" t="s">
        <v>62</v>
      </c>
      <c r="M65" s="4" t="str">
        <f t="shared" si="10"/>
        <v>sampleonly67@yahoo.com</v>
      </c>
      <c r="N65" s="4" t="str">
        <f t="shared" si="11"/>
        <v/>
      </c>
      <c r="O65" s="4" t="str">
        <f>IF(Clean_CB[[#This Row],[Age]]="","Uknown", IF(Clean_CB[[#This Row],[Age]]&lt;20,"Below 20",IF(Clean_CB[[#This Row],[Age]]&lt;30,"20's",IF(Clean_CB[[#This Row],[Age]]&lt;40,"30's",IF(Clean_CB[[#This Row],[Age]]&lt;50,"40's",IF(Clean_CB[[#This Row],[Age]]&lt;60,"50's",IF(Clean_CB[[#This Row],[Age]]&lt;70,"60's","70+")))))))</f>
        <v>Uknown</v>
      </c>
      <c r="P65" s="4">
        <f t="shared" si="12"/>
        <v>1</v>
      </c>
      <c r="Q65" s="4">
        <f t="shared" si="13"/>
        <v>1</v>
      </c>
    </row>
    <row r="66" spans="2:17">
      <c r="B66" s="4">
        <v>695014</v>
      </c>
      <c r="C66" s="4">
        <v>20220816</v>
      </c>
      <c r="D66" s="21">
        <f t="shared" si="0"/>
        <v>44789</v>
      </c>
      <c r="E66" s="4" t="str">
        <f t="shared" si="7"/>
        <v>2022</v>
      </c>
      <c r="F66" s="4" t="s">
        <v>6</v>
      </c>
      <c r="G66" s="4" t="str">
        <f t="shared" si="8"/>
        <v>M</v>
      </c>
      <c r="H66" s="4">
        <v>19690722</v>
      </c>
      <c r="I66" s="21">
        <f>IF(Clean_CB[[#This Row],[Raw BirthDate]]=0, "", DATE(LEFT(Clean_CB[[#This Row],[Raw BirthDate]],4), MID(Clean_CB[[#This Row],[Raw BirthDate]],5,2), RIGHT(Clean_CB[[#This Row],[Raw BirthDate]],2)))</f>
        <v>25406</v>
      </c>
      <c r="J66" s="6">
        <v>639310973031.66699</v>
      </c>
      <c r="K66" s="6">
        <f t="shared" si="9"/>
        <v>639310973031.66699</v>
      </c>
      <c r="L66" t="s">
        <v>63</v>
      </c>
      <c r="M66" s="4" t="str">
        <f t="shared" si="10"/>
        <v>sampleonly68@yahoo.com</v>
      </c>
      <c r="N66" s="4">
        <f t="shared" si="11"/>
        <v>53</v>
      </c>
      <c r="O66" s="4" t="str">
        <f>IF(Clean_CB[[#This Row],[Age]]="","Uknown", IF(Clean_CB[[#This Row],[Age]]&lt;20,"Below 20",IF(Clean_CB[[#This Row],[Age]]&lt;30,"20's",IF(Clean_CB[[#This Row],[Age]]&lt;40,"30's",IF(Clean_CB[[#This Row],[Age]]&lt;50,"40's",IF(Clean_CB[[#This Row],[Age]]&lt;60,"50's",IF(Clean_CB[[#This Row],[Age]]&lt;70,"60's","70+")))))))</f>
        <v>50's</v>
      </c>
      <c r="P66" s="4">
        <f t="shared" si="12"/>
        <v>0</v>
      </c>
      <c r="Q66" s="4">
        <f t="shared" si="13"/>
        <v>1</v>
      </c>
    </row>
    <row r="67" spans="2:17">
      <c r="B67" s="4">
        <v>869809</v>
      </c>
      <c r="C67" s="4">
        <v>20220423</v>
      </c>
      <c r="D67" s="21">
        <f t="shared" si="0"/>
        <v>44674</v>
      </c>
      <c r="E67" s="4" t="str">
        <f t="shared" si="7"/>
        <v>2022</v>
      </c>
      <c r="F67" s="4" t="s">
        <v>5</v>
      </c>
      <c r="G67" s="4" t="str">
        <f t="shared" si="8"/>
        <v>UNKOWN</v>
      </c>
      <c r="H67" s="4">
        <v>19580821</v>
      </c>
      <c r="I67" s="21">
        <f>IF(Clean_CB[[#This Row],[Raw BirthDate]]=0, "", DATE(LEFT(Clean_CB[[#This Row],[Raw BirthDate]],4), MID(Clean_CB[[#This Row],[Raw BirthDate]],5,2), RIGHT(Clean_CB[[#This Row],[Raw BirthDate]],2)))</f>
        <v>21418</v>
      </c>
      <c r="J67" s="6">
        <v>639500935537.66699</v>
      </c>
      <c r="K67" s="6">
        <f t="shared" si="9"/>
        <v>639500935537.66699</v>
      </c>
      <c r="L67" t="s">
        <v>64</v>
      </c>
      <c r="M67" s="4" t="str">
        <f t="shared" si="10"/>
        <v>sampleonly69@gmail.com</v>
      </c>
      <c r="N67" s="4">
        <f t="shared" si="11"/>
        <v>64</v>
      </c>
      <c r="O67" s="4" t="str">
        <f>IF(Clean_CB[[#This Row],[Age]]="","Uknown", IF(Clean_CB[[#This Row],[Age]]&lt;20,"Below 20",IF(Clean_CB[[#This Row],[Age]]&lt;30,"20's",IF(Clean_CB[[#This Row],[Age]]&lt;40,"30's",IF(Clean_CB[[#This Row],[Age]]&lt;50,"40's",IF(Clean_CB[[#This Row],[Age]]&lt;60,"50's",IF(Clean_CB[[#This Row],[Age]]&lt;70,"60's","70+")))))))</f>
        <v>60's</v>
      </c>
      <c r="P67" s="4">
        <f t="shared" si="12"/>
        <v>1</v>
      </c>
      <c r="Q67" s="4">
        <f t="shared" si="13"/>
        <v>1</v>
      </c>
    </row>
    <row r="68" spans="2:17">
      <c r="B68" s="4">
        <v>904768</v>
      </c>
      <c r="C68" s="4">
        <v>20221016</v>
      </c>
      <c r="D68" s="21">
        <f t="shared" si="0"/>
        <v>44850</v>
      </c>
      <c r="E68" s="4" t="str">
        <f t="shared" si="7"/>
        <v>2022</v>
      </c>
      <c r="F68" s="4" t="s">
        <v>5</v>
      </c>
      <c r="G68" s="4" t="str">
        <f t="shared" si="8"/>
        <v>UNKOWN</v>
      </c>
      <c r="H68" s="4">
        <v>19741221</v>
      </c>
      <c r="I68" s="21">
        <f>IF(Clean_CB[[#This Row],[Raw BirthDate]]=0, "", DATE(LEFT(Clean_CB[[#This Row],[Raw BirthDate]],4), MID(Clean_CB[[#This Row],[Raw BirthDate]],5,2), RIGHT(Clean_CB[[#This Row],[Raw BirthDate]],2)))</f>
        <v>27384</v>
      </c>
      <c r="J68" s="6">
        <v>639690898043.66699</v>
      </c>
      <c r="K68" s="6">
        <f t="shared" si="9"/>
        <v>639690898043.66699</v>
      </c>
      <c r="L68" t="s">
        <v>65</v>
      </c>
      <c r="M68" s="4" t="str">
        <f t="shared" si="10"/>
        <v>sampleonly70@gmail.com</v>
      </c>
      <c r="N68" s="4">
        <f t="shared" si="11"/>
        <v>47</v>
      </c>
      <c r="O68" s="4" t="str">
        <f>IF(Clean_CB[[#This Row],[Age]]="","Uknown", IF(Clean_CB[[#This Row],[Age]]&lt;20,"Below 20",IF(Clean_CB[[#This Row],[Age]]&lt;30,"20's",IF(Clean_CB[[#This Row],[Age]]&lt;40,"30's",IF(Clean_CB[[#This Row],[Age]]&lt;50,"40's",IF(Clean_CB[[#This Row],[Age]]&lt;60,"50's",IF(Clean_CB[[#This Row],[Age]]&lt;70,"60's","70+")))))))</f>
        <v>40's</v>
      </c>
      <c r="P68" s="4">
        <f t="shared" si="12"/>
        <v>1</v>
      </c>
      <c r="Q68" s="4">
        <f t="shared" si="13"/>
        <v>1</v>
      </c>
    </row>
    <row r="69" spans="2:17">
      <c r="B69" s="4">
        <v>132951</v>
      </c>
      <c r="C69" s="4">
        <v>20220924</v>
      </c>
      <c r="D69" s="21">
        <f t="shared" ref="D69:D104" si="14">DATE(LEFT(C69,4),MID(C69,5,2),RIGHT(C69,2))</f>
        <v>44828</v>
      </c>
      <c r="E69" s="4" t="str">
        <f t="shared" si="7"/>
        <v>2022</v>
      </c>
      <c r="F69" s="4" t="s">
        <v>4</v>
      </c>
      <c r="G69" s="4" t="str">
        <f t="shared" ref="G69:G100" si="15">IF(F69="NULL", "UNKOWN", F69)</f>
        <v>F</v>
      </c>
      <c r="H69" s="4">
        <v>0</v>
      </c>
      <c r="I69" s="21" t="str">
        <f>IF(Clean_CB[[#This Row],[Raw BirthDate]]=0, "", DATE(LEFT(Clean_CB[[#This Row],[Raw BirthDate]],4), MID(Clean_CB[[#This Row],[Raw BirthDate]],5,2), RIGHT(Clean_CB[[#This Row],[Raw BirthDate]],2)))</f>
        <v/>
      </c>
      <c r="J69" s="6">
        <v>639880860549.66699</v>
      </c>
      <c r="K69" s="6">
        <f t="shared" ref="K69:K100" si="16">IF(J69=0, "", J69)</f>
        <v>639880860549.66699</v>
      </c>
      <c r="L69" s="1" t="s">
        <v>5</v>
      </c>
      <c r="M69" s="4" t="str">
        <f t="shared" ref="M69:M100" si="17">IF(L69="NULL","",L69)</f>
        <v/>
      </c>
      <c r="N69" s="4" t="str">
        <f t="shared" ref="N69:N104" si="18">IF(I69="","",DATEDIF(I69,DATE(2022,10,31),"Y"))</f>
        <v/>
      </c>
      <c r="O69" s="4" t="str">
        <f>IF(Clean_CB[[#This Row],[Age]]="","Uknown", IF(Clean_CB[[#This Row],[Age]]&lt;20,"Below 20",IF(Clean_CB[[#This Row],[Age]]&lt;30,"20's",IF(Clean_CB[[#This Row],[Age]]&lt;40,"30's",IF(Clean_CB[[#This Row],[Age]]&lt;50,"40's",IF(Clean_CB[[#This Row],[Age]]&lt;60,"50's",IF(Clean_CB[[#This Row],[Age]]&lt;70,"60's","70+")))))))</f>
        <v>Uknown</v>
      </c>
      <c r="P69" s="4">
        <f t="shared" ref="P69:P104" si="19">IF(K68&lt;&gt;"", 1, 0)</f>
        <v>1</v>
      </c>
      <c r="Q69" s="4">
        <f t="shared" ref="Q69:Q104" si="20">IF(M69&lt;&gt;"", 1, 0)</f>
        <v>0</v>
      </c>
    </row>
    <row r="70" spans="2:17">
      <c r="B70" s="4">
        <v>117828</v>
      </c>
      <c r="C70" s="4">
        <v>20220828</v>
      </c>
      <c r="D70" s="21">
        <f t="shared" si="14"/>
        <v>44801</v>
      </c>
      <c r="E70" s="4" t="str">
        <f t="shared" ref="E70:E104" si="21">LEFT(C70,4)</f>
        <v>2022</v>
      </c>
      <c r="F70" s="4" t="s">
        <v>4</v>
      </c>
      <c r="G70" s="4" t="str">
        <f t="shared" si="15"/>
        <v>F</v>
      </c>
      <c r="H70" s="4">
        <v>0</v>
      </c>
      <c r="I70" s="21" t="str">
        <f>IF(Clean_CB[[#This Row],[Raw BirthDate]]=0, "", DATE(LEFT(Clean_CB[[#This Row],[Raw BirthDate]],4), MID(Clean_CB[[#This Row],[Raw BirthDate]],5,2), RIGHT(Clean_CB[[#This Row],[Raw BirthDate]],2)))</f>
        <v/>
      </c>
      <c r="J70" s="6">
        <v>639070823055.66699</v>
      </c>
      <c r="K70" s="6">
        <f t="shared" si="16"/>
        <v>639070823055.66699</v>
      </c>
      <c r="L70" t="s">
        <v>66</v>
      </c>
      <c r="M70" s="4" t="str">
        <f t="shared" si="17"/>
        <v>sampleonly72@yahoo.com</v>
      </c>
      <c r="N70" s="4" t="str">
        <f t="shared" si="18"/>
        <v/>
      </c>
      <c r="O70" s="4" t="str">
        <f>IF(Clean_CB[[#This Row],[Age]]="","Uknown", IF(Clean_CB[[#This Row],[Age]]&lt;20,"Below 20",IF(Clean_CB[[#This Row],[Age]]&lt;30,"20's",IF(Clean_CB[[#This Row],[Age]]&lt;40,"30's",IF(Clean_CB[[#This Row],[Age]]&lt;50,"40's",IF(Clean_CB[[#This Row],[Age]]&lt;60,"50's",IF(Clean_CB[[#This Row],[Age]]&lt;70,"60's","70+")))))))</f>
        <v>Uknown</v>
      </c>
      <c r="P70" s="4">
        <f t="shared" si="19"/>
        <v>1</v>
      </c>
      <c r="Q70" s="4">
        <f t="shared" si="20"/>
        <v>1</v>
      </c>
    </row>
    <row r="71" spans="2:17">
      <c r="B71" s="4">
        <v>124705</v>
      </c>
      <c r="C71" s="4">
        <v>20220815</v>
      </c>
      <c r="D71" s="21">
        <f t="shared" si="14"/>
        <v>44788</v>
      </c>
      <c r="E71" s="4" t="str">
        <f t="shared" si="21"/>
        <v>2022</v>
      </c>
      <c r="F71" s="4" t="s">
        <v>5</v>
      </c>
      <c r="G71" s="4" t="str">
        <f t="shared" si="15"/>
        <v>UNKOWN</v>
      </c>
      <c r="H71" s="4">
        <v>19770326</v>
      </c>
      <c r="I71" s="21">
        <f>IF(Clean_CB[[#This Row],[Raw BirthDate]]=0, "", DATE(LEFT(Clean_CB[[#This Row],[Raw BirthDate]],4), MID(Clean_CB[[#This Row],[Raw BirthDate]],5,2), RIGHT(Clean_CB[[#This Row],[Raw BirthDate]],2)))</f>
        <v>28210</v>
      </c>
      <c r="J71" s="6">
        <v>639260785561.66699</v>
      </c>
      <c r="K71" s="6">
        <f t="shared" si="16"/>
        <v>639260785561.66699</v>
      </c>
      <c r="L71" t="s">
        <v>67</v>
      </c>
      <c r="M71" s="4" t="str">
        <f t="shared" si="17"/>
        <v>sampleonly73@yahoo.com</v>
      </c>
      <c r="N71" s="4">
        <f t="shared" si="18"/>
        <v>45</v>
      </c>
      <c r="O71" s="4" t="str">
        <f>IF(Clean_CB[[#This Row],[Age]]="","Uknown", IF(Clean_CB[[#This Row],[Age]]&lt;20,"Below 20",IF(Clean_CB[[#This Row],[Age]]&lt;30,"20's",IF(Clean_CB[[#This Row],[Age]]&lt;40,"30's",IF(Clean_CB[[#This Row],[Age]]&lt;50,"40's",IF(Clean_CB[[#This Row],[Age]]&lt;60,"50's",IF(Clean_CB[[#This Row],[Age]]&lt;70,"60's","70+")))))))</f>
        <v>40's</v>
      </c>
      <c r="P71" s="4">
        <f t="shared" si="19"/>
        <v>1</v>
      </c>
      <c r="Q71" s="4">
        <f t="shared" si="20"/>
        <v>1</v>
      </c>
    </row>
    <row r="72" spans="2:17">
      <c r="B72" s="4">
        <v>134582</v>
      </c>
      <c r="C72" s="4">
        <v>20220914</v>
      </c>
      <c r="D72" s="21">
        <f t="shared" si="14"/>
        <v>44818</v>
      </c>
      <c r="E72" s="4" t="str">
        <f t="shared" si="21"/>
        <v>2022</v>
      </c>
      <c r="F72" s="4" t="s">
        <v>4</v>
      </c>
      <c r="G72" s="4" t="str">
        <f t="shared" si="15"/>
        <v>F</v>
      </c>
      <c r="H72" s="4">
        <v>19720826</v>
      </c>
      <c r="I72" s="21">
        <f>IF(Clean_CB[[#This Row],[Raw BirthDate]]=0, "", DATE(LEFT(Clean_CB[[#This Row],[Raw BirthDate]],4), MID(Clean_CB[[#This Row],[Raw BirthDate]],5,2), RIGHT(Clean_CB[[#This Row],[Raw BirthDate]],2)))</f>
        <v>26537</v>
      </c>
      <c r="J72" s="6">
        <v>639450748067.66699</v>
      </c>
      <c r="K72" s="6">
        <f t="shared" si="16"/>
        <v>639450748067.66699</v>
      </c>
      <c r="L72" t="s">
        <v>68</v>
      </c>
      <c r="M72" s="4" t="str">
        <f t="shared" si="17"/>
        <v>sampleonly74@gmail.com</v>
      </c>
      <c r="N72" s="4">
        <f t="shared" si="18"/>
        <v>50</v>
      </c>
      <c r="O72" s="4" t="str">
        <f>IF(Clean_CB[[#This Row],[Age]]="","Uknown", IF(Clean_CB[[#This Row],[Age]]&lt;20,"Below 20",IF(Clean_CB[[#This Row],[Age]]&lt;30,"20's",IF(Clean_CB[[#This Row],[Age]]&lt;40,"30's",IF(Clean_CB[[#This Row],[Age]]&lt;50,"40's",IF(Clean_CB[[#This Row],[Age]]&lt;60,"50's",IF(Clean_CB[[#This Row],[Age]]&lt;70,"60's","70+")))))))</f>
        <v>50's</v>
      </c>
      <c r="P72" s="4">
        <f t="shared" si="19"/>
        <v>1</v>
      </c>
      <c r="Q72" s="4">
        <f t="shared" si="20"/>
        <v>1</v>
      </c>
    </row>
    <row r="73" spans="2:17">
      <c r="B73" s="4">
        <v>145249</v>
      </c>
      <c r="C73" s="4">
        <v>20220717</v>
      </c>
      <c r="D73" s="21">
        <f t="shared" si="14"/>
        <v>44759</v>
      </c>
      <c r="E73" s="4" t="str">
        <f t="shared" si="21"/>
        <v>2022</v>
      </c>
      <c r="F73" s="4" t="s">
        <v>4</v>
      </c>
      <c r="G73" s="4" t="str">
        <f t="shared" si="15"/>
        <v>F</v>
      </c>
      <c r="H73" s="4">
        <v>19002404</v>
      </c>
      <c r="I73" s="21">
        <f>IF(Clean_CB[[#This Row],[Raw BirthDate]]=0, "", DATE(LEFT(Clean_CB[[#This Row],[Raw BirthDate]],4), MID(Clean_CB[[#This Row],[Raw BirthDate]],5,2), RIGHT(Clean_CB[[#This Row],[Raw BirthDate]],2)))</f>
        <v>704</v>
      </c>
      <c r="J73" s="6">
        <v>0</v>
      </c>
      <c r="K73" s="6" t="str">
        <f t="shared" si="16"/>
        <v/>
      </c>
      <c r="L73" t="s">
        <v>69</v>
      </c>
      <c r="M73" s="4" t="str">
        <f t="shared" si="17"/>
        <v>sampleonly75@gmail.com</v>
      </c>
      <c r="N73" s="4">
        <f t="shared" si="18"/>
        <v>120</v>
      </c>
      <c r="O73" s="4" t="str">
        <f>IF(Clean_CB[[#This Row],[Age]]="","Uknown", IF(Clean_CB[[#This Row],[Age]]&lt;20,"Below 20",IF(Clean_CB[[#This Row],[Age]]&lt;30,"20's",IF(Clean_CB[[#This Row],[Age]]&lt;40,"30's",IF(Clean_CB[[#This Row],[Age]]&lt;50,"40's",IF(Clean_CB[[#This Row],[Age]]&lt;60,"50's",IF(Clean_CB[[#This Row],[Age]]&lt;70,"60's","70+")))))))</f>
        <v>70+</v>
      </c>
      <c r="P73" s="4">
        <f t="shared" si="19"/>
        <v>1</v>
      </c>
      <c r="Q73" s="4">
        <f t="shared" si="20"/>
        <v>1</v>
      </c>
    </row>
    <row r="74" spans="2:17">
      <c r="B74" s="4">
        <v>557336</v>
      </c>
      <c r="C74" s="4">
        <v>20220710</v>
      </c>
      <c r="D74" s="21">
        <f t="shared" si="14"/>
        <v>44752</v>
      </c>
      <c r="E74" s="4" t="str">
        <f t="shared" si="21"/>
        <v>2022</v>
      </c>
      <c r="F74" s="4" t="s">
        <v>4</v>
      </c>
      <c r="G74" s="4" t="str">
        <f t="shared" si="15"/>
        <v>F</v>
      </c>
      <c r="H74" s="4">
        <v>0</v>
      </c>
      <c r="I74" s="21" t="str">
        <f>IF(Clean_CB[[#This Row],[Raw BirthDate]]=0, "", DATE(LEFT(Clean_CB[[#This Row],[Raw BirthDate]],4), MID(Clean_CB[[#This Row],[Raw BirthDate]],5,2), RIGHT(Clean_CB[[#This Row],[Raw BirthDate]],2)))</f>
        <v/>
      </c>
      <c r="J74" s="6">
        <v>0</v>
      </c>
      <c r="K74" s="6" t="str">
        <f t="shared" si="16"/>
        <v/>
      </c>
      <c r="L74" t="s">
        <v>70</v>
      </c>
      <c r="M74" s="4" t="str">
        <f t="shared" si="17"/>
        <v>sampleonly76@yahoo.com.ph</v>
      </c>
      <c r="N74" s="4" t="str">
        <f t="shared" si="18"/>
        <v/>
      </c>
      <c r="O74" s="4" t="str">
        <f>IF(Clean_CB[[#This Row],[Age]]="","Uknown", IF(Clean_CB[[#This Row],[Age]]&lt;20,"Below 20",IF(Clean_CB[[#This Row],[Age]]&lt;30,"20's",IF(Clean_CB[[#This Row],[Age]]&lt;40,"30's",IF(Clean_CB[[#This Row],[Age]]&lt;50,"40's",IF(Clean_CB[[#This Row],[Age]]&lt;60,"50's",IF(Clean_CB[[#This Row],[Age]]&lt;70,"60's","70+")))))))</f>
        <v>Uknown</v>
      </c>
      <c r="P74" s="4">
        <f t="shared" si="19"/>
        <v>0</v>
      </c>
      <c r="Q74" s="4">
        <f t="shared" si="20"/>
        <v>1</v>
      </c>
    </row>
    <row r="75" spans="2:17">
      <c r="B75" s="4">
        <v>166213</v>
      </c>
      <c r="C75" s="4">
        <v>20201128</v>
      </c>
      <c r="D75" s="21">
        <f t="shared" si="14"/>
        <v>44163</v>
      </c>
      <c r="E75" s="4" t="str">
        <f t="shared" si="21"/>
        <v>2020</v>
      </c>
      <c r="F75" s="4" t="s">
        <v>4</v>
      </c>
      <c r="G75" s="4" t="str">
        <f t="shared" si="15"/>
        <v>F</v>
      </c>
      <c r="H75" s="4">
        <v>19720911</v>
      </c>
      <c r="I75" s="21">
        <f>IF(Clean_CB[[#This Row],[Raw BirthDate]]=0, "", DATE(LEFT(Clean_CB[[#This Row],[Raw BirthDate]],4), MID(Clean_CB[[#This Row],[Raw BirthDate]],5,2), RIGHT(Clean_CB[[#This Row],[Raw BirthDate]],2)))</f>
        <v>26553</v>
      </c>
      <c r="J75" s="6">
        <v>639020635585.66699</v>
      </c>
      <c r="K75" s="6">
        <f t="shared" si="16"/>
        <v>639020635585.66699</v>
      </c>
      <c r="L75" s="1" t="s">
        <v>5</v>
      </c>
      <c r="M75" s="4" t="str">
        <f t="shared" si="17"/>
        <v/>
      </c>
      <c r="N75" s="4">
        <f t="shared" si="18"/>
        <v>50</v>
      </c>
      <c r="O75" s="4" t="str">
        <f>IF(Clean_CB[[#This Row],[Age]]="","Uknown", IF(Clean_CB[[#This Row],[Age]]&lt;20,"Below 20",IF(Clean_CB[[#This Row],[Age]]&lt;30,"20's",IF(Clean_CB[[#This Row],[Age]]&lt;40,"30's",IF(Clean_CB[[#This Row],[Age]]&lt;50,"40's",IF(Clean_CB[[#This Row],[Age]]&lt;60,"50's",IF(Clean_CB[[#This Row],[Age]]&lt;70,"60's","70+")))))))</f>
        <v>50's</v>
      </c>
      <c r="P75" s="4">
        <f t="shared" si="19"/>
        <v>0</v>
      </c>
      <c r="Q75" s="4">
        <f t="shared" si="20"/>
        <v>0</v>
      </c>
    </row>
    <row r="76" spans="2:17">
      <c r="B76" s="4">
        <v>167090</v>
      </c>
      <c r="C76" s="4">
        <v>20220702</v>
      </c>
      <c r="D76" s="21">
        <f t="shared" si="14"/>
        <v>44744</v>
      </c>
      <c r="E76" s="4" t="str">
        <f t="shared" si="21"/>
        <v>2022</v>
      </c>
      <c r="F76" s="4" t="s">
        <v>4</v>
      </c>
      <c r="G76" s="4" t="str">
        <f t="shared" si="15"/>
        <v>F</v>
      </c>
      <c r="H76" s="4">
        <v>20150305</v>
      </c>
      <c r="I76" s="21">
        <f>IF(Clean_CB[[#This Row],[Raw BirthDate]]=0, "", DATE(LEFT(Clean_CB[[#This Row],[Raw BirthDate]],4), MID(Clean_CB[[#This Row],[Raw BirthDate]],5,2), RIGHT(Clean_CB[[#This Row],[Raw BirthDate]],2)))</f>
        <v>42068</v>
      </c>
      <c r="J76" s="6">
        <v>639210598091.66699</v>
      </c>
      <c r="K76" s="6">
        <f t="shared" si="16"/>
        <v>639210598091.66699</v>
      </c>
      <c r="L76" t="s">
        <v>71</v>
      </c>
      <c r="M76" s="4" t="str">
        <f t="shared" si="17"/>
        <v>sampleonly78@yahoo.com</v>
      </c>
      <c r="N76" s="4">
        <f t="shared" si="18"/>
        <v>7</v>
      </c>
      <c r="O76" s="4" t="str">
        <f>IF(Clean_CB[[#This Row],[Age]]="","Uknown", IF(Clean_CB[[#This Row],[Age]]&lt;20,"Below 20",IF(Clean_CB[[#This Row],[Age]]&lt;30,"20's",IF(Clean_CB[[#This Row],[Age]]&lt;40,"30's",IF(Clean_CB[[#This Row],[Age]]&lt;50,"40's",IF(Clean_CB[[#This Row],[Age]]&lt;60,"50's",IF(Clean_CB[[#This Row],[Age]]&lt;70,"60's","70+")))))))</f>
        <v>Below 20</v>
      </c>
      <c r="P76" s="4">
        <f t="shared" si="19"/>
        <v>1</v>
      </c>
      <c r="Q76" s="4">
        <f t="shared" si="20"/>
        <v>1</v>
      </c>
    </row>
    <row r="77" spans="2:17">
      <c r="B77" s="4">
        <v>167967</v>
      </c>
      <c r="C77" s="4">
        <v>20220731</v>
      </c>
      <c r="D77" s="21">
        <f t="shared" si="14"/>
        <v>44773</v>
      </c>
      <c r="E77" s="4" t="str">
        <f t="shared" si="21"/>
        <v>2022</v>
      </c>
      <c r="F77" s="4" t="s">
        <v>4</v>
      </c>
      <c r="G77" s="4" t="str">
        <f t="shared" si="15"/>
        <v>F</v>
      </c>
      <c r="H77" s="4">
        <v>19950722</v>
      </c>
      <c r="I77" s="21">
        <f>IF(Clean_CB[[#This Row],[Raw BirthDate]]=0, "", DATE(LEFT(Clean_CB[[#This Row],[Raw BirthDate]],4), MID(Clean_CB[[#This Row],[Raw BirthDate]],5,2), RIGHT(Clean_CB[[#This Row],[Raw BirthDate]],2)))</f>
        <v>34902</v>
      </c>
      <c r="J77" s="6">
        <v>0</v>
      </c>
      <c r="K77" s="6" t="str">
        <f t="shared" si="16"/>
        <v/>
      </c>
      <c r="L77" t="s">
        <v>72</v>
      </c>
      <c r="M77" s="4" t="str">
        <f t="shared" si="17"/>
        <v>sampleonly79@gmail.com</v>
      </c>
      <c r="N77" s="4">
        <f t="shared" si="18"/>
        <v>27</v>
      </c>
      <c r="O77" s="4" t="str">
        <f>IF(Clean_CB[[#This Row],[Age]]="","Uknown", IF(Clean_CB[[#This Row],[Age]]&lt;20,"Below 20",IF(Clean_CB[[#This Row],[Age]]&lt;30,"20's",IF(Clean_CB[[#This Row],[Age]]&lt;40,"30's",IF(Clean_CB[[#This Row],[Age]]&lt;50,"40's",IF(Clean_CB[[#This Row],[Age]]&lt;60,"50's",IF(Clean_CB[[#This Row],[Age]]&lt;70,"60's","70+")))))))</f>
        <v>20's</v>
      </c>
      <c r="P77" s="4">
        <f t="shared" si="19"/>
        <v>1</v>
      </c>
      <c r="Q77" s="4">
        <f t="shared" si="20"/>
        <v>1</v>
      </c>
    </row>
    <row r="78" spans="2:17">
      <c r="B78" s="4">
        <v>168844</v>
      </c>
      <c r="C78" s="4">
        <v>20210427</v>
      </c>
      <c r="D78" s="21">
        <f t="shared" si="14"/>
        <v>44313</v>
      </c>
      <c r="E78" s="4" t="str">
        <f t="shared" si="21"/>
        <v>2021</v>
      </c>
      <c r="F78" s="4" t="s">
        <v>4</v>
      </c>
      <c r="G78" s="4" t="str">
        <f t="shared" si="15"/>
        <v>F</v>
      </c>
      <c r="H78" s="4">
        <v>19651005</v>
      </c>
      <c r="I78" s="21">
        <f>IF(Clean_CB[[#This Row],[Raw BirthDate]]=0, "", DATE(LEFT(Clean_CB[[#This Row],[Raw BirthDate]],4), MID(Clean_CB[[#This Row],[Raw BirthDate]],5,2), RIGHT(Clean_CB[[#This Row],[Raw BirthDate]],2)))</f>
        <v>24020</v>
      </c>
      <c r="J78" s="6">
        <v>0</v>
      </c>
      <c r="K78" s="6" t="str">
        <f t="shared" si="16"/>
        <v/>
      </c>
      <c r="L78" t="s">
        <v>73</v>
      </c>
      <c r="M78" s="4" t="str">
        <f t="shared" si="17"/>
        <v>sampleonly80@gmail.com</v>
      </c>
      <c r="N78" s="4">
        <f t="shared" si="18"/>
        <v>57</v>
      </c>
      <c r="O78" s="4" t="str">
        <f>IF(Clean_CB[[#This Row],[Age]]="","Uknown", IF(Clean_CB[[#This Row],[Age]]&lt;20,"Below 20",IF(Clean_CB[[#This Row],[Age]]&lt;30,"20's",IF(Clean_CB[[#This Row],[Age]]&lt;40,"30's",IF(Clean_CB[[#This Row],[Age]]&lt;50,"40's",IF(Clean_CB[[#This Row],[Age]]&lt;60,"50's",IF(Clean_CB[[#This Row],[Age]]&lt;70,"60's","70+")))))))</f>
        <v>50's</v>
      </c>
      <c r="P78" s="4">
        <f t="shared" si="19"/>
        <v>0</v>
      </c>
      <c r="Q78" s="4">
        <f t="shared" si="20"/>
        <v>1</v>
      </c>
    </row>
    <row r="79" spans="2:17">
      <c r="B79" s="4">
        <v>169721</v>
      </c>
      <c r="C79" s="4">
        <v>20220807</v>
      </c>
      <c r="D79" s="21">
        <f t="shared" si="14"/>
        <v>44780</v>
      </c>
      <c r="E79" s="4" t="str">
        <f t="shared" si="21"/>
        <v>2022</v>
      </c>
      <c r="F79" s="4" t="s">
        <v>4</v>
      </c>
      <c r="G79" s="4" t="str">
        <f t="shared" si="15"/>
        <v>F</v>
      </c>
      <c r="H79" s="4">
        <v>0</v>
      </c>
      <c r="I79" s="21" t="str">
        <f>IF(Clean_CB[[#This Row],[Raw BirthDate]]=0, "", DATE(LEFT(Clean_CB[[#This Row],[Raw BirthDate]],4), MID(Clean_CB[[#This Row],[Raw BirthDate]],5,2), RIGHT(Clean_CB[[#This Row],[Raw BirthDate]],2)))</f>
        <v/>
      </c>
      <c r="J79" s="6">
        <v>0</v>
      </c>
      <c r="K79" s="6" t="str">
        <f t="shared" si="16"/>
        <v/>
      </c>
      <c r="L79" t="s">
        <v>74</v>
      </c>
      <c r="M79" s="4" t="str">
        <f t="shared" si="17"/>
        <v>sampleonly81@yahoo.com.ph</v>
      </c>
      <c r="N79" s="4" t="str">
        <f t="shared" si="18"/>
        <v/>
      </c>
      <c r="O79" s="4" t="str">
        <f>IF(Clean_CB[[#This Row],[Age]]="","Uknown", IF(Clean_CB[[#This Row],[Age]]&lt;20,"Below 20",IF(Clean_CB[[#This Row],[Age]]&lt;30,"20's",IF(Clean_CB[[#This Row],[Age]]&lt;40,"30's",IF(Clean_CB[[#This Row],[Age]]&lt;50,"40's",IF(Clean_CB[[#This Row],[Age]]&lt;60,"50's",IF(Clean_CB[[#This Row],[Age]]&lt;70,"60's","70+")))))))</f>
        <v>Uknown</v>
      </c>
      <c r="P79" s="4">
        <f t="shared" si="19"/>
        <v>0</v>
      </c>
      <c r="Q79" s="4">
        <f t="shared" si="20"/>
        <v>1</v>
      </c>
    </row>
    <row r="80" spans="2:17">
      <c r="B80" s="4">
        <v>170598</v>
      </c>
      <c r="C80" s="4">
        <v>20220601</v>
      </c>
      <c r="D80" s="21">
        <f t="shared" si="14"/>
        <v>44713</v>
      </c>
      <c r="E80" s="4" t="str">
        <f t="shared" si="21"/>
        <v>2022</v>
      </c>
      <c r="F80" s="4" t="s">
        <v>4</v>
      </c>
      <c r="G80" s="4" t="str">
        <f t="shared" si="15"/>
        <v>F</v>
      </c>
      <c r="H80" s="4">
        <v>0</v>
      </c>
      <c r="I80" s="21" t="str">
        <f>IF(Clean_CB[[#This Row],[Raw BirthDate]]=0, "", DATE(LEFT(Clean_CB[[#This Row],[Raw BirthDate]],4), MID(Clean_CB[[#This Row],[Raw BirthDate]],5,2), RIGHT(Clean_CB[[#This Row],[Raw BirthDate]],2)))</f>
        <v/>
      </c>
      <c r="J80" s="6">
        <v>0</v>
      </c>
      <c r="K80" s="6" t="str">
        <f t="shared" si="16"/>
        <v/>
      </c>
      <c r="L80" t="s">
        <v>75</v>
      </c>
      <c r="M80" s="4" t="str">
        <f t="shared" si="17"/>
        <v>sampleonly82@yahoo.com</v>
      </c>
      <c r="N80" s="4" t="str">
        <f t="shared" si="18"/>
        <v/>
      </c>
      <c r="O80" s="4" t="str">
        <f>IF(Clean_CB[[#This Row],[Age]]="","Uknown", IF(Clean_CB[[#This Row],[Age]]&lt;20,"Below 20",IF(Clean_CB[[#This Row],[Age]]&lt;30,"20's",IF(Clean_CB[[#This Row],[Age]]&lt;40,"30's",IF(Clean_CB[[#This Row],[Age]]&lt;50,"40's",IF(Clean_CB[[#This Row],[Age]]&lt;60,"50's",IF(Clean_CB[[#This Row],[Age]]&lt;70,"60's","70+")))))))</f>
        <v>Uknown</v>
      </c>
      <c r="P80" s="4">
        <f t="shared" si="19"/>
        <v>0</v>
      </c>
      <c r="Q80" s="4">
        <f t="shared" si="20"/>
        <v>1</v>
      </c>
    </row>
    <row r="81" spans="2:17">
      <c r="B81" s="4">
        <v>171475</v>
      </c>
      <c r="C81" s="4">
        <v>20211004</v>
      </c>
      <c r="D81" s="21">
        <f t="shared" si="14"/>
        <v>44473</v>
      </c>
      <c r="E81" s="4" t="str">
        <f t="shared" si="21"/>
        <v>2021</v>
      </c>
      <c r="F81" s="4" t="s">
        <v>5</v>
      </c>
      <c r="G81" s="4" t="str">
        <f t="shared" si="15"/>
        <v>UNKOWN</v>
      </c>
      <c r="H81" s="4">
        <v>19710116</v>
      </c>
      <c r="I81" s="21">
        <f>IF(Clean_CB[[#This Row],[Raw BirthDate]]=0, "", DATE(LEFT(Clean_CB[[#This Row],[Raw BirthDate]],4), MID(Clean_CB[[#This Row],[Raw BirthDate]],5,2), RIGHT(Clean_CB[[#This Row],[Raw BirthDate]],2)))</f>
        <v>25949</v>
      </c>
      <c r="J81" s="6">
        <v>0</v>
      </c>
      <c r="K81" s="6" t="str">
        <f t="shared" si="16"/>
        <v/>
      </c>
      <c r="L81" t="s">
        <v>76</v>
      </c>
      <c r="M81" s="4" t="str">
        <f t="shared" si="17"/>
        <v>sampleonly83@yahoo.com</v>
      </c>
      <c r="N81" s="4">
        <f t="shared" si="18"/>
        <v>51</v>
      </c>
      <c r="O81" s="4" t="str">
        <f>IF(Clean_CB[[#This Row],[Age]]="","Uknown", IF(Clean_CB[[#This Row],[Age]]&lt;20,"Below 20",IF(Clean_CB[[#This Row],[Age]]&lt;30,"20's",IF(Clean_CB[[#This Row],[Age]]&lt;40,"30's",IF(Clean_CB[[#This Row],[Age]]&lt;50,"40's",IF(Clean_CB[[#This Row],[Age]]&lt;60,"50's",IF(Clean_CB[[#This Row],[Age]]&lt;70,"60's","70+")))))))</f>
        <v>50's</v>
      </c>
      <c r="P81" s="4">
        <f t="shared" si="19"/>
        <v>0</v>
      </c>
      <c r="Q81" s="4">
        <f t="shared" si="20"/>
        <v>1</v>
      </c>
    </row>
    <row r="82" spans="2:17">
      <c r="B82" s="4">
        <v>172352</v>
      </c>
      <c r="C82" s="4">
        <v>20220804</v>
      </c>
      <c r="D82" s="21">
        <f t="shared" si="14"/>
        <v>44777</v>
      </c>
      <c r="E82" s="4" t="str">
        <f t="shared" si="21"/>
        <v>2022</v>
      </c>
      <c r="F82" s="4" t="s">
        <v>4</v>
      </c>
      <c r="G82" s="4" t="str">
        <f t="shared" si="15"/>
        <v>F</v>
      </c>
      <c r="H82" s="4">
        <v>19000307</v>
      </c>
      <c r="I82" s="21">
        <f>IF(Clean_CB[[#This Row],[Raw BirthDate]]=0, "", DATE(LEFT(Clean_CB[[#This Row],[Raw BirthDate]],4), MID(Clean_CB[[#This Row],[Raw BirthDate]],5,2), RIGHT(Clean_CB[[#This Row],[Raw BirthDate]],2)))</f>
        <v>67</v>
      </c>
      <c r="J82" s="6">
        <v>639639710573.66699</v>
      </c>
      <c r="K82" s="6">
        <f t="shared" si="16"/>
        <v>639639710573.66699</v>
      </c>
      <c r="L82" t="s">
        <v>77</v>
      </c>
      <c r="M82" s="4" t="str">
        <f t="shared" si="17"/>
        <v>sampleonly84@gmail.com</v>
      </c>
      <c r="N82" s="4">
        <f t="shared" si="18"/>
        <v>122</v>
      </c>
      <c r="O82" s="4" t="str">
        <f>IF(Clean_CB[[#This Row],[Age]]="","Uknown", IF(Clean_CB[[#This Row],[Age]]&lt;20,"Below 20",IF(Clean_CB[[#This Row],[Age]]&lt;30,"20's",IF(Clean_CB[[#This Row],[Age]]&lt;40,"30's",IF(Clean_CB[[#This Row],[Age]]&lt;50,"40's",IF(Clean_CB[[#This Row],[Age]]&lt;60,"50's",IF(Clean_CB[[#This Row],[Age]]&lt;70,"60's","70+")))))))</f>
        <v>70+</v>
      </c>
      <c r="P82" s="4">
        <f t="shared" si="19"/>
        <v>0</v>
      </c>
      <c r="Q82" s="4">
        <f t="shared" si="20"/>
        <v>1</v>
      </c>
    </row>
    <row r="83" spans="2:17">
      <c r="B83" s="4">
        <v>173229</v>
      </c>
      <c r="C83" s="4">
        <v>20220916</v>
      </c>
      <c r="D83" s="21">
        <f t="shared" si="14"/>
        <v>44820</v>
      </c>
      <c r="E83" s="4" t="str">
        <f t="shared" si="21"/>
        <v>2022</v>
      </c>
      <c r="F83" s="4" t="s">
        <v>5</v>
      </c>
      <c r="G83" s="4" t="str">
        <f t="shared" si="15"/>
        <v>UNKOWN</v>
      </c>
      <c r="H83" s="4">
        <v>19660103</v>
      </c>
      <c r="I83" s="21">
        <f>IF(Clean_CB[[#This Row],[Raw BirthDate]]=0, "", DATE(LEFT(Clean_CB[[#This Row],[Raw BirthDate]],4), MID(Clean_CB[[#This Row],[Raw BirthDate]],5,2), RIGHT(Clean_CB[[#This Row],[Raw BirthDate]],2)))</f>
        <v>24110</v>
      </c>
      <c r="J83" s="6">
        <v>639830673079.66699</v>
      </c>
      <c r="K83" s="6">
        <f t="shared" si="16"/>
        <v>639830673079.66699</v>
      </c>
      <c r="L83" t="s">
        <v>78</v>
      </c>
      <c r="M83" s="4" t="str">
        <f t="shared" si="17"/>
        <v>sampleonly85@gmail.com</v>
      </c>
      <c r="N83" s="4">
        <f t="shared" si="18"/>
        <v>56</v>
      </c>
      <c r="O83" s="4" t="str">
        <f>IF(Clean_CB[[#This Row],[Age]]="","Uknown", IF(Clean_CB[[#This Row],[Age]]&lt;20,"Below 20",IF(Clean_CB[[#This Row],[Age]]&lt;30,"20's",IF(Clean_CB[[#This Row],[Age]]&lt;40,"30's",IF(Clean_CB[[#This Row],[Age]]&lt;50,"40's",IF(Clean_CB[[#This Row],[Age]]&lt;60,"50's",IF(Clean_CB[[#This Row],[Age]]&lt;70,"60's","70+")))))))</f>
        <v>50's</v>
      </c>
      <c r="P83" s="4">
        <f t="shared" si="19"/>
        <v>1</v>
      </c>
      <c r="Q83" s="4">
        <f t="shared" si="20"/>
        <v>1</v>
      </c>
    </row>
    <row r="84" spans="2:17">
      <c r="B84" s="4">
        <v>174106</v>
      </c>
      <c r="C84" s="4">
        <v>20220826</v>
      </c>
      <c r="D84" s="21">
        <f t="shared" si="14"/>
        <v>44799</v>
      </c>
      <c r="E84" s="4" t="str">
        <f t="shared" si="21"/>
        <v>2022</v>
      </c>
      <c r="F84" s="4" t="s">
        <v>6</v>
      </c>
      <c r="G84" s="4" t="str">
        <f t="shared" si="15"/>
        <v>M</v>
      </c>
      <c r="H84" s="4">
        <v>0</v>
      </c>
      <c r="I84" s="21" t="str">
        <f>IF(Clean_CB[[#This Row],[Raw BirthDate]]=0, "", DATE(LEFT(Clean_CB[[#This Row],[Raw BirthDate]],4), MID(Clean_CB[[#This Row],[Raw BirthDate]],5,2), RIGHT(Clean_CB[[#This Row],[Raw BirthDate]],2)))</f>
        <v/>
      </c>
      <c r="J84" s="6">
        <v>639020635585.66699</v>
      </c>
      <c r="K84" s="6">
        <f t="shared" si="16"/>
        <v>639020635585.66699</v>
      </c>
      <c r="L84" s="1" t="s">
        <v>5</v>
      </c>
      <c r="M84" s="4" t="str">
        <f t="shared" si="17"/>
        <v/>
      </c>
      <c r="N84" s="4" t="str">
        <f t="shared" si="18"/>
        <v/>
      </c>
      <c r="O84" s="4" t="str">
        <f>IF(Clean_CB[[#This Row],[Age]]="","Uknown", IF(Clean_CB[[#This Row],[Age]]&lt;20,"Below 20",IF(Clean_CB[[#This Row],[Age]]&lt;30,"20's",IF(Clean_CB[[#This Row],[Age]]&lt;40,"30's",IF(Clean_CB[[#This Row],[Age]]&lt;50,"40's",IF(Clean_CB[[#This Row],[Age]]&lt;60,"50's",IF(Clean_CB[[#This Row],[Age]]&lt;70,"60's","70+")))))))</f>
        <v>Uknown</v>
      </c>
      <c r="P84" s="4">
        <f t="shared" si="19"/>
        <v>1</v>
      </c>
      <c r="Q84" s="4">
        <f t="shared" si="20"/>
        <v>0</v>
      </c>
    </row>
    <row r="85" spans="2:17">
      <c r="B85" s="4">
        <v>857476</v>
      </c>
      <c r="C85" s="4">
        <v>20201226</v>
      </c>
      <c r="D85" s="21">
        <f t="shared" si="14"/>
        <v>44191</v>
      </c>
      <c r="E85" s="4" t="str">
        <f t="shared" si="21"/>
        <v>2020</v>
      </c>
      <c r="F85" s="4" t="s">
        <v>4</v>
      </c>
      <c r="G85" s="4" t="str">
        <f t="shared" si="15"/>
        <v>F</v>
      </c>
      <c r="H85" s="4">
        <v>0</v>
      </c>
      <c r="I85" s="21" t="str">
        <f>IF(Clean_CB[[#This Row],[Raw BirthDate]]=0, "", DATE(LEFT(Clean_CB[[#This Row],[Raw BirthDate]],4), MID(Clean_CB[[#This Row],[Raw BirthDate]],5,2), RIGHT(Clean_CB[[#This Row],[Raw BirthDate]],2)))</f>
        <v/>
      </c>
      <c r="J85" s="6">
        <v>639210598091.66699</v>
      </c>
      <c r="K85" s="6">
        <f t="shared" si="16"/>
        <v>639210598091.66699</v>
      </c>
      <c r="L85" s="1" t="s">
        <v>5</v>
      </c>
      <c r="M85" s="4" t="str">
        <f t="shared" si="17"/>
        <v/>
      </c>
      <c r="N85" s="4" t="str">
        <f t="shared" si="18"/>
        <v/>
      </c>
      <c r="O85" s="4" t="str">
        <f>IF(Clean_CB[[#This Row],[Age]]="","Uknown", IF(Clean_CB[[#This Row],[Age]]&lt;20,"Below 20",IF(Clean_CB[[#This Row],[Age]]&lt;30,"20's",IF(Clean_CB[[#This Row],[Age]]&lt;40,"30's",IF(Clean_CB[[#This Row],[Age]]&lt;50,"40's",IF(Clean_CB[[#This Row],[Age]]&lt;60,"50's",IF(Clean_CB[[#This Row],[Age]]&lt;70,"60's","70+")))))))</f>
        <v>Uknown</v>
      </c>
      <c r="P85" s="4">
        <f t="shared" si="19"/>
        <v>1</v>
      </c>
      <c r="Q85" s="4">
        <f t="shared" si="20"/>
        <v>0</v>
      </c>
    </row>
    <row r="86" spans="2:17">
      <c r="B86" s="4">
        <v>766263</v>
      </c>
      <c r="C86" s="4">
        <v>20220709</v>
      </c>
      <c r="D86" s="21">
        <f t="shared" si="14"/>
        <v>44751</v>
      </c>
      <c r="E86" s="4" t="str">
        <f t="shared" si="21"/>
        <v>2022</v>
      </c>
      <c r="F86" s="4" t="s">
        <v>5</v>
      </c>
      <c r="G86" s="4" t="str">
        <f t="shared" si="15"/>
        <v>UNKOWN</v>
      </c>
      <c r="H86" s="4">
        <v>0</v>
      </c>
      <c r="I86" s="21" t="str">
        <f>IF(Clean_CB[[#This Row],[Raw BirthDate]]=0, "", DATE(LEFT(Clean_CB[[#This Row],[Raw BirthDate]],4), MID(Clean_CB[[#This Row],[Raw BirthDate]],5,2), RIGHT(Clean_CB[[#This Row],[Raw BirthDate]],2)))</f>
        <v/>
      </c>
      <c r="J86" s="6">
        <v>639400560597.66699</v>
      </c>
      <c r="K86" s="6">
        <f t="shared" si="16"/>
        <v>639400560597.66699</v>
      </c>
      <c r="L86" t="s">
        <v>79</v>
      </c>
      <c r="M86" s="4" t="str">
        <f t="shared" si="17"/>
        <v>sampleonly88@yahoo.com</v>
      </c>
      <c r="N86" s="4" t="str">
        <f t="shared" si="18"/>
        <v/>
      </c>
      <c r="O86" s="4" t="str">
        <f>IF(Clean_CB[[#This Row],[Age]]="","Uknown", IF(Clean_CB[[#This Row],[Age]]&lt;20,"Below 20",IF(Clean_CB[[#This Row],[Age]]&lt;30,"20's",IF(Clean_CB[[#This Row],[Age]]&lt;40,"30's",IF(Clean_CB[[#This Row],[Age]]&lt;50,"40's",IF(Clean_CB[[#This Row],[Age]]&lt;60,"50's",IF(Clean_CB[[#This Row],[Age]]&lt;70,"60's","70+")))))))</f>
        <v>Uknown</v>
      </c>
      <c r="P86" s="4">
        <f t="shared" si="19"/>
        <v>1</v>
      </c>
      <c r="Q86" s="4">
        <f t="shared" si="20"/>
        <v>1</v>
      </c>
    </row>
    <row r="87" spans="2:17">
      <c r="B87" s="4">
        <v>675050</v>
      </c>
      <c r="C87" s="4">
        <v>20220926</v>
      </c>
      <c r="D87" s="21">
        <f t="shared" si="14"/>
        <v>44830</v>
      </c>
      <c r="E87" s="4" t="str">
        <f t="shared" si="21"/>
        <v>2022</v>
      </c>
      <c r="F87" s="4" t="s">
        <v>5</v>
      </c>
      <c r="G87" s="4" t="str">
        <f t="shared" si="15"/>
        <v>UNKOWN</v>
      </c>
      <c r="H87" s="4">
        <v>19690818</v>
      </c>
      <c r="I87" s="21">
        <f>IF(Clean_CB[[#This Row],[Raw BirthDate]]=0, "", DATE(LEFT(Clean_CB[[#This Row],[Raw BirthDate]],4), MID(Clean_CB[[#This Row],[Raw BirthDate]],5,2), RIGHT(Clean_CB[[#This Row],[Raw BirthDate]],2)))</f>
        <v>25433</v>
      </c>
      <c r="J87" s="6">
        <v>639590523103.66699</v>
      </c>
      <c r="K87" s="6">
        <f t="shared" si="16"/>
        <v>639590523103.66699</v>
      </c>
      <c r="L87" t="s">
        <v>80</v>
      </c>
      <c r="M87" s="4" t="str">
        <f t="shared" si="17"/>
        <v>sampleonly89@gmail.com</v>
      </c>
      <c r="N87" s="4">
        <f t="shared" si="18"/>
        <v>53</v>
      </c>
      <c r="O87" s="4" t="str">
        <f>IF(Clean_CB[[#This Row],[Age]]="","Uknown", IF(Clean_CB[[#This Row],[Age]]&lt;20,"Below 20",IF(Clean_CB[[#This Row],[Age]]&lt;30,"20's",IF(Clean_CB[[#This Row],[Age]]&lt;40,"30's",IF(Clean_CB[[#This Row],[Age]]&lt;50,"40's",IF(Clean_CB[[#This Row],[Age]]&lt;60,"50's",IF(Clean_CB[[#This Row],[Age]]&lt;70,"60's","70+")))))))</f>
        <v>50's</v>
      </c>
      <c r="P87" s="4">
        <f t="shared" si="19"/>
        <v>1</v>
      </c>
      <c r="Q87" s="4">
        <f t="shared" si="20"/>
        <v>1</v>
      </c>
    </row>
    <row r="88" spans="2:17">
      <c r="B88" s="4">
        <v>583837</v>
      </c>
      <c r="C88" s="4">
        <v>20221024</v>
      </c>
      <c r="D88" s="21">
        <f t="shared" si="14"/>
        <v>44858</v>
      </c>
      <c r="E88" s="4" t="str">
        <f t="shared" si="21"/>
        <v>2022</v>
      </c>
      <c r="F88" s="4" t="s">
        <v>4</v>
      </c>
      <c r="G88" s="4" t="str">
        <f t="shared" si="15"/>
        <v>F</v>
      </c>
      <c r="H88" s="4">
        <v>19750507</v>
      </c>
      <c r="I88" s="21">
        <f>IF(Clean_CB[[#This Row],[Raw BirthDate]]=0, "", DATE(LEFT(Clean_CB[[#This Row],[Raw BirthDate]],4), MID(Clean_CB[[#This Row],[Raw BirthDate]],5,2), RIGHT(Clean_CB[[#This Row],[Raw BirthDate]],2)))</f>
        <v>27521</v>
      </c>
      <c r="J88" s="6">
        <v>639780485609.66699</v>
      </c>
      <c r="K88" s="6">
        <f t="shared" si="16"/>
        <v>639780485609.66699</v>
      </c>
      <c r="L88" t="s">
        <v>81</v>
      </c>
      <c r="M88" s="4" t="str">
        <f t="shared" si="17"/>
        <v>sampleonly90@gmail.com</v>
      </c>
      <c r="N88" s="4">
        <f t="shared" si="18"/>
        <v>47</v>
      </c>
      <c r="O88" s="4" t="str">
        <f>IF(Clean_CB[[#This Row],[Age]]="","Uknown", IF(Clean_CB[[#This Row],[Age]]&lt;20,"Below 20",IF(Clean_CB[[#This Row],[Age]]&lt;30,"20's",IF(Clean_CB[[#This Row],[Age]]&lt;40,"30's",IF(Clean_CB[[#This Row],[Age]]&lt;50,"40's",IF(Clean_CB[[#This Row],[Age]]&lt;60,"50's",IF(Clean_CB[[#This Row],[Age]]&lt;70,"60's","70+")))))))</f>
        <v>40's</v>
      </c>
      <c r="P88" s="4">
        <f t="shared" si="19"/>
        <v>1</v>
      </c>
      <c r="Q88" s="4">
        <f t="shared" si="20"/>
        <v>1</v>
      </c>
    </row>
    <row r="89" spans="2:17">
      <c r="B89" s="4">
        <v>492624</v>
      </c>
      <c r="C89" s="4">
        <v>20220903</v>
      </c>
      <c r="D89" s="21">
        <f t="shared" si="14"/>
        <v>44807</v>
      </c>
      <c r="E89" s="4" t="str">
        <f t="shared" si="21"/>
        <v>2022</v>
      </c>
      <c r="F89" s="4" t="s">
        <v>4</v>
      </c>
      <c r="G89" s="4" t="str">
        <f t="shared" si="15"/>
        <v>F</v>
      </c>
      <c r="H89" s="4">
        <v>19800802</v>
      </c>
      <c r="I89" s="21">
        <f>IF(Clean_CB[[#This Row],[Raw BirthDate]]=0, "", DATE(LEFT(Clean_CB[[#This Row],[Raw BirthDate]],4), MID(Clean_CB[[#This Row],[Raw BirthDate]],5,2), RIGHT(Clean_CB[[#This Row],[Raw BirthDate]],2)))</f>
        <v>29435</v>
      </c>
      <c r="J89" s="6">
        <v>639970448115.66699</v>
      </c>
      <c r="K89" s="6">
        <f t="shared" si="16"/>
        <v>639970448115.66699</v>
      </c>
      <c r="L89" t="s">
        <v>82</v>
      </c>
      <c r="M89" s="4" t="str">
        <f t="shared" si="17"/>
        <v>sampleonly91@yahoo.com.ph</v>
      </c>
      <c r="N89" s="4">
        <f t="shared" si="18"/>
        <v>42</v>
      </c>
      <c r="O89" s="4" t="str">
        <f>IF(Clean_CB[[#This Row],[Age]]="","Uknown", IF(Clean_CB[[#This Row],[Age]]&lt;20,"Below 20",IF(Clean_CB[[#This Row],[Age]]&lt;30,"20's",IF(Clean_CB[[#This Row],[Age]]&lt;40,"30's",IF(Clean_CB[[#This Row],[Age]]&lt;50,"40's",IF(Clean_CB[[#This Row],[Age]]&lt;60,"50's",IF(Clean_CB[[#This Row],[Age]]&lt;70,"60's","70+")))))))</f>
        <v>40's</v>
      </c>
      <c r="P89" s="4">
        <f t="shared" si="19"/>
        <v>1</v>
      </c>
      <c r="Q89" s="4">
        <f t="shared" si="20"/>
        <v>1</v>
      </c>
    </row>
    <row r="90" spans="2:17">
      <c r="B90" s="4">
        <v>401411</v>
      </c>
      <c r="C90" s="4">
        <v>20220815</v>
      </c>
      <c r="D90" s="21">
        <f t="shared" si="14"/>
        <v>44788</v>
      </c>
      <c r="E90" s="4" t="str">
        <f t="shared" si="21"/>
        <v>2022</v>
      </c>
      <c r="F90" s="4" t="s">
        <v>5</v>
      </c>
      <c r="G90" s="4" t="str">
        <f t="shared" si="15"/>
        <v>UNKOWN</v>
      </c>
      <c r="H90" s="4">
        <v>19611126</v>
      </c>
      <c r="I90" s="21">
        <f>IF(Clean_CB[[#This Row],[Raw BirthDate]]=0, "", DATE(LEFT(Clean_CB[[#This Row],[Raw BirthDate]],4), MID(Clean_CB[[#This Row],[Raw BirthDate]],5,2), RIGHT(Clean_CB[[#This Row],[Raw BirthDate]],2)))</f>
        <v>22611</v>
      </c>
      <c r="J90" s="6">
        <v>639160410621.66699</v>
      </c>
      <c r="K90" s="6">
        <f t="shared" si="16"/>
        <v>639160410621.66699</v>
      </c>
      <c r="L90" t="s">
        <v>83</v>
      </c>
      <c r="M90" s="4" t="str">
        <f t="shared" si="17"/>
        <v>sampleonly92@yahoo.com</v>
      </c>
      <c r="N90" s="4">
        <f t="shared" si="18"/>
        <v>60</v>
      </c>
      <c r="O90" s="4" t="str">
        <f>IF(Clean_CB[[#This Row],[Age]]="","Uknown", IF(Clean_CB[[#This Row],[Age]]&lt;20,"Below 20",IF(Clean_CB[[#This Row],[Age]]&lt;30,"20's",IF(Clean_CB[[#This Row],[Age]]&lt;40,"30's",IF(Clean_CB[[#This Row],[Age]]&lt;50,"40's",IF(Clean_CB[[#This Row],[Age]]&lt;60,"50's",IF(Clean_CB[[#This Row],[Age]]&lt;70,"60's","70+")))))))</f>
        <v>60's</v>
      </c>
      <c r="P90" s="4">
        <f t="shared" si="19"/>
        <v>1</v>
      </c>
      <c r="Q90" s="4">
        <f t="shared" si="20"/>
        <v>1</v>
      </c>
    </row>
    <row r="91" spans="2:17">
      <c r="B91" s="4">
        <v>310198</v>
      </c>
      <c r="C91" s="4">
        <v>20220726</v>
      </c>
      <c r="D91" s="21">
        <f t="shared" si="14"/>
        <v>44768</v>
      </c>
      <c r="E91" s="4" t="str">
        <f t="shared" si="21"/>
        <v>2022</v>
      </c>
      <c r="F91" s="4" t="s">
        <v>4</v>
      </c>
      <c r="G91" s="4" t="str">
        <f t="shared" si="15"/>
        <v>F</v>
      </c>
      <c r="H91" s="4">
        <v>19710123</v>
      </c>
      <c r="I91" s="21">
        <f>IF(Clean_CB[[#This Row],[Raw BirthDate]]=0, "", DATE(LEFT(Clean_CB[[#This Row],[Raw BirthDate]],4), MID(Clean_CB[[#This Row],[Raw BirthDate]],5,2), RIGHT(Clean_CB[[#This Row],[Raw BirthDate]],2)))</f>
        <v>25956</v>
      </c>
      <c r="J91" s="6">
        <v>639350373127.66699</v>
      </c>
      <c r="K91" s="6">
        <f t="shared" si="16"/>
        <v>639350373127.66699</v>
      </c>
      <c r="L91" t="s">
        <v>84</v>
      </c>
      <c r="M91" s="4" t="str">
        <f t="shared" si="17"/>
        <v>sampleonly93@yahoo.com</v>
      </c>
      <c r="N91" s="4">
        <f t="shared" si="18"/>
        <v>51</v>
      </c>
      <c r="O91" s="4" t="str">
        <f>IF(Clean_CB[[#This Row],[Age]]="","Uknown", IF(Clean_CB[[#This Row],[Age]]&lt;20,"Below 20",IF(Clean_CB[[#This Row],[Age]]&lt;30,"20's",IF(Clean_CB[[#This Row],[Age]]&lt;40,"30's",IF(Clean_CB[[#This Row],[Age]]&lt;50,"40's",IF(Clean_CB[[#This Row],[Age]]&lt;60,"50's",IF(Clean_CB[[#This Row],[Age]]&lt;70,"60's","70+")))))))</f>
        <v>50's</v>
      </c>
      <c r="P91" s="4">
        <f t="shared" si="19"/>
        <v>1</v>
      </c>
      <c r="Q91" s="4">
        <f t="shared" si="20"/>
        <v>1</v>
      </c>
    </row>
    <row r="92" spans="2:17">
      <c r="B92" s="4">
        <v>218985</v>
      </c>
      <c r="C92" s="4">
        <v>20220804</v>
      </c>
      <c r="D92" s="21">
        <f t="shared" si="14"/>
        <v>44777</v>
      </c>
      <c r="E92" s="4" t="str">
        <f t="shared" si="21"/>
        <v>2022</v>
      </c>
      <c r="F92" s="4" t="s">
        <v>6</v>
      </c>
      <c r="G92" s="4" t="str">
        <f t="shared" si="15"/>
        <v>M</v>
      </c>
      <c r="H92" s="4">
        <v>0</v>
      </c>
      <c r="I92" s="21" t="str">
        <f>IF(Clean_CB[[#This Row],[Raw BirthDate]]=0, "", DATE(LEFT(Clean_CB[[#This Row],[Raw BirthDate]],4), MID(Clean_CB[[#This Row],[Raw BirthDate]],5,2), RIGHT(Clean_CB[[#This Row],[Raw BirthDate]],2)))</f>
        <v/>
      </c>
      <c r="J92" s="6">
        <v>639540335633.66699</v>
      </c>
      <c r="K92" s="6">
        <f t="shared" si="16"/>
        <v>639540335633.66699</v>
      </c>
      <c r="L92" s="1" t="s">
        <v>5</v>
      </c>
      <c r="M92" s="4" t="str">
        <f t="shared" si="17"/>
        <v/>
      </c>
      <c r="N92" s="4" t="str">
        <f t="shared" si="18"/>
        <v/>
      </c>
      <c r="O92" s="4" t="str">
        <f>IF(Clean_CB[[#This Row],[Age]]="","Uknown", IF(Clean_CB[[#This Row],[Age]]&lt;20,"Below 20",IF(Clean_CB[[#This Row],[Age]]&lt;30,"20's",IF(Clean_CB[[#This Row],[Age]]&lt;40,"30's",IF(Clean_CB[[#This Row],[Age]]&lt;50,"40's",IF(Clean_CB[[#This Row],[Age]]&lt;60,"50's",IF(Clean_CB[[#This Row],[Age]]&lt;70,"60's","70+")))))))</f>
        <v>Uknown</v>
      </c>
      <c r="P92" s="4">
        <f t="shared" si="19"/>
        <v>1</v>
      </c>
      <c r="Q92" s="4">
        <f t="shared" si="20"/>
        <v>0</v>
      </c>
    </row>
    <row r="93" spans="2:17">
      <c r="B93" s="4">
        <v>127772</v>
      </c>
      <c r="C93" s="4">
        <v>20220711</v>
      </c>
      <c r="D93" s="21">
        <f t="shared" si="14"/>
        <v>44753</v>
      </c>
      <c r="E93" s="4" t="str">
        <f t="shared" si="21"/>
        <v>2022</v>
      </c>
      <c r="F93" s="4" t="s">
        <v>4</v>
      </c>
      <c r="G93" s="4" t="str">
        <f t="shared" si="15"/>
        <v>F</v>
      </c>
      <c r="H93" s="4">
        <v>20140204</v>
      </c>
      <c r="I93" s="21">
        <f>IF(Clean_CB[[#This Row],[Raw BirthDate]]=0, "", DATE(LEFT(Clean_CB[[#This Row],[Raw BirthDate]],4), MID(Clean_CB[[#This Row],[Raw BirthDate]],5,2), RIGHT(Clean_CB[[#This Row],[Raw BirthDate]],2)))</f>
        <v>41674</v>
      </c>
      <c r="J93" s="6">
        <v>0</v>
      </c>
      <c r="K93" s="6" t="str">
        <f t="shared" si="16"/>
        <v/>
      </c>
      <c r="L93" t="s">
        <v>85</v>
      </c>
      <c r="M93" s="4" t="str">
        <f t="shared" si="17"/>
        <v>sampleonly95@gmail.com</v>
      </c>
      <c r="N93" s="4">
        <f t="shared" si="18"/>
        <v>8</v>
      </c>
      <c r="O93" s="4" t="str">
        <f>IF(Clean_CB[[#This Row],[Age]]="","Uknown", IF(Clean_CB[[#This Row],[Age]]&lt;20,"Below 20",IF(Clean_CB[[#This Row],[Age]]&lt;30,"20's",IF(Clean_CB[[#This Row],[Age]]&lt;40,"30's",IF(Clean_CB[[#This Row],[Age]]&lt;50,"40's",IF(Clean_CB[[#This Row],[Age]]&lt;60,"50's",IF(Clean_CB[[#This Row],[Age]]&lt;70,"60's","70+")))))))</f>
        <v>Below 20</v>
      </c>
      <c r="P93" s="4">
        <f t="shared" si="19"/>
        <v>1</v>
      </c>
      <c r="Q93" s="4">
        <f t="shared" si="20"/>
        <v>1</v>
      </c>
    </row>
    <row r="94" spans="2:17">
      <c r="B94" s="4">
        <v>365592</v>
      </c>
      <c r="C94" s="4">
        <v>20220707</v>
      </c>
      <c r="D94" s="21">
        <f t="shared" si="14"/>
        <v>44749</v>
      </c>
      <c r="E94" s="4" t="str">
        <f t="shared" si="21"/>
        <v>2022</v>
      </c>
      <c r="F94" s="4" t="s">
        <v>4</v>
      </c>
      <c r="G94" s="4" t="str">
        <f t="shared" si="15"/>
        <v>F</v>
      </c>
      <c r="H94" s="4">
        <v>0</v>
      </c>
      <c r="I94" s="21" t="str">
        <f>IF(Clean_CB[[#This Row],[Raw BirthDate]]=0, "", DATE(LEFT(Clean_CB[[#This Row],[Raw BirthDate]],4), MID(Clean_CB[[#This Row],[Raw BirthDate]],5,2), RIGHT(Clean_CB[[#This Row],[Raw BirthDate]],2)))</f>
        <v/>
      </c>
      <c r="J94" s="6">
        <v>0</v>
      </c>
      <c r="K94" s="6" t="str">
        <f t="shared" si="16"/>
        <v/>
      </c>
      <c r="L94" t="s">
        <v>86</v>
      </c>
      <c r="M94" s="4" t="str">
        <f t="shared" si="17"/>
        <v>sampleonly96@yahoo.com.ph</v>
      </c>
      <c r="N94" s="4" t="str">
        <f t="shared" si="18"/>
        <v/>
      </c>
      <c r="O94" s="4" t="str">
        <f>IF(Clean_CB[[#This Row],[Age]]="","Uknown", IF(Clean_CB[[#This Row],[Age]]&lt;20,"Below 20",IF(Clean_CB[[#This Row],[Age]]&lt;30,"20's",IF(Clean_CB[[#This Row],[Age]]&lt;40,"30's",IF(Clean_CB[[#This Row],[Age]]&lt;50,"40's",IF(Clean_CB[[#This Row],[Age]]&lt;60,"50's",IF(Clean_CB[[#This Row],[Age]]&lt;70,"60's","70+")))))))</f>
        <v>Uknown</v>
      </c>
      <c r="P94" s="4">
        <f t="shared" si="19"/>
        <v>0</v>
      </c>
      <c r="Q94" s="4">
        <f t="shared" si="20"/>
        <v>1</v>
      </c>
    </row>
    <row r="95" spans="2:17">
      <c r="B95" s="4">
        <v>546544</v>
      </c>
      <c r="C95" s="4">
        <v>20211214</v>
      </c>
      <c r="D95" s="21">
        <f t="shared" si="14"/>
        <v>44544</v>
      </c>
      <c r="E95" s="4" t="str">
        <f t="shared" si="21"/>
        <v>2021</v>
      </c>
      <c r="F95" s="4" t="s">
        <v>4</v>
      </c>
      <c r="G95" s="4" t="str">
        <f t="shared" si="15"/>
        <v>F</v>
      </c>
      <c r="H95" s="4">
        <v>0</v>
      </c>
      <c r="I95" s="21" t="str">
        <f>IF(Clean_CB[[#This Row],[Raw BirthDate]]=0, "", DATE(LEFT(Clean_CB[[#This Row],[Raw BirthDate]],4), MID(Clean_CB[[#This Row],[Raw BirthDate]],5,2), RIGHT(Clean_CB[[#This Row],[Raw BirthDate]],2)))</f>
        <v/>
      </c>
      <c r="J95" s="6">
        <v>0</v>
      </c>
      <c r="K95" s="6" t="str">
        <f t="shared" si="16"/>
        <v/>
      </c>
      <c r="L95" t="s">
        <v>87</v>
      </c>
      <c r="M95" s="4" t="str">
        <f t="shared" si="17"/>
        <v>sampleonly97@yahoo.com</v>
      </c>
      <c r="N95" s="4" t="str">
        <f t="shared" si="18"/>
        <v/>
      </c>
      <c r="O95" s="4" t="str">
        <f>IF(Clean_CB[[#This Row],[Age]]="","Uknown", IF(Clean_CB[[#This Row],[Age]]&lt;20,"Below 20",IF(Clean_CB[[#This Row],[Age]]&lt;30,"20's",IF(Clean_CB[[#This Row],[Age]]&lt;40,"30's",IF(Clean_CB[[#This Row],[Age]]&lt;50,"40's",IF(Clean_CB[[#This Row],[Age]]&lt;60,"50's",IF(Clean_CB[[#This Row],[Age]]&lt;70,"60's","70+")))))))</f>
        <v>Uknown</v>
      </c>
      <c r="P95" s="4">
        <f t="shared" si="19"/>
        <v>0</v>
      </c>
      <c r="Q95" s="4">
        <f t="shared" si="20"/>
        <v>1</v>
      </c>
    </row>
    <row r="96" spans="2:17">
      <c r="B96" s="4">
        <v>145867</v>
      </c>
      <c r="C96" s="4">
        <v>20220908</v>
      </c>
      <c r="D96" s="21">
        <f t="shared" si="14"/>
        <v>44812</v>
      </c>
      <c r="E96" s="4" t="str">
        <f t="shared" si="21"/>
        <v>2022</v>
      </c>
      <c r="F96" s="4" t="s">
        <v>4</v>
      </c>
      <c r="G96" s="4" t="str">
        <f t="shared" si="15"/>
        <v>F</v>
      </c>
      <c r="H96" s="4">
        <v>0</v>
      </c>
      <c r="I96" s="21" t="str">
        <f>IF(Clean_CB[[#This Row],[Raw BirthDate]]=0, "", DATE(LEFT(Clean_CB[[#This Row],[Raw BirthDate]],4), MID(Clean_CB[[#This Row],[Raw BirthDate]],5,2), RIGHT(Clean_CB[[#This Row],[Raw BirthDate]],2)))</f>
        <v/>
      </c>
      <c r="J96" s="6">
        <v>0</v>
      </c>
      <c r="K96" s="6" t="str">
        <f t="shared" si="16"/>
        <v/>
      </c>
      <c r="L96" t="s">
        <v>88</v>
      </c>
      <c r="M96" s="4" t="str">
        <f t="shared" si="17"/>
        <v>sampleonly98@yahoo.com</v>
      </c>
      <c r="N96" s="4" t="str">
        <f t="shared" si="18"/>
        <v/>
      </c>
      <c r="O96" s="4" t="str">
        <f>IF(Clean_CB[[#This Row],[Age]]="","Uknown", IF(Clean_CB[[#This Row],[Age]]&lt;20,"Below 20",IF(Clean_CB[[#This Row],[Age]]&lt;30,"20's",IF(Clean_CB[[#This Row],[Age]]&lt;40,"30's",IF(Clean_CB[[#This Row],[Age]]&lt;50,"40's",IF(Clean_CB[[#This Row],[Age]]&lt;60,"50's",IF(Clean_CB[[#This Row],[Age]]&lt;70,"60's","70+")))))))</f>
        <v>Uknown</v>
      </c>
      <c r="P96" s="4">
        <f t="shared" si="19"/>
        <v>0</v>
      </c>
      <c r="Q96" s="4">
        <f t="shared" si="20"/>
        <v>1</v>
      </c>
    </row>
    <row r="97" spans="2:17">
      <c r="B97" s="4">
        <v>254810</v>
      </c>
      <c r="C97" s="4">
        <v>20220919</v>
      </c>
      <c r="D97" s="21">
        <f t="shared" si="14"/>
        <v>44823</v>
      </c>
      <c r="E97" s="4" t="str">
        <f t="shared" si="21"/>
        <v>2022</v>
      </c>
      <c r="F97" s="4" t="s">
        <v>4</v>
      </c>
      <c r="G97" s="4" t="str">
        <f t="shared" si="15"/>
        <v>F</v>
      </c>
      <c r="H97" s="4">
        <v>19711127</v>
      </c>
      <c r="I97" s="21">
        <f>IF(Clean_CB[[#This Row],[Raw BirthDate]]=0, "", DATE(LEFT(Clean_CB[[#This Row],[Raw BirthDate]],4), MID(Clean_CB[[#This Row],[Raw BirthDate]],5,2), RIGHT(Clean_CB[[#This Row],[Raw BirthDate]],2)))</f>
        <v>26264</v>
      </c>
      <c r="J97" s="6">
        <v>0</v>
      </c>
      <c r="K97" s="6" t="str">
        <f t="shared" si="16"/>
        <v/>
      </c>
      <c r="L97" t="s">
        <v>89</v>
      </c>
      <c r="M97" s="4" t="str">
        <f t="shared" si="17"/>
        <v>sampleonly99@gmail.com</v>
      </c>
      <c r="N97" s="4">
        <f t="shared" si="18"/>
        <v>50</v>
      </c>
      <c r="O97" s="4" t="str">
        <f>IF(Clean_CB[[#This Row],[Age]]="","Uknown", IF(Clean_CB[[#This Row],[Age]]&lt;20,"Below 20",IF(Clean_CB[[#This Row],[Age]]&lt;30,"20's",IF(Clean_CB[[#This Row],[Age]]&lt;40,"30's",IF(Clean_CB[[#This Row],[Age]]&lt;50,"40's",IF(Clean_CB[[#This Row],[Age]]&lt;60,"50's",IF(Clean_CB[[#This Row],[Age]]&lt;70,"60's","70+")))))))</f>
        <v>50's</v>
      </c>
      <c r="P97" s="4">
        <f t="shared" si="19"/>
        <v>0</v>
      </c>
      <c r="Q97" s="4">
        <f t="shared" si="20"/>
        <v>1</v>
      </c>
    </row>
    <row r="98" spans="2:17">
      <c r="B98" s="4">
        <v>655487</v>
      </c>
      <c r="C98" s="4">
        <v>20210624</v>
      </c>
      <c r="D98" s="21">
        <f t="shared" si="14"/>
        <v>44371</v>
      </c>
      <c r="E98" s="4" t="str">
        <f t="shared" si="21"/>
        <v>2021</v>
      </c>
      <c r="F98" s="4" t="s">
        <v>4</v>
      </c>
      <c r="G98" s="4" t="str">
        <f t="shared" si="15"/>
        <v>F</v>
      </c>
      <c r="H98" s="4">
        <v>19800116</v>
      </c>
      <c r="I98" s="21">
        <f>IF(Clean_CB[[#This Row],[Raw BirthDate]]=0, "", DATE(LEFT(Clean_CB[[#This Row],[Raw BirthDate]],4), MID(Clean_CB[[#This Row],[Raw BirthDate]],5,2), RIGHT(Clean_CB[[#This Row],[Raw BirthDate]],2)))</f>
        <v>29236</v>
      </c>
      <c r="J98" s="6">
        <v>0</v>
      </c>
      <c r="K98" s="6" t="str">
        <f t="shared" si="16"/>
        <v/>
      </c>
      <c r="L98" t="s">
        <v>90</v>
      </c>
      <c r="M98" s="4" t="str">
        <f t="shared" si="17"/>
        <v>sampleonly100@gmail.com</v>
      </c>
      <c r="N98" s="4">
        <f t="shared" si="18"/>
        <v>42</v>
      </c>
      <c r="O98" s="4" t="str">
        <f>IF(Clean_CB[[#This Row],[Age]]="","Uknown", IF(Clean_CB[[#This Row],[Age]]&lt;20,"Below 20",IF(Clean_CB[[#This Row],[Age]]&lt;30,"20's",IF(Clean_CB[[#This Row],[Age]]&lt;40,"30's",IF(Clean_CB[[#This Row],[Age]]&lt;50,"40's",IF(Clean_CB[[#This Row],[Age]]&lt;60,"50's",IF(Clean_CB[[#This Row],[Age]]&lt;70,"60's","70+")))))))</f>
        <v>40's</v>
      </c>
      <c r="P98" s="4">
        <f t="shared" si="19"/>
        <v>0</v>
      </c>
      <c r="Q98" s="4">
        <f t="shared" si="20"/>
        <v>1</v>
      </c>
    </row>
    <row r="99" spans="2:17">
      <c r="B99" s="4">
        <v>105616</v>
      </c>
      <c r="C99" s="4">
        <v>20170312</v>
      </c>
      <c r="D99" s="21">
        <f t="shared" si="14"/>
        <v>42806</v>
      </c>
      <c r="E99" s="4" t="str">
        <f t="shared" si="21"/>
        <v>2017</v>
      </c>
      <c r="F99" s="4" t="s">
        <v>4</v>
      </c>
      <c r="G99" s="4" t="str">
        <f t="shared" si="15"/>
        <v>F</v>
      </c>
      <c r="H99" s="4">
        <v>19470412</v>
      </c>
      <c r="I99" s="21">
        <f>IF(Clean_CB[[#This Row],[Raw BirthDate]]=0, "", DATE(LEFT(Clean_CB[[#This Row],[Raw BirthDate]],4), MID(Clean_CB[[#This Row],[Raw BirthDate]],5,2), RIGHT(Clean_CB[[#This Row],[Raw BirthDate]],2)))</f>
        <v>17269</v>
      </c>
      <c r="J99" s="6">
        <v>639730298139.66699</v>
      </c>
      <c r="K99" s="6">
        <f t="shared" si="16"/>
        <v>639730298139.66699</v>
      </c>
      <c r="L99" t="s">
        <v>91</v>
      </c>
      <c r="M99" s="4" t="str">
        <f t="shared" si="17"/>
        <v>sampleonly101@yahoo.com.ph</v>
      </c>
      <c r="N99" s="4">
        <f t="shared" si="18"/>
        <v>75</v>
      </c>
      <c r="O99" s="4" t="str">
        <f>IF(Clean_CB[[#This Row],[Age]]="","Uknown", IF(Clean_CB[[#This Row],[Age]]&lt;20,"Below 20",IF(Clean_CB[[#This Row],[Age]]&lt;30,"20's",IF(Clean_CB[[#This Row],[Age]]&lt;40,"30's",IF(Clean_CB[[#This Row],[Age]]&lt;50,"40's",IF(Clean_CB[[#This Row],[Age]]&lt;60,"50's",IF(Clean_CB[[#This Row],[Age]]&lt;70,"60's","70+")))))))</f>
        <v>70+</v>
      </c>
      <c r="P99" s="4">
        <f t="shared" si="19"/>
        <v>0</v>
      </c>
      <c r="Q99" s="4">
        <f t="shared" si="20"/>
        <v>1</v>
      </c>
    </row>
    <row r="100" spans="2:17">
      <c r="B100" s="4">
        <v>444255</v>
      </c>
      <c r="C100" s="4">
        <v>20211231</v>
      </c>
      <c r="D100" s="21">
        <f t="shared" si="14"/>
        <v>44561</v>
      </c>
      <c r="E100" s="4" t="str">
        <f t="shared" si="21"/>
        <v>2021</v>
      </c>
      <c r="F100" s="4" t="s">
        <v>4</v>
      </c>
      <c r="G100" s="4" t="str">
        <f t="shared" si="15"/>
        <v>F</v>
      </c>
      <c r="H100" s="4">
        <v>19761115</v>
      </c>
      <c r="I100" s="21">
        <f>IF(Clean_CB[[#This Row],[Raw BirthDate]]=0, "", DATE(LEFT(Clean_CB[[#This Row],[Raw BirthDate]],4), MID(Clean_CB[[#This Row],[Raw BirthDate]],5,2), RIGHT(Clean_CB[[#This Row],[Raw BirthDate]],2)))</f>
        <v>28079</v>
      </c>
      <c r="J100" s="6">
        <v>639920260645.66699</v>
      </c>
      <c r="K100" s="6">
        <f t="shared" si="16"/>
        <v>639920260645.66699</v>
      </c>
      <c r="L100" t="s">
        <v>92</v>
      </c>
      <c r="M100" s="4" t="str">
        <f t="shared" si="17"/>
        <v>sampleonly102@yahoo.com</v>
      </c>
      <c r="N100" s="4">
        <f t="shared" si="18"/>
        <v>45</v>
      </c>
      <c r="O100" s="4" t="str">
        <f>IF(Clean_CB[[#This Row],[Age]]="","Uknown", IF(Clean_CB[[#This Row],[Age]]&lt;20,"Below 20",IF(Clean_CB[[#This Row],[Age]]&lt;30,"20's",IF(Clean_CB[[#This Row],[Age]]&lt;40,"30's",IF(Clean_CB[[#This Row],[Age]]&lt;50,"40's",IF(Clean_CB[[#This Row],[Age]]&lt;60,"50's",IF(Clean_CB[[#This Row],[Age]]&lt;70,"60's","70+")))))))</f>
        <v>40's</v>
      </c>
      <c r="P100" s="4">
        <f t="shared" si="19"/>
        <v>1</v>
      </c>
      <c r="Q100" s="4">
        <f t="shared" si="20"/>
        <v>1</v>
      </c>
    </row>
    <row r="101" spans="2:17">
      <c r="B101" s="4">
        <v>994126</v>
      </c>
      <c r="C101" s="4">
        <v>20220525</v>
      </c>
      <c r="D101" s="21">
        <f t="shared" si="14"/>
        <v>44706</v>
      </c>
      <c r="E101" s="4" t="str">
        <f t="shared" si="21"/>
        <v>2022</v>
      </c>
      <c r="F101" s="4" t="s">
        <v>4</v>
      </c>
      <c r="G101" s="4" t="str">
        <f t="shared" ref="G101:G104" si="22">IF(F101="NULL", "UNKOWN", F101)</f>
        <v>F</v>
      </c>
      <c r="H101" s="4">
        <v>0</v>
      </c>
      <c r="I101" s="21" t="str">
        <f>IF(Clean_CB[[#This Row],[Raw BirthDate]]=0, "", DATE(LEFT(Clean_CB[[#This Row],[Raw BirthDate]],4), MID(Clean_CB[[#This Row],[Raw BirthDate]],5,2), RIGHT(Clean_CB[[#This Row],[Raw BirthDate]],2)))</f>
        <v/>
      </c>
      <c r="J101" s="6">
        <v>639110223151.66699</v>
      </c>
      <c r="K101" s="6">
        <f>IF(J101=0, "", J101)</f>
        <v>639110223151.66699</v>
      </c>
      <c r="L101" s="1" t="s">
        <v>5</v>
      </c>
      <c r="M101" s="4" t="str">
        <f>IF(L101="NULL","",L101)</f>
        <v/>
      </c>
      <c r="N101" s="4" t="str">
        <f t="shared" si="18"/>
        <v/>
      </c>
      <c r="O101" s="4" t="str">
        <f>IF(Clean_CB[[#This Row],[Age]]="","Uknown", IF(Clean_CB[[#This Row],[Age]]&lt;20,"Below 20",IF(Clean_CB[[#This Row],[Age]]&lt;30,"20's",IF(Clean_CB[[#This Row],[Age]]&lt;40,"30's",IF(Clean_CB[[#This Row],[Age]]&lt;50,"40's",IF(Clean_CB[[#This Row],[Age]]&lt;60,"50's",IF(Clean_CB[[#This Row],[Age]]&lt;70,"60's","70+")))))))</f>
        <v>Uknown</v>
      </c>
      <c r="P101" s="4">
        <f t="shared" si="19"/>
        <v>1</v>
      </c>
      <c r="Q101" s="4">
        <f t="shared" si="20"/>
        <v>0</v>
      </c>
    </row>
    <row r="102" spans="2:17">
      <c r="B102" s="4">
        <v>154399</v>
      </c>
      <c r="C102" s="4">
        <v>20220514</v>
      </c>
      <c r="D102" s="21">
        <f t="shared" si="14"/>
        <v>44695</v>
      </c>
      <c r="E102" s="4" t="str">
        <f t="shared" si="21"/>
        <v>2022</v>
      </c>
      <c r="F102" s="4" t="s">
        <v>4</v>
      </c>
      <c r="G102" s="4" t="str">
        <f t="shared" si="22"/>
        <v>F</v>
      </c>
      <c r="H102" s="4">
        <v>19780108</v>
      </c>
      <c r="I102" s="21">
        <f>IF(Clean_CB[[#This Row],[Raw BirthDate]]=0, "", DATE(LEFT(Clean_CB[[#This Row],[Raw BirthDate]],4), MID(Clean_CB[[#This Row],[Raw BirthDate]],5,2), RIGHT(Clean_CB[[#This Row],[Raw BirthDate]],2)))</f>
        <v>28498</v>
      </c>
      <c r="J102" s="6">
        <v>639300185657.66699</v>
      </c>
      <c r="K102" s="6">
        <f>IF(J102=0, "", J102)</f>
        <v>639300185657.66699</v>
      </c>
      <c r="L102" s="1" t="s">
        <v>5</v>
      </c>
      <c r="M102" s="4" t="str">
        <f>IF(L102="NULL","",L102)</f>
        <v/>
      </c>
      <c r="N102" s="4">
        <f t="shared" si="18"/>
        <v>44</v>
      </c>
      <c r="O102" s="4" t="str">
        <f>IF(Clean_CB[[#This Row],[Age]]="","Uknown", IF(Clean_CB[[#This Row],[Age]]&lt;20,"Below 20",IF(Clean_CB[[#This Row],[Age]]&lt;30,"20's",IF(Clean_CB[[#This Row],[Age]]&lt;40,"30's",IF(Clean_CB[[#This Row],[Age]]&lt;50,"40's",IF(Clean_CB[[#This Row],[Age]]&lt;60,"50's",IF(Clean_CB[[#This Row],[Age]]&lt;70,"60's","70+")))))))</f>
        <v>40's</v>
      </c>
      <c r="P102" s="4">
        <f t="shared" si="19"/>
        <v>1</v>
      </c>
      <c r="Q102" s="4">
        <f t="shared" si="20"/>
        <v>0</v>
      </c>
    </row>
    <row r="103" spans="2:17">
      <c r="B103" s="4">
        <v>209386</v>
      </c>
      <c r="C103" s="4">
        <v>20220926</v>
      </c>
      <c r="D103" s="21">
        <f t="shared" si="14"/>
        <v>44830</v>
      </c>
      <c r="E103" s="4" t="str">
        <f t="shared" si="21"/>
        <v>2022</v>
      </c>
      <c r="F103" s="4" t="s">
        <v>4</v>
      </c>
      <c r="G103" s="4" t="str">
        <f t="shared" si="22"/>
        <v>F</v>
      </c>
      <c r="H103" s="4">
        <v>0</v>
      </c>
      <c r="I103" s="21" t="str">
        <f>IF(Clean_CB[[#This Row],[Raw BirthDate]]=0, "", DATE(LEFT(Clean_CB[[#This Row],[Raw BirthDate]],4), MID(Clean_CB[[#This Row],[Raw BirthDate]],5,2), RIGHT(Clean_CB[[#This Row],[Raw BirthDate]],2)))</f>
        <v/>
      </c>
      <c r="J103" s="6">
        <v>0</v>
      </c>
      <c r="K103" s="6" t="str">
        <f>IF(J103=0, "", J103)</f>
        <v/>
      </c>
      <c r="L103" t="s">
        <v>93</v>
      </c>
      <c r="M103" s="4" t="str">
        <f>IF(L103="NULL","",L103)</f>
        <v>sampleonly105@gmail.com</v>
      </c>
      <c r="N103" s="4" t="str">
        <f t="shared" si="18"/>
        <v/>
      </c>
      <c r="O103" s="4" t="str">
        <f>IF(Clean_CB[[#This Row],[Age]]="","Uknown", IF(Clean_CB[[#This Row],[Age]]&lt;20,"Below 20",IF(Clean_CB[[#This Row],[Age]]&lt;30,"20's",IF(Clean_CB[[#This Row],[Age]]&lt;40,"30's",IF(Clean_CB[[#This Row],[Age]]&lt;50,"40's",IF(Clean_CB[[#This Row],[Age]]&lt;60,"50's",IF(Clean_CB[[#This Row],[Age]]&lt;70,"60's","70+")))))))</f>
        <v>Uknown</v>
      </c>
      <c r="P103" s="4">
        <f t="shared" si="19"/>
        <v>1</v>
      </c>
      <c r="Q103" s="4">
        <f t="shared" si="20"/>
        <v>1</v>
      </c>
    </row>
    <row r="104" spans="2:17">
      <c r="B104" s="4">
        <v>553256</v>
      </c>
      <c r="C104" s="4">
        <v>20220911</v>
      </c>
      <c r="D104" s="21">
        <f t="shared" si="14"/>
        <v>44815</v>
      </c>
      <c r="E104" s="4" t="str">
        <f t="shared" si="21"/>
        <v>2022</v>
      </c>
      <c r="F104" s="4" t="s">
        <v>6</v>
      </c>
      <c r="G104" s="4" t="str">
        <f t="shared" si="22"/>
        <v>M</v>
      </c>
      <c r="H104" s="4">
        <v>19731214</v>
      </c>
      <c r="I104" s="21">
        <f>IF(Clean_CB[[#This Row],[Raw BirthDate]]=0, "", DATE(LEFT(Clean_CB[[#This Row],[Raw BirthDate]],4), MID(Clean_CB[[#This Row],[Raw BirthDate]],5,2), RIGHT(Clean_CB[[#This Row],[Raw BirthDate]],2)))</f>
        <v>27012</v>
      </c>
      <c r="J104" s="6">
        <v>0</v>
      </c>
      <c r="K104" s="6" t="str">
        <f>IF(J104=0, "", J104)</f>
        <v/>
      </c>
      <c r="L104" t="s">
        <v>94</v>
      </c>
      <c r="M104" s="4" t="str">
        <f>IF(L104="NULL","",L104)</f>
        <v>sampleonly106@yahoo.com.ph</v>
      </c>
      <c r="N104" s="4">
        <f t="shared" si="18"/>
        <v>48</v>
      </c>
      <c r="O104" s="4" t="str">
        <f>IF(Clean_CB[[#This Row],[Age]]="","Uknown", IF(Clean_CB[[#This Row],[Age]]&lt;20,"Below 20",IF(Clean_CB[[#This Row],[Age]]&lt;30,"20's",IF(Clean_CB[[#This Row],[Age]]&lt;40,"30's",IF(Clean_CB[[#This Row],[Age]]&lt;50,"40's",IF(Clean_CB[[#This Row],[Age]]&lt;60,"50's",IF(Clean_CB[[#This Row],[Age]]&lt;70,"60's","70+")))))))</f>
        <v>40's</v>
      </c>
      <c r="P104" s="4">
        <f t="shared" si="19"/>
        <v>0</v>
      </c>
      <c r="Q104" s="4">
        <f t="shared" si="20"/>
        <v>1</v>
      </c>
    </row>
  </sheetData>
  <phoneticPr fontId="8" type="noConversion"/>
  <pageMargins left="0.7" right="0.7" top="0.75" bottom="0.75" header="0.3" footer="0.3"/>
  <pageSetup paperSize="9" orientation="portrait" horizontalDpi="4294967293"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194"/>
  <sheetViews>
    <sheetView zoomScale="70" zoomScaleNormal="70" workbookViewId="0">
      <selection activeCell="H5" sqref="H5"/>
    </sheetView>
  </sheetViews>
  <sheetFormatPr defaultColWidth="8.6640625" defaultRowHeight="14.4"/>
  <cols>
    <col min="1" max="1" width="23.109375" customWidth="1"/>
    <col min="2" max="2" width="23.109375" bestFit="1" customWidth="1"/>
    <col min="3" max="3" width="17.109375" style="4" customWidth="1"/>
    <col min="4" max="4" width="21.33203125" customWidth="1"/>
    <col min="5" max="5" width="19.109375" style="4" customWidth="1"/>
    <col min="6" max="6" width="21.77734375" customWidth="1"/>
  </cols>
  <sheetData>
    <row r="1" spans="1:8">
      <c r="A1" s="5" t="s">
        <v>119</v>
      </c>
      <c r="B1" s="1"/>
    </row>
    <row r="2" spans="1:8">
      <c r="A2" s="1" t="s">
        <v>106</v>
      </c>
      <c r="B2" s="1"/>
    </row>
    <row r="3" spans="1:8">
      <c r="A3" s="1"/>
      <c r="B3" s="1"/>
    </row>
    <row r="4" spans="1:8" s="23" customFormat="1">
      <c r="A4" s="2" t="s">
        <v>108</v>
      </c>
      <c r="B4" s="2" t="s">
        <v>7</v>
      </c>
      <c r="C4" s="2" t="s">
        <v>120</v>
      </c>
      <c r="D4" s="2" t="s">
        <v>107</v>
      </c>
      <c r="E4" s="2" t="s">
        <v>8</v>
      </c>
      <c r="F4" s="2" t="s">
        <v>105</v>
      </c>
    </row>
    <row r="5" spans="1:8">
      <c r="A5" s="4">
        <v>20170101</v>
      </c>
      <c r="B5" s="1" t="s">
        <v>10</v>
      </c>
      <c r="C5" s="4">
        <v>10018510</v>
      </c>
      <c r="D5" t="s">
        <v>110</v>
      </c>
      <c r="E5" s="4">
        <v>387943</v>
      </c>
      <c r="F5">
        <v>2950</v>
      </c>
      <c r="H5" s="87"/>
    </row>
    <row r="6" spans="1:8">
      <c r="A6" s="4">
        <v>20170101</v>
      </c>
      <c r="B6" t="s">
        <v>10</v>
      </c>
      <c r="C6" s="4">
        <v>10018517</v>
      </c>
      <c r="D6" t="s">
        <v>109</v>
      </c>
      <c r="E6" s="4">
        <v>846118</v>
      </c>
      <c r="F6">
        <v>18912.5</v>
      </c>
    </row>
    <row r="7" spans="1:8">
      <c r="A7" s="4">
        <v>20170102</v>
      </c>
      <c r="B7" t="s">
        <v>118</v>
      </c>
      <c r="C7" s="4">
        <v>10018518</v>
      </c>
      <c r="D7" t="s">
        <v>115</v>
      </c>
      <c r="E7" s="4">
        <v>217003</v>
      </c>
      <c r="F7">
        <v>10650</v>
      </c>
    </row>
    <row r="8" spans="1:8">
      <c r="A8" s="4">
        <v>20170102</v>
      </c>
      <c r="B8" t="s">
        <v>117</v>
      </c>
      <c r="C8" s="4">
        <v>10018518</v>
      </c>
      <c r="D8" t="s">
        <v>114</v>
      </c>
      <c r="E8" s="4">
        <v>267224</v>
      </c>
      <c r="F8">
        <v>5450</v>
      </c>
    </row>
    <row r="9" spans="1:8">
      <c r="A9" s="4">
        <v>20170102</v>
      </c>
      <c r="B9" t="s">
        <v>10</v>
      </c>
      <c r="C9" s="4">
        <v>10018519</v>
      </c>
      <c r="D9" t="s">
        <v>115</v>
      </c>
      <c r="E9" s="4">
        <v>317445</v>
      </c>
      <c r="F9">
        <v>17950</v>
      </c>
    </row>
    <row r="10" spans="1:8">
      <c r="A10" s="4">
        <v>20170102</v>
      </c>
      <c r="B10" t="s">
        <v>116</v>
      </c>
      <c r="C10" s="4">
        <v>10018713</v>
      </c>
      <c r="D10" t="s">
        <v>111</v>
      </c>
      <c r="E10" s="4">
        <v>367666</v>
      </c>
      <c r="F10">
        <v>7950</v>
      </c>
    </row>
    <row r="11" spans="1:8">
      <c r="A11" s="4">
        <v>20170104</v>
      </c>
      <c r="B11" t="s">
        <v>117</v>
      </c>
      <c r="C11" s="4">
        <v>10018737</v>
      </c>
      <c r="D11" t="s">
        <v>109</v>
      </c>
      <c r="E11" s="4">
        <v>267224</v>
      </c>
      <c r="F11">
        <v>14250</v>
      </c>
    </row>
    <row r="12" spans="1:8">
      <c r="A12" s="4">
        <v>20170104</v>
      </c>
      <c r="B12" t="s">
        <v>11</v>
      </c>
      <c r="C12" s="4">
        <v>10016719</v>
      </c>
      <c r="D12" t="s">
        <v>109</v>
      </c>
      <c r="E12" s="4">
        <v>317445</v>
      </c>
      <c r="F12">
        <v>12250</v>
      </c>
    </row>
    <row r="13" spans="1:8">
      <c r="A13" s="4">
        <v>20170104</v>
      </c>
      <c r="B13" t="s">
        <v>11</v>
      </c>
      <c r="C13" s="4">
        <v>10016720</v>
      </c>
      <c r="D13" t="s">
        <v>114</v>
      </c>
      <c r="E13" s="4">
        <v>729973</v>
      </c>
      <c r="F13">
        <v>19507.5</v>
      </c>
    </row>
    <row r="14" spans="1:8">
      <c r="A14" s="4">
        <v>20170104</v>
      </c>
      <c r="B14" t="s">
        <v>11</v>
      </c>
      <c r="C14" s="4">
        <v>10016721</v>
      </c>
      <c r="D14" t="s">
        <v>115</v>
      </c>
      <c r="E14" s="4">
        <v>764932</v>
      </c>
      <c r="F14">
        <v>8202.5</v>
      </c>
    </row>
    <row r="15" spans="1:8">
      <c r="A15" s="4">
        <v>20170104</v>
      </c>
      <c r="B15" t="s">
        <v>117</v>
      </c>
      <c r="C15" s="4">
        <v>10014366</v>
      </c>
      <c r="D15" t="s">
        <v>114</v>
      </c>
      <c r="E15" s="4">
        <v>979679</v>
      </c>
      <c r="F15">
        <v>20250</v>
      </c>
    </row>
    <row r="16" spans="1:8">
      <c r="A16" s="4">
        <v>20170113</v>
      </c>
      <c r="B16" t="s">
        <v>10</v>
      </c>
      <c r="C16" s="4">
        <v>10016760</v>
      </c>
      <c r="D16" t="s">
        <v>109</v>
      </c>
      <c r="E16" s="4">
        <v>387943</v>
      </c>
      <c r="F16">
        <v>12282.5</v>
      </c>
    </row>
    <row r="17" spans="1:6">
      <c r="A17" s="4">
        <v>20170113</v>
      </c>
      <c r="B17" t="s">
        <v>10</v>
      </c>
      <c r="C17" s="4">
        <v>10014416</v>
      </c>
      <c r="D17" t="s">
        <v>109</v>
      </c>
      <c r="E17" s="4">
        <v>846118</v>
      </c>
      <c r="F17">
        <v>13250</v>
      </c>
    </row>
    <row r="18" spans="1:6">
      <c r="A18" s="4">
        <v>20170113</v>
      </c>
      <c r="B18" t="s">
        <v>116</v>
      </c>
      <c r="C18" s="4">
        <v>10014417</v>
      </c>
      <c r="D18" t="s">
        <v>111</v>
      </c>
      <c r="E18" s="4">
        <v>217003</v>
      </c>
      <c r="F18">
        <v>795</v>
      </c>
    </row>
    <row r="19" spans="1:6">
      <c r="A19" s="4">
        <v>20170113</v>
      </c>
      <c r="B19" t="s">
        <v>116</v>
      </c>
      <c r="C19" s="4">
        <v>10014420</v>
      </c>
      <c r="D19" t="s">
        <v>111</v>
      </c>
      <c r="E19" s="4">
        <v>267224</v>
      </c>
      <c r="F19">
        <v>735</v>
      </c>
    </row>
    <row r="20" spans="1:6">
      <c r="A20" s="4">
        <v>20170114</v>
      </c>
      <c r="B20" t="s">
        <v>116</v>
      </c>
      <c r="C20" s="4">
        <v>10018560</v>
      </c>
      <c r="D20" t="s">
        <v>114</v>
      </c>
      <c r="E20" s="4">
        <v>317445</v>
      </c>
      <c r="F20">
        <v>7522.5</v>
      </c>
    </row>
    <row r="21" spans="1:6">
      <c r="A21" s="4">
        <v>20170114</v>
      </c>
      <c r="B21" t="s">
        <v>116</v>
      </c>
      <c r="C21" s="4">
        <v>10018561</v>
      </c>
      <c r="D21" t="s">
        <v>111</v>
      </c>
      <c r="E21" s="4">
        <v>367666</v>
      </c>
      <c r="F21">
        <v>795</v>
      </c>
    </row>
    <row r="22" spans="1:6">
      <c r="A22" s="4">
        <v>20170114</v>
      </c>
      <c r="B22" t="s">
        <v>118</v>
      </c>
      <c r="C22" s="4">
        <v>10018806</v>
      </c>
      <c r="D22" t="s">
        <v>114</v>
      </c>
      <c r="E22" s="4">
        <v>267224</v>
      </c>
      <c r="F22">
        <v>8333.8799999999992</v>
      </c>
    </row>
    <row r="23" spans="1:6">
      <c r="A23" s="4">
        <v>20170114</v>
      </c>
      <c r="B23" t="s">
        <v>10</v>
      </c>
      <c r="C23" s="4">
        <v>10018807</v>
      </c>
      <c r="D23" t="s">
        <v>115</v>
      </c>
      <c r="E23" s="4">
        <v>317445</v>
      </c>
      <c r="F23">
        <v>11262.5</v>
      </c>
    </row>
    <row r="24" spans="1:6">
      <c r="A24" s="4">
        <v>20170119</v>
      </c>
      <c r="B24" s="1" t="s">
        <v>116</v>
      </c>
      <c r="C24" s="4">
        <v>10014446</v>
      </c>
      <c r="D24" t="s">
        <v>111</v>
      </c>
      <c r="E24" s="4">
        <v>729973</v>
      </c>
      <c r="F24">
        <v>5450</v>
      </c>
    </row>
    <row r="25" spans="1:6">
      <c r="A25" s="4">
        <v>20170119</v>
      </c>
      <c r="B25" s="1" t="s">
        <v>118</v>
      </c>
      <c r="C25" s="4">
        <v>10014447</v>
      </c>
      <c r="D25" t="s">
        <v>109</v>
      </c>
      <c r="E25" s="4">
        <v>764932</v>
      </c>
      <c r="F25">
        <v>4650</v>
      </c>
    </row>
    <row r="26" spans="1:6">
      <c r="A26" s="4">
        <v>20170121</v>
      </c>
      <c r="B26" t="s">
        <v>117</v>
      </c>
      <c r="C26" s="4">
        <v>10018858</v>
      </c>
      <c r="D26" t="s">
        <v>110</v>
      </c>
      <c r="E26" s="4">
        <v>979679</v>
      </c>
      <c r="F26">
        <v>2950</v>
      </c>
    </row>
    <row r="27" spans="1:6">
      <c r="A27" s="4">
        <v>20170123</v>
      </c>
      <c r="B27" t="s">
        <v>10</v>
      </c>
      <c r="C27" s="4">
        <v>10018584</v>
      </c>
      <c r="D27" t="s">
        <v>114</v>
      </c>
      <c r="E27" s="4">
        <v>834850</v>
      </c>
      <c r="F27">
        <v>12465</v>
      </c>
    </row>
    <row r="28" spans="1:6">
      <c r="A28" s="4">
        <v>20170123</v>
      </c>
      <c r="B28" t="s">
        <v>10</v>
      </c>
      <c r="C28" s="4">
        <v>10018584</v>
      </c>
      <c r="D28" t="s">
        <v>114</v>
      </c>
      <c r="E28" s="4">
        <v>367666</v>
      </c>
      <c r="F28">
        <v>3825</v>
      </c>
    </row>
    <row r="29" spans="1:6">
      <c r="A29" s="4">
        <v>20170126</v>
      </c>
      <c r="B29" t="s">
        <v>117</v>
      </c>
      <c r="C29" s="4">
        <v>10016811</v>
      </c>
      <c r="D29" t="s">
        <v>114</v>
      </c>
      <c r="E29" s="4">
        <v>468108</v>
      </c>
      <c r="F29">
        <v>1573.25</v>
      </c>
    </row>
    <row r="30" spans="1:6">
      <c r="A30" s="4">
        <v>20170126</v>
      </c>
      <c r="B30" t="s">
        <v>117</v>
      </c>
      <c r="C30" s="4">
        <v>10016811</v>
      </c>
      <c r="D30" t="s">
        <v>115</v>
      </c>
      <c r="E30" s="4">
        <v>518329</v>
      </c>
      <c r="F30">
        <v>1573.25</v>
      </c>
    </row>
    <row r="31" spans="1:6">
      <c r="A31" s="4">
        <v>20170126</v>
      </c>
      <c r="B31" t="s">
        <v>10</v>
      </c>
      <c r="C31" s="4">
        <v>10016812</v>
      </c>
      <c r="D31" t="s">
        <v>111</v>
      </c>
      <c r="E31" s="4">
        <v>568550</v>
      </c>
      <c r="F31">
        <v>7950</v>
      </c>
    </row>
    <row r="32" spans="1:6">
      <c r="A32" s="4">
        <v>20170126</v>
      </c>
      <c r="B32" t="s">
        <v>10</v>
      </c>
      <c r="C32" s="4">
        <v>10018592</v>
      </c>
      <c r="D32" t="s">
        <v>109</v>
      </c>
      <c r="E32" s="4">
        <v>618771</v>
      </c>
      <c r="F32">
        <v>10250</v>
      </c>
    </row>
    <row r="33" spans="1:6">
      <c r="A33" s="4">
        <v>20170126</v>
      </c>
      <c r="B33" t="s">
        <v>118</v>
      </c>
      <c r="C33" s="4">
        <v>10018876</v>
      </c>
      <c r="D33" t="s">
        <v>109</v>
      </c>
      <c r="E33" s="4">
        <v>864342</v>
      </c>
      <c r="F33">
        <v>14450</v>
      </c>
    </row>
    <row r="34" spans="1:6">
      <c r="A34" s="4">
        <v>20170126</v>
      </c>
      <c r="B34" t="s">
        <v>116</v>
      </c>
      <c r="C34" s="4">
        <v>10016811</v>
      </c>
      <c r="D34" t="s">
        <v>111</v>
      </c>
      <c r="E34" s="4">
        <v>979679</v>
      </c>
      <c r="F34">
        <v>1573.25</v>
      </c>
    </row>
    <row r="35" spans="1:6">
      <c r="A35" s="4">
        <v>20170128</v>
      </c>
      <c r="B35" t="s">
        <v>10</v>
      </c>
      <c r="C35" s="4">
        <v>10018884</v>
      </c>
      <c r="D35" t="s">
        <v>109</v>
      </c>
      <c r="E35" s="4">
        <v>172366</v>
      </c>
      <c r="F35">
        <v>17212.5</v>
      </c>
    </row>
    <row r="36" spans="1:6">
      <c r="A36" s="4">
        <v>20170131</v>
      </c>
      <c r="B36" t="s">
        <v>118</v>
      </c>
      <c r="C36" s="4">
        <v>10016836</v>
      </c>
      <c r="D36" t="s">
        <v>115</v>
      </c>
      <c r="E36" s="4">
        <v>135670</v>
      </c>
      <c r="F36">
        <v>12622.5</v>
      </c>
    </row>
    <row r="37" spans="1:6">
      <c r="A37" s="4">
        <v>20170214</v>
      </c>
      <c r="B37" t="s">
        <v>10</v>
      </c>
      <c r="C37" s="4">
        <v>10019001</v>
      </c>
      <c r="D37" t="s">
        <v>113</v>
      </c>
      <c r="E37" s="4">
        <v>979679</v>
      </c>
      <c r="F37">
        <v>21250</v>
      </c>
    </row>
    <row r="38" spans="1:6">
      <c r="A38" s="4">
        <v>20170218</v>
      </c>
      <c r="B38" t="s">
        <v>10</v>
      </c>
      <c r="C38" s="4">
        <v>10014555</v>
      </c>
      <c r="D38" t="s">
        <v>111</v>
      </c>
      <c r="E38" s="4">
        <v>834850</v>
      </c>
      <c r="F38">
        <v>735</v>
      </c>
    </row>
    <row r="39" spans="1:6">
      <c r="A39" s="4">
        <v>20170218</v>
      </c>
      <c r="B39" t="s">
        <v>118</v>
      </c>
      <c r="C39" s="4">
        <v>10014556</v>
      </c>
      <c r="D39" t="s">
        <v>113</v>
      </c>
      <c r="E39" s="4">
        <v>979679</v>
      </c>
      <c r="F39">
        <v>8250</v>
      </c>
    </row>
    <row r="40" spans="1:6">
      <c r="A40" s="4">
        <v>20170226</v>
      </c>
      <c r="B40" t="s">
        <v>10</v>
      </c>
      <c r="C40" s="4">
        <v>10016951</v>
      </c>
      <c r="D40" t="s">
        <v>114</v>
      </c>
      <c r="E40" s="4">
        <v>834850</v>
      </c>
      <c r="F40">
        <v>7437.5</v>
      </c>
    </row>
    <row r="41" spans="1:6">
      <c r="A41" s="4">
        <v>20170226</v>
      </c>
      <c r="B41" t="s">
        <v>10</v>
      </c>
      <c r="C41" s="4">
        <v>10016952</v>
      </c>
      <c r="D41" t="s">
        <v>115</v>
      </c>
      <c r="E41" s="4">
        <v>834850</v>
      </c>
      <c r="F41">
        <v>16450</v>
      </c>
    </row>
    <row r="42" spans="1:6">
      <c r="A42" s="4">
        <v>20170228</v>
      </c>
      <c r="B42" t="s">
        <v>117</v>
      </c>
      <c r="C42" s="4">
        <v>10016958</v>
      </c>
      <c r="D42" t="s">
        <v>115</v>
      </c>
      <c r="E42" s="4">
        <v>834850</v>
      </c>
      <c r="F42">
        <v>14625</v>
      </c>
    </row>
    <row r="43" spans="1:6">
      <c r="A43" s="4">
        <v>20170228</v>
      </c>
      <c r="B43" t="s">
        <v>117</v>
      </c>
      <c r="C43" s="4">
        <v>10016960</v>
      </c>
      <c r="D43" t="s">
        <v>114</v>
      </c>
      <c r="E43" s="4">
        <v>979679</v>
      </c>
      <c r="F43">
        <v>6255</v>
      </c>
    </row>
    <row r="44" spans="1:6">
      <c r="A44" s="4">
        <v>20170228</v>
      </c>
      <c r="B44" t="s">
        <v>116</v>
      </c>
      <c r="C44" s="4">
        <v>10019091</v>
      </c>
      <c r="D44" t="s">
        <v>109</v>
      </c>
      <c r="E44" s="4">
        <v>834850</v>
      </c>
      <c r="F44">
        <v>4987.5</v>
      </c>
    </row>
    <row r="45" spans="1:6">
      <c r="A45" s="4">
        <v>20170228</v>
      </c>
      <c r="B45" t="s">
        <v>116</v>
      </c>
      <c r="C45" s="4">
        <v>10016959</v>
      </c>
      <c r="D45" t="s">
        <v>111</v>
      </c>
      <c r="E45" s="4">
        <v>834850</v>
      </c>
      <c r="F45">
        <v>636</v>
      </c>
    </row>
    <row r="46" spans="1:6">
      <c r="A46" s="4">
        <v>20170228</v>
      </c>
      <c r="B46" t="s">
        <v>117</v>
      </c>
      <c r="C46" s="4">
        <v>10014592</v>
      </c>
      <c r="D46" t="s">
        <v>114</v>
      </c>
      <c r="E46" s="4">
        <v>834850</v>
      </c>
      <c r="F46">
        <v>2850</v>
      </c>
    </row>
    <row r="47" spans="1:6">
      <c r="A47" s="4">
        <v>20170228</v>
      </c>
      <c r="B47" t="s">
        <v>11</v>
      </c>
      <c r="C47" s="4">
        <v>10014594</v>
      </c>
      <c r="D47" t="s">
        <v>115</v>
      </c>
      <c r="E47" s="4">
        <v>834850</v>
      </c>
      <c r="F47">
        <v>5962.5</v>
      </c>
    </row>
    <row r="48" spans="1:6">
      <c r="A48" s="4">
        <v>20170228</v>
      </c>
      <c r="B48" t="s">
        <v>11</v>
      </c>
      <c r="C48" s="4">
        <v>1029419</v>
      </c>
      <c r="D48" t="s">
        <v>114</v>
      </c>
      <c r="E48" s="4">
        <v>421333</v>
      </c>
      <c r="F48">
        <v>17325</v>
      </c>
    </row>
    <row r="49" spans="1:6">
      <c r="A49" s="4">
        <v>20170301</v>
      </c>
      <c r="B49" t="s">
        <v>117</v>
      </c>
      <c r="C49" s="4">
        <v>10018722</v>
      </c>
      <c r="D49" t="s">
        <v>111</v>
      </c>
      <c r="E49" s="4">
        <v>101676</v>
      </c>
      <c r="F49">
        <v>10250</v>
      </c>
    </row>
    <row r="50" spans="1:6">
      <c r="A50" s="4">
        <v>20170301</v>
      </c>
      <c r="B50" t="s">
        <v>117</v>
      </c>
      <c r="C50" s="4">
        <v>10019092</v>
      </c>
      <c r="D50" t="s">
        <v>109</v>
      </c>
      <c r="E50" s="4">
        <v>131448</v>
      </c>
      <c r="F50">
        <v>15950</v>
      </c>
    </row>
    <row r="51" spans="1:6">
      <c r="A51" s="4">
        <v>20170304</v>
      </c>
      <c r="B51" t="s">
        <v>10</v>
      </c>
      <c r="C51" s="4">
        <v>10014606</v>
      </c>
      <c r="D51" t="s">
        <v>109</v>
      </c>
      <c r="E51" s="4">
        <v>116562</v>
      </c>
      <c r="F51">
        <v>10950</v>
      </c>
    </row>
    <row r="52" spans="1:6">
      <c r="A52" s="4">
        <v>20170304</v>
      </c>
      <c r="B52" t="s">
        <v>10</v>
      </c>
      <c r="C52" s="4">
        <v>1033349</v>
      </c>
      <c r="D52" t="s">
        <v>109</v>
      </c>
      <c r="E52" s="4">
        <v>217003</v>
      </c>
      <c r="F52">
        <v>3937.5</v>
      </c>
    </row>
    <row r="53" spans="1:6">
      <c r="A53" s="4">
        <v>20170304</v>
      </c>
      <c r="B53" t="s">
        <v>10</v>
      </c>
      <c r="C53" s="4">
        <v>1033348</v>
      </c>
      <c r="D53" t="s">
        <v>111</v>
      </c>
      <c r="E53" s="4">
        <v>267224</v>
      </c>
      <c r="F53">
        <v>1250</v>
      </c>
    </row>
    <row r="54" spans="1:6">
      <c r="A54" s="4">
        <v>20170305</v>
      </c>
      <c r="B54" t="s">
        <v>116</v>
      </c>
      <c r="C54" s="4">
        <v>10018733</v>
      </c>
      <c r="D54" t="s">
        <v>109</v>
      </c>
      <c r="E54" s="4">
        <v>317445</v>
      </c>
      <c r="F54">
        <v>4987.5</v>
      </c>
    </row>
    <row r="55" spans="1:6">
      <c r="A55" s="4">
        <v>20170305</v>
      </c>
      <c r="B55" t="s">
        <v>116</v>
      </c>
      <c r="C55" s="4">
        <v>10018734</v>
      </c>
      <c r="D55" t="s">
        <v>115</v>
      </c>
      <c r="E55" s="4">
        <v>729973</v>
      </c>
      <c r="F55">
        <v>1382.5</v>
      </c>
    </row>
    <row r="56" spans="1:6">
      <c r="A56" s="4">
        <v>20170305</v>
      </c>
      <c r="B56" t="s">
        <v>116</v>
      </c>
      <c r="C56" s="4">
        <v>10018735</v>
      </c>
      <c r="D56" t="s">
        <v>109</v>
      </c>
      <c r="E56" s="4">
        <v>764932</v>
      </c>
      <c r="F56">
        <v>14450</v>
      </c>
    </row>
    <row r="57" spans="1:6">
      <c r="A57" s="4">
        <v>20170305</v>
      </c>
      <c r="B57" t="s">
        <v>116</v>
      </c>
      <c r="C57" s="4">
        <v>10019108</v>
      </c>
      <c r="D57" t="s">
        <v>109</v>
      </c>
      <c r="E57" s="4">
        <v>799891</v>
      </c>
      <c r="F57">
        <v>10650</v>
      </c>
    </row>
    <row r="58" spans="1:6">
      <c r="A58" s="4">
        <v>20170308</v>
      </c>
      <c r="B58" t="s">
        <v>116</v>
      </c>
      <c r="C58" s="4">
        <v>10019128</v>
      </c>
      <c r="D58" t="s">
        <v>114</v>
      </c>
      <c r="E58" s="4">
        <v>834850</v>
      </c>
      <c r="F58">
        <v>17160</v>
      </c>
    </row>
    <row r="59" spans="1:6">
      <c r="A59" s="4">
        <v>20170308</v>
      </c>
      <c r="B59" t="s">
        <v>117</v>
      </c>
      <c r="C59" s="4">
        <v>10019129</v>
      </c>
      <c r="D59" t="s">
        <v>115</v>
      </c>
      <c r="E59" s="4">
        <v>367666</v>
      </c>
      <c r="F59">
        <v>13160</v>
      </c>
    </row>
    <row r="60" spans="1:6">
      <c r="A60" s="4">
        <v>20170309</v>
      </c>
      <c r="B60" t="s">
        <v>10</v>
      </c>
      <c r="C60" s="4">
        <v>10019137</v>
      </c>
      <c r="D60" t="s">
        <v>114</v>
      </c>
      <c r="E60" s="4">
        <v>468108</v>
      </c>
      <c r="F60">
        <v>10250</v>
      </c>
    </row>
    <row r="61" spans="1:6">
      <c r="A61" s="4">
        <v>20170309</v>
      </c>
      <c r="B61" s="1" t="s">
        <v>116</v>
      </c>
      <c r="C61" s="4">
        <v>10019138</v>
      </c>
      <c r="D61" t="s">
        <v>115</v>
      </c>
      <c r="E61" s="4">
        <v>518329</v>
      </c>
      <c r="F61">
        <v>10450</v>
      </c>
    </row>
    <row r="62" spans="1:6">
      <c r="A62" s="4">
        <v>20170316</v>
      </c>
      <c r="B62" s="1" t="s">
        <v>118</v>
      </c>
      <c r="C62" s="4">
        <v>10014653</v>
      </c>
      <c r="D62" t="s">
        <v>114</v>
      </c>
      <c r="E62" s="4">
        <v>568550</v>
      </c>
      <c r="F62">
        <v>4250</v>
      </c>
    </row>
    <row r="63" spans="1:6">
      <c r="A63" s="4">
        <v>20170316</v>
      </c>
      <c r="B63" t="s">
        <v>116</v>
      </c>
      <c r="C63" s="4">
        <v>10018762</v>
      </c>
      <c r="D63" t="s">
        <v>115</v>
      </c>
      <c r="E63" s="4">
        <v>618771</v>
      </c>
      <c r="F63">
        <v>2950</v>
      </c>
    </row>
    <row r="64" spans="1:6">
      <c r="A64" s="4">
        <v>20170316</v>
      </c>
      <c r="B64" t="s">
        <v>117</v>
      </c>
      <c r="C64" s="4">
        <v>10017000</v>
      </c>
      <c r="D64" t="s">
        <v>109</v>
      </c>
      <c r="E64" s="4">
        <v>864342</v>
      </c>
      <c r="F64">
        <v>16650</v>
      </c>
    </row>
    <row r="65" spans="1:6">
      <c r="A65" s="4">
        <v>20170317</v>
      </c>
      <c r="B65" t="s">
        <v>117</v>
      </c>
      <c r="C65" s="4">
        <v>10019173</v>
      </c>
      <c r="D65" t="s">
        <v>109</v>
      </c>
      <c r="E65" s="4">
        <v>979679</v>
      </c>
      <c r="F65">
        <v>24650</v>
      </c>
    </row>
    <row r="66" spans="1:6">
      <c r="A66" s="4">
        <v>20170323</v>
      </c>
      <c r="B66" t="s">
        <v>10</v>
      </c>
      <c r="C66" s="4">
        <v>10019201</v>
      </c>
      <c r="D66" t="s">
        <v>109</v>
      </c>
      <c r="E66" s="4">
        <v>172366</v>
      </c>
      <c r="F66">
        <v>18650</v>
      </c>
    </row>
    <row r="67" spans="1:6">
      <c r="A67" s="4">
        <v>20170324</v>
      </c>
      <c r="B67" t="s">
        <v>117</v>
      </c>
      <c r="C67" s="4">
        <v>10019211</v>
      </c>
      <c r="D67" t="s">
        <v>115</v>
      </c>
      <c r="E67" s="4">
        <v>135670</v>
      </c>
      <c r="F67">
        <v>13950</v>
      </c>
    </row>
    <row r="68" spans="1:6">
      <c r="A68" s="4">
        <v>20170423</v>
      </c>
      <c r="B68" t="s">
        <v>117</v>
      </c>
      <c r="C68" s="4">
        <v>10019370</v>
      </c>
      <c r="D68" t="s">
        <v>109</v>
      </c>
      <c r="E68" s="4">
        <v>834850</v>
      </c>
      <c r="F68">
        <v>7425</v>
      </c>
    </row>
    <row r="69" spans="1:6">
      <c r="A69" s="4">
        <v>20170423</v>
      </c>
      <c r="B69" t="s">
        <v>118</v>
      </c>
      <c r="C69" s="4">
        <v>10019371</v>
      </c>
      <c r="D69" t="s">
        <v>111</v>
      </c>
      <c r="E69" s="4">
        <v>979679</v>
      </c>
      <c r="F69">
        <v>795</v>
      </c>
    </row>
    <row r="70" spans="1:6">
      <c r="A70" s="4">
        <v>20170430</v>
      </c>
      <c r="B70" t="s">
        <v>117</v>
      </c>
      <c r="C70" s="4">
        <v>10014790</v>
      </c>
      <c r="D70" t="s">
        <v>109</v>
      </c>
      <c r="E70" s="4">
        <v>834850</v>
      </c>
      <c r="F70">
        <v>24225</v>
      </c>
    </row>
    <row r="71" spans="1:6">
      <c r="A71" s="4">
        <v>20170430</v>
      </c>
      <c r="B71" t="s">
        <v>10</v>
      </c>
      <c r="C71" s="4">
        <v>1002147</v>
      </c>
      <c r="D71" t="s">
        <v>114</v>
      </c>
      <c r="E71" s="4">
        <v>834850</v>
      </c>
      <c r="F71">
        <v>18650</v>
      </c>
    </row>
    <row r="72" spans="1:6">
      <c r="A72" s="4">
        <v>20170430</v>
      </c>
      <c r="B72" t="s">
        <v>10</v>
      </c>
      <c r="C72" s="4">
        <v>1002149</v>
      </c>
      <c r="D72" t="s">
        <v>115</v>
      </c>
      <c r="E72" s="4">
        <v>834850</v>
      </c>
      <c r="F72">
        <v>17950</v>
      </c>
    </row>
    <row r="73" spans="1:6">
      <c r="A73" s="4">
        <v>20170430</v>
      </c>
      <c r="B73" t="s">
        <v>118</v>
      </c>
      <c r="C73" s="4">
        <v>1002144</v>
      </c>
      <c r="D73" t="s">
        <v>114</v>
      </c>
      <c r="E73" s="4">
        <v>834850</v>
      </c>
      <c r="F73">
        <v>4950</v>
      </c>
    </row>
    <row r="74" spans="1:6">
      <c r="A74" s="4">
        <v>20170430</v>
      </c>
      <c r="B74" t="s">
        <v>116</v>
      </c>
      <c r="C74" s="4">
        <v>1002149</v>
      </c>
      <c r="D74" t="s">
        <v>114</v>
      </c>
      <c r="E74" s="4">
        <v>421333</v>
      </c>
      <c r="F74">
        <v>10250</v>
      </c>
    </row>
    <row r="75" spans="1:6">
      <c r="A75" s="4">
        <v>20170502</v>
      </c>
      <c r="B75" t="s">
        <v>10</v>
      </c>
      <c r="C75" s="4">
        <v>10014797</v>
      </c>
      <c r="D75" t="s">
        <v>114</v>
      </c>
      <c r="E75" s="4">
        <v>101676</v>
      </c>
      <c r="F75">
        <v>3650</v>
      </c>
    </row>
    <row r="76" spans="1:6">
      <c r="A76" s="4">
        <v>20170502</v>
      </c>
      <c r="B76" t="s">
        <v>10</v>
      </c>
      <c r="C76" s="4">
        <v>1002153</v>
      </c>
      <c r="D76" t="s">
        <v>115</v>
      </c>
      <c r="E76" s="4">
        <v>131448</v>
      </c>
      <c r="F76">
        <v>5450</v>
      </c>
    </row>
    <row r="77" spans="1:6">
      <c r="A77" s="4">
        <v>20170502</v>
      </c>
      <c r="B77" t="s">
        <v>117</v>
      </c>
      <c r="C77" s="4">
        <v>1015889</v>
      </c>
      <c r="D77" t="s">
        <v>112</v>
      </c>
      <c r="E77" s="4">
        <v>116562</v>
      </c>
      <c r="F77">
        <v>7250</v>
      </c>
    </row>
    <row r="78" spans="1:6">
      <c r="A78" s="4">
        <v>20170503</v>
      </c>
      <c r="B78" t="s">
        <v>10</v>
      </c>
      <c r="C78" s="4">
        <v>10019402</v>
      </c>
      <c r="D78" t="s">
        <v>109</v>
      </c>
      <c r="E78" s="4">
        <v>217003</v>
      </c>
      <c r="F78">
        <v>16450</v>
      </c>
    </row>
    <row r="79" spans="1:6">
      <c r="A79" s="4">
        <v>20170503</v>
      </c>
      <c r="B79" t="s">
        <v>118</v>
      </c>
      <c r="C79" s="4">
        <v>10017115</v>
      </c>
      <c r="D79" t="s">
        <v>109</v>
      </c>
      <c r="E79" s="4">
        <v>267224</v>
      </c>
      <c r="F79">
        <v>13650</v>
      </c>
    </row>
    <row r="80" spans="1:6">
      <c r="A80" s="4">
        <v>20170503</v>
      </c>
      <c r="B80" t="s">
        <v>116</v>
      </c>
      <c r="C80" s="4">
        <v>10014798</v>
      </c>
      <c r="D80" t="s">
        <v>114</v>
      </c>
      <c r="E80" s="4">
        <v>317445</v>
      </c>
      <c r="F80">
        <v>5450</v>
      </c>
    </row>
    <row r="81" spans="1:6">
      <c r="A81" s="4">
        <v>20170503</v>
      </c>
      <c r="B81" t="s">
        <v>10</v>
      </c>
      <c r="C81" s="4">
        <v>10014800</v>
      </c>
      <c r="D81" t="s">
        <v>115</v>
      </c>
      <c r="E81" s="4">
        <v>729973</v>
      </c>
      <c r="F81">
        <v>12250</v>
      </c>
    </row>
    <row r="82" spans="1:6">
      <c r="A82" s="4">
        <v>20170503</v>
      </c>
      <c r="B82" t="s">
        <v>116</v>
      </c>
      <c r="C82" s="4">
        <v>10019399</v>
      </c>
      <c r="D82" t="s">
        <v>114</v>
      </c>
      <c r="E82" s="4">
        <v>764932</v>
      </c>
      <c r="F82">
        <v>5450</v>
      </c>
    </row>
    <row r="83" spans="1:6">
      <c r="A83" s="4">
        <v>20170506</v>
      </c>
      <c r="B83" t="s">
        <v>117</v>
      </c>
      <c r="C83" s="4">
        <v>1015925</v>
      </c>
      <c r="D83" t="s">
        <v>115</v>
      </c>
      <c r="E83" s="4">
        <v>799891</v>
      </c>
      <c r="F83">
        <v>10950</v>
      </c>
    </row>
    <row r="84" spans="1:6">
      <c r="A84" s="4">
        <v>20170506</v>
      </c>
      <c r="B84" t="s">
        <v>117</v>
      </c>
      <c r="C84" s="4">
        <v>1015925</v>
      </c>
      <c r="D84" t="s">
        <v>111</v>
      </c>
      <c r="E84" s="4">
        <v>834850</v>
      </c>
      <c r="F84">
        <v>12250</v>
      </c>
    </row>
    <row r="85" spans="1:6">
      <c r="A85" s="4">
        <v>20170507</v>
      </c>
      <c r="B85" t="s">
        <v>10</v>
      </c>
      <c r="C85" s="4">
        <v>10018890</v>
      </c>
      <c r="D85" t="s">
        <v>111</v>
      </c>
      <c r="E85" s="4">
        <v>367666</v>
      </c>
      <c r="F85">
        <v>795</v>
      </c>
    </row>
    <row r="86" spans="1:6">
      <c r="A86" s="4">
        <v>20170507</v>
      </c>
      <c r="B86" t="s">
        <v>118</v>
      </c>
      <c r="C86" s="4">
        <v>10018893</v>
      </c>
      <c r="D86" t="s">
        <v>111</v>
      </c>
      <c r="E86" s="4">
        <v>468108</v>
      </c>
      <c r="F86">
        <v>13687.5</v>
      </c>
    </row>
    <row r="87" spans="1:6">
      <c r="A87" s="4">
        <v>20170513</v>
      </c>
      <c r="B87" t="s">
        <v>116</v>
      </c>
      <c r="C87" s="4">
        <v>10018902</v>
      </c>
      <c r="D87" t="s">
        <v>109</v>
      </c>
      <c r="E87" s="4">
        <v>518329</v>
      </c>
      <c r="F87">
        <v>7607.5</v>
      </c>
    </row>
    <row r="88" spans="1:6">
      <c r="A88" s="4">
        <v>20170513</v>
      </c>
      <c r="B88" t="s">
        <v>10</v>
      </c>
      <c r="C88" s="4">
        <v>10018903</v>
      </c>
      <c r="D88" t="s">
        <v>109</v>
      </c>
      <c r="E88" s="4">
        <v>568550</v>
      </c>
      <c r="F88">
        <v>13557.5</v>
      </c>
    </row>
    <row r="89" spans="1:6">
      <c r="A89" s="4">
        <v>20170515</v>
      </c>
      <c r="B89" t="s">
        <v>116</v>
      </c>
      <c r="C89" s="4">
        <v>10017161</v>
      </c>
      <c r="D89" t="s">
        <v>109</v>
      </c>
      <c r="E89" s="4">
        <v>618771</v>
      </c>
      <c r="F89">
        <v>4950</v>
      </c>
    </row>
    <row r="90" spans="1:6">
      <c r="A90" s="4">
        <v>20170515</v>
      </c>
      <c r="B90" t="s">
        <v>117</v>
      </c>
      <c r="C90" s="4">
        <v>10017162</v>
      </c>
      <c r="D90" t="s">
        <v>111</v>
      </c>
      <c r="E90" s="4">
        <v>864342</v>
      </c>
      <c r="F90">
        <v>4250</v>
      </c>
    </row>
    <row r="91" spans="1:6">
      <c r="A91" s="4">
        <v>20170515</v>
      </c>
      <c r="B91" t="s">
        <v>117</v>
      </c>
      <c r="C91" s="4">
        <v>10014852</v>
      </c>
      <c r="D91" t="s">
        <v>110</v>
      </c>
      <c r="E91" s="4">
        <v>387943</v>
      </c>
      <c r="F91">
        <v>2950</v>
      </c>
    </row>
    <row r="92" spans="1:6">
      <c r="A92" s="4">
        <v>20170515</v>
      </c>
      <c r="B92" t="s">
        <v>10</v>
      </c>
      <c r="C92" s="4">
        <v>10014853</v>
      </c>
      <c r="D92" t="s">
        <v>109</v>
      </c>
      <c r="E92" s="4">
        <v>846118</v>
      </c>
      <c r="F92">
        <v>25250</v>
      </c>
    </row>
    <row r="93" spans="1:6">
      <c r="A93" s="4">
        <v>20170515</v>
      </c>
      <c r="B93" t="s">
        <v>117</v>
      </c>
      <c r="C93" s="4">
        <v>10018921</v>
      </c>
      <c r="D93" t="s">
        <v>109</v>
      </c>
      <c r="E93" s="4">
        <v>217003</v>
      </c>
      <c r="F93">
        <v>10250</v>
      </c>
    </row>
    <row r="94" spans="1:6">
      <c r="A94" s="4">
        <v>20170520</v>
      </c>
      <c r="B94" t="s">
        <v>10</v>
      </c>
      <c r="C94" s="4">
        <v>10019473</v>
      </c>
      <c r="D94" t="s">
        <v>114</v>
      </c>
      <c r="E94" s="4">
        <v>267224</v>
      </c>
      <c r="F94">
        <v>6850</v>
      </c>
    </row>
    <row r="95" spans="1:6">
      <c r="A95" s="4">
        <v>20170520</v>
      </c>
      <c r="B95" t="s">
        <v>116</v>
      </c>
      <c r="C95" s="4">
        <v>10017178</v>
      </c>
      <c r="D95" t="s">
        <v>115</v>
      </c>
      <c r="E95" s="4">
        <v>317445</v>
      </c>
      <c r="F95">
        <v>9650</v>
      </c>
    </row>
    <row r="96" spans="1:6">
      <c r="A96" s="4">
        <v>20170520</v>
      </c>
      <c r="B96" t="s">
        <v>116</v>
      </c>
      <c r="C96" s="4">
        <v>10014863</v>
      </c>
      <c r="D96" t="s">
        <v>114</v>
      </c>
      <c r="E96" s="4">
        <v>367666</v>
      </c>
      <c r="F96">
        <v>27450</v>
      </c>
    </row>
    <row r="97" spans="1:6">
      <c r="A97" s="4">
        <v>20170520</v>
      </c>
      <c r="B97" t="s">
        <v>11</v>
      </c>
      <c r="C97" s="4">
        <v>10014866</v>
      </c>
      <c r="D97" t="s">
        <v>115</v>
      </c>
      <c r="E97" s="4">
        <v>267224</v>
      </c>
      <c r="F97">
        <v>15950</v>
      </c>
    </row>
    <row r="98" spans="1:6">
      <c r="A98" s="4">
        <v>20170520</v>
      </c>
      <c r="B98" t="s">
        <v>11</v>
      </c>
      <c r="C98" s="4">
        <v>10014867</v>
      </c>
      <c r="D98" t="s">
        <v>114</v>
      </c>
      <c r="E98" s="4">
        <v>317445</v>
      </c>
      <c r="F98">
        <v>10250</v>
      </c>
    </row>
    <row r="99" spans="1:6">
      <c r="A99" s="4">
        <v>20170520</v>
      </c>
      <c r="B99" t="s">
        <v>11</v>
      </c>
      <c r="C99" s="4">
        <v>10018935</v>
      </c>
      <c r="D99" t="s">
        <v>115</v>
      </c>
      <c r="E99" s="4">
        <v>729973</v>
      </c>
      <c r="F99">
        <v>16450</v>
      </c>
    </row>
    <row r="100" spans="1:6">
      <c r="A100" s="4">
        <v>20170522</v>
      </c>
      <c r="B100" t="s">
        <v>117</v>
      </c>
      <c r="C100" s="4">
        <v>10017185</v>
      </c>
      <c r="D100" t="s">
        <v>113</v>
      </c>
      <c r="E100" s="4">
        <v>764932</v>
      </c>
      <c r="F100">
        <v>21950</v>
      </c>
    </row>
    <row r="101" spans="1:6">
      <c r="A101" s="4">
        <v>20170522</v>
      </c>
      <c r="B101" t="s">
        <v>117</v>
      </c>
      <c r="C101" s="4">
        <v>10017186</v>
      </c>
      <c r="D101" t="s">
        <v>111</v>
      </c>
      <c r="E101" s="4">
        <v>979679</v>
      </c>
      <c r="F101">
        <v>795</v>
      </c>
    </row>
    <row r="102" spans="1:6">
      <c r="A102" s="4">
        <v>20170531</v>
      </c>
      <c r="B102" t="s">
        <v>10</v>
      </c>
      <c r="C102" s="4">
        <v>10018962</v>
      </c>
      <c r="D102" t="s">
        <v>113</v>
      </c>
      <c r="E102" s="4">
        <v>387943</v>
      </c>
      <c r="F102">
        <v>2950</v>
      </c>
    </row>
    <row r="103" spans="1:6">
      <c r="A103" s="4">
        <v>20170531</v>
      </c>
      <c r="B103" t="s">
        <v>116</v>
      </c>
      <c r="C103" s="4">
        <v>10018963</v>
      </c>
      <c r="D103" t="s">
        <v>113</v>
      </c>
      <c r="E103" s="4">
        <v>846118</v>
      </c>
      <c r="F103">
        <v>4950</v>
      </c>
    </row>
    <row r="104" spans="1:6">
      <c r="A104" s="4">
        <v>20170531</v>
      </c>
      <c r="B104" t="s">
        <v>116</v>
      </c>
      <c r="C104" s="4">
        <v>10014892</v>
      </c>
      <c r="D104" t="s">
        <v>110</v>
      </c>
      <c r="E104" s="4">
        <v>217003</v>
      </c>
      <c r="F104">
        <v>2950</v>
      </c>
    </row>
    <row r="105" spans="1:6">
      <c r="A105" s="4">
        <v>20170531</v>
      </c>
      <c r="B105" t="s">
        <v>116</v>
      </c>
      <c r="C105" s="4">
        <v>10014893</v>
      </c>
      <c r="D105" t="s">
        <v>109</v>
      </c>
      <c r="E105" s="4">
        <v>267224</v>
      </c>
      <c r="F105">
        <v>6950</v>
      </c>
    </row>
    <row r="106" spans="1:6">
      <c r="A106" s="4">
        <v>20170602</v>
      </c>
      <c r="B106" t="s">
        <v>116</v>
      </c>
      <c r="C106" s="4">
        <v>10017220</v>
      </c>
      <c r="D106" t="s">
        <v>109</v>
      </c>
      <c r="E106" s="4">
        <v>317445</v>
      </c>
      <c r="F106">
        <v>5307.5</v>
      </c>
    </row>
    <row r="107" spans="1:6">
      <c r="A107" s="4">
        <v>20170602</v>
      </c>
      <c r="B107" t="s">
        <v>117</v>
      </c>
      <c r="C107" s="4">
        <v>10017223</v>
      </c>
      <c r="D107" t="s">
        <v>111</v>
      </c>
      <c r="E107" s="4">
        <v>367666</v>
      </c>
      <c r="F107">
        <v>795</v>
      </c>
    </row>
    <row r="108" spans="1:6">
      <c r="A108" s="4">
        <v>20170603</v>
      </c>
      <c r="B108" t="s">
        <v>116</v>
      </c>
      <c r="C108" s="4">
        <v>10019538</v>
      </c>
      <c r="D108" t="s">
        <v>114</v>
      </c>
      <c r="E108" s="4">
        <v>267224</v>
      </c>
      <c r="F108">
        <v>9250</v>
      </c>
    </row>
    <row r="109" spans="1:6">
      <c r="A109" s="4">
        <v>20170603</v>
      </c>
      <c r="B109" t="s">
        <v>116</v>
      </c>
      <c r="C109" s="4">
        <v>10017229</v>
      </c>
      <c r="D109" t="s">
        <v>115</v>
      </c>
      <c r="E109" s="4">
        <v>317445</v>
      </c>
      <c r="F109">
        <v>2337.5</v>
      </c>
    </row>
    <row r="110" spans="1:6">
      <c r="A110" s="4">
        <v>20170603</v>
      </c>
      <c r="B110" t="s">
        <v>117</v>
      </c>
      <c r="C110" s="4">
        <v>10017230</v>
      </c>
      <c r="D110" t="s">
        <v>114</v>
      </c>
      <c r="E110" s="4">
        <v>729973</v>
      </c>
      <c r="F110">
        <v>15950</v>
      </c>
    </row>
    <row r="111" spans="1:6">
      <c r="A111" s="4">
        <v>20170603</v>
      </c>
      <c r="B111" t="s">
        <v>11</v>
      </c>
      <c r="C111" s="4">
        <v>10017232</v>
      </c>
      <c r="D111" t="s">
        <v>114</v>
      </c>
      <c r="E111" s="4">
        <v>764932</v>
      </c>
      <c r="F111">
        <v>16950</v>
      </c>
    </row>
    <row r="112" spans="1:6">
      <c r="A112" s="4">
        <v>20170604</v>
      </c>
      <c r="B112" t="s">
        <v>11</v>
      </c>
      <c r="C112" s="4">
        <v>10019548</v>
      </c>
      <c r="D112" t="s">
        <v>115</v>
      </c>
      <c r="E112" s="4">
        <v>979679</v>
      </c>
      <c r="F112">
        <v>7672.5</v>
      </c>
    </row>
    <row r="113" spans="1:6">
      <c r="A113" s="4">
        <v>20170612</v>
      </c>
      <c r="B113" t="s">
        <v>116</v>
      </c>
      <c r="C113" s="4">
        <v>10017262</v>
      </c>
      <c r="D113" t="s">
        <v>109</v>
      </c>
      <c r="E113" s="4">
        <v>834850</v>
      </c>
      <c r="F113">
        <v>16950</v>
      </c>
    </row>
    <row r="114" spans="1:6">
      <c r="A114" s="4">
        <v>20170617</v>
      </c>
      <c r="B114" t="s">
        <v>10</v>
      </c>
      <c r="C114" s="4">
        <v>10019630</v>
      </c>
      <c r="D114" t="s">
        <v>109</v>
      </c>
      <c r="E114" s="4">
        <v>367666</v>
      </c>
      <c r="F114">
        <v>10650</v>
      </c>
    </row>
    <row r="115" spans="1:6">
      <c r="A115" s="4">
        <v>20170617</v>
      </c>
      <c r="B115" t="s">
        <v>116</v>
      </c>
      <c r="C115" s="4">
        <v>10017277</v>
      </c>
      <c r="D115" t="s">
        <v>109</v>
      </c>
      <c r="E115" s="4">
        <v>468108</v>
      </c>
      <c r="F115">
        <v>6737.5</v>
      </c>
    </row>
    <row r="116" spans="1:6">
      <c r="A116" s="4">
        <v>20170617</v>
      </c>
      <c r="B116" t="s">
        <v>116</v>
      </c>
      <c r="C116" s="4">
        <v>10017279</v>
      </c>
      <c r="D116" t="s">
        <v>115</v>
      </c>
      <c r="E116" s="4">
        <v>518329</v>
      </c>
      <c r="F116">
        <v>907.5</v>
      </c>
    </row>
    <row r="117" spans="1:6">
      <c r="A117" s="4">
        <v>20170617</v>
      </c>
      <c r="B117" t="s">
        <v>116</v>
      </c>
      <c r="C117" s="4">
        <v>10014948</v>
      </c>
      <c r="D117" t="s">
        <v>113</v>
      </c>
      <c r="E117" s="4">
        <v>568550</v>
      </c>
      <c r="F117">
        <v>5250</v>
      </c>
    </row>
    <row r="118" spans="1:6">
      <c r="A118" s="4">
        <v>20170626</v>
      </c>
      <c r="B118" t="s">
        <v>116</v>
      </c>
      <c r="C118" s="4">
        <v>10019682</v>
      </c>
      <c r="D118" t="s">
        <v>111</v>
      </c>
      <c r="E118" s="4">
        <v>618771</v>
      </c>
      <c r="F118">
        <v>795</v>
      </c>
    </row>
    <row r="119" spans="1:6">
      <c r="A119" s="4">
        <v>20170626</v>
      </c>
      <c r="B119" t="s">
        <v>116</v>
      </c>
      <c r="C119" s="4">
        <v>10019682</v>
      </c>
      <c r="D119" t="s">
        <v>111</v>
      </c>
      <c r="E119" s="4">
        <v>864342</v>
      </c>
      <c r="F119">
        <v>795</v>
      </c>
    </row>
    <row r="120" spans="1:6">
      <c r="A120" s="4">
        <v>20170626</v>
      </c>
      <c r="B120" t="s">
        <v>116</v>
      </c>
      <c r="C120" s="4">
        <v>10019683</v>
      </c>
      <c r="D120" t="s">
        <v>109</v>
      </c>
      <c r="E120" s="4">
        <v>979679</v>
      </c>
      <c r="F120">
        <v>13237.5</v>
      </c>
    </row>
    <row r="121" spans="1:6">
      <c r="A121" s="4">
        <v>20170629</v>
      </c>
      <c r="B121" t="s">
        <v>116</v>
      </c>
      <c r="C121" s="4">
        <v>10151612</v>
      </c>
      <c r="D121" t="s">
        <v>115</v>
      </c>
      <c r="E121" s="4">
        <v>172366</v>
      </c>
      <c r="F121">
        <v>2212.5</v>
      </c>
    </row>
    <row r="122" spans="1:6">
      <c r="A122" s="4">
        <v>20170630</v>
      </c>
      <c r="B122" t="s">
        <v>118</v>
      </c>
      <c r="C122" s="4">
        <v>10017317</v>
      </c>
      <c r="D122" t="s">
        <v>114</v>
      </c>
      <c r="E122" s="4">
        <v>135670</v>
      </c>
      <c r="F122">
        <v>7923.36</v>
      </c>
    </row>
    <row r="123" spans="1:6">
      <c r="A123" s="4">
        <v>20170716</v>
      </c>
      <c r="B123" t="s">
        <v>116</v>
      </c>
      <c r="C123" s="4">
        <v>10017395</v>
      </c>
      <c r="D123" t="s">
        <v>110</v>
      </c>
      <c r="E123" s="4">
        <v>979679</v>
      </c>
      <c r="F123">
        <v>13650</v>
      </c>
    </row>
    <row r="124" spans="1:6">
      <c r="A124" s="4">
        <v>20170717</v>
      </c>
      <c r="B124" t="s">
        <v>117</v>
      </c>
      <c r="C124" s="4">
        <v>10017396</v>
      </c>
      <c r="D124" t="s">
        <v>114</v>
      </c>
      <c r="E124" s="4">
        <v>834850</v>
      </c>
      <c r="F124">
        <v>10692.5</v>
      </c>
    </row>
    <row r="125" spans="1:6">
      <c r="A125" s="4">
        <v>20170717</v>
      </c>
      <c r="B125" t="s">
        <v>10</v>
      </c>
      <c r="C125" s="4">
        <v>10017397</v>
      </c>
      <c r="D125" t="s">
        <v>114</v>
      </c>
      <c r="E125" s="4">
        <v>979679</v>
      </c>
      <c r="F125">
        <v>21950</v>
      </c>
    </row>
    <row r="126" spans="1:6">
      <c r="A126" s="4">
        <v>20170718</v>
      </c>
      <c r="B126" t="s">
        <v>117</v>
      </c>
      <c r="C126" s="4">
        <v>10017399</v>
      </c>
      <c r="D126" t="s">
        <v>109</v>
      </c>
      <c r="E126" s="4">
        <v>834850</v>
      </c>
      <c r="F126">
        <v>5250</v>
      </c>
    </row>
    <row r="127" spans="1:6">
      <c r="A127" s="4">
        <v>20170718</v>
      </c>
      <c r="B127" t="s">
        <v>117</v>
      </c>
      <c r="C127" s="4">
        <v>10015045</v>
      </c>
      <c r="D127" t="s">
        <v>109</v>
      </c>
      <c r="E127" s="4">
        <v>834850</v>
      </c>
      <c r="F127">
        <v>8250</v>
      </c>
    </row>
    <row r="128" spans="1:6" ht="13.95" customHeight="1">
      <c r="A128" s="4">
        <v>20170722</v>
      </c>
      <c r="B128" t="s">
        <v>118</v>
      </c>
      <c r="C128" s="4">
        <v>10017414</v>
      </c>
      <c r="D128" t="s">
        <v>114</v>
      </c>
      <c r="E128" s="4">
        <v>834850</v>
      </c>
      <c r="F128">
        <v>3102.5</v>
      </c>
    </row>
    <row r="129" spans="1:6">
      <c r="A129" s="4">
        <v>20170727</v>
      </c>
      <c r="B129" t="s">
        <v>118</v>
      </c>
      <c r="C129" s="4">
        <v>10017458</v>
      </c>
      <c r="D129" t="s">
        <v>110</v>
      </c>
      <c r="E129" s="4">
        <v>979679</v>
      </c>
      <c r="F129">
        <v>13812.5</v>
      </c>
    </row>
    <row r="130" spans="1:6">
      <c r="A130" s="4">
        <v>20170728</v>
      </c>
      <c r="B130" t="s">
        <v>11</v>
      </c>
      <c r="C130" s="4">
        <v>10019835</v>
      </c>
      <c r="D130" t="s">
        <v>109</v>
      </c>
      <c r="E130" s="4">
        <v>834850</v>
      </c>
      <c r="F130">
        <v>14650</v>
      </c>
    </row>
    <row r="131" spans="1:6">
      <c r="A131" s="4">
        <v>20170728</v>
      </c>
      <c r="B131" t="s">
        <v>11</v>
      </c>
      <c r="C131" s="4">
        <v>10017459</v>
      </c>
      <c r="D131" t="s">
        <v>109</v>
      </c>
      <c r="E131" s="4">
        <v>834850</v>
      </c>
      <c r="F131">
        <v>16412.5</v>
      </c>
    </row>
    <row r="132" spans="1:6">
      <c r="A132" s="4">
        <v>20170729</v>
      </c>
      <c r="B132" t="s">
        <v>11</v>
      </c>
      <c r="C132" s="4">
        <v>10015073</v>
      </c>
      <c r="D132" t="s">
        <v>115</v>
      </c>
      <c r="E132" s="4">
        <v>834850</v>
      </c>
      <c r="F132">
        <v>15567.5</v>
      </c>
    </row>
    <row r="133" spans="1:6">
      <c r="A133" s="4">
        <v>20170729</v>
      </c>
      <c r="B133" t="s">
        <v>117</v>
      </c>
      <c r="C133" s="4">
        <v>10015074</v>
      </c>
      <c r="D133" t="s">
        <v>113</v>
      </c>
      <c r="E133" s="4">
        <v>834850</v>
      </c>
      <c r="F133">
        <v>8392.5</v>
      </c>
    </row>
    <row r="134" spans="1:6">
      <c r="A134" s="4">
        <v>20170729</v>
      </c>
      <c r="B134" t="s">
        <v>117</v>
      </c>
      <c r="C134" s="4">
        <v>10015075</v>
      </c>
      <c r="D134" t="s">
        <v>113</v>
      </c>
      <c r="E134" s="4">
        <v>421333</v>
      </c>
      <c r="F134">
        <v>5250</v>
      </c>
    </row>
    <row r="135" spans="1:6">
      <c r="A135" s="4">
        <v>20170731</v>
      </c>
      <c r="B135" t="s">
        <v>10</v>
      </c>
      <c r="C135" s="4">
        <v>10019851</v>
      </c>
      <c r="D135" t="s">
        <v>109</v>
      </c>
      <c r="E135" s="4">
        <v>101676</v>
      </c>
      <c r="F135">
        <v>4250</v>
      </c>
    </row>
    <row r="136" spans="1:6">
      <c r="A136" s="4">
        <v>20170731</v>
      </c>
      <c r="B136" t="s">
        <v>10</v>
      </c>
      <c r="C136" s="4">
        <v>10019852</v>
      </c>
      <c r="D136" t="s">
        <v>111</v>
      </c>
      <c r="E136" s="4">
        <v>131448</v>
      </c>
      <c r="F136">
        <v>795</v>
      </c>
    </row>
    <row r="137" spans="1:6">
      <c r="A137" s="4">
        <v>20170731</v>
      </c>
      <c r="B137" t="s">
        <v>10</v>
      </c>
      <c r="C137" s="4">
        <v>1002572</v>
      </c>
      <c r="D137" t="s">
        <v>114</v>
      </c>
      <c r="E137" s="4">
        <v>116562</v>
      </c>
      <c r="F137">
        <v>1635</v>
      </c>
    </row>
    <row r="138" spans="1:6">
      <c r="A138" s="4">
        <v>20170801</v>
      </c>
      <c r="B138" t="s">
        <v>116</v>
      </c>
      <c r="C138" s="4">
        <v>10019853</v>
      </c>
      <c r="D138" t="s">
        <v>109</v>
      </c>
      <c r="E138" s="4">
        <v>217003</v>
      </c>
      <c r="F138">
        <v>16950</v>
      </c>
    </row>
    <row r="139" spans="1:6">
      <c r="A139" s="4">
        <v>20170801</v>
      </c>
      <c r="B139" t="s">
        <v>116</v>
      </c>
      <c r="C139" s="4">
        <v>10019854</v>
      </c>
      <c r="D139" t="s">
        <v>110</v>
      </c>
      <c r="E139" s="4">
        <v>267224</v>
      </c>
      <c r="F139">
        <v>7352.5</v>
      </c>
    </row>
    <row r="140" spans="1:6">
      <c r="A140" s="4">
        <v>20170801</v>
      </c>
      <c r="B140" t="s">
        <v>116</v>
      </c>
      <c r="C140" s="4">
        <v>10017473</v>
      </c>
      <c r="D140" t="s">
        <v>111</v>
      </c>
      <c r="E140" s="4">
        <v>317445</v>
      </c>
      <c r="F140">
        <v>795</v>
      </c>
    </row>
    <row r="141" spans="1:6">
      <c r="A141" s="4">
        <v>20170801</v>
      </c>
      <c r="B141" t="s">
        <v>116</v>
      </c>
      <c r="C141" s="4">
        <v>10015086</v>
      </c>
      <c r="D141" t="s">
        <v>114</v>
      </c>
      <c r="E141" s="4">
        <v>729973</v>
      </c>
      <c r="F141">
        <v>22650</v>
      </c>
    </row>
    <row r="142" spans="1:6">
      <c r="A142" s="4">
        <v>20170801</v>
      </c>
      <c r="B142" t="s">
        <v>117</v>
      </c>
      <c r="C142" s="4">
        <v>10015087</v>
      </c>
      <c r="D142" t="s">
        <v>114</v>
      </c>
      <c r="E142" s="4">
        <v>764932</v>
      </c>
      <c r="F142">
        <v>5650</v>
      </c>
    </row>
    <row r="143" spans="1:6">
      <c r="A143" s="4">
        <v>20170816</v>
      </c>
      <c r="B143" t="s">
        <v>118</v>
      </c>
      <c r="C143" s="4">
        <v>10017502</v>
      </c>
      <c r="D143" t="s">
        <v>110</v>
      </c>
      <c r="E143" s="4">
        <v>799891</v>
      </c>
      <c r="F143">
        <v>11650</v>
      </c>
    </row>
    <row r="144" spans="1:6">
      <c r="A144" s="4">
        <v>20170816</v>
      </c>
      <c r="B144" t="s">
        <v>10</v>
      </c>
      <c r="C144" s="4">
        <v>10017503</v>
      </c>
      <c r="D144" t="s">
        <v>113</v>
      </c>
      <c r="E144" s="4">
        <v>834850</v>
      </c>
      <c r="F144">
        <v>2950</v>
      </c>
    </row>
    <row r="145" spans="1:6">
      <c r="A145" s="4">
        <v>20170816</v>
      </c>
      <c r="B145" s="1" t="s">
        <v>116</v>
      </c>
      <c r="C145" s="4">
        <v>10017504</v>
      </c>
      <c r="D145" t="s">
        <v>109</v>
      </c>
      <c r="E145" s="4">
        <v>367666</v>
      </c>
      <c r="F145">
        <v>13650</v>
      </c>
    </row>
    <row r="146" spans="1:6">
      <c r="A146" s="4">
        <v>20170816</v>
      </c>
      <c r="B146" t="s">
        <v>116</v>
      </c>
      <c r="C146" s="4">
        <v>1002611</v>
      </c>
      <c r="D146" t="s">
        <v>110</v>
      </c>
      <c r="E146" s="4">
        <v>468108</v>
      </c>
      <c r="F146">
        <v>2950</v>
      </c>
    </row>
    <row r="147" spans="1:6">
      <c r="A147" s="4">
        <v>20170817</v>
      </c>
      <c r="B147" t="s">
        <v>117</v>
      </c>
      <c r="C147" s="4">
        <v>10019250</v>
      </c>
      <c r="D147" t="s">
        <v>111</v>
      </c>
      <c r="E147" s="4">
        <v>518329</v>
      </c>
      <c r="F147">
        <v>585</v>
      </c>
    </row>
    <row r="148" spans="1:6">
      <c r="A148" s="4">
        <v>20170817</v>
      </c>
      <c r="B148" t="s">
        <v>117</v>
      </c>
      <c r="C148" s="4">
        <v>10019250</v>
      </c>
      <c r="D148" t="s">
        <v>111</v>
      </c>
      <c r="E148" s="4">
        <v>568550</v>
      </c>
      <c r="F148">
        <v>765</v>
      </c>
    </row>
    <row r="149" spans="1:6">
      <c r="A149" s="4">
        <v>20170817</v>
      </c>
      <c r="B149" t="s">
        <v>10</v>
      </c>
      <c r="C149" s="4">
        <v>10019918</v>
      </c>
      <c r="D149" t="s">
        <v>110</v>
      </c>
      <c r="E149" s="4">
        <v>618771</v>
      </c>
      <c r="F149">
        <v>14917.5</v>
      </c>
    </row>
    <row r="150" spans="1:6">
      <c r="A150" s="4">
        <v>20170817</v>
      </c>
      <c r="B150" t="s">
        <v>10</v>
      </c>
      <c r="C150" s="4">
        <v>10019920</v>
      </c>
      <c r="D150" t="s">
        <v>109</v>
      </c>
      <c r="E150" s="4">
        <v>864342</v>
      </c>
      <c r="F150">
        <v>14950</v>
      </c>
    </row>
    <row r="151" spans="1:6">
      <c r="A151" s="4">
        <v>20170826</v>
      </c>
      <c r="B151" t="s">
        <v>118</v>
      </c>
      <c r="C151" s="4">
        <v>10019958</v>
      </c>
      <c r="D151" t="s">
        <v>114</v>
      </c>
      <c r="E151" s="4">
        <v>979679</v>
      </c>
      <c r="F151">
        <v>2950</v>
      </c>
    </row>
    <row r="152" spans="1:6">
      <c r="A152" s="4">
        <v>20170827</v>
      </c>
      <c r="B152" t="s">
        <v>117</v>
      </c>
      <c r="C152" s="4">
        <v>10015158</v>
      </c>
      <c r="D152" t="s">
        <v>109</v>
      </c>
      <c r="E152" s="4">
        <v>172366</v>
      </c>
      <c r="F152">
        <v>19650</v>
      </c>
    </row>
    <row r="153" spans="1:6">
      <c r="A153" s="4">
        <v>20170827</v>
      </c>
      <c r="B153" t="s">
        <v>118</v>
      </c>
      <c r="C153" s="4">
        <v>1033623</v>
      </c>
      <c r="D153" t="s">
        <v>115</v>
      </c>
      <c r="E153" s="4">
        <v>135670</v>
      </c>
      <c r="F153">
        <v>1462.5</v>
      </c>
    </row>
    <row r="154" spans="1:6">
      <c r="A154" s="4">
        <v>20170913</v>
      </c>
      <c r="B154" t="s">
        <v>116</v>
      </c>
      <c r="C154" s="4">
        <v>10019328</v>
      </c>
      <c r="D154" t="s">
        <v>111</v>
      </c>
      <c r="E154" s="4">
        <v>834850</v>
      </c>
      <c r="F154">
        <v>795</v>
      </c>
    </row>
    <row r="155" spans="1:6">
      <c r="A155" s="4">
        <v>20170913</v>
      </c>
      <c r="B155" t="s">
        <v>116</v>
      </c>
      <c r="C155" s="4">
        <v>10019328</v>
      </c>
      <c r="D155" t="s">
        <v>114</v>
      </c>
      <c r="E155" s="4">
        <v>979679</v>
      </c>
      <c r="F155">
        <v>19650</v>
      </c>
    </row>
    <row r="156" spans="1:6">
      <c r="A156" s="4">
        <v>20170913</v>
      </c>
      <c r="B156" t="s">
        <v>116</v>
      </c>
      <c r="C156" s="4">
        <v>1002666</v>
      </c>
      <c r="D156" t="s">
        <v>111</v>
      </c>
      <c r="E156" s="4">
        <v>834850</v>
      </c>
      <c r="F156">
        <v>795</v>
      </c>
    </row>
    <row r="157" spans="1:6">
      <c r="A157" s="4">
        <v>20170914</v>
      </c>
      <c r="B157" t="s">
        <v>117</v>
      </c>
      <c r="C157" s="4">
        <v>10019330</v>
      </c>
      <c r="D157" t="s">
        <v>109</v>
      </c>
      <c r="E157" s="4">
        <v>834850</v>
      </c>
      <c r="F157">
        <v>13650</v>
      </c>
    </row>
    <row r="158" spans="1:6">
      <c r="A158" s="4">
        <v>20170914</v>
      </c>
      <c r="B158" t="s">
        <v>117</v>
      </c>
      <c r="C158" s="4">
        <v>10019331</v>
      </c>
      <c r="D158" t="s">
        <v>111</v>
      </c>
      <c r="E158" s="4">
        <v>834850</v>
      </c>
      <c r="F158">
        <v>550</v>
      </c>
    </row>
    <row r="159" spans="1:6">
      <c r="A159" s="4">
        <v>20170914</v>
      </c>
      <c r="B159" t="s">
        <v>10</v>
      </c>
      <c r="C159" s="4">
        <v>10019332</v>
      </c>
      <c r="D159" t="s">
        <v>109</v>
      </c>
      <c r="E159" s="4">
        <v>834850</v>
      </c>
      <c r="F159">
        <v>11650</v>
      </c>
    </row>
    <row r="160" spans="1:6">
      <c r="A160" s="4">
        <v>20170914</v>
      </c>
      <c r="B160" t="s">
        <v>10</v>
      </c>
      <c r="C160" s="4">
        <v>100110048</v>
      </c>
      <c r="D160" t="s">
        <v>109</v>
      </c>
      <c r="E160" s="4">
        <v>421333</v>
      </c>
      <c r="F160">
        <v>21250</v>
      </c>
    </row>
    <row r="161" spans="1:6">
      <c r="A161" s="4">
        <v>20170914</v>
      </c>
      <c r="B161" t="s">
        <v>116</v>
      </c>
      <c r="C161" s="4">
        <v>100110050</v>
      </c>
      <c r="D161" t="s">
        <v>111</v>
      </c>
      <c r="E161" s="4">
        <v>101676</v>
      </c>
      <c r="F161">
        <v>8250</v>
      </c>
    </row>
    <row r="162" spans="1:6">
      <c r="A162" s="4">
        <v>20170914</v>
      </c>
      <c r="B162" t="s">
        <v>117</v>
      </c>
      <c r="C162" s="4">
        <v>100110052</v>
      </c>
      <c r="D162" t="s">
        <v>111</v>
      </c>
      <c r="E162" s="4">
        <v>131448</v>
      </c>
      <c r="F162">
        <v>550</v>
      </c>
    </row>
    <row r="163" spans="1:6">
      <c r="A163" s="4">
        <v>20170916</v>
      </c>
      <c r="B163" t="s">
        <v>10</v>
      </c>
      <c r="C163" s="4">
        <v>100110073</v>
      </c>
      <c r="D163" t="s">
        <v>109</v>
      </c>
      <c r="E163" s="4">
        <v>116562</v>
      </c>
      <c r="F163">
        <v>8950</v>
      </c>
    </row>
    <row r="164" spans="1:6">
      <c r="A164" s="4">
        <v>20170916</v>
      </c>
      <c r="B164" t="s">
        <v>117</v>
      </c>
      <c r="C164" s="4">
        <v>10017616</v>
      </c>
      <c r="D164" t="s">
        <v>115</v>
      </c>
      <c r="E164" s="4">
        <v>217003</v>
      </c>
      <c r="F164">
        <v>6450</v>
      </c>
    </row>
    <row r="165" spans="1:6">
      <c r="A165" s="4">
        <v>20170916</v>
      </c>
      <c r="B165" t="s">
        <v>10</v>
      </c>
      <c r="C165" s="4">
        <v>10015213</v>
      </c>
      <c r="D165" t="s">
        <v>114</v>
      </c>
      <c r="E165" s="4">
        <v>267224</v>
      </c>
      <c r="F165">
        <v>21250</v>
      </c>
    </row>
    <row r="166" spans="1:6">
      <c r="A166" s="4">
        <v>20170916</v>
      </c>
      <c r="B166" t="s">
        <v>10</v>
      </c>
      <c r="C166" s="4">
        <v>1033724</v>
      </c>
      <c r="D166" t="s">
        <v>114</v>
      </c>
      <c r="E166" s="4">
        <v>317445</v>
      </c>
      <c r="F166">
        <v>11650</v>
      </c>
    </row>
    <row r="167" spans="1:6">
      <c r="A167" s="4">
        <v>20170916</v>
      </c>
      <c r="B167" t="s">
        <v>118</v>
      </c>
      <c r="C167" s="4">
        <v>1033725</v>
      </c>
      <c r="D167" t="s">
        <v>111</v>
      </c>
      <c r="E167" s="4">
        <v>729973</v>
      </c>
      <c r="F167">
        <v>795</v>
      </c>
    </row>
    <row r="168" spans="1:6">
      <c r="A168" s="4">
        <v>20170916</v>
      </c>
      <c r="B168" t="s">
        <v>116</v>
      </c>
      <c r="C168" s="4">
        <v>1033726</v>
      </c>
      <c r="D168" t="s">
        <v>114</v>
      </c>
      <c r="E168" s="4">
        <v>764932</v>
      </c>
      <c r="F168">
        <v>10485</v>
      </c>
    </row>
    <row r="169" spans="1:6">
      <c r="A169" s="4">
        <v>20170916</v>
      </c>
      <c r="B169" t="s">
        <v>10</v>
      </c>
      <c r="C169" s="4">
        <v>1033716</v>
      </c>
      <c r="D169" t="s">
        <v>115</v>
      </c>
      <c r="E169" s="4">
        <v>799891</v>
      </c>
      <c r="F169">
        <v>12950</v>
      </c>
    </row>
    <row r="170" spans="1:6">
      <c r="A170" s="4">
        <v>20170916</v>
      </c>
      <c r="B170" t="s">
        <v>116</v>
      </c>
      <c r="C170" s="4">
        <v>1033719</v>
      </c>
      <c r="D170" t="s">
        <v>113</v>
      </c>
      <c r="E170" s="4">
        <v>834850</v>
      </c>
      <c r="F170">
        <v>17685</v>
      </c>
    </row>
    <row r="171" spans="1:6">
      <c r="A171" s="4">
        <v>20170916</v>
      </c>
      <c r="B171" t="s">
        <v>117</v>
      </c>
      <c r="C171" s="4">
        <v>1033723</v>
      </c>
      <c r="D171" t="s">
        <v>113</v>
      </c>
      <c r="E171" s="4">
        <v>367666</v>
      </c>
      <c r="F171">
        <v>16155</v>
      </c>
    </row>
    <row r="172" spans="1:6">
      <c r="A172" s="4">
        <v>20170919</v>
      </c>
      <c r="B172" t="s">
        <v>10</v>
      </c>
      <c r="C172" s="4">
        <v>10017625</v>
      </c>
      <c r="D172" t="s">
        <v>109</v>
      </c>
      <c r="E172" s="4">
        <v>468108</v>
      </c>
      <c r="F172">
        <v>19650</v>
      </c>
    </row>
    <row r="173" spans="1:6">
      <c r="A173" s="4">
        <v>20170919</v>
      </c>
      <c r="B173" t="s">
        <v>10</v>
      </c>
      <c r="C173" s="4">
        <v>10017626</v>
      </c>
      <c r="D173" t="s">
        <v>109</v>
      </c>
      <c r="E173" s="4">
        <v>518329</v>
      </c>
      <c r="F173">
        <v>10650</v>
      </c>
    </row>
    <row r="174" spans="1:6">
      <c r="A174" s="4">
        <v>20170921</v>
      </c>
      <c r="B174" s="1" t="s">
        <v>10</v>
      </c>
      <c r="C174" s="4">
        <v>10017631</v>
      </c>
      <c r="D174" t="s">
        <v>112</v>
      </c>
      <c r="E174" s="4">
        <v>568550</v>
      </c>
      <c r="F174">
        <v>2507.5</v>
      </c>
    </row>
    <row r="175" spans="1:6">
      <c r="A175" s="4">
        <v>20170921</v>
      </c>
      <c r="B175" t="s">
        <v>10</v>
      </c>
      <c r="C175" s="4">
        <v>10015229</v>
      </c>
      <c r="D175" t="s">
        <v>114</v>
      </c>
      <c r="E175" s="4">
        <v>618771</v>
      </c>
      <c r="F175">
        <v>13455</v>
      </c>
    </row>
    <row r="176" spans="1:6">
      <c r="A176" s="4">
        <v>20170921</v>
      </c>
      <c r="B176" t="s">
        <v>118</v>
      </c>
      <c r="C176" s="4">
        <v>10019353</v>
      </c>
      <c r="D176" t="s">
        <v>115</v>
      </c>
      <c r="E176" s="4">
        <v>864342</v>
      </c>
      <c r="F176">
        <v>6502.5</v>
      </c>
    </row>
    <row r="177" spans="1:6">
      <c r="A177" s="4">
        <v>20171010</v>
      </c>
      <c r="B177" t="s">
        <v>10</v>
      </c>
      <c r="C177" s="4">
        <v>10019428</v>
      </c>
      <c r="D177" t="s">
        <v>113</v>
      </c>
      <c r="E177" s="4">
        <v>135670</v>
      </c>
      <c r="F177">
        <v>7607.5</v>
      </c>
    </row>
    <row r="178" spans="1:6">
      <c r="A178" s="4">
        <v>20171015</v>
      </c>
      <c r="B178" t="s">
        <v>118</v>
      </c>
      <c r="C178" s="4">
        <v>10019450</v>
      </c>
      <c r="D178" t="s">
        <v>111</v>
      </c>
      <c r="E178" s="4">
        <v>568550</v>
      </c>
      <c r="F178">
        <v>795</v>
      </c>
    </row>
    <row r="179" spans="1:6">
      <c r="A179" s="4">
        <v>20171015</v>
      </c>
      <c r="B179" t="s">
        <v>116</v>
      </c>
      <c r="C179" s="4">
        <v>100110300</v>
      </c>
      <c r="D179" t="s">
        <v>111</v>
      </c>
      <c r="E179" s="4">
        <v>618771</v>
      </c>
      <c r="F179">
        <v>18062.5</v>
      </c>
    </row>
    <row r="180" spans="1:6">
      <c r="A180" s="4">
        <v>20171015</v>
      </c>
      <c r="B180" t="s">
        <v>117</v>
      </c>
      <c r="C180" s="4">
        <v>100110302</v>
      </c>
      <c r="D180" t="s">
        <v>112</v>
      </c>
      <c r="E180" s="4">
        <v>864342</v>
      </c>
      <c r="F180">
        <v>2507.5</v>
      </c>
    </row>
    <row r="181" spans="1:6">
      <c r="A181" s="4">
        <v>20171031</v>
      </c>
      <c r="B181" t="s">
        <v>116</v>
      </c>
      <c r="C181" s="4">
        <v>1002823</v>
      </c>
      <c r="D181" t="s">
        <v>115</v>
      </c>
      <c r="E181" s="4">
        <v>387943</v>
      </c>
      <c r="F181">
        <v>16450</v>
      </c>
    </row>
    <row r="182" spans="1:6">
      <c r="A182" s="4">
        <v>20171031</v>
      </c>
      <c r="B182" t="s">
        <v>116</v>
      </c>
      <c r="C182" s="4">
        <v>10152913</v>
      </c>
      <c r="D182" t="s">
        <v>114</v>
      </c>
      <c r="E182" s="4">
        <v>846118</v>
      </c>
      <c r="F182">
        <v>14950</v>
      </c>
    </row>
    <row r="183" spans="1:6">
      <c r="A183" s="4">
        <v>20171101</v>
      </c>
      <c r="B183" t="s">
        <v>116</v>
      </c>
      <c r="C183" s="4">
        <v>10019496</v>
      </c>
      <c r="D183" t="s">
        <v>111</v>
      </c>
      <c r="E183" s="4">
        <v>217003</v>
      </c>
      <c r="F183">
        <v>5450</v>
      </c>
    </row>
    <row r="184" spans="1:6">
      <c r="A184" s="4">
        <v>20171106</v>
      </c>
      <c r="B184" t="s">
        <v>117</v>
      </c>
      <c r="C184" s="4">
        <v>10015369</v>
      </c>
      <c r="D184" t="s">
        <v>114</v>
      </c>
      <c r="E184" s="4">
        <v>267224</v>
      </c>
      <c r="F184">
        <v>1636.37</v>
      </c>
    </row>
    <row r="185" spans="1:6">
      <c r="A185" s="4">
        <v>20171106</v>
      </c>
      <c r="B185" t="s">
        <v>10</v>
      </c>
      <c r="C185" s="4">
        <v>10015369</v>
      </c>
      <c r="D185" t="s">
        <v>109</v>
      </c>
      <c r="E185" s="4">
        <v>317445</v>
      </c>
      <c r="F185">
        <v>7352.5</v>
      </c>
    </row>
    <row r="186" spans="1:6">
      <c r="A186" s="4">
        <v>20171106</v>
      </c>
      <c r="B186" t="s">
        <v>116</v>
      </c>
      <c r="C186" s="4">
        <v>10015370</v>
      </c>
      <c r="D186" t="s">
        <v>109</v>
      </c>
      <c r="E186" s="4">
        <v>367666</v>
      </c>
      <c r="F186">
        <v>3612.5</v>
      </c>
    </row>
    <row r="187" spans="1:6">
      <c r="A187" s="4">
        <v>20171106</v>
      </c>
      <c r="B187" t="s">
        <v>117</v>
      </c>
      <c r="C187" s="4">
        <v>10015362</v>
      </c>
      <c r="D187" t="s">
        <v>115</v>
      </c>
      <c r="E187" s="4">
        <v>267224</v>
      </c>
      <c r="F187">
        <v>15257.5</v>
      </c>
    </row>
    <row r="188" spans="1:6">
      <c r="A188" s="4">
        <v>20171106</v>
      </c>
      <c r="B188" t="s">
        <v>11</v>
      </c>
      <c r="C188" s="4">
        <v>10015362</v>
      </c>
      <c r="D188" t="s">
        <v>114</v>
      </c>
      <c r="E188" s="4">
        <v>317445</v>
      </c>
      <c r="F188">
        <v>15257.5</v>
      </c>
    </row>
    <row r="189" spans="1:6">
      <c r="A189" s="4">
        <v>20171106</v>
      </c>
      <c r="B189" t="s">
        <v>11</v>
      </c>
      <c r="C189" s="4">
        <v>10015366</v>
      </c>
      <c r="D189" t="s">
        <v>115</v>
      </c>
      <c r="E189" s="4">
        <v>729973</v>
      </c>
      <c r="F189">
        <v>5057.5</v>
      </c>
    </row>
    <row r="190" spans="1:6">
      <c r="A190" s="4">
        <v>20171107</v>
      </c>
      <c r="B190" t="s">
        <v>11</v>
      </c>
      <c r="C190" s="4">
        <v>10017842</v>
      </c>
      <c r="D190" t="s">
        <v>111</v>
      </c>
      <c r="E190" s="4">
        <v>764932</v>
      </c>
      <c r="F190">
        <v>16950</v>
      </c>
    </row>
    <row r="191" spans="1:6">
      <c r="A191" s="4">
        <v>20171107</v>
      </c>
      <c r="B191" t="s">
        <v>117</v>
      </c>
      <c r="C191" s="4">
        <v>10017842</v>
      </c>
      <c r="D191" t="s">
        <v>109</v>
      </c>
      <c r="E191" s="4">
        <v>979679</v>
      </c>
      <c r="F191">
        <v>16650</v>
      </c>
    </row>
    <row r="192" spans="1:6">
      <c r="A192" s="4">
        <v>20171108</v>
      </c>
      <c r="B192" t="s">
        <v>10</v>
      </c>
      <c r="C192" s="4">
        <v>10015381</v>
      </c>
      <c r="D192" t="s">
        <v>114</v>
      </c>
      <c r="E192" s="4">
        <v>387943</v>
      </c>
      <c r="F192">
        <v>3357.5</v>
      </c>
    </row>
    <row r="193" spans="1:6">
      <c r="A193" s="4">
        <v>20171108</v>
      </c>
      <c r="B193" t="s">
        <v>10</v>
      </c>
      <c r="C193" s="4">
        <v>10015381</v>
      </c>
      <c r="D193" t="s">
        <v>115</v>
      </c>
      <c r="E193" s="4">
        <v>846118</v>
      </c>
      <c r="F193">
        <v>2507.5</v>
      </c>
    </row>
    <row r="194" spans="1:6">
      <c r="A194" s="4">
        <v>20171108</v>
      </c>
      <c r="B194" t="s">
        <v>116</v>
      </c>
      <c r="C194" s="4">
        <v>10152958</v>
      </c>
      <c r="D194" t="s">
        <v>114</v>
      </c>
      <c r="E194" s="4">
        <v>217003</v>
      </c>
      <c r="F194">
        <v>11650</v>
      </c>
    </row>
    <row r="195" spans="1:6">
      <c r="A195" s="4">
        <v>20171108</v>
      </c>
      <c r="B195" t="s">
        <v>116</v>
      </c>
      <c r="C195" s="4">
        <v>1002844</v>
      </c>
      <c r="D195" t="s">
        <v>115</v>
      </c>
      <c r="E195" s="4">
        <v>267224</v>
      </c>
      <c r="F195">
        <v>1185</v>
      </c>
    </row>
    <row r="196" spans="1:6">
      <c r="A196" s="4">
        <v>20171109</v>
      </c>
      <c r="B196" t="s">
        <v>116</v>
      </c>
      <c r="C196" s="4">
        <v>10019510</v>
      </c>
      <c r="D196" t="s">
        <v>114</v>
      </c>
      <c r="E196" s="4">
        <v>317445</v>
      </c>
      <c r="F196">
        <v>19650</v>
      </c>
    </row>
    <row r="197" spans="1:6">
      <c r="A197" s="4">
        <v>20171109</v>
      </c>
      <c r="B197" t="s">
        <v>116</v>
      </c>
      <c r="C197" s="4">
        <v>100110455</v>
      </c>
      <c r="D197" t="s">
        <v>115</v>
      </c>
      <c r="E197" s="4">
        <v>367666</v>
      </c>
      <c r="F197">
        <v>17950</v>
      </c>
    </row>
    <row r="198" spans="1:6">
      <c r="A198" s="4">
        <v>20171112</v>
      </c>
      <c r="B198" t="s">
        <v>10</v>
      </c>
      <c r="C198" s="4">
        <v>10019515</v>
      </c>
      <c r="D198" t="s">
        <v>109</v>
      </c>
      <c r="E198" s="4">
        <v>267224</v>
      </c>
      <c r="F198">
        <v>17685</v>
      </c>
    </row>
    <row r="199" spans="1:6">
      <c r="A199" s="4">
        <v>20171112</v>
      </c>
      <c r="B199" t="s">
        <v>10</v>
      </c>
      <c r="C199" s="4">
        <v>100110467</v>
      </c>
      <c r="D199" t="s">
        <v>109</v>
      </c>
      <c r="E199" s="4">
        <v>317445</v>
      </c>
      <c r="F199">
        <v>19650</v>
      </c>
    </row>
    <row r="200" spans="1:6">
      <c r="A200" s="4">
        <v>20171112</v>
      </c>
      <c r="B200" t="s">
        <v>116</v>
      </c>
      <c r="C200" s="4">
        <v>100110468</v>
      </c>
      <c r="D200" t="s">
        <v>111</v>
      </c>
      <c r="E200" s="4">
        <v>729973</v>
      </c>
      <c r="F200">
        <v>795</v>
      </c>
    </row>
    <row r="201" spans="1:6">
      <c r="A201" s="4">
        <v>20171112</v>
      </c>
      <c r="B201" t="s">
        <v>116</v>
      </c>
      <c r="C201" s="4">
        <v>10017857</v>
      </c>
      <c r="D201" t="s">
        <v>109</v>
      </c>
      <c r="E201" s="4">
        <v>764932</v>
      </c>
      <c r="F201">
        <v>19650</v>
      </c>
    </row>
    <row r="202" spans="1:6">
      <c r="A202" s="4">
        <v>20171113</v>
      </c>
      <c r="B202" t="s">
        <v>116</v>
      </c>
      <c r="C202" s="4">
        <v>10015414</v>
      </c>
      <c r="D202" t="s">
        <v>113</v>
      </c>
      <c r="E202" s="4">
        <v>979679</v>
      </c>
      <c r="F202">
        <v>2238.84</v>
      </c>
    </row>
    <row r="203" spans="1:6">
      <c r="A203" s="4">
        <v>20171116</v>
      </c>
      <c r="B203" t="s">
        <v>10</v>
      </c>
      <c r="C203" s="4">
        <v>100110490</v>
      </c>
      <c r="D203" t="s">
        <v>114</v>
      </c>
      <c r="E203" s="4">
        <v>834850</v>
      </c>
      <c r="F203">
        <v>9450</v>
      </c>
    </row>
    <row r="204" spans="1:6">
      <c r="A204" s="4">
        <v>20171116</v>
      </c>
      <c r="B204" t="s">
        <v>116</v>
      </c>
      <c r="C204" s="4">
        <v>100110491</v>
      </c>
      <c r="D204" t="s">
        <v>115</v>
      </c>
      <c r="E204" s="4">
        <v>367666</v>
      </c>
      <c r="F204">
        <v>21250</v>
      </c>
    </row>
    <row r="205" spans="1:6">
      <c r="A205" s="4">
        <v>20171116</v>
      </c>
      <c r="B205" t="s">
        <v>117</v>
      </c>
      <c r="C205" s="4">
        <v>10015433</v>
      </c>
      <c r="D205" t="s">
        <v>115</v>
      </c>
      <c r="E205" s="4">
        <v>468108</v>
      </c>
      <c r="F205">
        <v>6450</v>
      </c>
    </row>
    <row r="206" spans="1:6">
      <c r="A206" s="4">
        <v>20171116</v>
      </c>
      <c r="B206" t="s">
        <v>11</v>
      </c>
      <c r="C206" s="4">
        <v>10015434</v>
      </c>
      <c r="D206" t="s">
        <v>111</v>
      </c>
      <c r="E206" s="4">
        <v>518329</v>
      </c>
      <c r="F206">
        <v>14950</v>
      </c>
    </row>
    <row r="207" spans="1:6">
      <c r="A207" s="4">
        <v>20171116</v>
      </c>
      <c r="B207" t="s">
        <v>11</v>
      </c>
      <c r="C207" s="4">
        <v>1002870</v>
      </c>
      <c r="D207" t="s">
        <v>109</v>
      </c>
      <c r="E207" s="4">
        <v>568550</v>
      </c>
      <c r="F207">
        <v>6450</v>
      </c>
    </row>
    <row r="208" spans="1:6">
      <c r="A208" s="4">
        <v>20171116</v>
      </c>
      <c r="B208" t="s">
        <v>11</v>
      </c>
      <c r="C208" s="4">
        <v>10331006</v>
      </c>
      <c r="D208" t="s">
        <v>109</v>
      </c>
      <c r="E208" s="4">
        <v>618771</v>
      </c>
      <c r="F208">
        <v>15560</v>
      </c>
    </row>
    <row r="209" spans="1:6">
      <c r="A209" s="4">
        <v>20171123</v>
      </c>
      <c r="B209" t="s">
        <v>117</v>
      </c>
      <c r="C209" s="4">
        <v>10015449</v>
      </c>
      <c r="D209" t="s">
        <v>111</v>
      </c>
      <c r="E209" s="4">
        <v>864342</v>
      </c>
      <c r="F209">
        <v>11650</v>
      </c>
    </row>
    <row r="210" spans="1:6">
      <c r="A210" s="4">
        <v>20171123</v>
      </c>
      <c r="B210" t="s">
        <v>117</v>
      </c>
      <c r="C210" s="4">
        <v>10015450</v>
      </c>
      <c r="D210" t="s">
        <v>109</v>
      </c>
      <c r="E210" s="4">
        <v>979679</v>
      </c>
      <c r="F210">
        <v>8650</v>
      </c>
    </row>
    <row r="211" spans="1:6">
      <c r="A211" s="4">
        <v>20171124</v>
      </c>
      <c r="B211" t="s">
        <v>10</v>
      </c>
      <c r="C211" s="4">
        <v>10019561</v>
      </c>
      <c r="D211" t="s">
        <v>109</v>
      </c>
      <c r="E211" s="4">
        <v>172366</v>
      </c>
      <c r="F211">
        <v>5160</v>
      </c>
    </row>
    <row r="212" spans="1:6">
      <c r="A212" s="4">
        <v>20171125</v>
      </c>
      <c r="B212" t="s">
        <v>116</v>
      </c>
      <c r="C212" s="4">
        <v>10015459</v>
      </c>
      <c r="D212" t="s">
        <v>114</v>
      </c>
      <c r="E212" s="4">
        <v>135670</v>
      </c>
      <c r="F212">
        <v>11650</v>
      </c>
    </row>
    <row r="213" spans="1:6">
      <c r="A213" s="4">
        <v>20171207</v>
      </c>
      <c r="B213" t="s">
        <v>117</v>
      </c>
      <c r="C213" s="4">
        <v>10331199</v>
      </c>
      <c r="D213" t="s">
        <v>113</v>
      </c>
      <c r="E213" s="4">
        <v>979679</v>
      </c>
      <c r="F213">
        <v>15950</v>
      </c>
    </row>
    <row r="214" spans="1:6">
      <c r="A214" s="4">
        <v>20171207</v>
      </c>
      <c r="B214" t="s">
        <v>11</v>
      </c>
      <c r="C214" s="4">
        <v>100214927</v>
      </c>
      <c r="D214" t="s">
        <v>115</v>
      </c>
      <c r="E214" s="4">
        <v>834850</v>
      </c>
      <c r="F214">
        <v>19650</v>
      </c>
    </row>
    <row r="215" spans="1:6">
      <c r="A215" s="4">
        <v>20171208</v>
      </c>
      <c r="B215" t="s">
        <v>11</v>
      </c>
      <c r="C215" s="4">
        <v>10019636</v>
      </c>
      <c r="D215" t="s">
        <v>113</v>
      </c>
      <c r="E215" s="4">
        <v>979679</v>
      </c>
      <c r="F215">
        <v>11650</v>
      </c>
    </row>
    <row r="216" spans="1:6">
      <c r="A216" s="4">
        <v>20171208</v>
      </c>
      <c r="B216" t="s">
        <v>116</v>
      </c>
      <c r="C216" s="4">
        <v>100110668</v>
      </c>
      <c r="D216" t="s">
        <v>114</v>
      </c>
      <c r="E216" s="4">
        <v>834850</v>
      </c>
      <c r="F216">
        <v>12650</v>
      </c>
    </row>
    <row r="217" spans="1:6">
      <c r="A217" s="4">
        <v>20171211</v>
      </c>
      <c r="B217" t="s">
        <v>10</v>
      </c>
      <c r="C217" s="4">
        <v>10018038</v>
      </c>
      <c r="D217" t="s">
        <v>115</v>
      </c>
      <c r="E217" s="4">
        <v>834850</v>
      </c>
      <c r="F217">
        <v>8950</v>
      </c>
    </row>
    <row r="218" spans="1:6">
      <c r="A218" s="4">
        <v>20171211</v>
      </c>
      <c r="B218" t="s">
        <v>116</v>
      </c>
      <c r="C218" s="4">
        <v>10331269</v>
      </c>
      <c r="D218" t="s">
        <v>115</v>
      </c>
      <c r="E218" s="4">
        <v>834850</v>
      </c>
      <c r="F218">
        <v>6450</v>
      </c>
    </row>
    <row r="219" spans="1:6">
      <c r="A219" s="4">
        <v>20171211</v>
      </c>
      <c r="B219" t="s">
        <v>116</v>
      </c>
      <c r="C219" s="4">
        <v>10331270</v>
      </c>
      <c r="D219" t="s">
        <v>114</v>
      </c>
      <c r="E219" s="4">
        <v>979679</v>
      </c>
      <c r="F219">
        <v>14950</v>
      </c>
    </row>
    <row r="220" spans="1:6">
      <c r="A220" s="4">
        <v>20171212</v>
      </c>
      <c r="B220" t="s">
        <v>116</v>
      </c>
      <c r="C220" s="4">
        <v>10018048</v>
      </c>
      <c r="D220" t="s">
        <v>109</v>
      </c>
      <c r="E220" s="4">
        <v>834850</v>
      </c>
      <c r="F220">
        <v>17650</v>
      </c>
    </row>
    <row r="221" spans="1:6">
      <c r="A221" s="4">
        <v>20171212</v>
      </c>
      <c r="B221" t="s">
        <v>117</v>
      </c>
      <c r="C221" s="4">
        <v>10015525</v>
      </c>
      <c r="D221" t="s">
        <v>109</v>
      </c>
      <c r="E221" s="4">
        <v>834850</v>
      </c>
      <c r="F221">
        <v>8650</v>
      </c>
    </row>
    <row r="222" spans="1:6">
      <c r="A222" s="4">
        <v>20171213</v>
      </c>
      <c r="B222" t="s">
        <v>117</v>
      </c>
      <c r="C222" s="4">
        <v>10019658</v>
      </c>
      <c r="D222" t="s">
        <v>109</v>
      </c>
      <c r="E222" s="4">
        <v>834850</v>
      </c>
      <c r="F222">
        <v>15450</v>
      </c>
    </row>
    <row r="223" spans="1:6">
      <c r="A223" s="4">
        <v>20171213</v>
      </c>
      <c r="B223" t="s">
        <v>10</v>
      </c>
      <c r="C223" s="4">
        <v>10019659</v>
      </c>
      <c r="D223" t="s">
        <v>109</v>
      </c>
      <c r="E223" s="4">
        <v>834850</v>
      </c>
      <c r="F223">
        <v>16650</v>
      </c>
    </row>
    <row r="224" spans="1:6">
      <c r="A224" s="4">
        <v>20171213</v>
      </c>
      <c r="B224" t="s">
        <v>10</v>
      </c>
      <c r="C224" s="4">
        <v>10019660</v>
      </c>
      <c r="D224" t="s">
        <v>115</v>
      </c>
      <c r="E224" s="4">
        <v>421333</v>
      </c>
      <c r="F224">
        <v>19650</v>
      </c>
    </row>
    <row r="225" spans="1:6">
      <c r="A225" s="4">
        <v>20171213</v>
      </c>
      <c r="B225" t="s">
        <v>116</v>
      </c>
      <c r="C225" s="4">
        <v>10019664</v>
      </c>
      <c r="D225" t="s">
        <v>115</v>
      </c>
      <c r="E225" s="4">
        <v>101676</v>
      </c>
      <c r="F225">
        <v>1100</v>
      </c>
    </row>
    <row r="226" spans="1:6">
      <c r="A226" s="4">
        <v>20171213</v>
      </c>
      <c r="B226" t="s">
        <v>117</v>
      </c>
      <c r="C226" s="4">
        <v>100110735</v>
      </c>
      <c r="D226" t="s">
        <v>112</v>
      </c>
      <c r="E226" s="4">
        <v>131448</v>
      </c>
      <c r="F226">
        <v>17950</v>
      </c>
    </row>
    <row r="227" spans="1:6">
      <c r="A227" s="4">
        <v>20171214</v>
      </c>
      <c r="B227" t="s">
        <v>10</v>
      </c>
      <c r="C227" s="4">
        <v>10331296</v>
      </c>
      <c r="D227" t="s">
        <v>109</v>
      </c>
      <c r="E227" s="4">
        <v>116562</v>
      </c>
      <c r="F227">
        <v>20908.349999999999</v>
      </c>
    </row>
    <row r="228" spans="1:6">
      <c r="A228" s="4">
        <v>20171214</v>
      </c>
      <c r="B228" t="s">
        <v>117</v>
      </c>
      <c r="C228" s="4">
        <v>10331296</v>
      </c>
      <c r="D228" t="s">
        <v>115</v>
      </c>
      <c r="E228" s="4">
        <v>217003</v>
      </c>
      <c r="F228">
        <v>15670.35</v>
      </c>
    </row>
    <row r="229" spans="1:6">
      <c r="A229" s="4">
        <v>20171214</v>
      </c>
      <c r="B229" t="s">
        <v>10</v>
      </c>
      <c r="C229" s="4">
        <v>10331296</v>
      </c>
      <c r="D229" t="s">
        <v>114</v>
      </c>
      <c r="E229" s="4">
        <v>267224</v>
      </c>
      <c r="F229">
        <v>10170.450000000001</v>
      </c>
    </row>
    <row r="230" spans="1:6">
      <c r="A230" s="4">
        <v>20171215</v>
      </c>
      <c r="B230" t="s">
        <v>10</v>
      </c>
      <c r="C230" s="4">
        <v>10019675</v>
      </c>
      <c r="D230" t="s">
        <v>115</v>
      </c>
      <c r="E230" s="4">
        <v>317445</v>
      </c>
      <c r="F230">
        <v>19350</v>
      </c>
    </row>
    <row r="231" spans="1:6">
      <c r="A231" s="4">
        <v>20171215</v>
      </c>
      <c r="B231" t="s">
        <v>118</v>
      </c>
      <c r="C231" s="4">
        <v>10019675</v>
      </c>
      <c r="D231" t="s">
        <v>114</v>
      </c>
      <c r="E231" s="4">
        <v>729973</v>
      </c>
      <c r="F231">
        <v>3950</v>
      </c>
    </row>
    <row r="232" spans="1:6">
      <c r="A232" s="4">
        <v>20171215</v>
      </c>
      <c r="B232" t="s">
        <v>116</v>
      </c>
      <c r="C232" s="4">
        <v>10019676</v>
      </c>
      <c r="D232" t="s">
        <v>114</v>
      </c>
      <c r="E232" s="4">
        <v>764932</v>
      </c>
      <c r="F232">
        <v>5250</v>
      </c>
    </row>
    <row r="233" spans="1:6">
      <c r="A233" s="4">
        <v>20171215</v>
      </c>
      <c r="B233" t="s">
        <v>10</v>
      </c>
      <c r="C233" s="4">
        <v>10019678</v>
      </c>
      <c r="D233" t="s">
        <v>115</v>
      </c>
      <c r="E233" s="4">
        <v>799891</v>
      </c>
      <c r="F233">
        <v>14950</v>
      </c>
    </row>
    <row r="234" spans="1:6">
      <c r="A234" s="4">
        <v>20171215</v>
      </c>
      <c r="B234" t="s">
        <v>116</v>
      </c>
      <c r="C234" s="4">
        <v>10019679</v>
      </c>
      <c r="D234" t="s">
        <v>114</v>
      </c>
      <c r="E234" s="4">
        <v>834850</v>
      </c>
      <c r="F234">
        <v>5950</v>
      </c>
    </row>
    <row r="235" spans="1:6">
      <c r="A235" s="4">
        <v>20171217</v>
      </c>
      <c r="B235" t="s">
        <v>117</v>
      </c>
      <c r="C235" s="4">
        <v>100110781</v>
      </c>
      <c r="D235" t="s">
        <v>115</v>
      </c>
      <c r="E235" s="4">
        <v>367666</v>
      </c>
      <c r="F235">
        <v>10650</v>
      </c>
    </row>
    <row r="236" spans="1:6">
      <c r="A236" s="4">
        <v>20171217</v>
      </c>
      <c r="B236" t="s">
        <v>10</v>
      </c>
      <c r="C236" s="4">
        <v>100110784</v>
      </c>
      <c r="D236" t="s">
        <v>113</v>
      </c>
      <c r="E236" s="4">
        <v>468108</v>
      </c>
      <c r="F236">
        <v>11650</v>
      </c>
    </row>
    <row r="237" spans="1:6">
      <c r="A237" s="4">
        <v>20171217</v>
      </c>
      <c r="B237" t="s">
        <v>10</v>
      </c>
      <c r="C237" s="4">
        <v>100110785</v>
      </c>
      <c r="D237" t="s">
        <v>112</v>
      </c>
      <c r="E237" s="4">
        <v>518329</v>
      </c>
      <c r="F237">
        <v>14950</v>
      </c>
    </row>
    <row r="238" spans="1:6">
      <c r="A238" s="4">
        <v>20171217</v>
      </c>
      <c r="B238" t="s">
        <v>118</v>
      </c>
      <c r="C238" s="4">
        <v>100110785</v>
      </c>
      <c r="D238" t="s">
        <v>109</v>
      </c>
      <c r="E238" s="4">
        <v>568550</v>
      </c>
      <c r="F238">
        <v>5250</v>
      </c>
    </row>
    <row r="239" spans="1:6">
      <c r="A239" s="4">
        <v>20171220</v>
      </c>
      <c r="B239" t="s">
        <v>116</v>
      </c>
      <c r="C239" s="4">
        <v>10331387</v>
      </c>
      <c r="D239" t="s">
        <v>109</v>
      </c>
      <c r="E239" s="4">
        <v>618771</v>
      </c>
      <c r="F239">
        <v>10650</v>
      </c>
    </row>
    <row r="240" spans="1:6">
      <c r="A240" s="4">
        <v>20171220</v>
      </c>
      <c r="B240" t="s">
        <v>10</v>
      </c>
      <c r="C240" s="4">
        <v>10331390</v>
      </c>
      <c r="D240" t="s">
        <v>114</v>
      </c>
      <c r="E240" s="4">
        <v>864342</v>
      </c>
      <c r="F240">
        <v>12650</v>
      </c>
    </row>
    <row r="241" spans="1:6">
      <c r="A241" s="4">
        <v>20171220</v>
      </c>
      <c r="B241" t="s">
        <v>116</v>
      </c>
      <c r="C241" s="4">
        <v>10331390</v>
      </c>
      <c r="D241" t="s">
        <v>115</v>
      </c>
      <c r="E241" s="4">
        <v>979679</v>
      </c>
      <c r="F241">
        <v>3950</v>
      </c>
    </row>
    <row r="242" spans="1:6">
      <c r="A242" s="4">
        <v>20171221</v>
      </c>
      <c r="B242" t="s">
        <v>117</v>
      </c>
      <c r="C242" s="4">
        <v>10019732</v>
      </c>
      <c r="D242" t="s">
        <v>111</v>
      </c>
      <c r="E242" s="4">
        <v>172366</v>
      </c>
      <c r="F242">
        <v>550</v>
      </c>
    </row>
    <row r="243" spans="1:6">
      <c r="A243" s="4">
        <v>20171222</v>
      </c>
      <c r="B243" t="s">
        <v>117</v>
      </c>
      <c r="C243" s="4">
        <v>100110900</v>
      </c>
      <c r="D243" t="s">
        <v>109</v>
      </c>
      <c r="E243" s="4">
        <v>135670</v>
      </c>
      <c r="F243">
        <v>5250</v>
      </c>
    </row>
    <row r="244" spans="1:6">
      <c r="A244" s="4">
        <v>20171228</v>
      </c>
      <c r="B244" t="s">
        <v>10</v>
      </c>
      <c r="C244" s="4">
        <v>100110993</v>
      </c>
      <c r="D244" t="s">
        <v>110</v>
      </c>
      <c r="E244" s="4">
        <v>834850</v>
      </c>
      <c r="F244">
        <v>17950</v>
      </c>
    </row>
    <row r="245" spans="1:6">
      <c r="A245" s="4">
        <v>20171228</v>
      </c>
      <c r="B245" t="s">
        <v>118</v>
      </c>
      <c r="C245" s="4">
        <v>100110994</v>
      </c>
      <c r="D245" t="s">
        <v>114</v>
      </c>
      <c r="E245" s="4">
        <v>979679</v>
      </c>
      <c r="F245">
        <v>1837.5</v>
      </c>
    </row>
    <row r="246" spans="1:6">
      <c r="A246" s="4">
        <v>20171228</v>
      </c>
      <c r="B246" t="s">
        <v>10</v>
      </c>
      <c r="C246" s="4">
        <v>10018230</v>
      </c>
      <c r="D246" t="s">
        <v>109</v>
      </c>
      <c r="E246" s="4">
        <v>834850</v>
      </c>
      <c r="F246">
        <v>6885</v>
      </c>
    </row>
    <row r="247" spans="1:6">
      <c r="A247" s="4">
        <v>20171228</v>
      </c>
      <c r="B247" t="s">
        <v>10</v>
      </c>
      <c r="C247" s="4">
        <v>10018231</v>
      </c>
      <c r="D247" t="s">
        <v>115</v>
      </c>
      <c r="E247" s="4">
        <v>834850</v>
      </c>
      <c r="F247">
        <v>21450</v>
      </c>
    </row>
    <row r="248" spans="1:6">
      <c r="A248" s="4">
        <v>20171228</v>
      </c>
      <c r="B248" s="1" t="s">
        <v>10</v>
      </c>
      <c r="C248" s="4">
        <v>10018233</v>
      </c>
      <c r="D248" t="s">
        <v>111</v>
      </c>
      <c r="E248" s="4">
        <v>834850</v>
      </c>
      <c r="F248">
        <v>550</v>
      </c>
    </row>
    <row r="249" spans="1:6">
      <c r="A249" s="4">
        <v>20171228</v>
      </c>
      <c r="B249" t="s">
        <v>10</v>
      </c>
      <c r="C249" s="4">
        <v>10018233</v>
      </c>
      <c r="D249" t="s">
        <v>111</v>
      </c>
      <c r="E249" s="4">
        <v>834850</v>
      </c>
      <c r="F249">
        <v>550</v>
      </c>
    </row>
    <row r="250" spans="1:6">
      <c r="A250" s="4">
        <v>20171228</v>
      </c>
      <c r="B250" t="s">
        <v>118</v>
      </c>
      <c r="C250" s="4">
        <v>10018233</v>
      </c>
      <c r="D250" t="s">
        <v>112</v>
      </c>
      <c r="E250" s="4">
        <v>421333</v>
      </c>
      <c r="F250">
        <v>19650</v>
      </c>
    </row>
    <row r="251" spans="1:6">
      <c r="A251" s="4">
        <v>20171228</v>
      </c>
      <c r="B251" t="s">
        <v>117</v>
      </c>
      <c r="C251" s="4">
        <v>10018236</v>
      </c>
      <c r="D251" t="s">
        <v>109</v>
      </c>
      <c r="E251" s="4">
        <v>101676</v>
      </c>
      <c r="F251">
        <v>7650</v>
      </c>
    </row>
    <row r="252" spans="1:6">
      <c r="A252" s="4">
        <v>20171228</v>
      </c>
      <c r="B252" t="s">
        <v>10</v>
      </c>
      <c r="C252" s="4">
        <v>10018238</v>
      </c>
      <c r="D252" t="s">
        <v>109</v>
      </c>
      <c r="E252" s="4">
        <v>131448</v>
      </c>
      <c r="F252">
        <v>10950</v>
      </c>
    </row>
    <row r="253" spans="1:6">
      <c r="A253" s="4">
        <v>20171228</v>
      </c>
      <c r="B253" t="s">
        <v>117</v>
      </c>
      <c r="C253" s="4">
        <v>10331529</v>
      </c>
      <c r="D253" t="s">
        <v>109</v>
      </c>
      <c r="E253" s="4">
        <v>116562</v>
      </c>
      <c r="F253">
        <v>12337.5</v>
      </c>
    </row>
    <row r="254" spans="1:6">
      <c r="A254" s="4">
        <v>20171228</v>
      </c>
      <c r="B254" t="s">
        <v>11</v>
      </c>
      <c r="C254" s="4">
        <v>10331534</v>
      </c>
      <c r="D254" t="s">
        <v>115</v>
      </c>
      <c r="E254" s="4">
        <v>217003</v>
      </c>
      <c r="F254">
        <v>1450</v>
      </c>
    </row>
    <row r="255" spans="1:6">
      <c r="A255" s="4">
        <v>20171228</v>
      </c>
      <c r="B255" t="s">
        <v>11</v>
      </c>
      <c r="C255" s="4">
        <v>10331535</v>
      </c>
      <c r="D255" t="s">
        <v>109</v>
      </c>
      <c r="E255" s="4">
        <v>267224</v>
      </c>
      <c r="F255">
        <v>8212.5</v>
      </c>
    </row>
    <row r="256" spans="1:6">
      <c r="A256" s="4">
        <v>20171229</v>
      </c>
      <c r="B256" t="s">
        <v>117</v>
      </c>
      <c r="C256" s="4">
        <v>10019809</v>
      </c>
      <c r="D256" t="s">
        <v>114</v>
      </c>
      <c r="E256" s="4">
        <v>317445</v>
      </c>
      <c r="F256">
        <v>10462.5</v>
      </c>
    </row>
    <row r="257" spans="1:6">
      <c r="A257" s="4">
        <v>20171229</v>
      </c>
      <c r="B257" t="s">
        <v>117</v>
      </c>
      <c r="C257" s="4">
        <v>100111008</v>
      </c>
      <c r="D257" t="s">
        <v>114</v>
      </c>
      <c r="E257" s="4">
        <v>729973</v>
      </c>
      <c r="F257">
        <v>12712.5</v>
      </c>
    </row>
    <row r="258" spans="1:6">
      <c r="A258" s="4">
        <v>20171229</v>
      </c>
      <c r="B258" t="s">
        <v>117</v>
      </c>
      <c r="C258" s="4">
        <v>100111011</v>
      </c>
      <c r="D258" t="s">
        <v>110</v>
      </c>
      <c r="E258" s="4">
        <v>764932</v>
      </c>
      <c r="F258">
        <v>6450</v>
      </c>
    </row>
    <row r="259" spans="1:6">
      <c r="A259" s="4">
        <v>20171229</v>
      </c>
      <c r="B259" t="s">
        <v>10</v>
      </c>
      <c r="C259" s="4">
        <v>100111013</v>
      </c>
      <c r="D259" t="s">
        <v>113</v>
      </c>
      <c r="E259" s="4">
        <v>799891</v>
      </c>
      <c r="F259">
        <v>8212.5</v>
      </c>
    </row>
    <row r="260" spans="1:6">
      <c r="A260" s="4">
        <v>20171229</v>
      </c>
      <c r="B260" t="s">
        <v>10</v>
      </c>
      <c r="C260" s="4">
        <v>100111016</v>
      </c>
      <c r="D260" t="s">
        <v>109</v>
      </c>
      <c r="E260" s="4">
        <v>834850</v>
      </c>
      <c r="F260">
        <v>10950</v>
      </c>
    </row>
    <row r="261" spans="1:6">
      <c r="A261" s="4">
        <v>20171229</v>
      </c>
      <c r="B261" t="s">
        <v>116</v>
      </c>
      <c r="C261" s="4">
        <v>100111017</v>
      </c>
      <c r="D261" t="s">
        <v>111</v>
      </c>
      <c r="E261" s="4">
        <v>367666</v>
      </c>
      <c r="F261">
        <v>550</v>
      </c>
    </row>
    <row r="262" spans="1:6">
      <c r="A262" s="4">
        <v>20171230</v>
      </c>
      <c r="B262" t="s">
        <v>10</v>
      </c>
      <c r="C262" s="4">
        <v>10015650</v>
      </c>
      <c r="D262" t="s">
        <v>109</v>
      </c>
      <c r="E262" s="4">
        <v>468108</v>
      </c>
      <c r="F262">
        <v>17950</v>
      </c>
    </row>
    <row r="263" spans="1:6">
      <c r="A263" s="4">
        <v>20171230</v>
      </c>
      <c r="B263" t="s">
        <v>116</v>
      </c>
      <c r="C263" s="4">
        <v>10015651</v>
      </c>
      <c r="D263" t="s">
        <v>109</v>
      </c>
      <c r="E263" s="4">
        <v>518329</v>
      </c>
      <c r="F263">
        <v>6737.5</v>
      </c>
    </row>
    <row r="264" spans="1:6">
      <c r="A264" s="4">
        <v>20171230</v>
      </c>
      <c r="B264" t="s">
        <v>116</v>
      </c>
      <c r="C264" s="4">
        <v>10015652</v>
      </c>
      <c r="D264" t="s">
        <v>110</v>
      </c>
      <c r="E264" s="4">
        <v>568550</v>
      </c>
      <c r="F264">
        <v>14737.5</v>
      </c>
    </row>
    <row r="265" spans="1:6">
      <c r="A265" s="4">
        <v>20171230</v>
      </c>
      <c r="B265" t="s">
        <v>116</v>
      </c>
      <c r="C265" s="4">
        <v>10015653</v>
      </c>
      <c r="D265" t="s">
        <v>109</v>
      </c>
      <c r="E265" s="4">
        <v>618771</v>
      </c>
      <c r="F265">
        <v>16155</v>
      </c>
    </row>
    <row r="266" spans="1:6">
      <c r="A266" s="4">
        <v>20171230</v>
      </c>
      <c r="B266" t="s">
        <v>116</v>
      </c>
      <c r="C266" s="4">
        <v>10015655</v>
      </c>
      <c r="D266" t="s">
        <v>114</v>
      </c>
      <c r="E266" s="4">
        <v>864342</v>
      </c>
      <c r="F266">
        <v>17650</v>
      </c>
    </row>
    <row r="267" spans="1:6">
      <c r="A267" s="4">
        <v>20171230</v>
      </c>
      <c r="B267" t="s">
        <v>116</v>
      </c>
      <c r="C267" s="4">
        <v>10019814</v>
      </c>
      <c r="D267" t="s">
        <v>114</v>
      </c>
      <c r="E267" s="4">
        <v>387943</v>
      </c>
      <c r="F267">
        <v>5235</v>
      </c>
    </row>
    <row r="268" spans="1:6">
      <c r="A268" s="4">
        <v>20171230</v>
      </c>
      <c r="B268" t="s">
        <v>117</v>
      </c>
      <c r="C268" s="4">
        <v>10019816</v>
      </c>
      <c r="D268" t="s">
        <v>111</v>
      </c>
      <c r="E268" s="4">
        <v>846118</v>
      </c>
      <c r="F268">
        <v>795</v>
      </c>
    </row>
    <row r="269" spans="1:6">
      <c r="A269" s="4">
        <v>20171231</v>
      </c>
      <c r="B269" t="s">
        <v>10</v>
      </c>
      <c r="C269" s="4">
        <v>10018256</v>
      </c>
      <c r="D269" t="s">
        <v>109</v>
      </c>
      <c r="E269" s="4">
        <v>217003</v>
      </c>
      <c r="F269">
        <v>17950</v>
      </c>
    </row>
    <row r="270" spans="1:6">
      <c r="A270" s="4">
        <v>20171231</v>
      </c>
      <c r="B270" s="1" t="s">
        <v>116</v>
      </c>
      <c r="C270" s="4">
        <v>10018259</v>
      </c>
      <c r="D270" t="s">
        <v>109</v>
      </c>
      <c r="E270" s="4">
        <v>267224</v>
      </c>
      <c r="F270">
        <v>14950</v>
      </c>
    </row>
    <row r="271" spans="1:6">
      <c r="A271" s="4">
        <v>20171231</v>
      </c>
      <c r="B271" s="1" t="s">
        <v>118</v>
      </c>
      <c r="C271" s="4">
        <v>10015658</v>
      </c>
      <c r="D271" t="s">
        <v>109</v>
      </c>
      <c r="E271" s="4">
        <v>317445</v>
      </c>
      <c r="F271">
        <v>5650</v>
      </c>
    </row>
    <row r="272" spans="1:6">
      <c r="A272" s="4">
        <v>20171231</v>
      </c>
      <c r="B272" t="s">
        <v>116</v>
      </c>
      <c r="C272" s="4">
        <v>10331567</v>
      </c>
      <c r="D272" t="s">
        <v>109</v>
      </c>
      <c r="E272" s="4">
        <v>367666</v>
      </c>
      <c r="F272">
        <v>17950</v>
      </c>
    </row>
    <row r="273" spans="1:6">
      <c r="A273" s="4">
        <v>20171231</v>
      </c>
      <c r="B273" t="s">
        <v>117</v>
      </c>
      <c r="C273" s="4">
        <v>10331569</v>
      </c>
      <c r="D273" t="s">
        <v>114</v>
      </c>
      <c r="E273" s="4">
        <v>267224</v>
      </c>
      <c r="F273">
        <v>5950</v>
      </c>
    </row>
    <row r="274" spans="1:6">
      <c r="A274" s="4">
        <v>20171231</v>
      </c>
      <c r="B274" t="s">
        <v>10</v>
      </c>
      <c r="C274" s="4">
        <v>10331572</v>
      </c>
      <c r="D274" t="s">
        <v>115</v>
      </c>
      <c r="E274" s="4">
        <v>317445</v>
      </c>
      <c r="F274">
        <v>7650</v>
      </c>
    </row>
    <row r="275" spans="1:6">
      <c r="A275" s="4">
        <v>20171231</v>
      </c>
      <c r="B275" t="s">
        <v>10</v>
      </c>
      <c r="C275" s="4">
        <v>10331573</v>
      </c>
      <c r="D275" t="s">
        <v>114</v>
      </c>
      <c r="E275" s="4">
        <v>729973</v>
      </c>
      <c r="F275">
        <v>17950</v>
      </c>
    </row>
    <row r="276" spans="1:6">
      <c r="A276" s="4">
        <v>20180101</v>
      </c>
      <c r="B276" t="s">
        <v>10</v>
      </c>
      <c r="C276" s="4">
        <v>10018263</v>
      </c>
      <c r="D276" t="s">
        <v>115</v>
      </c>
      <c r="E276" s="4">
        <v>764932</v>
      </c>
      <c r="F276">
        <v>13987.5</v>
      </c>
    </row>
    <row r="277" spans="1:6">
      <c r="A277" s="4">
        <v>20180101</v>
      </c>
      <c r="B277" t="s">
        <v>10</v>
      </c>
      <c r="C277" s="4">
        <v>10018266</v>
      </c>
      <c r="D277" t="s">
        <v>111</v>
      </c>
      <c r="E277" s="4">
        <v>979679</v>
      </c>
      <c r="F277">
        <v>14737.5</v>
      </c>
    </row>
    <row r="278" spans="1:6">
      <c r="A278" s="4">
        <v>20180103</v>
      </c>
      <c r="B278" t="s">
        <v>10</v>
      </c>
      <c r="C278" s="4">
        <v>10019833</v>
      </c>
      <c r="D278" t="s">
        <v>114</v>
      </c>
      <c r="E278" s="4">
        <v>387943</v>
      </c>
      <c r="F278">
        <v>13687.5</v>
      </c>
    </row>
    <row r="279" spans="1:6">
      <c r="A279" s="4">
        <v>20180103</v>
      </c>
      <c r="B279" t="s">
        <v>10</v>
      </c>
      <c r="C279" s="4">
        <v>10019834</v>
      </c>
      <c r="D279" t="s">
        <v>115</v>
      </c>
      <c r="E279" s="4">
        <v>846118</v>
      </c>
      <c r="F279">
        <v>23950</v>
      </c>
    </row>
    <row r="280" spans="1:6">
      <c r="A280" s="4">
        <v>20180103</v>
      </c>
      <c r="B280" t="s">
        <v>116</v>
      </c>
      <c r="C280" s="4">
        <v>100111056</v>
      </c>
      <c r="D280" t="s">
        <v>111</v>
      </c>
      <c r="E280" s="4">
        <v>166782</v>
      </c>
      <c r="F280">
        <v>2212.5</v>
      </c>
    </row>
    <row r="281" spans="1:6">
      <c r="A281" s="4">
        <v>20180103</v>
      </c>
      <c r="B281" t="s">
        <v>116</v>
      </c>
      <c r="C281" s="4">
        <v>100111058</v>
      </c>
      <c r="D281" t="s">
        <v>109</v>
      </c>
      <c r="E281" s="4">
        <v>217003</v>
      </c>
      <c r="F281">
        <v>5950</v>
      </c>
    </row>
    <row r="282" spans="1:6">
      <c r="A282" s="4">
        <v>20180106</v>
      </c>
      <c r="B282" t="s">
        <v>10</v>
      </c>
      <c r="C282" s="4">
        <v>100111079</v>
      </c>
      <c r="D282" t="s">
        <v>109</v>
      </c>
      <c r="E282" s="4">
        <v>267224</v>
      </c>
      <c r="F282">
        <v>5650</v>
      </c>
    </row>
    <row r="283" spans="1:6">
      <c r="A283" s="4">
        <v>20180106</v>
      </c>
      <c r="B283" t="s">
        <v>118</v>
      </c>
      <c r="C283" s="4">
        <v>100111080</v>
      </c>
      <c r="D283" t="s">
        <v>111</v>
      </c>
      <c r="E283" s="4">
        <v>317445</v>
      </c>
      <c r="F283">
        <v>795</v>
      </c>
    </row>
    <row r="284" spans="1:6">
      <c r="A284" s="4">
        <v>20180106</v>
      </c>
      <c r="B284" t="s">
        <v>118</v>
      </c>
      <c r="C284" s="4">
        <v>100111082</v>
      </c>
      <c r="D284" t="s">
        <v>109</v>
      </c>
      <c r="E284" s="4">
        <v>367666</v>
      </c>
      <c r="F284">
        <v>16875</v>
      </c>
    </row>
    <row r="285" spans="1:6">
      <c r="A285" s="4">
        <v>20180110</v>
      </c>
      <c r="B285" t="s">
        <v>117</v>
      </c>
      <c r="C285" s="4">
        <v>10018319</v>
      </c>
      <c r="D285" t="s">
        <v>114</v>
      </c>
      <c r="E285" s="4">
        <v>417887</v>
      </c>
      <c r="F285">
        <v>14437.5</v>
      </c>
    </row>
    <row r="286" spans="1:6">
      <c r="A286" s="4">
        <v>20180110</v>
      </c>
      <c r="B286" t="s">
        <v>10</v>
      </c>
      <c r="C286" s="4">
        <v>10018320</v>
      </c>
      <c r="D286" t="s">
        <v>115</v>
      </c>
      <c r="E286" s="4">
        <v>267224</v>
      </c>
      <c r="F286">
        <v>6450</v>
      </c>
    </row>
    <row r="287" spans="1:6">
      <c r="A287" s="4">
        <v>20180110</v>
      </c>
      <c r="B287" t="s">
        <v>116</v>
      </c>
      <c r="C287" s="4">
        <v>10015699</v>
      </c>
      <c r="D287" t="s">
        <v>114</v>
      </c>
      <c r="E287" s="4">
        <v>317445</v>
      </c>
      <c r="F287">
        <v>7450</v>
      </c>
    </row>
    <row r="288" spans="1:6">
      <c r="A288" s="4">
        <v>20180111</v>
      </c>
      <c r="B288" t="s">
        <v>116</v>
      </c>
      <c r="C288" s="4">
        <v>100111114</v>
      </c>
      <c r="D288" t="s">
        <v>115</v>
      </c>
      <c r="E288" s="4">
        <v>729973</v>
      </c>
      <c r="F288">
        <v>19650</v>
      </c>
    </row>
    <row r="289" spans="1:6">
      <c r="A289" s="4">
        <v>20180111</v>
      </c>
      <c r="B289" t="s">
        <v>117</v>
      </c>
      <c r="C289" s="4">
        <v>100111116</v>
      </c>
      <c r="D289" t="s">
        <v>111</v>
      </c>
      <c r="E289" s="4">
        <v>764932</v>
      </c>
      <c r="F289">
        <v>7450</v>
      </c>
    </row>
    <row r="290" spans="1:6">
      <c r="A290" s="4">
        <v>20180111</v>
      </c>
      <c r="B290" t="s">
        <v>11</v>
      </c>
      <c r="C290" s="4">
        <v>100111116</v>
      </c>
      <c r="D290" t="s">
        <v>109</v>
      </c>
      <c r="E290" s="4">
        <v>979679</v>
      </c>
      <c r="F290">
        <v>21950</v>
      </c>
    </row>
    <row r="291" spans="1:6">
      <c r="A291" s="4">
        <v>20180121</v>
      </c>
      <c r="B291" t="s">
        <v>10</v>
      </c>
      <c r="C291" s="4">
        <v>10018355</v>
      </c>
      <c r="D291" t="s">
        <v>115</v>
      </c>
      <c r="E291" s="4">
        <v>834850</v>
      </c>
      <c r="F291">
        <v>16702.5</v>
      </c>
    </row>
    <row r="292" spans="1:6">
      <c r="A292" s="4">
        <v>20180127</v>
      </c>
      <c r="B292" t="s">
        <v>10</v>
      </c>
      <c r="C292" s="4">
        <v>10018381</v>
      </c>
      <c r="D292" t="s">
        <v>111</v>
      </c>
      <c r="E292" s="4">
        <v>367666</v>
      </c>
      <c r="F292">
        <v>2762.5</v>
      </c>
    </row>
    <row r="293" spans="1:6">
      <c r="A293" s="4">
        <v>20180127</v>
      </c>
      <c r="B293" t="s">
        <v>116</v>
      </c>
      <c r="C293" s="4">
        <v>10018384</v>
      </c>
      <c r="D293" t="s">
        <v>109</v>
      </c>
      <c r="E293" s="4">
        <v>417887</v>
      </c>
      <c r="F293">
        <v>5057.5</v>
      </c>
    </row>
    <row r="294" spans="1:6">
      <c r="A294" s="4">
        <v>20180127</v>
      </c>
      <c r="B294" t="s">
        <v>10</v>
      </c>
      <c r="C294" s="4">
        <v>10015744</v>
      </c>
      <c r="D294" t="s">
        <v>109</v>
      </c>
      <c r="E294" s="4">
        <v>468108</v>
      </c>
      <c r="F294">
        <v>17950</v>
      </c>
    </row>
    <row r="295" spans="1:6">
      <c r="A295" s="4">
        <v>20180128</v>
      </c>
      <c r="B295" t="s">
        <v>10</v>
      </c>
      <c r="C295" s="4">
        <v>10019902</v>
      </c>
      <c r="D295" t="s">
        <v>111</v>
      </c>
      <c r="E295" s="4">
        <v>518329</v>
      </c>
      <c r="F295">
        <v>14437.5</v>
      </c>
    </row>
    <row r="296" spans="1:6">
      <c r="A296" s="4">
        <v>20180128</v>
      </c>
      <c r="B296" t="s">
        <v>116</v>
      </c>
      <c r="C296" s="4">
        <v>100111213</v>
      </c>
      <c r="D296" t="s">
        <v>111</v>
      </c>
      <c r="E296" s="4">
        <v>568550</v>
      </c>
      <c r="F296">
        <v>795</v>
      </c>
    </row>
    <row r="297" spans="1:6">
      <c r="A297" s="4">
        <v>20180128</v>
      </c>
      <c r="B297" t="s">
        <v>116</v>
      </c>
      <c r="C297" s="4">
        <v>100111215</v>
      </c>
      <c r="D297" t="s">
        <v>113</v>
      </c>
      <c r="E297" s="4">
        <v>618771</v>
      </c>
      <c r="F297">
        <v>10987.5</v>
      </c>
    </row>
    <row r="298" spans="1:6">
      <c r="A298" s="4">
        <v>20180128</v>
      </c>
      <c r="B298" t="s">
        <v>116</v>
      </c>
      <c r="C298" s="4">
        <v>100111216</v>
      </c>
      <c r="D298" t="s">
        <v>113</v>
      </c>
      <c r="E298" s="4">
        <v>864342</v>
      </c>
      <c r="F298">
        <v>19650</v>
      </c>
    </row>
    <row r="299" spans="1:6">
      <c r="A299" s="4">
        <v>20180128</v>
      </c>
      <c r="B299" t="s">
        <v>116</v>
      </c>
      <c r="C299" s="4">
        <v>100111217</v>
      </c>
      <c r="D299" t="s">
        <v>113</v>
      </c>
      <c r="E299" s="4">
        <v>979679</v>
      </c>
      <c r="F299">
        <v>16155</v>
      </c>
    </row>
    <row r="300" spans="1:6">
      <c r="A300" s="4">
        <v>20180129</v>
      </c>
      <c r="B300" s="1" t="s">
        <v>118</v>
      </c>
      <c r="C300" s="4">
        <v>10015763</v>
      </c>
      <c r="D300" t="s">
        <v>109</v>
      </c>
      <c r="E300" s="4">
        <v>172366</v>
      </c>
      <c r="F300">
        <v>8575</v>
      </c>
    </row>
    <row r="301" spans="1:6">
      <c r="A301" s="4">
        <v>20180130</v>
      </c>
      <c r="B301" t="s">
        <v>10</v>
      </c>
      <c r="C301" s="4">
        <v>100111224</v>
      </c>
      <c r="D301" t="s">
        <v>114</v>
      </c>
      <c r="E301" s="4">
        <v>135670</v>
      </c>
      <c r="F301">
        <v>1590</v>
      </c>
    </row>
    <row r="302" spans="1:6">
      <c r="A302" s="4">
        <v>20180212</v>
      </c>
      <c r="B302" t="s">
        <v>117</v>
      </c>
      <c r="C302" s="4">
        <v>10015829</v>
      </c>
      <c r="D302" t="s">
        <v>115</v>
      </c>
      <c r="E302" s="4">
        <v>979679</v>
      </c>
      <c r="F302">
        <v>12772.5</v>
      </c>
    </row>
    <row r="303" spans="1:6">
      <c r="A303" s="4">
        <v>20180214</v>
      </c>
      <c r="B303" t="s">
        <v>116</v>
      </c>
      <c r="C303" s="4">
        <v>100111352</v>
      </c>
      <c r="D303" t="s">
        <v>109</v>
      </c>
      <c r="E303" s="4">
        <v>834850</v>
      </c>
      <c r="F303">
        <v>5482.5</v>
      </c>
    </row>
    <row r="304" spans="1:6">
      <c r="A304" s="4">
        <v>20180214</v>
      </c>
      <c r="B304" t="s">
        <v>116</v>
      </c>
      <c r="C304" s="4">
        <v>10019964</v>
      </c>
      <c r="D304" t="s">
        <v>109</v>
      </c>
      <c r="E304" s="4">
        <v>979679</v>
      </c>
      <c r="F304">
        <v>4462.5</v>
      </c>
    </row>
    <row r="305" spans="1:6">
      <c r="A305" s="4">
        <v>20180217</v>
      </c>
      <c r="B305" t="s">
        <v>10</v>
      </c>
      <c r="C305" s="4">
        <v>100111385</v>
      </c>
      <c r="D305" t="s">
        <v>109</v>
      </c>
      <c r="E305" s="4">
        <v>834850</v>
      </c>
      <c r="F305">
        <v>5950</v>
      </c>
    </row>
    <row r="306" spans="1:6">
      <c r="A306" s="4">
        <v>20180217</v>
      </c>
      <c r="B306" s="1" t="s">
        <v>116</v>
      </c>
      <c r="C306" s="4">
        <v>100111386</v>
      </c>
      <c r="D306" t="s">
        <v>114</v>
      </c>
      <c r="E306" s="4">
        <v>834850</v>
      </c>
      <c r="F306">
        <v>11650</v>
      </c>
    </row>
    <row r="307" spans="1:6">
      <c r="A307" s="4">
        <v>20180223</v>
      </c>
      <c r="B307" t="s">
        <v>10</v>
      </c>
      <c r="C307" s="4">
        <v>100110007</v>
      </c>
      <c r="D307" t="s">
        <v>109</v>
      </c>
      <c r="E307" s="4">
        <v>834850</v>
      </c>
      <c r="F307">
        <v>19170</v>
      </c>
    </row>
    <row r="308" spans="1:6">
      <c r="A308" s="4">
        <v>20180223</v>
      </c>
      <c r="B308" t="s">
        <v>10</v>
      </c>
      <c r="C308" s="4">
        <v>100111421</v>
      </c>
      <c r="D308" t="s">
        <v>109</v>
      </c>
      <c r="E308" s="4">
        <v>979679</v>
      </c>
      <c r="F308">
        <v>5250</v>
      </c>
    </row>
    <row r="309" spans="1:6">
      <c r="A309" s="4">
        <v>20180227</v>
      </c>
      <c r="B309" t="s">
        <v>10</v>
      </c>
      <c r="C309" s="4">
        <v>100110017</v>
      </c>
      <c r="D309" t="s">
        <v>111</v>
      </c>
      <c r="E309" s="4">
        <v>834850</v>
      </c>
      <c r="F309">
        <v>11650</v>
      </c>
    </row>
    <row r="310" spans="1:6">
      <c r="A310" s="4">
        <v>20180227</v>
      </c>
      <c r="B310" t="s">
        <v>117</v>
      </c>
      <c r="C310" s="4">
        <v>100111459</v>
      </c>
      <c r="D310" t="s">
        <v>109</v>
      </c>
      <c r="E310" s="4">
        <v>834850</v>
      </c>
      <c r="F310">
        <v>17950</v>
      </c>
    </row>
    <row r="311" spans="1:6">
      <c r="A311" s="4">
        <v>20180227</v>
      </c>
      <c r="B311" t="s">
        <v>117</v>
      </c>
      <c r="C311" s="4">
        <v>100111460</v>
      </c>
      <c r="D311" t="s">
        <v>109</v>
      </c>
      <c r="E311" s="4">
        <v>834850</v>
      </c>
      <c r="F311">
        <v>9450</v>
      </c>
    </row>
    <row r="312" spans="1:6">
      <c r="A312" s="4">
        <v>20180227</v>
      </c>
      <c r="B312" t="s">
        <v>10</v>
      </c>
      <c r="C312" s="4">
        <v>10018524</v>
      </c>
      <c r="D312" t="s">
        <v>111</v>
      </c>
      <c r="E312" s="4">
        <v>834850</v>
      </c>
      <c r="F312">
        <v>14650</v>
      </c>
    </row>
    <row r="313" spans="1:6">
      <c r="A313" s="4">
        <v>20180304</v>
      </c>
      <c r="B313" t="s">
        <v>10</v>
      </c>
      <c r="C313" s="4">
        <v>10332128</v>
      </c>
      <c r="D313" t="s">
        <v>109</v>
      </c>
      <c r="E313" s="4">
        <v>421333</v>
      </c>
      <c r="F313">
        <v>19650</v>
      </c>
    </row>
    <row r="314" spans="1:6">
      <c r="A314" s="4">
        <v>20180305</v>
      </c>
      <c r="B314" t="s">
        <v>118</v>
      </c>
      <c r="C314" s="4">
        <v>100111483</v>
      </c>
      <c r="D314" t="s">
        <v>109</v>
      </c>
      <c r="E314" s="4">
        <v>719050</v>
      </c>
      <c r="F314">
        <v>19650</v>
      </c>
    </row>
    <row r="315" spans="1:6">
      <c r="A315" s="4">
        <v>20180305</v>
      </c>
      <c r="B315" t="s">
        <v>116</v>
      </c>
      <c r="C315" s="4">
        <v>10018544</v>
      </c>
      <c r="D315" t="s">
        <v>109</v>
      </c>
      <c r="E315" s="4">
        <v>101676</v>
      </c>
      <c r="F315">
        <v>6450</v>
      </c>
    </row>
    <row r="316" spans="1:6">
      <c r="A316" s="4">
        <v>20180305</v>
      </c>
      <c r="B316" t="s">
        <v>10</v>
      </c>
      <c r="C316" s="4">
        <v>10015928</v>
      </c>
      <c r="D316" t="s">
        <v>114</v>
      </c>
      <c r="E316" s="4">
        <v>131448</v>
      </c>
      <c r="F316">
        <v>3975</v>
      </c>
    </row>
    <row r="317" spans="1:6">
      <c r="A317" s="4">
        <v>20180306</v>
      </c>
      <c r="B317" t="s">
        <v>117</v>
      </c>
      <c r="C317" s="4">
        <v>100110042</v>
      </c>
      <c r="D317" t="s">
        <v>114</v>
      </c>
      <c r="E317" s="4">
        <v>116562</v>
      </c>
      <c r="F317">
        <v>5250</v>
      </c>
    </row>
    <row r="318" spans="1:6">
      <c r="A318" s="4">
        <v>20180306</v>
      </c>
      <c r="B318" t="s">
        <v>10</v>
      </c>
      <c r="C318" s="4">
        <v>100111484</v>
      </c>
      <c r="D318" t="s">
        <v>115</v>
      </c>
      <c r="E318" s="4">
        <v>166782</v>
      </c>
      <c r="F318">
        <v>5250</v>
      </c>
    </row>
    <row r="319" spans="1:6">
      <c r="A319" s="4">
        <v>20180306</v>
      </c>
      <c r="B319" t="s">
        <v>10</v>
      </c>
      <c r="C319" s="4">
        <v>100111485</v>
      </c>
      <c r="D319" t="s">
        <v>114</v>
      </c>
      <c r="E319" s="4">
        <v>217003</v>
      </c>
      <c r="F319">
        <v>14650</v>
      </c>
    </row>
    <row r="320" spans="1:6">
      <c r="A320" s="4">
        <v>20180306</v>
      </c>
      <c r="B320" t="s">
        <v>118</v>
      </c>
      <c r="C320" s="4">
        <v>10015929</v>
      </c>
      <c r="D320" t="s">
        <v>115</v>
      </c>
      <c r="E320" s="4">
        <v>267224</v>
      </c>
      <c r="F320">
        <v>14950</v>
      </c>
    </row>
    <row r="321" spans="1:6">
      <c r="A321" s="4">
        <v>20180308</v>
      </c>
      <c r="B321" t="s">
        <v>116</v>
      </c>
      <c r="C321" s="4">
        <v>10018548</v>
      </c>
      <c r="D321" t="s">
        <v>111</v>
      </c>
      <c r="E321" s="4">
        <v>317445</v>
      </c>
      <c r="F321">
        <v>4462.5</v>
      </c>
    </row>
    <row r="322" spans="1:6">
      <c r="A322" s="4">
        <v>20180308</v>
      </c>
      <c r="B322" t="s">
        <v>10</v>
      </c>
      <c r="C322" s="4">
        <v>10018549</v>
      </c>
      <c r="D322" t="s">
        <v>109</v>
      </c>
      <c r="E322" s="4">
        <v>729973</v>
      </c>
      <c r="F322">
        <v>22907.5</v>
      </c>
    </row>
    <row r="323" spans="1:6">
      <c r="A323" s="4">
        <v>20180308</v>
      </c>
      <c r="B323" t="s">
        <v>116</v>
      </c>
      <c r="C323" s="4">
        <v>10018549</v>
      </c>
      <c r="D323" t="s">
        <v>109</v>
      </c>
      <c r="E323" s="4">
        <v>764932</v>
      </c>
      <c r="F323">
        <v>25457.5</v>
      </c>
    </row>
    <row r="324" spans="1:6">
      <c r="A324" s="4">
        <v>20180308</v>
      </c>
      <c r="B324" t="s">
        <v>117</v>
      </c>
      <c r="C324" s="4">
        <v>10018554</v>
      </c>
      <c r="D324" t="s">
        <v>111</v>
      </c>
      <c r="E324" s="4">
        <v>799891</v>
      </c>
      <c r="F324">
        <v>9052.5</v>
      </c>
    </row>
    <row r="325" spans="1:6">
      <c r="A325" s="4">
        <v>20180311</v>
      </c>
      <c r="B325" t="s">
        <v>117</v>
      </c>
      <c r="C325" s="4">
        <v>100111511</v>
      </c>
      <c r="D325" t="s">
        <v>109</v>
      </c>
      <c r="E325" s="4">
        <v>834850</v>
      </c>
      <c r="F325">
        <v>19650</v>
      </c>
    </row>
    <row r="326" spans="1:6">
      <c r="A326" s="4">
        <v>20180311</v>
      </c>
      <c r="B326" t="s">
        <v>10</v>
      </c>
      <c r="C326" s="4">
        <v>100111512</v>
      </c>
      <c r="D326" t="s">
        <v>109</v>
      </c>
      <c r="E326" s="4">
        <v>367666</v>
      </c>
      <c r="F326">
        <v>19650</v>
      </c>
    </row>
    <row r="327" spans="1:6">
      <c r="A327" s="4">
        <v>20180311</v>
      </c>
      <c r="B327" t="s">
        <v>10</v>
      </c>
      <c r="C327" s="4">
        <v>100111513</v>
      </c>
      <c r="D327" t="s">
        <v>109</v>
      </c>
      <c r="E327" s="4">
        <v>417887</v>
      </c>
      <c r="F327">
        <v>8950</v>
      </c>
    </row>
    <row r="328" spans="1:6">
      <c r="A328" s="4">
        <v>20180311</v>
      </c>
      <c r="B328" t="s">
        <v>118</v>
      </c>
      <c r="C328" s="4">
        <v>100111514</v>
      </c>
      <c r="D328" t="s">
        <v>109</v>
      </c>
      <c r="E328" s="4">
        <v>468108</v>
      </c>
      <c r="F328">
        <v>5250</v>
      </c>
    </row>
    <row r="329" spans="1:6">
      <c r="A329" s="4">
        <v>20180314</v>
      </c>
      <c r="B329" t="s">
        <v>117</v>
      </c>
      <c r="C329" s="4">
        <v>10332215</v>
      </c>
      <c r="D329" t="s">
        <v>114</v>
      </c>
      <c r="E329" s="4">
        <v>518329</v>
      </c>
      <c r="F329">
        <v>4185</v>
      </c>
    </row>
    <row r="330" spans="1:6">
      <c r="A330" s="4">
        <v>20180315</v>
      </c>
      <c r="B330" t="s">
        <v>10</v>
      </c>
      <c r="C330" s="4">
        <v>100111541</v>
      </c>
      <c r="D330" t="s">
        <v>115</v>
      </c>
      <c r="E330" s="4">
        <v>568550</v>
      </c>
      <c r="F330">
        <v>15450</v>
      </c>
    </row>
    <row r="331" spans="1:6">
      <c r="A331" s="4">
        <v>20180315</v>
      </c>
      <c r="B331" t="s">
        <v>116</v>
      </c>
      <c r="C331" s="4">
        <v>100111542</v>
      </c>
      <c r="D331" t="s">
        <v>114</v>
      </c>
      <c r="E331" s="4">
        <v>618771</v>
      </c>
      <c r="F331">
        <v>6650</v>
      </c>
    </row>
    <row r="332" spans="1:6">
      <c r="A332" s="4">
        <v>20180315</v>
      </c>
      <c r="B332" t="s">
        <v>116</v>
      </c>
      <c r="C332" s="4">
        <v>100111543</v>
      </c>
      <c r="D332" t="s">
        <v>114</v>
      </c>
      <c r="E332" s="4">
        <v>864342</v>
      </c>
      <c r="F332">
        <v>21250</v>
      </c>
    </row>
    <row r="333" spans="1:6">
      <c r="A333" s="4">
        <v>20180318</v>
      </c>
      <c r="B333" t="s">
        <v>117</v>
      </c>
      <c r="C333" s="4">
        <v>10018595</v>
      </c>
      <c r="D333" t="s">
        <v>115</v>
      </c>
      <c r="E333" s="4">
        <v>979679</v>
      </c>
      <c r="F333">
        <v>12285</v>
      </c>
    </row>
    <row r="334" spans="1:6">
      <c r="A334" s="4">
        <v>20180319</v>
      </c>
      <c r="B334" t="s">
        <v>117</v>
      </c>
      <c r="C334" s="4">
        <v>10018598</v>
      </c>
      <c r="D334" t="s">
        <v>111</v>
      </c>
      <c r="E334" s="4">
        <v>172366</v>
      </c>
      <c r="F334">
        <v>2212.5</v>
      </c>
    </row>
    <row r="335" spans="1:6">
      <c r="A335" s="4">
        <v>20180321</v>
      </c>
      <c r="B335" t="s">
        <v>10</v>
      </c>
      <c r="C335" s="4">
        <v>10015995</v>
      </c>
      <c r="D335" t="s">
        <v>111</v>
      </c>
      <c r="E335" s="4">
        <v>135670</v>
      </c>
      <c r="F335">
        <v>14950</v>
      </c>
    </row>
    <row r="336" spans="1:6">
      <c r="A336" s="4">
        <v>20180331</v>
      </c>
      <c r="B336" t="s">
        <v>10</v>
      </c>
      <c r="C336" s="4">
        <v>100111629</v>
      </c>
      <c r="D336" t="s">
        <v>114</v>
      </c>
      <c r="E336" s="4">
        <v>834850</v>
      </c>
      <c r="F336">
        <v>3950</v>
      </c>
    </row>
    <row r="337" spans="1:6">
      <c r="A337" s="4">
        <v>20180331</v>
      </c>
      <c r="B337" t="s">
        <v>118</v>
      </c>
      <c r="C337" s="4">
        <v>10018625</v>
      </c>
      <c r="D337" t="s">
        <v>114</v>
      </c>
      <c r="E337" s="4">
        <v>979679</v>
      </c>
      <c r="F337">
        <v>10485</v>
      </c>
    </row>
    <row r="338" spans="1:6">
      <c r="A338" s="4">
        <v>20180401</v>
      </c>
      <c r="B338" t="s">
        <v>117</v>
      </c>
      <c r="C338" s="4">
        <v>100111639</v>
      </c>
      <c r="D338" t="s">
        <v>112</v>
      </c>
      <c r="E338" s="4">
        <v>834850</v>
      </c>
      <c r="F338">
        <v>4200</v>
      </c>
    </row>
    <row r="339" spans="1:6">
      <c r="A339" s="4">
        <v>20180404</v>
      </c>
      <c r="B339" t="s">
        <v>11</v>
      </c>
      <c r="C339" s="4">
        <v>100110121</v>
      </c>
      <c r="D339" t="s">
        <v>111</v>
      </c>
      <c r="E339" s="4">
        <v>834850</v>
      </c>
      <c r="F339">
        <v>795</v>
      </c>
    </row>
    <row r="340" spans="1:6">
      <c r="A340" s="4">
        <v>20180404</v>
      </c>
      <c r="B340" t="s">
        <v>11</v>
      </c>
      <c r="C340" s="4">
        <v>100110121</v>
      </c>
      <c r="D340" t="s">
        <v>111</v>
      </c>
      <c r="E340" s="4">
        <v>834850</v>
      </c>
      <c r="F340">
        <v>550</v>
      </c>
    </row>
    <row r="341" spans="1:6">
      <c r="A341" s="4">
        <v>20180404</v>
      </c>
      <c r="B341" t="s">
        <v>11</v>
      </c>
      <c r="C341" s="4">
        <v>100111656</v>
      </c>
      <c r="D341" t="s">
        <v>109</v>
      </c>
      <c r="E341" s="4">
        <v>834850</v>
      </c>
      <c r="F341">
        <v>3950</v>
      </c>
    </row>
    <row r="342" spans="1:6">
      <c r="A342" s="4">
        <v>20180404</v>
      </c>
      <c r="B342" t="s">
        <v>117</v>
      </c>
      <c r="C342" s="4">
        <v>10018643</v>
      </c>
      <c r="D342" t="s">
        <v>115</v>
      </c>
      <c r="E342" s="4">
        <v>421333</v>
      </c>
      <c r="F342">
        <v>17950</v>
      </c>
    </row>
    <row r="343" spans="1:6">
      <c r="A343" s="4">
        <v>20180404</v>
      </c>
      <c r="B343" t="s">
        <v>117</v>
      </c>
      <c r="C343" s="4">
        <v>10018649</v>
      </c>
      <c r="D343" t="s">
        <v>113</v>
      </c>
      <c r="E343" s="4">
        <v>719050</v>
      </c>
      <c r="F343">
        <v>19650</v>
      </c>
    </row>
    <row r="344" spans="1:6">
      <c r="A344" s="4">
        <v>20180404</v>
      </c>
      <c r="B344" t="s">
        <v>117</v>
      </c>
      <c r="C344" s="4">
        <v>100111655</v>
      </c>
      <c r="D344" t="s">
        <v>113</v>
      </c>
      <c r="E344" s="4">
        <v>101676</v>
      </c>
      <c r="F344">
        <v>16650</v>
      </c>
    </row>
    <row r="345" spans="1:6">
      <c r="A345" s="4">
        <v>20180404</v>
      </c>
      <c r="B345" t="s">
        <v>10</v>
      </c>
      <c r="C345" s="4">
        <v>100111656</v>
      </c>
      <c r="D345" t="s">
        <v>112</v>
      </c>
      <c r="E345" s="4">
        <v>131448</v>
      </c>
      <c r="F345">
        <v>7650</v>
      </c>
    </row>
    <row r="346" spans="1:6">
      <c r="A346" s="4">
        <v>20180409</v>
      </c>
      <c r="B346" t="s">
        <v>10</v>
      </c>
      <c r="C346" s="4">
        <v>10021549</v>
      </c>
      <c r="D346" t="s">
        <v>109</v>
      </c>
      <c r="E346" s="4">
        <v>116562</v>
      </c>
      <c r="F346">
        <v>16702.5</v>
      </c>
    </row>
    <row r="347" spans="1:6">
      <c r="A347" s="4">
        <v>20180409</v>
      </c>
      <c r="B347" t="s">
        <v>10</v>
      </c>
      <c r="C347" s="4">
        <v>10021550</v>
      </c>
      <c r="D347" t="s">
        <v>114</v>
      </c>
      <c r="E347" s="4">
        <v>166782</v>
      </c>
      <c r="F347">
        <v>13132.5</v>
      </c>
    </row>
    <row r="348" spans="1:6">
      <c r="A348" s="4">
        <v>20180409</v>
      </c>
      <c r="B348" t="s">
        <v>116</v>
      </c>
      <c r="C348" s="4">
        <v>10021551</v>
      </c>
      <c r="D348" t="s">
        <v>115</v>
      </c>
      <c r="E348" s="4">
        <v>217003</v>
      </c>
      <c r="F348">
        <v>9052.5</v>
      </c>
    </row>
    <row r="349" spans="1:6">
      <c r="A349" s="4">
        <v>20180409</v>
      </c>
      <c r="B349" t="s">
        <v>116</v>
      </c>
      <c r="C349" s="4">
        <v>10332387</v>
      </c>
      <c r="D349" t="s">
        <v>114</v>
      </c>
      <c r="E349" s="4">
        <v>267224</v>
      </c>
      <c r="F349">
        <v>9052.5</v>
      </c>
    </row>
    <row r="350" spans="1:6">
      <c r="A350" s="4">
        <v>20180409</v>
      </c>
      <c r="B350" t="s">
        <v>116</v>
      </c>
      <c r="C350" s="4">
        <v>10332390</v>
      </c>
      <c r="D350" t="s">
        <v>115</v>
      </c>
      <c r="E350" s="4">
        <v>317445</v>
      </c>
      <c r="F350">
        <v>14407.5</v>
      </c>
    </row>
    <row r="351" spans="1:6">
      <c r="A351" s="4">
        <v>20180409</v>
      </c>
      <c r="B351" t="s">
        <v>116</v>
      </c>
      <c r="C351" s="4">
        <v>10332387</v>
      </c>
      <c r="D351" t="s">
        <v>114</v>
      </c>
      <c r="E351" s="4">
        <v>729973</v>
      </c>
      <c r="F351">
        <v>3102.5</v>
      </c>
    </row>
    <row r="352" spans="1:6">
      <c r="A352" s="4">
        <v>20180409</v>
      </c>
      <c r="B352" t="s">
        <v>116</v>
      </c>
      <c r="C352" s="4">
        <v>10332388</v>
      </c>
      <c r="D352" t="s">
        <v>114</v>
      </c>
      <c r="E352" s="4">
        <v>764932</v>
      </c>
      <c r="F352">
        <v>5652.5</v>
      </c>
    </row>
    <row r="353" spans="1:6">
      <c r="A353" s="4">
        <v>20180411</v>
      </c>
      <c r="B353" t="s">
        <v>117</v>
      </c>
      <c r="C353" s="4">
        <v>100111697</v>
      </c>
      <c r="D353" t="s">
        <v>115</v>
      </c>
      <c r="E353" s="4">
        <v>799891</v>
      </c>
      <c r="F353">
        <v>13650</v>
      </c>
    </row>
    <row r="354" spans="1:6">
      <c r="A354" s="4">
        <v>20180411</v>
      </c>
      <c r="B354" t="s">
        <v>118</v>
      </c>
      <c r="C354" s="4">
        <v>100111697</v>
      </c>
      <c r="D354" t="s">
        <v>114</v>
      </c>
      <c r="E354" s="4">
        <v>834850</v>
      </c>
      <c r="F354">
        <v>19650</v>
      </c>
    </row>
    <row r="355" spans="1:6">
      <c r="A355" s="4">
        <v>20180411</v>
      </c>
      <c r="B355" t="s">
        <v>10</v>
      </c>
      <c r="C355" s="4">
        <v>100111698</v>
      </c>
      <c r="D355" t="s">
        <v>115</v>
      </c>
      <c r="E355" s="4">
        <v>367666</v>
      </c>
      <c r="F355">
        <v>4250</v>
      </c>
    </row>
    <row r="356" spans="1:6">
      <c r="A356" s="4">
        <v>20180411</v>
      </c>
      <c r="B356" s="1" t="s">
        <v>116</v>
      </c>
      <c r="C356" s="4">
        <v>10332398</v>
      </c>
      <c r="D356" t="s">
        <v>113</v>
      </c>
      <c r="E356" s="4">
        <v>417887</v>
      </c>
      <c r="F356">
        <v>21450</v>
      </c>
    </row>
    <row r="357" spans="1:6">
      <c r="A357" s="4">
        <v>20180411</v>
      </c>
      <c r="B357" s="1" t="s">
        <v>118</v>
      </c>
      <c r="C357" s="4">
        <v>10021555</v>
      </c>
      <c r="D357" t="s">
        <v>111</v>
      </c>
      <c r="E357" s="4">
        <v>468108</v>
      </c>
      <c r="F357">
        <v>795</v>
      </c>
    </row>
    <row r="358" spans="1:6">
      <c r="A358" s="4">
        <v>20180414</v>
      </c>
      <c r="B358" t="s">
        <v>116</v>
      </c>
      <c r="C358" s="4">
        <v>100110156</v>
      </c>
      <c r="D358" t="s">
        <v>112</v>
      </c>
      <c r="E358" s="4">
        <v>518329</v>
      </c>
      <c r="F358">
        <v>5482.5</v>
      </c>
    </row>
    <row r="359" spans="1:6">
      <c r="A359" s="4">
        <v>20180414</v>
      </c>
      <c r="B359" t="s">
        <v>117</v>
      </c>
      <c r="C359" s="4">
        <v>100110157</v>
      </c>
      <c r="D359" t="s">
        <v>109</v>
      </c>
      <c r="E359" s="4">
        <v>568550</v>
      </c>
      <c r="F359">
        <v>5482.5</v>
      </c>
    </row>
    <row r="360" spans="1:6">
      <c r="A360" s="4">
        <v>20180414</v>
      </c>
      <c r="B360" t="s">
        <v>117</v>
      </c>
      <c r="C360" s="4">
        <v>100110159</v>
      </c>
      <c r="D360" t="s">
        <v>111</v>
      </c>
      <c r="E360" s="4">
        <v>618771</v>
      </c>
      <c r="F360">
        <v>795</v>
      </c>
    </row>
    <row r="361" spans="1:6">
      <c r="A361" s="4">
        <v>20180414</v>
      </c>
      <c r="B361" t="s">
        <v>10</v>
      </c>
      <c r="C361" s="4">
        <v>100111710</v>
      </c>
      <c r="D361" t="s">
        <v>109</v>
      </c>
      <c r="E361" s="4">
        <v>864342</v>
      </c>
      <c r="F361">
        <v>13650</v>
      </c>
    </row>
    <row r="362" spans="1:6">
      <c r="A362" s="4">
        <v>20180501</v>
      </c>
      <c r="B362" t="s">
        <v>10</v>
      </c>
      <c r="C362" s="4">
        <v>100110191</v>
      </c>
      <c r="D362" t="s">
        <v>109</v>
      </c>
      <c r="E362" s="4">
        <v>135670</v>
      </c>
      <c r="F362">
        <v>12452.5</v>
      </c>
    </row>
    <row r="363" spans="1:6">
      <c r="A363" s="4">
        <v>20180503</v>
      </c>
      <c r="B363" t="s">
        <v>116</v>
      </c>
      <c r="C363" s="4">
        <v>10016103</v>
      </c>
      <c r="D363" t="s">
        <v>114</v>
      </c>
      <c r="E363" s="4">
        <v>568550</v>
      </c>
      <c r="F363">
        <v>4250</v>
      </c>
    </row>
    <row r="364" spans="1:6">
      <c r="A364" s="4">
        <v>20180508</v>
      </c>
      <c r="B364" t="s">
        <v>117</v>
      </c>
      <c r="C364" s="4">
        <v>100111837</v>
      </c>
      <c r="D364" t="s">
        <v>111</v>
      </c>
      <c r="E364" s="4">
        <v>618771</v>
      </c>
      <c r="F364">
        <v>795</v>
      </c>
    </row>
    <row r="365" spans="1:6">
      <c r="A365" s="4">
        <v>20180508</v>
      </c>
      <c r="B365" t="s">
        <v>10</v>
      </c>
      <c r="C365" s="4">
        <v>100111838</v>
      </c>
      <c r="D365" t="s">
        <v>114</v>
      </c>
      <c r="E365" s="4">
        <v>618771</v>
      </c>
      <c r="F365">
        <v>7650</v>
      </c>
    </row>
    <row r="366" spans="1:6">
      <c r="A366" s="4">
        <v>20180508</v>
      </c>
      <c r="B366" t="s">
        <v>116</v>
      </c>
      <c r="C366" s="4">
        <v>10018759</v>
      </c>
      <c r="D366" t="s">
        <v>111</v>
      </c>
      <c r="E366" s="4">
        <v>864342</v>
      </c>
      <c r="F366">
        <v>550</v>
      </c>
    </row>
    <row r="367" spans="1:6">
      <c r="A367" s="4">
        <v>20180512</v>
      </c>
      <c r="B367" t="s">
        <v>10</v>
      </c>
      <c r="C367" s="4">
        <v>100110222</v>
      </c>
      <c r="D367" t="s">
        <v>109</v>
      </c>
      <c r="E367" s="4">
        <v>387943</v>
      </c>
      <c r="F367">
        <v>6502.5</v>
      </c>
    </row>
    <row r="368" spans="1:6">
      <c r="A368" s="4">
        <v>20180512</v>
      </c>
      <c r="B368" t="s">
        <v>116</v>
      </c>
      <c r="C368" s="4">
        <v>100110226</v>
      </c>
      <c r="D368" t="s">
        <v>109</v>
      </c>
      <c r="E368" s="4">
        <v>846118</v>
      </c>
      <c r="F368">
        <v>5482.5</v>
      </c>
    </row>
    <row r="369" spans="1:6">
      <c r="A369" s="4">
        <v>20180512</v>
      </c>
      <c r="B369" t="s">
        <v>116</v>
      </c>
      <c r="C369" s="4">
        <v>100111859</v>
      </c>
      <c r="D369" t="s">
        <v>111</v>
      </c>
      <c r="E369" s="4">
        <v>166782</v>
      </c>
      <c r="F369">
        <v>4462.5</v>
      </c>
    </row>
    <row r="370" spans="1:6">
      <c r="A370" s="4">
        <v>20180512</v>
      </c>
      <c r="B370" t="s">
        <v>116</v>
      </c>
      <c r="C370" s="4">
        <v>100111862</v>
      </c>
      <c r="D370" t="s">
        <v>109</v>
      </c>
      <c r="E370" s="4">
        <v>217003</v>
      </c>
      <c r="F370">
        <v>17807.5</v>
      </c>
    </row>
    <row r="371" spans="1:6">
      <c r="A371" s="4">
        <v>20180512</v>
      </c>
      <c r="B371" t="s">
        <v>116</v>
      </c>
      <c r="C371" s="4">
        <v>10018770</v>
      </c>
      <c r="D371" t="s">
        <v>109</v>
      </c>
      <c r="E371" s="4">
        <v>267224</v>
      </c>
      <c r="F371">
        <v>4462.5</v>
      </c>
    </row>
    <row r="372" spans="1:6">
      <c r="A372" s="4">
        <v>20180512</v>
      </c>
      <c r="B372" t="s">
        <v>116</v>
      </c>
      <c r="C372" s="4">
        <v>10018771</v>
      </c>
      <c r="D372" t="s">
        <v>109</v>
      </c>
      <c r="E372" s="4">
        <v>317445</v>
      </c>
      <c r="F372">
        <v>16702.5</v>
      </c>
    </row>
    <row r="373" spans="1:6">
      <c r="A373" s="4">
        <v>20180512</v>
      </c>
      <c r="B373" s="1" t="s">
        <v>10</v>
      </c>
      <c r="C373" s="4">
        <v>10018772</v>
      </c>
      <c r="D373" t="s">
        <v>109</v>
      </c>
      <c r="E373" s="4">
        <v>367666</v>
      </c>
      <c r="F373">
        <v>16702.5</v>
      </c>
    </row>
    <row r="374" spans="1:6">
      <c r="A374" s="4">
        <v>20180512</v>
      </c>
      <c r="B374" t="s">
        <v>10</v>
      </c>
      <c r="C374" s="4">
        <v>100111861</v>
      </c>
      <c r="D374" t="s">
        <v>114</v>
      </c>
      <c r="E374" s="4">
        <v>417887</v>
      </c>
      <c r="F374">
        <v>3952.5</v>
      </c>
    </row>
    <row r="375" spans="1:6">
      <c r="A375" s="4">
        <v>20180512</v>
      </c>
      <c r="B375" t="s">
        <v>118</v>
      </c>
      <c r="C375" s="4">
        <v>100111863</v>
      </c>
      <c r="D375" t="s">
        <v>115</v>
      </c>
      <c r="E375" s="4">
        <v>267224</v>
      </c>
      <c r="F375">
        <v>12707.5</v>
      </c>
    </row>
    <row r="376" spans="1:6">
      <c r="A376" s="4">
        <v>20180512</v>
      </c>
      <c r="B376" t="s">
        <v>118</v>
      </c>
      <c r="C376" s="4">
        <v>10018769</v>
      </c>
      <c r="D376" t="s">
        <v>114</v>
      </c>
      <c r="E376" s="4">
        <v>317445</v>
      </c>
      <c r="F376">
        <v>7607.5</v>
      </c>
    </row>
    <row r="377" spans="1:6">
      <c r="A377" s="4">
        <v>20180512</v>
      </c>
      <c r="B377" t="s">
        <v>116</v>
      </c>
      <c r="C377" s="4">
        <v>10018775</v>
      </c>
      <c r="D377" t="s">
        <v>114</v>
      </c>
      <c r="E377" s="4">
        <v>729973</v>
      </c>
      <c r="F377">
        <v>9052.5</v>
      </c>
    </row>
    <row r="378" spans="1:6">
      <c r="A378" s="4">
        <v>20180512</v>
      </c>
      <c r="B378" t="s">
        <v>116</v>
      </c>
      <c r="C378" s="4">
        <v>10018776</v>
      </c>
      <c r="D378" t="s">
        <v>115</v>
      </c>
      <c r="E378" s="4">
        <v>764932</v>
      </c>
      <c r="F378">
        <v>16702.5</v>
      </c>
    </row>
    <row r="379" spans="1:6">
      <c r="A379" s="4">
        <v>20180512</v>
      </c>
      <c r="B379" t="s">
        <v>117</v>
      </c>
      <c r="C379" s="4">
        <v>10016125</v>
      </c>
      <c r="D379" t="s">
        <v>113</v>
      </c>
      <c r="E379" s="4">
        <v>979679</v>
      </c>
      <c r="F379">
        <v>3357.5</v>
      </c>
    </row>
    <row r="380" spans="1:6">
      <c r="A380" s="4">
        <v>20180520</v>
      </c>
      <c r="B380" t="s">
        <v>117</v>
      </c>
      <c r="C380" s="4">
        <v>100111903</v>
      </c>
      <c r="D380" t="s">
        <v>114</v>
      </c>
      <c r="E380" s="4">
        <v>387943</v>
      </c>
      <c r="F380">
        <v>4450</v>
      </c>
    </row>
    <row r="381" spans="1:6">
      <c r="A381" s="4">
        <v>20180520</v>
      </c>
      <c r="B381" t="s">
        <v>10</v>
      </c>
      <c r="C381" s="4">
        <v>10018790</v>
      </c>
      <c r="D381" t="s">
        <v>115</v>
      </c>
      <c r="E381" s="4">
        <v>846118</v>
      </c>
      <c r="F381">
        <v>5250</v>
      </c>
    </row>
    <row r="382" spans="1:6">
      <c r="A382" s="4">
        <v>20180520</v>
      </c>
      <c r="B382" t="s">
        <v>10</v>
      </c>
      <c r="C382" s="4">
        <v>10018791</v>
      </c>
      <c r="D382" t="s">
        <v>114</v>
      </c>
      <c r="E382" s="4">
        <v>166782</v>
      </c>
      <c r="F382">
        <v>7650</v>
      </c>
    </row>
    <row r="383" spans="1:6">
      <c r="A383" s="4">
        <v>20180520</v>
      </c>
      <c r="B383" t="s">
        <v>116</v>
      </c>
      <c r="C383" s="4">
        <v>10018792</v>
      </c>
      <c r="D383" t="s">
        <v>115</v>
      </c>
      <c r="E383" s="4">
        <v>217003</v>
      </c>
      <c r="F383">
        <v>11950</v>
      </c>
    </row>
    <row r="384" spans="1:6">
      <c r="A384" s="4">
        <v>20180520</v>
      </c>
      <c r="B384" t="s">
        <v>10</v>
      </c>
      <c r="C384" s="4">
        <v>10018793</v>
      </c>
      <c r="D384" t="s">
        <v>111</v>
      </c>
      <c r="E384" s="4">
        <v>267224</v>
      </c>
      <c r="F384">
        <v>5950</v>
      </c>
    </row>
    <row r="385" spans="1:6">
      <c r="A385" s="4">
        <v>20180520</v>
      </c>
      <c r="B385" t="s">
        <v>10</v>
      </c>
      <c r="C385" s="4">
        <v>10021684</v>
      </c>
      <c r="D385" t="s">
        <v>109</v>
      </c>
      <c r="E385" s="4">
        <v>317445</v>
      </c>
      <c r="F385">
        <v>9450</v>
      </c>
    </row>
    <row r="386" spans="1:6">
      <c r="A386" s="4">
        <v>20180520</v>
      </c>
      <c r="B386" t="s">
        <v>116</v>
      </c>
      <c r="C386" s="4">
        <v>10021683</v>
      </c>
      <c r="D386" t="s">
        <v>109</v>
      </c>
      <c r="E386" s="4">
        <v>367666</v>
      </c>
      <c r="F386">
        <v>17950</v>
      </c>
    </row>
    <row r="387" spans="1:6">
      <c r="A387" s="4">
        <v>20180521</v>
      </c>
      <c r="B387" t="s">
        <v>116</v>
      </c>
      <c r="C387" s="4">
        <v>100111905</v>
      </c>
      <c r="D387" t="s">
        <v>111</v>
      </c>
      <c r="E387" s="4">
        <v>417887</v>
      </c>
      <c r="F387">
        <v>550</v>
      </c>
    </row>
    <row r="388" spans="1:6">
      <c r="A388" s="4">
        <v>20180521</v>
      </c>
      <c r="B388" t="s">
        <v>116</v>
      </c>
      <c r="C388" s="4">
        <v>100111905</v>
      </c>
      <c r="D388" t="s">
        <v>111</v>
      </c>
      <c r="E388" s="4">
        <v>267224</v>
      </c>
      <c r="F388">
        <v>550</v>
      </c>
    </row>
    <row r="389" spans="1:6">
      <c r="A389" s="4">
        <v>20180521</v>
      </c>
      <c r="B389" t="s">
        <v>116</v>
      </c>
      <c r="C389" s="4">
        <v>100111905</v>
      </c>
      <c r="D389" t="s">
        <v>111</v>
      </c>
      <c r="E389" s="4">
        <v>317445</v>
      </c>
      <c r="F389">
        <v>550</v>
      </c>
    </row>
    <row r="390" spans="1:6">
      <c r="A390" s="4">
        <v>20180521</v>
      </c>
      <c r="B390" t="s">
        <v>116</v>
      </c>
      <c r="C390" s="4">
        <v>100111906</v>
      </c>
      <c r="D390" t="s">
        <v>111</v>
      </c>
      <c r="E390" s="4">
        <v>729973</v>
      </c>
      <c r="F390">
        <v>795</v>
      </c>
    </row>
    <row r="391" spans="1:6">
      <c r="A391" s="4">
        <v>20180521</v>
      </c>
      <c r="B391" t="s">
        <v>117</v>
      </c>
      <c r="C391" s="4">
        <v>100111907</v>
      </c>
      <c r="D391" t="s">
        <v>111</v>
      </c>
      <c r="E391" s="4">
        <v>764932</v>
      </c>
      <c r="F391">
        <v>12950</v>
      </c>
    </row>
    <row r="392" spans="1:6">
      <c r="A392" s="4">
        <v>20180522</v>
      </c>
      <c r="B392" t="s">
        <v>118</v>
      </c>
      <c r="C392" s="4">
        <v>10018800</v>
      </c>
      <c r="D392" t="s">
        <v>109</v>
      </c>
      <c r="E392" s="4">
        <v>979679</v>
      </c>
      <c r="F392">
        <v>17950</v>
      </c>
    </row>
    <row r="393" spans="1:6">
      <c r="A393" s="4">
        <v>20180523</v>
      </c>
      <c r="B393" t="s">
        <v>117</v>
      </c>
      <c r="C393" s="4">
        <v>100111909</v>
      </c>
      <c r="D393" t="s">
        <v>114</v>
      </c>
      <c r="E393" s="4">
        <v>834850</v>
      </c>
      <c r="F393">
        <v>2950</v>
      </c>
    </row>
    <row r="394" spans="1:6">
      <c r="A394" s="4">
        <v>20180523</v>
      </c>
      <c r="B394" t="s">
        <v>10</v>
      </c>
      <c r="C394" s="4">
        <v>10018802</v>
      </c>
      <c r="D394" t="s">
        <v>111</v>
      </c>
      <c r="E394" s="4">
        <v>367666</v>
      </c>
      <c r="F394">
        <v>795</v>
      </c>
    </row>
    <row r="395" spans="1:6">
      <c r="A395" s="4">
        <v>20180523</v>
      </c>
      <c r="B395" t="s">
        <v>10</v>
      </c>
      <c r="C395" s="4">
        <v>10018805</v>
      </c>
      <c r="D395" t="s">
        <v>115</v>
      </c>
      <c r="E395" s="4">
        <v>417887</v>
      </c>
      <c r="F395">
        <v>14950</v>
      </c>
    </row>
    <row r="396" spans="1:6">
      <c r="A396" s="4">
        <v>20180524</v>
      </c>
      <c r="B396" t="s">
        <v>118</v>
      </c>
      <c r="C396" s="4">
        <v>10018807</v>
      </c>
      <c r="D396" t="s">
        <v>114</v>
      </c>
      <c r="E396" s="4">
        <v>468108</v>
      </c>
      <c r="F396">
        <v>5250</v>
      </c>
    </row>
    <row r="397" spans="1:6">
      <c r="A397" s="4">
        <v>20180524</v>
      </c>
      <c r="B397" t="s">
        <v>116</v>
      </c>
      <c r="C397" s="4">
        <v>10018808</v>
      </c>
      <c r="D397" t="s">
        <v>115</v>
      </c>
      <c r="E397" s="4">
        <v>518329</v>
      </c>
      <c r="F397">
        <v>2950</v>
      </c>
    </row>
    <row r="398" spans="1:6">
      <c r="A398" s="4">
        <v>20180524</v>
      </c>
      <c r="B398" t="s">
        <v>117</v>
      </c>
      <c r="C398" s="4">
        <v>100111913</v>
      </c>
      <c r="D398" t="s">
        <v>113</v>
      </c>
      <c r="E398" s="4">
        <v>568550</v>
      </c>
      <c r="F398">
        <v>17685</v>
      </c>
    </row>
    <row r="399" spans="1:6">
      <c r="A399" s="4">
        <v>20180527</v>
      </c>
      <c r="B399" t="s">
        <v>10</v>
      </c>
      <c r="C399" s="4">
        <v>100111929</v>
      </c>
      <c r="D399" t="s">
        <v>113</v>
      </c>
      <c r="E399" s="4">
        <v>618771</v>
      </c>
      <c r="F399">
        <v>17950</v>
      </c>
    </row>
    <row r="400" spans="1:6">
      <c r="A400" s="4">
        <v>20180527</v>
      </c>
      <c r="B400" t="s">
        <v>10</v>
      </c>
      <c r="C400" s="4">
        <v>100111930</v>
      </c>
      <c r="D400" t="s">
        <v>112</v>
      </c>
      <c r="E400" s="4">
        <v>864342</v>
      </c>
      <c r="F400">
        <v>10650</v>
      </c>
    </row>
    <row r="401" spans="1:6">
      <c r="A401" s="4">
        <v>20180527</v>
      </c>
      <c r="B401" t="s">
        <v>10</v>
      </c>
      <c r="C401" s="4">
        <v>10018820</v>
      </c>
      <c r="D401" t="s">
        <v>109</v>
      </c>
      <c r="E401" s="4">
        <v>979679</v>
      </c>
      <c r="F401">
        <v>9450</v>
      </c>
    </row>
    <row r="402" spans="1:6">
      <c r="A402" s="4">
        <v>20180528</v>
      </c>
      <c r="B402" t="s">
        <v>116</v>
      </c>
      <c r="C402" s="4">
        <v>10018825</v>
      </c>
      <c r="D402" t="s">
        <v>112</v>
      </c>
      <c r="E402" s="4">
        <v>172366</v>
      </c>
      <c r="F402">
        <v>10650</v>
      </c>
    </row>
    <row r="403" spans="1:6">
      <c r="A403" s="4">
        <v>20180528</v>
      </c>
      <c r="B403" t="s">
        <v>117</v>
      </c>
      <c r="C403" s="4">
        <v>100111933</v>
      </c>
      <c r="D403" t="s">
        <v>114</v>
      </c>
      <c r="E403" s="4">
        <v>135670</v>
      </c>
      <c r="F403">
        <v>21250</v>
      </c>
    </row>
    <row r="404" spans="1:6">
      <c r="A404" s="4">
        <v>20180605</v>
      </c>
      <c r="B404" t="s">
        <v>117</v>
      </c>
      <c r="C404" s="4">
        <v>10018849</v>
      </c>
      <c r="D404" t="s">
        <v>113</v>
      </c>
      <c r="E404" s="4">
        <v>979679</v>
      </c>
      <c r="F404">
        <v>5250</v>
      </c>
    </row>
    <row r="405" spans="1:6">
      <c r="A405" s="4">
        <v>20180606</v>
      </c>
      <c r="B405" t="s">
        <v>10</v>
      </c>
      <c r="C405" s="4">
        <v>10332742</v>
      </c>
      <c r="D405" t="s">
        <v>115</v>
      </c>
      <c r="E405" s="4">
        <v>834850</v>
      </c>
      <c r="F405">
        <v>5250</v>
      </c>
    </row>
    <row r="406" spans="1:6">
      <c r="A406" s="4">
        <v>20180606</v>
      </c>
      <c r="B406" t="s">
        <v>10</v>
      </c>
      <c r="C406" s="4">
        <v>10332747</v>
      </c>
      <c r="D406" t="s">
        <v>113</v>
      </c>
      <c r="E406" s="4">
        <v>979679</v>
      </c>
      <c r="F406">
        <v>17962.5</v>
      </c>
    </row>
    <row r="407" spans="1:6">
      <c r="A407" s="4">
        <v>20180607</v>
      </c>
      <c r="B407" t="s">
        <v>118</v>
      </c>
      <c r="C407" s="4">
        <v>10021731</v>
      </c>
      <c r="D407" t="s">
        <v>109</v>
      </c>
      <c r="E407" s="4">
        <v>834850</v>
      </c>
      <c r="F407">
        <v>15487.5</v>
      </c>
    </row>
    <row r="408" spans="1:6">
      <c r="A408" s="4">
        <v>20180607</v>
      </c>
      <c r="B408" t="s">
        <v>116</v>
      </c>
      <c r="C408" s="4">
        <v>10021734</v>
      </c>
      <c r="D408" t="s">
        <v>109</v>
      </c>
      <c r="E408" s="4">
        <v>834850</v>
      </c>
      <c r="F408">
        <v>3937.5</v>
      </c>
    </row>
    <row r="409" spans="1:6">
      <c r="A409" s="4">
        <v>20180613</v>
      </c>
      <c r="B409" t="s">
        <v>10</v>
      </c>
      <c r="C409" s="4">
        <v>100112079</v>
      </c>
      <c r="D409" t="s">
        <v>109</v>
      </c>
      <c r="E409" s="4">
        <v>834850</v>
      </c>
      <c r="F409">
        <v>17950</v>
      </c>
    </row>
    <row r="410" spans="1:6">
      <c r="A410" s="4">
        <v>20180613</v>
      </c>
      <c r="B410" t="s">
        <v>10</v>
      </c>
      <c r="C410" s="4">
        <v>100112081</v>
      </c>
      <c r="D410" t="s">
        <v>109</v>
      </c>
      <c r="E410" s="4">
        <v>979679</v>
      </c>
      <c r="F410">
        <v>21450</v>
      </c>
    </row>
    <row r="411" spans="1:6">
      <c r="A411" s="4">
        <v>20180615</v>
      </c>
      <c r="B411" t="s">
        <v>117</v>
      </c>
      <c r="C411" s="4">
        <v>10332878</v>
      </c>
      <c r="D411" t="s">
        <v>109</v>
      </c>
      <c r="E411" s="4">
        <v>834850</v>
      </c>
      <c r="F411">
        <v>4837.5</v>
      </c>
    </row>
    <row r="412" spans="1:6">
      <c r="A412" s="4">
        <v>20180616</v>
      </c>
      <c r="B412" t="s">
        <v>10</v>
      </c>
      <c r="C412" s="4">
        <v>100110397</v>
      </c>
      <c r="D412" t="s">
        <v>109</v>
      </c>
      <c r="E412" s="4">
        <v>834850</v>
      </c>
      <c r="F412">
        <v>11212.5</v>
      </c>
    </row>
    <row r="413" spans="1:6">
      <c r="A413" s="4">
        <v>20180616</v>
      </c>
      <c r="B413" t="s">
        <v>118</v>
      </c>
      <c r="C413" s="4">
        <v>100112105</v>
      </c>
      <c r="D413" t="s">
        <v>109</v>
      </c>
      <c r="E413" s="4">
        <v>834850</v>
      </c>
      <c r="F413">
        <v>14587.5</v>
      </c>
    </row>
    <row r="414" spans="1:6">
      <c r="A414" s="4">
        <v>20180620</v>
      </c>
      <c r="B414" t="s">
        <v>117</v>
      </c>
      <c r="C414" s="4">
        <v>10021836</v>
      </c>
      <c r="D414" t="s">
        <v>110</v>
      </c>
      <c r="E414" s="4">
        <v>834850</v>
      </c>
      <c r="F414">
        <v>22650</v>
      </c>
    </row>
    <row r="415" spans="1:6">
      <c r="A415" s="4">
        <v>20180620</v>
      </c>
      <c r="B415" t="s">
        <v>10</v>
      </c>
      <c r="C415" s="4">
        <v>10021837</v>
      </c>
      <c r="D415" t="s">
        <v>111</v>
      </c>
      <c r="E415" s="4">
        <v>421333</v>
      </c>
      <c r="F415">
        <v>885</v>
      </c>
    </row>
    <row r="416" spans="1:6">
      <c r="A416" s="4">
        <v>20180620</v>
      </c>
      <c r="B416" t="s">
        <v>116</v>
      </c>
      <c r="C416" s="4">
        <v>10021839</v>
      </c>
      <c r="D416" t="s">
        <v>111</v>
      </c>
      <c r="E416" s="4">
        <v>719050</v>
      </c>
      <c r="F416">
        <v>795</v>
      </c>
    </row>
    <row r="417" spans="1:6">
      <c r="A417" s="4">
        <v>20180620</v>
      </c>
      <c r="B417" t="s">
        <v>116</v>
      </c>
      <c r="C417" s="4">
        <v>10332943</v>
      </c>
      <c r="D417" t="s">
        <v>110</v>
      </c>
      <c r="E417" s="4">
        <v>101676</v>
      </c>
      <c r="F417">
        <v>2950</v>
      </c>
    </row>
    <row r="418" spans="1:6">
      <c r="A418" s="4">
        <v>20180621</v>
      </c>
      <c r="B418" t="s">
        <v>117</v>
      </c>
      <c r="C418" s="4">
        <v>100112133</v>
      </c>
      <c r="D418" t="s">
        <v>110</v>
      </c>
      <c r="E418" s="4">
        <v>131448</v>
      </c>
      <c r="F418">
        <v>17950</v>
      </c>
    </row>
    <row r="419" spans="1:6">
      <c r="A419" s="4">
        <v>20180621</v>
      </c>
      <c r="B419" t="s">
        <v>11</v>
      </c>
      <c r="C419" s="4">
        <v>10016277</v>
      </c>
      <c r="D419" t="s">
        <v>114</v>
      </c>
      <c r="E419" s="4">
        <v>116562</v>
      </c>
      <c r="F419">
        <v>14737.5</v>
      </c>
    </row>
    <row r="420" spans="1:6">
      <c r="A420" s="4">
        <v>20180622</v>
      </c>
      <c r="B420" t="s">
        <v>117</v>
      </c>
      <c r="C420" s="4">
        <v>100112138</v>
      </c>
      <c r="D420" t="s">
        <v>110</v>
      </c>
      <c r="E420" s="4">
        <v>166782</v>
      </c>
      <c r="F420">
        <v>20950</v>
      </c>
    </row>
    <row r="421" spans="1:6">
      <c r="A421" s="4">
        <v>20180622</v>
      </c>
      <c r="B421" t="s">
        <v>117</v>
      </c>
      <c r="C421" s="4">
        <v>100112139</v>
      </c>
      <c r="D421" t="s">
        <v>113</v>
      </c>
      <c r="E421" s="4">
        <v>217003</v>
      </c>
      <c r="F421">
        <v>19125</v>
      </c>
    </row>
    <row r="422" spans="1:6">
      <c r="A422" s="4">
        <v>20180622</v>
      </c>
      <c r="B422" t="s">
        <v>117</v>
      </c>
      <c r="C422" s="4">
        <v>10018936</v>
      </c>
      <c r="D422" t="s">
        <v>109</v>
      </c>
      <c r="E422" s="4">
        <v>267224</v>
      </c>
      <c r="F422">
        <v>23950</v>
      </c>
    </row>
    <row r="423" spans="1:6">
      <c r="A423" s="4">
        <v>20180622</v>
      </c>
      <c r="B423" t="s">
        <v>10</v>
      </c>
      <c r="C423" s="4">
        <v>10018938</v>
      </c>
      <c r="D423" t="s">
        <v>109</v>
      </c>
      <c r="E423" s="4">
        <v>317445</v>
      </c>
      <c r="F423">
        <v>8032.5</v>
      </c>
    </row>
    <row r="424" spans="1:6">
      <c r="A424" s="4">
        <v>20180622</v>
      </c>
      <c r="B424" t="s">
        <v>10</v>
      </c>
      <c r="C424" s="4">
        <v>10018939</v>
      </c>
      <c r="D424" t="s">
        <v>109</v>
      </c>
      <c r="E424" s="4">
        <v>729973</v>
      </c>
      <c r="F424">
        <v>19650</v>
      </c>
    </row>
    <row r="425" spans="1:6">
      <c r="A425" s="4">
        <v>20180622</v>
      </c>
      <c r="B425" t="s">
        <v>116</v>
      </c>
      <c r="C425" s="4">
        <v>10018940</v>
      </c>
      <c r="D425" t="s">
        <v>111</v>
      </c>
      <c r="E425" s="4">
        <v>764932</v>
      </c>
      <c r="F425">
        <v>795</v>
      </c>
    </row>
    <row r="426" spans="1:6">
      <c r="A426" s="4">
        <v>20180623</v>
      </c>
      <c r="B426" t="s">
        <v>10</v>
      </c>
      <c r="C426" s="4">
        <v>100110440</v>
      </c>
      <c r="D426" t="s">
        <v>109</v>
      </c>
      <c r="E426" s="4">
        <v>799891</v>
      </c>
      <c r="F426">
        <v>7665</v>
      </c>
    </row>
    <row r="427" spans="1:6">
      <c r="A427" s="4">
        <v>20180623</v>
      </c>
      <c r="B427" t="s">
        <v>116</v>
      </c>
      <c r="C427" s="4">
        <v>100110442</v>
      </c>
      <c r="D427" t="s">
        <v>110</v>
      </c>
      <c r="E427" s="4">
        <v>834850</v>
      </c>
      <c r="F427">
        <v>9052.5</v>
      </c>
    </row>
    <row r="428" spans="1:6">
      <c r="A428" s="4">
        <v>20180623</v>
      </c>
      <c r="B428" t="s">
        <v>116</v>
      </c>
      <c r="C428" s="4">
        <v>100110442</v>
      </c>
      <c r="D428" t="s">
        <v>109</v>
      </c>
      <c r="E428" s="4">
        <v>367666</v>
      </c>
      <c r="F428">
        <v>16702.5</v>
      </c>
    </row>
    <row r="429" spans="1:6">
      <c r="A429" s="4">
        <v>20180623</v>
      </c>
      <c r="B429" t="s">
        <v>116</v>
      </c>
      <c r="C429" s="4">
        <v>100112147</v>
      </c>
      <c r="D429" t="s">
        <v>114</v>
      </c>
      <c r="E429" s="4">
        <v>417887</v>
      </c>
      <c r="F429">
        <v>5737.5</v>
      </c>
    </row>
    <row r="430" spans="1:6">
      <c r="A430" s="4">
        <v>20180623</v>
      </c>
      <c r="B430" t="s">
        <v>116</v>
      </c>
      <c r="C430" s="4">
        <v>10016284</v>
      </c>
      <c r="D430" t="s">
        <v>114</v>
      </c>
      <c r="E430" s="4">
        <v>468108</v>
      </c>
      <c r="F430">
        <v>13462.5</v>
      </c>
    </row>
    <row r="431" spans="1:6">
      <c r="A431" s="4">
        <v>20180625</v>
      </c>
      <c r="B431" t="s">
        <v>116</v>
      </c>
      <c r="C431" s="4">
        <v>10021861</v>
      </c>
      <c r="D431" t="s">
        <v>110</v>
      </c>
      <c r="E431" s="4">
        <v>518329</v>
      </c>
      <c r="F431">
        <v>17950</v>
      </c>
    </row>
    <row r="432" spans="1:6">
      <c r="A432" s="4">
        <v>20180626</v>
      </c>
      <c r="B432" t="s">
        <v>117</v>
      </c>
      <c r="C432" s="4">
        <v>100110466</v>
      </c>
      <c r="D432" t="s">
        <v>113</v>
      </c>
      <c r="E432" s="4">
        <v>568550</v>
      </c>
      <c r="F432">
        <v>13462.5</v>
      </c>
    </row>
    <row r="433" spans="1:6">
      <c r="A433" s="4">
        <v>20180626</v>
      </c>
      <c r="B433" t="s">
        <v>118</v>
      </c>
      <c r="C433" s="4">
        <v>100110468</v>
      </c>
      <c r="D433" t="s">
        <v>112</v>
      </c>
      <c r="E433" s="4">
        <v>618771</v>
      </c>
      <c r="F433">
        <v>15937.5</v>
      </c>
    </row>
    <row r="434" spans="1:6">
      <c r="A434" s="4">
        <v>20180626</v>
      </c>
      <c r="B434" t="s">
        <v>10</v>
      </c>
      <c r="C434" s="4">
        <v>100112165</v>
      </c>
      <c r="D434" t="s">
        <v>111</v>
      </c>
      <c r="E434" s="4">
        <v>864342</v>
      </c>
      <c r="F434">
        <v>795</v>
      </c>
    </row>
    <row r="435" spans="1:6">
      <c r="A435" s="4">
        <v>20180626</v>
      </c>
      <c r="B435" s="1" t="s">
        <v>116</v>
      </c>
      <c r="C435" s="4">
        <v>100112166</v>
      </c>
      <c r="D435" t="s">
        <v>113</v>
      </c>
      <c r="E435" s="4">
        <v>979679</v>
      </c>
      <c r="F435">
        <v>2227.5</v>
      </c>
    </row>
    <row r="436" spans="1:6">
      <c r="A436" s="4">
        <v>20180701</v>
      </c>
      <c r="B436" t="s">
        <v>10</v>
      </c>
      <c r="C436" s="4">
        <v>10018997</v>
      </c>
      <c r="D436" t="s">
        <v>113</v>
      </c>
      <c r="E436" s="4">
        <v>172366</v>
      </c>
      <c r="F436">
        <v>3357.5</v>
      </c>
    </row>
    <row r="437" spans="1:6">
      <c r="A437" s="4">
        <v>20180703</v>
      </c>
      <c r="B437" t="s">
        <v>10</v>
      </c>
      <c r="C437" s="4">
        <v>100110501</v>
      </c>
      <c r="D437" t="s">
        <v>110</v>
      </c>
      <c r="E437" s="4">
        <v>135670</v>
      </c>
      <c r="F437">
        <v>3107.5</v>
      </c>
    </row>
    <row r="438" spans="1:6">
      <c r="A438" s="4">
        <v>20180718</v>
      </c>
      <c r="B438" t="s">
        <v>116</v>
      </c>
      <c r="C438" s="4">
        <v>10021993</v>
      </c>
      <c r="D438" t="s">
        <v>109</v>
      </c>
      <c r="E438" s="4">
        <v>834850</v>
      </c>
      <c r="F438">
        <v>25650</v>
      </c>
    </row>
    <row r="439" spans="1:6">
      <c r="A439" s="4">
        <v>20180718</v>
      </c>
      <c r="B439" t="s">
        <v>116</v>
      </c>
      <c r="C439" s="4">
        <v>10333203</v>
      </c>
      <c r="D439" t="s">
        <v>114</v>
      </c>
      <c r="E439" s="4">
        <v>979679</v>
      </c>
      <c r="F439">
        <v>19650</v>
      </c>
    </row>
    <row r="440" spans="1:6">
      <c r="A440" s="4">
        <v>20180727</v>
      </c>
      <c r="B440" s="1" t="s">
        <v>118</v>
      </c>
      <c r="C440" s="4">
        <v>100112363</v>
      </c>
      <c r="D440" t="s">
        <v>111</v>
      </c>
      <c r="E440" s="4">
        <v>834850</v>
      </c>
      <c r="F440">
        <v>17950</v>
      </c>
    </row>
    <row r="441" spans="1:6">
      <c r="A441" s="4">
        <v>20180728</v>
      </c>
      <c r="B441" t="s">
        <v>116</v>
      </c>
      <c r="C441" s="4">
        <v>100110604</v>
      </c>
      <c r="D441" t="s">
        <v>109</v>
      </c>
      <c r="E441" s="4">
        <v>834850</v>
      </c>
      <c r="F441">
        <v>3950</v>
      </c>
    </row>
    <row r="442" spans="1:6">
      <c r="A442" s="4">
        <v>20180728</v>
      </c>
      <c r="B442" t="s">
        <v>117</v>
      </c>
      <c r="C442" s="4">
        <v>100112367</v>
      </c>
      <c r="D442" t="s">
        <v>109</v>
      </c>
      <c r="E442" s="4">
        <v>834850</v>
      </c>
      <c r="F442">
        <v>19650</v>
      </c>
    </row>
    <row r="443" spans="1:6">
      <c r="A443" s="4">
        <v>20180728</v>
      </c>
      <c r="B443" t="s">
        <v>117</v>
      </c>
      <c r="C443" s="4">
        <v>100112367</v>
      </c>
      <c r="D443" t="s">
        <v>111</v>
      </c>
      <c r="E443" s="4">
        <v>834850</v>
      </c>
      <c r="F443">
        <v>795</v>
      </c>
    </row>
    <row r="444" spans="1:6">
      <c r="A444" s="4">
        <v>20180728</v>
      </c>
      <c r="B444" t="s">
        <v>10</v>
      </c>
      <c r="C444" s="4">
        <v>100112372</v>
      </c>
      <c r="D444" t="s">
        <v>114</v>
      </c>
      <c r="E444" s="4">
        <v>421333</v>
      </c>
      <c r="F444">
        <v>3107.5</v>
      </c>
    </row>
    <row r="445" spans="1:6">
      <c r="A445" s="4">
        <v>20180728</v>
      </c>
      <c r="B445" t="s">
        <v>10</v>
      </c>
      <c r="C445" s="4">
        <v>100112373</v>
      </c>
      <c r="D445" t="s">
        <v>115</v>
      </c>
      <c r="E445" s="4">
        <v>719050</v>
      </c>
      <c r="F445">
        <v>6337.5</v>
      </c>
    </row>
    <row r="446" spans="1:6">
      <c r="A446" s="4">
        <v>20180728</v>
      </c>
      <c r="B446" t="s">
        <v>116</v>
      </c>
      <c r="C446" s="4">
        <v>100112375</v>
      </c>
      <c r="D446" t="s">
        <v>114</v>
      </c>
      <c r="E446" s="4">
        <v>101676</v>
      </c>
      <c r="F446">
        <v>13650</v>
      </c>
    </row>
    <row r="447" spans="1:6">
      <c r="A447" s="4">
        <v>20180728</v>
      </c>
      <c r="B447" t="s">
        <v>117</v>
      </c>
      <c r="C447" s="4">
        <v>10022037</v>
      </c>
      <c r="D447" t="s">
        <v>115</v>
      </c>
      <c r="E447" s="4">
        <v>131448</v>
      </c>
      <c r="F447">
        <v>9872.5</v>
      </c>
    </row>
    <row r="448" spans="1:6">
      <c r="A448" s="4">
        <v>20180728</v>
      </c>
      <c r="B448" t="s">
        <v>10</v>
      </c>
      <c r="C448" s="4">
        <v>10022040</v>
      </c>
      <c r="D448" t="s">
        <v>111</v>
      </c>
      <c r="E448" s="4">
        <v>116562</v>
      </c>
      <c r="F448">
        <v>3272.5</v>
      </c>
    </row>
    <row r="449" spans="1:6">
      <c r="A449" s="4">
        <v>20180729</v>
      </c>
      <c r="B449" t="s">
        <v>117</v>
      </c>
      <c r="C449" s="4">
        <v>100110606</v>
      </c>
      <c r="D449" t="s">
        <v>109</v>
      </c>
      <c r="E449" s="4">
        <v>166782</v>
      </c>
      <c r="F449">
        <v>9872.5</v>
      </c>
    </row>
    <row r="450" spans="1:6">
      <c r="A450" s="4">
        <v>20180729</v>
      </c>
      <c r="B450" t="s">
        <v>117</v>
      </c>
      <c r="C450" s="4">
        <v>100110608</v>
      </c>
      <c r="D450" t="s">
        <v>111</v>
      </c>
      <c r="E450" s="4">
        <v>217003</v>
      </c>
      <c r="F450">
        <v>795</v>
      </c>
    </row>
    <row r="451" spans="1:6">
      <c r="A451" s="4">
        <v>20180729</v>
      </c>
      <c r="B451" t="s">
        <v>10</v>
      </c>
      <c r="C451" s="4">
        <v>100110608</v>
      </c>
      <c r="D451" t="s">
        <v>111</v>
      </c>
      <c r="E451" s="4">
        <v>267224</v>
      </c>
      <c r="F451">
        <v>14250</v>
      </c>
    </row>
    <row r="452" spans="1:6">
      <c r="A452" s="4">
        <v>20180729</v>
      </c>
      <c r="B452" t="s">
        <v>10</v>
      </c>
      <c r="C452" s="4">
        <v>100110610</v>
      </c>
      <c r="D452" t="s">
        <v>109</v>
      </c>
      <c r="E452" s="4">
        <v>317445</v>
      </c>
      <c r="F452">
        <v>11797.5</v>
      </c>
    </row>
    <row r="453" spans="1:6">
      <c r="A453" s="4">
        <v>20180729</v>
      </c>
      <c r="B453" t="s">
        <v>118</v>
      </c>
      <c r="C453" s="4">
        <v>100110612</v>
      </c>
      <c r="D453" t="s">
        <v>109</v>
      </c>
      <c r="E453" s="4">
        <v>729973</v>
      </c>
      <c r="F453">
        <v>5250</v>
      </c>
    </row>
    <row r="454" spans="1:6">
      <c r="A454" s="4">
        <v>20180729</v>
      </c>
      <c r="B454" t="s">
        <v>116</v>
      </c>
      <c r="C454" s="4">
        <v>100110613</v>
      </c>
      <c r="D454" t="s">
        <v>109</v>
      </c>
      <c r="E454" s="4">
        <v>764932</v>
      </c>
      <c r="F454">
        <v>11212.5</v>
      </c>
    </row>
    <row r="455" spans="1:6">
      <c r="A455" s="4">
        <v>20180729</v>
      </c>
      <c r="B455" t="s">
        <v>10</v>
      </c>
      <c r="C455" s="4">
        <v>100112380</v>
      </c>
      <c r="D455" t="s">
        <v>110</v>
      </c>
      <c r="E455" s="4">
        <v>799891</v>
      </c>
      <c r="F455">
        <v>2950</v>
      </c>
    </row>
    <row r="456" spans="1:6">
      <c r="A456" s="4">
        <v>20180729</v>
      </c>
      <c r="B456" t="s">
        <v>116</v>
      </c>
      <c r="C456" s="4">
        <v>100112381</v>
      </c>
      <c r="D456" t="s">
        <v>114</v>
      </c>
      <c r="E456" s="4">
        <v>834850</v>
      </c>
      <c r="F456">
        <v>5450</v>
      </c>
    </row>
    <row r="457" spans="1:6">
      <c r="A457" s="4">
        <v>20180729</v>
      </c>
      <c r="B457" t="s">
        <v>117</v>
      </c>
      <c r="C457" s="4">
        <v>100112382</v>
      </c>
      <c r="D457" t="s">
        <v>111</v>
      </c>
      <c r="E457" s="4">
        <v>367666</v>
      </c>
      <c r="F457">
        <v>795</v>
      </c>
    </row>
    <row r="458" spans="1:6">
      <c r="A458" s="4">
        <v>20180729</v>
      </c>
      <c r="B458" t="s">
        <v>117</v>
      </c>
      <c r="C458" s="4">
        <v>10022043</v>
      </c>
      <c r="D458" t="s">
        <v>114</v>
      </c>
      <c r="E458" s="4">
        <v>417887</v>
      </c>
      <c r="F458">
        <v>3950</v>
      </c>
    </row>
    <row r="459" spans="1:6">
      <c r="A459" s="4">
        <v>20180729</v>
      </c>
      <c r="B459" t="s">
        <v>10</v>
      </c>
      <c r="C459" s="4">
        <v>10333306</v>
      </c>
      <c r="D459" t="s">
        <v>114</v>
      </c>
      <c r="E459" s="4">
        <v>468108</v>
      </c>
      <c r="F459">
        <v>14085</v>
      </c>
    </row>
    <row r="460" spans="1:6">
      <c r="A460" s="4">
        <v>20180729</v>
      </c>
      <c r="B460" t="s">
        <v>10</v>
      </c>
      <c r="C460" s="4">
        <v>10333307</v>
      </c>
      <c r="D460" t="s">
        <v>115</v>
      </c>
      <c r="E460" s="4">
        <v>518329</v>
      </c>
      <c r="F460">
        <v>11250</v>
      </c>
    </row>
    <row r="461" spans="1:6">
      <c r="A461" s="4">
        <v>20180730</v>
      </c>
      <c r="B461" t="s">
        <v>118</v>
      </c>
      <c r="C461" s="4">
        <v>100112392</v>
      </c>
      <c r="D461" t="s">
        <v>114</v>
      </c>
      <c r="E461" s="4">
        <v>568550</v>
      </c>
      <c r="F461">
        <v>16650</v>
      </c>
    </row>
    <row r="462" spans="1:6">
      <c r="A462" s="4">
        <v>20180730</v>
      </c>
      <c r="B462" t="s">
        <v>116</v>
      </c>
      <c r="C462" s="4">
        <v>100112393</v>
      </c>
      <c r="D462" t="s">
        <v>115</v>
      </c>
      <c r="E462" s="4">
        <v>618771</v>
      </c>
      <c r="F462">
        <v>6022.5</v>
      </c>
    </row>
    <row r="463" spans="1:6">
      <c r="A463" s="4">
        <v>20180731</v>
      </c>
      <c r="B463" t="s">
        <v>10</v>
      </c>
      <c r="C463" s="4">
        <v>100112395</v>
      </c>
      <c r="D463" t="s">
        <v>111</v>
      </c>
      <c r="E463" s="4">
        <v>864342</v>
      </c>
      <c r="F463">
        <v>5250</v>
      </c>
    </row>
    <row r="464" spans="1:6">
      <c r="A464" s="4">
        <v>20180731</v>
      </c>
      <c r="B464" t="s">
        <v>116</v>
      </c>
      <c r="C464" s="4">
        <v>100112397</v>
      </c>
      <c r="D464" t="s">
        <v>109</v>
      </c>
      <c r="E464" s="4">
        <v>387943</v>
      </c>
      <c r="F464">
        <v>7650</v>
      </c>
    </row>
    <row r="465" spans="1:6">
      <c r="A465" s="4">
        <v>20180731</v>
      </c>
      <c r="B465" t="s">
        <v>117</v>
      </c>
      <c r="C465" s="4">
        <v>100112401</v>
      </c>
      <c r="D465" t="s">
        <v>110</v>
      </c>
      <c r="E465" s="4">
        <v>846118</v>
      </c>
      <c r="F465">
        <v>3000</v>
      </c>
    </row>
    <row r="466" spans="1:6">
      <c r="A466" s="4">
        <v>20180731</v>
      </c>
      <c r="B466" t="s">
        <v>117</v>
      </c>
      <c r="C466" s="4">
        <v>10019156</v>
      </c>
      <c r="D466" t="s">
        <v>111</v>
      </c>
      <c r="E466" s="4">
        <v>166782</v>
      </c>
      <c r="F466">
        <v>5355</v>
      </c>
    </row>
    <row r="467" spans="1:6">
      <c r="A467" s="4">
        <v>20180731</v>
      </c>
      <c r="B467" t="s">
        <v>10</v>
      </c>
      <c r="C467" s="4">
        <v>10019157</v>
      </c>
      <c r="D467" t="s">
        <v>109</v>
      </c>
      <c r="E467" s="4">
        <v>217003</v>
      </c>
      <c r="F467">
        <v>13650</v>
      </c>
    </row>
    <row r="468" spans="1:6">
      <c r="A468" s="4">
        <v>20180731</v>
      </c>
      <c r="B468" t="s">
        <v>10</v>
      </c>
      <c r="C468" s="4">
        <v>100112397</v>
      </c>
      <c r="D468" t="s">
        <v>109</v>
      </c>
      <c r="E468" s="4">
        <v>267224</v>
      </c>
      <c r="F468">
        <v>6022.5</v>
      </c>
    </row>
    <row r="469" spans="1:6">
      <c r="A469" s="4">
        <v>20180731</v>
      </c>
      <c r="B469" t="s">
        <v>117</v>
      </c>
      <c r="C469" s="4">
        <v>100112398</v>
      </c>
      <c r="D469" t="s">
        <v>109</v>
      </c>
      <c r="E469" s="4">
        <v>317445</v>
      </c>
      <c r="F469">
        <v>15650</v>
      </c>
    </row>
    <row r="470" spans="1:6">
      <c r="A470" s="4">
        <v>20180731</v>
      </c>
      <c r="B470" t="s">
        <v>10</v>
      </c>
      <c r="C470" s="4">
        <v>100112400</v>
      </c>
      <c r="D470" t="s">
        <v>111</v>
      </c>
      <c r="E470" s="4">
        <v>367666</v>
      </c>
      <c r="F470">
        <v>17950</v>
      </c>
    </row>
    <row r="471" spans="1:6">
      <c r="A471" s="4">
        <v>20180731</v>
      </c>
      <c r="B471" t="s">
        <v>116</v>
      </c>
      <c r="C471" s="4">
        <v>100112401</v>
      </c>
      <c r="D471" t="s">
        <v>109</v>
      </c>
      <c r="E471" s="4">
        <v>417887</v>
      </c>
      <c r="F471">
        <v>3950</v>
      </c>
    </row>
    <row r="472" spans="1:6">
      <c r="A472" s="4">
        <v>20180731</v>
      </c>
      <c r="B472" t="s">
        <v>116</v>
      </c>
      <c r="C472" s="4">
        <v>10019158</v>
      </c>
      <c r="D472" t="s">
        <v>109</v>
      </c>
      <c r="E472" s="4">
        <v>267224</v>
      </c>
      <c r="F472">
        <v>9450</v>
      </c>
    </row>
    <row r="473" spans="1:6">
      <c r="A473" s="4">
        <v>20180731</v>
      </c>
      <c r="B473" t="s">
        <v>117</v>
      </c>
      <c r="C473" s="4">
        <v>10019159</v>
      </c>
      <c r="D473" t="s">
        <v>109</v>
      </c>
      <c r="E473" s="4">
        <v>317445</v>
      </c>
      <c r="F473">
        <v>11250</v>
      </c>
    </row>
    <row r="474" spans="1:6">
      <c r="A474" s="4">
        <v>20180731</v>
      </c>
      <c r="B474" t="s">
        <v>11</v>
      </c>
      <c r="C474" s="4">
        <v>10022049</v>
      </c>
      <c r="D474" t="s">
        <v>109</v>
      </c>
      <c r="E474" s="4">
        <v>729973</v>
      </c>
      <c r="F474">
        <v>17950</v>
      </c>
    </row>
    <row r="475" spans="1:6">
      <c r="A475" s="4">
        <v>20180731</v>
      </c>
      <c r="B475" t="s">
        <v>11</v>
      </c>
      <c r="C475" s="4">
        <v>10333318</v>
      </c>
      <c r="D475" t="s">
        <v>114</v>
      </c>
      <c r="E475" s="4">
        <v>764932</v>
      </c>
      <c r="F475">
        <v>10125</v>
      </c>
    </row>
    <row r="476" spans="1:6">
      <c r="A476" s="4">
        <v>20180804</v>
      </c>
      <c r="B476" t="s">
        <v>11</v>
      </c>
      <c r="C476" s="4">
        <v>10019165</v>
      </c>
      <c r="D476" t="s">
        <v>115</v>
      </c>
      <c r="E476" s="4">
        <v>979679</v>
      </c>
      <c r="F476">
        <v>14250</v>
      </c>
    </row>
    <row r="477" spans="1:6">
      <c r="A477" s="4">
        <v>20180805</v>
      </c>
      <c r="B477" t="s">
        <v>116</v>
      </c>
      <c r="C477" s="4">
        <v>10019171</v>
      </c>
      <c r="D477" t="s">
        <v>113</v>
      </c>
      <c r="E477" s="4">
        <v>387943</v>
      </c>
      <c r="F477">
        <v>6435.71</v>
      </c>
    </row>
    <row r="478" spans="1:6">
      <c r="A478" s="4">
        <v>20180805</v>
      </c>
      <c r="B478" t="s">
        <v>10</v>
      </c>
      <c r="C478" s="4">
        <v>10019171</v>
      </c>
      <c r="D478" t="s">
        <v>113</v>
      </c>
      <c r="E478" s="4">
        <v>846118</v>
      </c>
      <c r="F478">
        <v>9464.2900000000009</v>
      </c>
    </row>
    <row r="479" spans="1:6">
      <c r="A479" s="4">
        <v>20180805</v>
      </c>
      <c r="B479" t="s">
        <v>10</v>
      </c>
      <c r="C479" s="4">
        <v>10019174</v>
      </c>
      <c r="D479" t="s">
        <v>112</v>
      </c>
      <c r="E479" s="4">
        <v>166782</v>
      </c>
      <c r="F479">
        <v>13650</v>
      </c>
    </row>
    <row r="480" spans="1:6">
      <c r="A480" s="4">
        <v>20180805</v>
      </c>
      <c r="B480" t="s">
        <v>116</v>
      </c>
      <c r="C480" s="4">
        <v>10016495</v>
      </c>
      <c r="D480" t="s">
        <v>109</v>
      </c>
      <c r="E480" s="4">
        <v>217003</v>
      </c>
      <c r="F480">
        <v>7650</v>
      </c>
    </row>
    <row r="481" spans="1:6">
      <c r="A481" s="4">
        <v>20180805</v>
      </c>
      <c r="B481" t="s">
        <v>116</v>
      </c>
      <c r="C481" s="4">
        <v>10016495</v>
      </c>
      <c r="D481" t="s">
        <v>109</v>
      </c>
      <c r="E481" s="4">
        <v>267224</v>
      </c>
      <c r="F481">
        <v>6650</v>
      </c>
    </row>
    <row r="482" spans="1:6">
      <c r="A482" s="4">
        <v>20180805</v>
      </c>
      <c r="B482" t="s">
        <v>116</v>
      </c>
      <c r="C482" s="4">
        <v>10022065</v>
      </c>
      <c r="D482" t="s">
        <v>109</v>
      </c>
      <c r="E482" s="4">
        <v>317445</v>
      </c>
      <c r="F482">
        <v>5950</v>
      </c>
    </row>
    <row r="483" spans="1:6">
      <c r="A483" s="4">
        <v>20180805</v>
      </c>
      <c r="B483" t="s">
        <v>116</v>
      </c>
      <c r="C483" s="4">
        <v>10022067</v>
      </c>
      <c r="D483" t="s">
        <v>114</v>
      </c>
      <c r="E483" s="4">
        <v>367666</v>
      </c>
      <c r="F483">
        <v>14250</v>
      </c>
    </row>
    <row r="484" spans="1:6">
      <c r="A484" s="4">
        <v>20180805</v>
      </c>
      <c r="B484" t="s">
        <v>116</v>
      </c>
      <c r="C484" s="4">
        <v>10333341</v>
      </c>
      <c r="D484" t="s">
        <v>115</v>
      </c>
      <c r="E484" s="4">
        <v>417887</v>
      </c>
      <c r="F484">
        <v>10125</v>
      </c>
    </row>
    <row r="485" spans="1:6">
      <c r="A485" s="4">
        <v>20180805</v>
      </c>
      <c r="B485" t="s">
        <v>117</v>
      </c>
      <c r="C485" s="4">
        <v>10333345</v>
      </c>
      <c r="D485" t="s">
        <v>114</v>
      </c>
      <c r="E485" s="4">
        <v>267224</v>
      </c>
      <c r="F485">
        <v>21250</v>
      </c>
    </row>
    <row r="486" spans="1:6">
      <c r="A486" s="4">
        <v>20180806</v>
      </c>
      <c r="B486" t="s">
        <v>10</v>
      </c>
      <c r="C486" s="4">
        <v>100112427</v>
      </c>
      <c r="D486" t="s">
        <v>115</v>
      </c>
      <c r="E486" s="4">
        <v>317445</v>
      </c>
      <c r="F486">
        <v>15650</v>
      </c>
    </row>
    <row r="487" spans="1:6">
      <c r="A487" s="4">
        <v>20180806</v>
      </c>
      <c r="B487" t="s">
        <v>116</v>
      </c>
      <c r="C487" s="4">
        <v>10019175</v>
      </c>
      <c r="D487" t="s">
        <v>111</v>
      </c>
      <c r="E487" s="4">
        <v>729973</v>
      </c>
      <c r="F487">
        <v>11250</v>
      </c>
    </row>
    <row r="488" spans="1:6">
      <c r="A488" s="4">
        <v>20180807</v>
      </c>
      <c r="B488" t="s">
        <v>116</v>
      </c>
      <c r="C488" s="4">
        <v>100110640</v>
      </c>
      <c r="D488" t="s">
        <v>109</v>
      </c>
      <c r="E488" s="4">
        <v>764932</v>
      </c>
      <c r="F488">
        <v>4185</v>
      </c>
    </row>
    <row r="489" spans="1:6">
      <c r="A489" s="4">
        <v>20180807</v>
      </c>
      <c r="B489" t="s">
        <v>117</v>
      </c>
      <c r="C489" s="4">
        <v>100110641</v>
      </c>
      <c r="D489" t="s">
        <v>109</v>
      </c>
      <c r="E489" s="4">
        <v>979679</v>
      </c>
      <c r="F489">
        <v>10755</v>
      </c>
    </row>
    <row r="490" spans="1:6">
      <c r="A490" s="4">
        <v>20180815</v>
      </c>
      <c r="B490" t="s">
        <v>10</v>
      </c>
      <c r="C490" s="4">
        <v>100112463</v>
      </c>
      <c r="D490" t="s">
        <v>109</v>
      </c>
      <c r="E490" s="4">
        <v>834850</v>
      </c>
      <c r="F490">
        <v>17950</v>
      </c>
    </row>
    <row r="491" spans="1:6">
      <c r="A491" s="4">
        <v>20180815</v>
      </c>
      <c r="B491" t="s">
        <v>10</v>
      </c>
      <c r="C491" s="4">
        <v>100112458</v>
      </c>
      <c r="D491" t="s">
        <v>109</v>
      </c>
      <c r="E491" s="4">
        <v>367666</v>
      </c>
      <c r="F491">
        <v>11602.5</v>
      </c>
    </row>
    <row r="492" spans="1:6">
      <c r="A492" s="4">
        <v>20180815</v>
      </c>
      <c r="B492" t="s">
        <v>116</v>
      </c>
      <c r="C492" s="4">
        <v>100112459</v>
      </c>
      <c r="D492" t="s">
        <v>109</v>
      </c>
      <c r="E492" s="4">
        <v>417887</v>
      </c>
      <c r="F492">
        <v>7950</v>
      </c>
    </row>
    <row r="493" spans="1:6">
      <c r="A493" s="4">
        <v>20180815</v>
      </c>
      <c r="B493" t="s">
        <v>10</v>
      </c>
      <c r="C493" s="4">
        <v>100112460</v>
      </c>
      <c r="D493" t="s">
        <v>114</v>
      </c>
      <c r="E493" s="4">
        <v>468108</v>
      </c>
      <c r="F493">
        <v>16650</v>
      </c>
    </row>
    <row r="494" spans="1:6">
      <c r="A494" s="4">
        <v>20180815</v>
      </c>
      <c r="B494" t="s">
        <v>10</v>
      </c>
      <c r="C494" s="4">
        <v>100112461</v>
      </c>
      <c r="D494" t="s">
        <v>115</v>
      </c>
      <c r="E494" s="4">
        <v>518329</v>
      </c>
      <c r="F494">
        <v>23650</v>
      </c>
    </row>
    <row r="495" spans="1:6">
      <c r="A495" s="4">
        <v>20180818</v>
      </c>
      <c r="B495" t="s">
        <v>116</v>
      </c>
      <c r="C495" s="4">
        <v>100112487</v>
      </c>
      <c r="D495" t="s">
        <v>114</v>
      </c>
      <c r="E495" s="4">
        <v>568550</v>
      </c>
      <c r="F495">
        <v>6950</v>
      </c>
    </row>
    <row r="496" spans="1:6">
      <c r="A496" s="4">
        <v>20180818</v>
      </c>
      <c r="B496" t="s">
        <v>116</v>
      </c>
      <c r="C496" s="4">
        <v>100112488</v>
      </c>
      <c r="D496" t="s">
        <v>114</v>
      </c>
      <c r="E496" s="4">
        <v>618771</v>
      </c>
      <c r="F496">
        <v>17950</v>
      </c>
    </row>
    <row r="497" spans="1:6">
      <c r="A497" s="4">
        <v>20180818</v>
      </c>
      <c r="B497" t="s">
        <v>116</v>
      </c>
      <c r="C497" s="4">
        <v>10019201</v>
      </c>
      <c r="D497" t="s">
        <v>115</v>
      </c>
      <c r="E497" s="4">
        <v>864342</v>
      </c>
      <c r="F497">
        <v>3357.5</v>
      </c>
    </row>
    <row r="498" spans="1:6">
      <c r="A498" s="4">
        <v>20180818</v>
      </c>
      <c r="B498" t="s">
        <v>116</v>
      </c>
      <c r="C498" s="4">
        <v>10019202</v>
      </c>
      <c r="D498" t="s">
        <v>114</v>
      </c>
      <c r="E498" s="4">
        <v>979679</v>
      </c>
      <c r="F498">
        <v>16155</v>
      </c>
    </row>
    <row r="499" spans="1:6">
      <c r="A499" s="4">
        <v>20180820</v>
      </c>
      <c r="B499" t="s">
        <v>116</v>
      </c>
      <c r="C499" s="4">
        <v>10022108</v>
      </c>
      <c r="D499" t="s">
        <v>109</v>
      </c>
      <c r="E499" s="4">
        <v>172366</v>
      </c>
      <c r="F499">
        <v>3272.5</v>
      </c>
    </row>
    <row r="500" spans="1:6">
      <c r="A500" s="4">
        <v>20180821</v>
      </c>
      <c r="B500" t="s">
        <v>118</v>
      </c>
      <c r="C500" s="4">
        <v>10019215</v>
      </c>
      <c r="D500" t="s">
        <v>113</v>
      </c>
      <c r="E500" s="4">
        <v>135670</v>
      </c>
      <c r="F500">
        <v>3555</v>
      </c>
    </row>
    <row r="501" spans="1:6">
      <c r="A501" s="4">
        <v>20180905</v>
      </c>
      <c r="B501" t="s">
        <v>116</v>
      </c>
      <c r="C501" s="4">
        <v>100112565</v>
      </c>
      <c r="D501" t="s">
        <v>109</v>
      </c>
      <c r="E501" s="4">
        <v>979679</v>
      </c>
      <c r="F501">
        <v>6255</v>
      </c>
    </row>
    <row r="502" spans="1:6">
      <c r="A502" s="4">
        <v>20180907</v>
      </c>
      <c r="B502" t="s">
        <v>117</v>
      </c>
      <c r="C502" s="4">
        <v>100112579</v>
      </c>
      <c r="D502" t="s">
        <v>115</v>
      </c>
      <c r="E502" s="4">
        <v>834850</v>
      </c>
      <c r="F502">
        <v>6255</v>
      </c>
    </row>
    <row r="503" spans="1:6">
      <c r="A503" s="4">
        <v>20180907</v>
      </c>
      <c r="B503" t="s">
        <v>10</v>
      </c>
      <c r="C503" s="4">
        <v>100112579</v>
      </c>
      <c r="D503" t="s">
        <v>114</v>
      </c>
      <c r="E503" s="4">
        <v>979679</v>
      </c>
      <c r="F503">
        <v>6255</v>
      </c>
    </row>
    <row r="504" spans="1:6">
      <c r="A504" s="4">
        <v>20180908</v>
      </c>
      <c r="B504" t="s">
        <v>117</v>
      </c>
      <c r="C504" s="4">
        <v>100110714</v>
      </c>
      <c r="D504" t="s">
        <v>114</v>
      </c>
      <c r="E504" s="4">
        <v>834850</v>
      </c>
      <c r="F504">
        <v>18650</v>
      </c>
    </row>
    <row r="505" spans="1:6">
      <c r="A505" s="4">
        <v>20180908</v>
      </c>
      <c r="B505" t="s">
        <v>117</v>
      </c>
      <c r="C505" s="4">
        <v>100110715</v>
      </c>
      <c r="D505" t="s">
        <v>115</v>
      </c>
      <c r="E505" s="4">
        <v>834850</v>
      </c>
      <c r="F505">
        <v>12450</v>
      </c>
    </row>
    <row r="506" spans="1:6">
      <c r="A506" s="4">
        <v>20180909</v>
      </c>
      <c r="B506" t="s">
        <v>118</v>
      </c>
      <c r="C506" s="4">
        <v>10019270</v>
      </c>
      <c r="D506" t="s">
        <v>114</v>
      </c>
      <c r="E506" s="4">
        <v>834850</v>
      </c>
      <c r="F506">
        <v>3250</v>
      </c>
    </row>
    <row r="507" spans="1:6">
      <c r="A507" s="4">
        <v>20180909</v>
      </c>
      <c r="B507" t="s">
        <v>118</v>
      </c>
      <c r="C507" s="4">
        <v>10019271</v>
      </c>
      <c r="D507" t="s">
        <v>115</v>
      </c>
      <c r="E507" s="4">
        <v>979679</v>
      </c>
      <c r="F507">
        <v>5482.5</v>
      </c>
    </row>
    <row r="508" spans="1:6">
      <c r="A508" s="4">
        <v>20180910</v>
      </c>
      <c r="B508" t="s">
        <v>11</v>
      </c>
      <c r="C508" s="4">
        <v>100112600</v>
      </c>
      <c r="D508" t="s">
        <v>111</v>
      </c>
      <c r="E508" s="4">
        <v>834850</v>
      </c>
      <c r="F508">
        <v>23650</v>
      </c>
    </row>
    <row r="509" spans="1:6">
      <c r="A509" s="4">
        <v>20180910</v>
      </c>
      <c r="B509" t="s">
        <v>11</v>
      </c>
      <c r="C509" s="4">
        <v>10019272</v>
      </c>
      <c r="D509" t="s">
        <v>109</v>
      </c>
      <c r="E509" s="4">
        <v>834850</v>
      </c>
      <c r="F509">
        <v>7950</v>
      </c>
    </row>
    <row r="510" spans="1:6">
      <c r="A510" s="4">
        <v>20180910</v>
      </c>
      <c r="B510" t="s">
        <v>11</v>
      </c>
      <c r="C510" s="4">
        <v>10022205</v>
      </c>
      <c r="D510" t="s">
        <v>109</v>
      </c>
      <c r="E510" s="4">
        <v>834850</v>
      </c>
      <c r="F510">
        <v>6950</v>
      </c>
    </row>
    <row r="511" spans="1:6">
      <c r="A511" s="4">
        <v>20180910</v>
      </c>
      <c r="B511" t="s">
        <v>117</v>
      </c>
      <c r="C511" s="4">
        <v>10022204</v>
      </c>
      <c r="D511" t="s">
        <v>109</v>
      </c>
      <c r="E511" s="4">
        <v>834850</v>
      </c>
      <c r="F511">
        <v>10697.5</v>
      </c>
    </row>
    <row r="512" spans="1:6">
      <c r="A512" s="4">
        <v>20180911</v>
      </c>
      <c r="B512" t="s">
        <v>117</v>
      </c>
      <c r="C512" s="4">
        <v>100112603</v>
      </c>
      <c r="D512" t="s">
        <v>114</v>
      </c>
      <c r="E512" s="4">
        <v>421333</v>
      </c>
      <c r="F512">
        <v>20650</v>
      </c>
    </row>
    <row r="513" spans="1:6">
      <c r="A513" s="4">
        <v>20180911</v>
      </c>
      <c r="B513" t="s">
        <v>117</v>
      </c>
      <c r="C513" s="4">
        <v>100112601</v>
      </c>
      <c r="D513" t="s">
        <v>115</v>
      </c>
      <c r="E513" s="4">
        <v>719050</v>
      </c>
      <c r="F513">
        <v>15650</v>
      </c>
    </row>
    <row r="514" spans="1:6">
      <c r="A514" s="4">
        <v>20180911</v>
      </c>
      <c r="B514" t="s">
        <v>10</v>
      </c>
      <c r="C514" s="4">
        <v>100112602</v>
      </c>
      <c r="D514" t="s">
        <v>114</v>
      </c>
      <c r="E514" s="4">
        <v>101676</v>
      </c>
      <c r="F514">
        <v>3650</v>
      </c>
    </row>
    <row r="515" spans="1:6">
      <c r="A515" s="4">
        <v>20180911</v>
      </c>
      <c r="B515" t="s">
        <v>10</v>
      </c>
      <c r="C515" s="4">
        <v>10019274</v>
      </c>
      <c r="D515" t="s">
        <v>114</v>
      </c>
      <c r="E515" s="4">
        <v>131448</v>
      </c>
      <c r="F515">
        <v>12450</v>
      </c>
    </row>
    <row r="516" spans="1:6">
      <c r="A516" s="4">
        <v>20180912</v>
      </c>
      <c r="B516" t="s">
        <v>10</v>
      </c>
      <c r="C516" s="4">
        <v>10019276</v>
      </c>
      <c r="D516" t="s">
        <v>115</v>
      </c>
      <c r="E516" s="4">
        <v>116562</v>
      </c>
      <c r="F516">
        <v>10650</v>
      </c>
    </row>
    <row r="517" spans="1:6">
      <c r="A517" s="4">
        <v>20180912</v>
      </c>
      <c r="B517" t="s">
        <v>116</v>
      </c>
      <c r="C517" s="4">
        <v>100112606</v>
      </c>
      <c r="D517" t="s">
        <v>111</v>
      </c>
      <c r="E517" s="4">
        <v>166782</v>
      </c>
      <c r="F517">
        <v>22650</v>
      </c>
    </row>
    <row r="518" spans="1:6">
      <c r="A518" s="4">
        <v>20180912</v>
      </c>
      <c r="B518" t="s">
        <v>116</v>
      </c>
      <c r="C518" s="4">
        <v>100112608</v>
      </c>
      <c r="D518" t="s">
        <v>109</v>
      </c>
      <c r="E518" s="4">
        <v>217003</v>
      </c>
      <c r="F518">
        <v>5650</v>
      </c>
    </row>
    <row r="519" spans="1:6">
      <c r="A519" s="4">
        <v>20180913</v>
      </c>
      <c r="B519" t="s">
        <v>116</v>
      </c>
      <c r="C519" s="4">
        <v>100112611</v>
      </c>
      <c r="D519" t="s">
        <v>109</v>
      </c>
      <c r="E519" s="4">
        <v>267224</v>
      </c>
      <c r="F519">
        <v>6250</v>
      </c>
    </row>
    <row r="520" spans="1:6">
      <c r="A520" s="4">
        <v>20180913</v>
      </c>
      <c r="B520" t="s">
        <v>116</v>
      </c>
      <c r="C520" s="4">
        <v>10016599</v>
      </c>
      <c r="D520" t="s">
        <v>111</v>
      </c>
      <c r="E520" s="4">
        <v>317445</v>
      </c>
      <c r="F520">
        <v>10755</v>
      </c>
    </row>
    <row r="521" spans="1:6">
      <c r="A521" s="4">
        <v>20180913</v>
      </c>
      <c r="B521" t="s">
        <v>116</v>
      </c>
      <c r="C521" s="4">
        <v>10022212</v>
      </c>
      <c r="D521" t="s">
        <v>109</v>
      </c>
      <c r="E521" s="4">
        <v>729973</v>
      </c>
      <c r="F521">
        <v>17552.5</v>
      </c>
    </row>
    <row r="522" spans="1:6">
      <c r="A522" s="4">
        <v>20180913</v>
      </c>
      <c r="B522" t="s">
        <v>117</v>
      </c>
      <c r="C522" s="4">
        <v>10022212</v>
      </c>
      <c r="D522" t="s">
        <v>109</v>
      </c>
      <c r="E522" s="4">
        <v>764932</v>
      </c>
      <c r="F522">
        <v>19650</v>
      </c>
    </row>
    <row r="523" spans="1:6">
      <c r="A523" s="4">
        <v>20180913</v>
      </c>
      <c r="B523" t="s">
        <v>118</v>
      </c>
      <c r="C523" s="4">
        <v>10333559</v>
      </c>
      <c r="D523" t="s">
        <v>109</v>
      </c>
      <c r="E523" s="4">
        <v>799891</v>
      </c>
      <c r="F523">
        <v>6650</v>
      </c>
    </row>
    <row r="524" spans="1:6">
      <c r="A524" s="4">
        <v>20180913</v>
      </c>
      <c r="B524" t="s">
        <v>10</v>
      </c>
      <c r="C524" s="4">
        <v>10333561</v>
      </c>
      <c r="D524" t="s">
        <v>109</v>
      </c>
      <c r="E524" s="4">
        <v>834850</v>
      </c>
      <c r="F524">
        <v>7950</v>
      </c>
    </row>
    <row r="525" spans="1:6">
      <c r="A525" s="4">
        <v>20180913</v>
      </c>
      <c r="B525" s="1" t="s">
        <v>116</v>
      </c>
      <c r="C525" s="4">
        <v>10333561</v>
      </c>
      <c r="D525" t="s">
        <v>114</v>
      </c>
      <c r="E525" s="4">
        <v>367666</v>
      </c>
      <c r="F525">
        <v>15650</v>
      </c>
    </row>
    <row r="526" spans="1:6">
      <c r="A526" s="4">
        <v>20180913</v>
      </c>
      <c r="B526" s="1" t="s">
        <v>118</v>
      </c>
      <c r="C526" s="4">
        <v>10333563</v>
      </c>
      <c r="D526" t="s">
        <v>115</v>
      </c>
      <c r="E526" s="4">
        <v>417887</v>
      </c>
      <c r="F526">
        <v>5652.5</v>
      </c>
    </row>
    <row r="527" spans="1:6">
      <c r="A527" s="4">
        <v>20180914</v>
      </c>
      <c r="B527" t="s">
        <v>116</v>
      </c>
      <c r="C527" s="4">
        <v>100112614</v>
      </c>
      <c r="D527" t="s">
        <v>111</v>
      </c>
      <c r="E527" s="4">
        <v>468108</v>
      </c>
      <c r="F527">
        <v>795</v>
      </c>
    </row>
    <row r="528" spans="1:6">
      <c r="A528" s="4">
        <v>20180915</v>
      </c>
      <c r="B528" t="s">
        <v>117</v>
      </c>
      <c r="C528" s="4">
        <v>100112624</v>
      </c>
      <c r="D528" t="s">
        <v>114</v>
      </c>
      <c r="E528" s="4">
        <v>518329</v>
      </c>
      <c r="F528">
        <v>9950</v>
      </c>
    </row>
    <row r="529" spans="1:6">
      <c r="A529" s="4">
        <v>20180915</v>
      </c>
      <c r="B529" t="s">
        <v>117</v>
      </c>
      <c r="C529" s="4">
        <v>100112624</v>
      </c>
      <c r="D529" t="s">
        <v>115</v>
      </c>
      <c r="E529" s="4">
        <v>568550</v>
      </c>
      <c r="F529">
        <v>20650</v>
      </c>
    </row>
    <row r="530" spans="1:6">
      <c r="A530" s="4">
        <v>20180915</v>
      </c>
      <c r="B530" t="s">
        <v>10</v>
      </c>
      <c r="C530" s="4">
        <v>10019283</v>
      </c>
      <c r="D530" t="s">
        <v>114</v>
      </c>
      <c r="E530" s="4">
        <v>618771</v>
      </c>
      <c r="F530">
        <v>20650</v>
      </c>
    </row>
    <row r="531" spans="1:6">
      <c r="A531" s="4">
        <v>20180915</v>
      </c>
      <c r="B531" t="s">
        <v>10</v>
      </c>
      <c r="C531" s="4">
        <v>10019284</v>
      </c>
      <c r="D531" t="s">
        <v>115</v>
      </c>
      <c r="E531" s="4">
        <v>864342</v>
      </c>
      <c r="F531">
        <v>11602.5</v>
      </c>
    </row>
    <row r="532" spans="1:6">
      <c r="A532" s="4">
        <v>20180915</v>
      </c>
      <c r="B532" t="s">
        <v>118</v>
      </c>
      <c r="C532" s="4">
        <v>10019285</v>
      </c>
      <c r="D532" t="s">
        <v>111</v>
      </c>
      <c r="E532" s="4">
        <v>979679</v>
      </c>
      <c r="F532">
        <v>19650</v>
      </c>
    </row>
    <row r="533" spans="1:6">
      <c r="A533" s="4">
        <v>20180916</v>
      </c>
      <c r="B533" t="s">
        <v>117</v>
      </c>
      <c r="C533" s="4">
        <v>100112629</v>
      </c>
      <c r="D533" t="s">
        <v>109</v>
      </c>
      <c r="E533" s="4">
        <v>172366</v>
      </c>
      <c r="F533">
        <v>20650</v>
      </c>
    </row>
    <row r="534" spans="1:6">
      <c r="A534" s="4">
        <v>20180917</v>
      </c>
      <c r="B534" t="s">
        <v>118</v>
      </c>
      <c r="C534" s="4">
        <v>10022223</v>
      </c>
      <c r="D534" t="s">
        <v>109</v>
      </c>
      <c r="E534" s="4">
        <v>135670</v>
      </c>
      <c r="F534">
        <v>6022.5</v>
      </c>
    </row>
    <row r="535" spans="1:6">
      <c r="A535" s="4">
        <v>20180928</v>
      </c>
      <c r="B535" t="s">
        <v>116</v>
      </c>
      <c r="C535" s="4">
        <v>100112711</v>
      </c>
      <c r="D535" t="s">
        <v>114</v>
      </c>
      <c r="E535" s="4">
        <v>834850</v>
      </c>
      <c r="F535">
        <v>7950</v>
      </c>
    </row>
    <row r="536" spans="1:6">
      <c r="A536" s="4">
        <v>20180928</v>
      </c>
      <c r="B536" t="s">
        <v>116</v>
      </c>
      <c r="C536" s="4">
        <v>100112713</v>
      </c>
      <c r="D536" t="s">
        <v>115</v>
      </c>
      <c r="E536" s="4">
        <v>979679</v>
      </c>
      <c r="F536">
        <v>22650</v>
      </c>
    </row>
    <row r="537" spans="1:6">
      <c r="A537" s="4">
        <v>20180929</v>
      </c>
      <c r="B537" t="s">
        <v>116</v>
      </c>
      <c r="C537" s="4">
        <v>100112719</v>
      </c>
      <c r="D537" t="s">
        <v>113</v>
      </c>
      <c r="E537" s="4">
        <v>834850</v>
      </c>
      <c r="F537">
        <v>2350</v>
      </c>
    </row>
    <row r="538" spans="1:6">
      <c r="A538" s="4">
        <v>20180929</v>
      </c>
      <c r="B538" t="s">
        <v>117</v>
      </c>
      <c r="C538" s="4">
        <v>10019343</v>
      </c>
      <c r="D538" t="s">
        <v>115</v>
      </c>
      <c r="E538" s="4">
        <v>834850</v>
      </c>
      <c r="F538">
        <v>23650</v>
      </c>
    </row>
    <row r="539" spans="1:6">
      <c r="A539" s="4">
        <v>20180929</v>
      </c>
      <c r="B539" t="s">
        <v>117</v>
      </c>
      <c r="C539" s="4">
        <v>10019345</v>
      </c>
      <c r="D539" t="s">
        <v>113</v>
      </c>
      <c r="E539" s="4">
        <v>834850</v>
      </c>
      <c r="F539">
        <v>10650</v>
      </c>
    </row>
    <row r="540" spans="1:6">
      <c r="A540" s="4">
        <v>20180929</v>
      </c>
      <c r="B540" t="s">
        <v>10</v>
      </c>
      <c r="C540" s="4">
        <v>10019347</v>
      </c>
      <c r="D540" t="s">
        <v>113</v>
      </c>
      <c r="E540" s="4">
        <v>834850</v>
      </c>
      <c r="F540">
        <v>3650</v>
      </c>
    </row>
    <row r="541" spans="1:6">
      <c r="A541" s="4">
        <v>20180929</v>
      </c>
      <c r="B541" t="s">
        <v>10</v>
      </c>
      <c r="C541" s="4">
        <v>100112714</v>
      </c>
      <c r="D541" t="s">
        <v>112</v>
      </c>
      <c r="E541" s="4">
        <v>421333</v>
      </c>
      <c r="F541">
        <v>10650</v>
      </c>
    </row>
    <row r="542" spans="1:6">
      <c r="A542" s="4">
        <v>20180929</v>
      </c>
      <c r="B542" t="s">
        <v>118</v>
      </c>
      <c r="C542" s="4">
        <v>100112716</v>
      </c>
      <c r="D542" t="s">
        <v>111</v>
      </c>
      <c r="E542" s="4">
        <v>719050</v>
      </c>
      <c r="F542">
        <v>795</v>
      </c>
    </row>
    <row r="543" spans="1:6">
      <c r="A543" s="4">
        <v>20180929</v>
      </c>
      <c r="B543" t="s">
        <v>116</v>
      </c>
      <c r="C543" s="4">
        <v>100112717</v>
      </c>
      <c r="D543" t="s">
        <v>109</v>
      </c>
      <c r="E543" s="4">
        <v>101676</v>
      </c>
      <c r="F543">
        <v>7950</v>
      </c>
    </row>
    <row r="544" spans="1:6">
      <c r="A544" s="4">
        <v>20180929</v>
      </c>
      <c r="B544" t="s">
        <v>117</v>
      </c>
      <c r="C544" s="4">
        <v>100112719</v>
      </c>
      <c r="D544" t="s">
        <v>109</v>
      </c>
      <c r="E544" s="4">
        <v>131448</v>
      </c>
      <c r="F544">
        <v>11250</v>
      </c>
    </row>
    <row r="545" spans="1:6">
      <c r="A545" s="4">
        <v>20180930</v>
      </c>
      <c r="B545" t="s">
        <v>10</v>
      </c>
      <c r="C545" s="4">
        <v>10019351</v>
      </c>
      <c r="D545" t="s">
        <v>114</v>
      </c>
      <c r="E545" s="4">
        <v>116562</v>
      </c>
      <c r="F545">
        <v>13650</v>
      </c>
    </row>
    <row r="546" spans="1:6">
      <c r="A546" s="4">
        <v>20180930</v>
      </c>
      <c r="B546" t="s">
        <v>117</v>
      </c>
      <c r="C546" s="4">
        <v>10019352</v>
      </c>
      <c r="D546" t="s">
        <v>115</v>
      </c>
      <c r="E546" s="4">
        <v>166782</v>
      </c>
      <c r="F546">
        <v>9950</v>
      </c>
    </row>
    <row r="547" spans="1:6">
      <c r="A547" s="4">
        <v>20180930</v>
      </c>
      <c r="B547" t="s">
        <v>117</v>
      </c>
      <c r="C547" s="4">
        <v>10019352</v>
      </c>
      <c r="D547" t="s">
        <v>114</v>
      </c>
      <c r="E547" s="4">
        <v>217003</v>
      </c>
      <c r="F547">
        <v>12450</v>
      </c>
    </row>
    <row r="548" spans="1:6">
      <c r="A548" s="4">
        <v>20180930</v>
      </c>
      <c r="B548" t="s">
        <v>10</v>
      </c>
      <c r="C548" s="4">
        <v>100112723</v>
      </c>
      <c r="D548" t="s">
        <v>114</v>
      </c>
      <c r="E548" s="4">
        <v>267224</v>
      </c>
      <c r="F548">
        <v>5650</v>
      </c>
    </row>
    <row r="549" spans="1:6">
      <c r="A549" s="4">
        <v>20181001</v>
      </c>
      <c r="B549" t="s">
        <v>10</v>
      </c>
      <c r="C549" s="4">
        <v>100110785</v>
      </c>
      <c r="D549" t="s">
        <v>115</v>
      </c>
      <c r="E549" s="4">
        <v>317445</v>
      </c>
      <c r="F549">
        <v>4905</v>
      </c>
    </row>
    <row r="550" spans="1:6">
      <c r="A550" s="4">
        <v>20181001</v>
      </c>
      <c r="B550" t="s">
        <v>118</v>
      </c>
      <c r="C550" s="4">
        <v>100110786</v>
      </c>
      <c r="D550" t="s">
        <v>114</v>
      </c>
      <c r="E550" s="4">
        <v>729973</v>
      </c>
      <c r="F550">
        <v>16785</v>
      </c>
    </row>
    <row r="551" spans="1:6">
      <c r="A551" s="4">
        <v>20181001</v>
      </c>
      <c r="B551" t="s">
        <v>116</v>
      </c>
      <c r="C551" s="4">
        <v>10016653</v>
      </c>
      <c r="D551" t="s">
        <v>115</v>
      </c>
      <c r="E551" s="4">
        <v>764932</v>
      </c>
      <c r="F551">
        <v>7950</v>
      </c>
    </row>
    <row r="552" spans="1:6">
      <c r="A552" s="4">
        <v>20181002</v>
      </c>
      <c r="B552" t="s">
        <v>10</v>
      </c>
      <c r="C552" s="4">
        <v>100112733</v>
      </c>
      <c r="D552" t="s">
        <v>113</v>
      </c>
      <c r="E552" s="4">
        <v>799891</v>
      </c>
      <c r="F552">
        <v>7950</v>
      </c>
    </row>
    <row r="553" spans="1:6">
      <c r="A553" s="4">
        <v>20181002</v>
      </c>
      <c r="B553" t="s">
        <v>116</v>
      </c>
      <c r="C553" s="4">
        <v>100112735</v>
      </c>
      <c r="D553" t="s">
        <v>113</v>
      </c>
      <c r="E553" s="4">
        <v>834850</v>
      </c>
      <c r="F553">
        <v>17450</v>
      </c>
    </row>
    <row r="554" spans="1:6">
      <c r="A554" s="4">
        <v>20181002</v>
      </c>
      <c r="B554" t="s">
        <v>117</v>
      </c>
      <c r="C554" s="4">
        <v>10019354</v>
      </c>
      <c r="D554" t="s">
        <v>112</v>
      </c>
      <c r="E554" s="4">
        <v>367666</v>
      </c>
      <c r="F554">
        <v>3950</v>
      </c>
    </row>
    <row r="555" spans="1:6">
      <c r="A555" s="4">
        <v>20181002</v>
      </c>
      <c r="B555" t="s">
        <v>117</v>
      </c>
      <c r="C555" s="4">
        <v>100112734</v>
      </c>
      <c r="D555" t="s">
        <v>109</v>
      </c>
      <c r="E555" s="4">
        <v>417887</v>
      </c>
      <c r="F555">
        <v>20650</v>
      </c>
    </row>
    <row r="556" spans="1:6">
      <c r="A556" s="4">
        <v>20181002</v>
      </c>
      <c r="B556" t="s">
        <v>10</v>
      </c>
      <c r="C556" s="4">
        <v>100112736</v>
      </c>
      <c r="D556" t="s">
        <v>109</v>
      </c>
      <c r="E556" s="4">
        <v>468108</v>
      </c>
      <c r="F556">
        <v>5950</v>
      </c>
    </row>
    <row r="557" spans="1:6">
      <c r="A557" s="4">
        <v>20181002</v>
      </c>
      <c r="B557" t="s">
        <v>10</v>
      </c>
      <c r="C557" s="4">
        <v>100112736</v>
      </c>
      <c r="D557" t="s">
        <v>114</v>
      </c>
      <c r="E557" s="4">
        <v>518329</v>
      </c>
      <c r="F557">
        <v>1590</v>
      </c>
    </row>
    <row r="558" spans="1:6">
      <c r="A558" s="4">
        <v>20181002</v>
      </c>
      <c r="B558" s="1" t="s">
        <v>10</v>
      </c>
      <c r="C558" s="4">
        <v>100112737</v>
      </c>
      <c r="D558" t="s">
        <v>109</v>
      </c>
      <c r="E558" s="4">
        <v>568550</v>
      </c>
      <c r="F558">
        <v>10650</v>
      </c>
    </row>
    <row r="559" spans="1:6">
      <c r="A559" s="4">
        <v>20181003</v>
      </c>
      <c r="B559" t="s">
        <v>10</v>
      </c>
      <c r="C559" s="4">
        <v>10019356</v>
      </c>
      <c r="D559" t="s">
        <v>109</v>
      </c>
      <c r="E559" s="4">
        <v>618771</v>
      </c>
      <c r="F559">
        <v>23650</v>
      </c>
    </row>
    <row r="560" spans="1:6">
      <c r="A560" s="4">
        <v>20181003</v>
      </c>
      <c r="B560" t="s">
        <v>118</v>
      </c>
      <c r="C560" s="4">
        <v>10019357</v>
      </c>
      <c r="D560" t="s">
        <v>115</v>
      </c>
      <c r="E560" s="4">
        <v>864342</v>
      </c>
      <c r="F560">
        <v>11250</v>
      </c>
    </row>
    <row r="561" spans="1:6">
      <c r="A561" s="4">
        <v>20181016</v>
      </c>
      <c r="B561" t="s">
        <v>10</v>
      </c>
      <c r="C561" s="4">
        <v>10019401</v>
      </c>
      <c r="D561" t="s">
        <v>109</v>
      </c>
      <c r="E561" s="4">
        <v>135670</v>
      </c>
      <c r="F561">
        <v>14250</v>
      </c>
    </row>
    <row r="562" spans="1:6">
      <c r="A562" s="4">
        <v>20181017</v>
      </c>
      <c r="B562" t="s">
        <v>117</v>
      </c>
      <c r="C562" s="4">
        <v>100112807</v>
      </c>
      <c r="D562" t="s">
        <v>110</v>
      </c>
      <c r="E562" s="4">
        <v>568550</v>
      </c>
      <c r="F562">
        <v>23250</v>
      </c>
    </row>
    <row r="563" spans="1:6">
      <c r="A563" s="4">
        <v>20181017</v>
      </c>
      <c r="B563" t="s">
        <v>10</v>
      </c>
      <c r="C563" s="4">
        <v>100112808</v>
      </c>
      <c r="D563" t="s">
        <v>111</v>
      </c>
      <c r="E563" s="4">
        <v>618771</v>
      </c>
      <c r="F563">
        <v>550</v>
      </c>
    </row>
    <row r="564" spans="1:6">
      <c r="A564" s="4">
        <v>20181017</v>
      </c>
      <c r="B564" t="s">
        <v>116</v>
      </c>
      <c r="C564" s="4">
        <v>100112810</v>
      </c>
      <c r="D564" t="s">
        <v>109</v>
      </c>
      <c r="E564" s="4">
        <v>864342</v>
      </c>
      <c r="F564">
        <v>11250</v>
      </c>
    </row>
    <row r="565" spans="1:6">
      <c r="A565" s="4">
        <v>20181020</v>
      </c>
      <c r="B565" t="s">
        <v>10</v>
      </c>
      <c r="C565" s="4">
        <v>10333789</v>
      </c>
      <c r="D565" t="s">
        <v>109</v>
      </c>
      <c r="E565" s="4">
        <v>387943</v>
      </c>
      <c r="F565">
        <v>5250</v>
      </c>
    </row>
    <row r="566" spans="1:6">
      <c r="A566" s="4">
        <v>20181021</v>
      </c>
      <c r="B566" t="s">
        <v>116</v>
      </c>
      <c r="C566" s="4">
        <v>100112838</v>
      </c>
      <c r="D566" t="s">
        <v>109</v>
      </c>
      <c r="E566" s="4">
        <v>846118</v>
      </c>
      <c r="F566">
        <v>18650</v>
      </c>
    </row>
    <row r="567" spans="1:6">
      <c r="A567" s="4">
        <v>20181021</v>
      </c>
      <c r="B567" t="s">
        <v>10</v>
      </c>
      <c r="C567" s="4">
        <v>100112838</v>
      </c>
      <c r="D567" t="s">
        <v>109</v>
      </c>
      <c r="E567" s="4">
        <v>166782</v>
      </c>
      <c r="F567">
        <v>5650</v>
      </c>
    </row>
    <row r="568" spans="1:6">
      <c r="A568" s="4">
        <v>20181021</v>
      </c>
      <c r="B568" t="s">
        <v>10</v>
      </c>
      <c r="C568" s="4">
        <v>100112840</v>
      </c>
      <c r="D568" t="s">
        <v>109</v>
      </c>
      <c r="E568" s="4">
        <v>217003</v>
      </c>
      <c r="F568">
        <v>14250</v>
      </c>
    </row>
    <row r="569" spans="1:6">
      <c r="A569" s="4">
        <v>20181021</v>
      </c>
      <c r="B569" t="s">
        <v>116</v>
      </c>
      <c r="C569" s="4">
        <v>100112843</v>
      </c>
      <c r="D569" t="s">
        <v>115</v>
      </c>
      <c r="E569" s="4">
        <v>267224</v>
      </c>
      <c r="F569">
        <v>5950</v>
      </c>
    </row>
    <row r="570" spans="1:6">
      <c r="A570" s="4">
        <v>20181023</v>
      </c>
      <c r="B570" t="s">
        <v>116</v>
      </c>
      <c r="C570" s="4">
        <v>100112847</v>
      </c>
      <c r="D570" t="s">
        <v>113</v>
      </c>
      <c r="E570" s="4">
        <v>317445</v>
      </c>
      <c r="F570">
        <v>10650</v>
      </c>
    </row>
    <row r="571" spans="1:6">
      <c r="A571" s="4">
        <v>20181023</v>
      </c>
      <c r="B571" t="s">
        <v>116</v>
      </c>
      <c r="C571" s="4">
        <v>100112849</v>
      </c>
      <c r="D571" t="s">
        <v>113</v>
      </c>
      <c r="E571" s="4">
        <v>367666</v>
      </c>
      <c r="F571">
        <v>11250</v>
      </c>
    </row>
    <row r="572" spans="1:6">
      <c r="A572" s="4">
        <v>20181023</v>
      </c>
      <c r="B572" t="s">
        <v>116</v>
      </c>
      <c r="C572" s="4">
        <v>100112852</v>
      </c>
      <c r="D572" t="s">
        <v>112</v>
      </c>
      <c r="E572" s="4">
        <v>417887</v>
      </c>
      <c r="F572">
        <v>6250</v>
      </c>
    </row>
    <row r="573" spans="1:6">
      <c r="A573" s="4">
        <v>20181023</v>
      </c>
      <c r="B573" t="s">
        <v>118</v>
      </c>
      <c r="C573" s="4">
        <v>100112848</v>
      </c>
      <c r="D573" t="s">
        <v>109</v>
      </c>
      <c r="E573" s="4">
        <v>267224</v>
      </c>
      <c r="F573">
        <v>10650</v>
      </c>
    </row>
    <row r="574" spans="1:6">
      <c r="A574" s="4">
        <v>20181023</v>
      </c>
      <c r="B574" t="s">
        <v>118</v>
      </c>
      <c r="C574" s="4">
        <v>100112850</v>
      </c>
      <c r="D574" t="s">
        <v>109</v>
      </c>
      <c r="E574" s="4">
        <v>317445</v>
      </c>
      <c r="F574">
        <v>11250</v>
      </c>
    </row>
    <row r="575" spans="1:6">
      <c r="A575" s="4">
        <v>20181023</v>
      </c>
      <c r="B575" t="s">
        <v>117</v>
      </c>
      <c r="C575" s="4">
        <v>100112851</v>
      </c>
      <c r="D575" t="s">
        <v>109</v>
      </c>
      <c r="E575" s="4">
        <v>729973</v>
      </c>
      <c r="F575">
        <v>5650</v>
      </c>
    </row>
    <row r="576" spans="1:6">
      <c r="A576" s="4">
        <v>20181023</v>
      </c>
      <c r="B576" t="s">
        <v>10</v>
      </c>
      <c r="C576" s="4">
        <v>100112853</v>
      </c>
      <c r="D576" t="s">
        <v>114</v>
      </c>
      <c r="E576" s="4">
        <v>764932</v>
      </c>
      <c r="F576">
        <v>10650</v>
      </c>
    </row>
    <row r="577" spans="1:6">
      <c r="A577" s="4">
        <v>20181023</v>
      </c>
      <c r="B577" t="s">
        <v>116</v>
      </c>
      <c r="C577" s="4">
        <v>100112854</v>
      </c>
      <c r="D577" t="s">
        <v>109</v>
      </c>
      <c r="E577" s="4">
        <v>979679</v>
      </c>
      <c r="F577">
        <v>22650</v>
      </c>
    </row>
    <row r="578" spans="1:6">
      <c r="A578" s="4">
        <v>20181024</v>
      </c>
      <c r="B578" t="s">
        <v>117</v>
      </c>
      <c r="C578" s="4">
        <v>10022349</v>
      </c>
      <c r="D578" t="s">
        <v>114</v>
      </c>
      <c r="E578" s="4">
        <v>387943</v>
      </c>
      <c r="F578">
        <v>4785</v>
      </c>
    </row>
    <row r="579" spans="1:6">
      <c r="A579" s="4">
        <v>20181025</v>
      </c>
      <c r="B579" t="s">
        <v>117</v>
      </c>
      <c r="C579" s="4">
        <v>100112858</v>
      </c>
      <c r="D579" t="s">
        <v>110</v>
      </c>
      <c r="E579" s="4">
        <v>846118</v>
      </c>
      <c r="F579">
        <v>21950</v>
      </c>
    </row>
    <row r="580" spans="1:6">
      <c r="A580" s="4">
        <v>20181025</v>
      </c>
      <c r="B580" t="s">
        <v>117</v>
      </c>
      <c r="C580" s="4">
        <v>100112860</v>
      </c>
      <c r="D580" t="s">
        <v>113</v>
      </c>
      <c r="E580" s="4">
        <v>166782</v>
      </c>
      <c r="F580">
        <v>3000</v>
      </c>
    </row>
    <row r="581" spans="1:6">
      <c r="A581" s="4">
        <v>20181025</v>
      </c>
      <c r="B581" t="s">
        <v>10</v>
      </c>
      <c r="C581" s="4">
        <v>10019435</v>
      </c>
      <c r="D581" t="s">
        <v>109</v>
      </c>
      <c r="E581" s="4">
        <v>217003</v>
      </c>
      <c r="F581">
        <v>20650</v>
      </c>
    </row>
    <row r="582" spans="1:6">
      <c r="A582" s="4">
        <v>20181025</v>
      </c>
      <c r="B582" t="s">
        <v>11</v>
      </c>
      <c r="C582" s="4">
        <v>10016738</v>
      </c>
      <c r="D582" t="s">
        <v>110</v>
      </c>
      <c r="E582" s="4">
        <v>267224</v>
      </c>
      <c r="F582">
        <v>5250</v>
      </c>
    </row>
    <row r="583" spans="1:6">
      <c r="A583" s="4">
        <v>20181025</v>
      </c>
      <c r="B583" t="s">
        <v>117</v>
      </c>
      <c r="C583" s="4">
        <v>100112859</v>
      </c>
      <c r="D583" t="s">
        <v>110</v>
      </c>
      <c r="E583" s="4">
        <v>317445</v>
      </c>
      <c r="F583">
        <v>4950</v>
      </c>
    </row>
    <row r="584" spans="1:6">
      <c r="A584" s="4">
        <v>20181028</v>
      </c>
      <c r="B584" t="s">
        <v>117</v>
      </c>
      <c r="C584" s="4">
        <v>100112884</v>
      </c>
      <c r="D584" t="s">
        <v>109</v>
      </c>
      <c r="E584" s="4">
        <v>367666</v>
      </c>
      <c r="F584">
        <v>13812.5</v>
      </c>
    </row>
    <row r="585" spans="1:6">
      <c r="A585" s="4">
        <v>20181028</v>
      </c>
      <c r="B585" t="s">
        <v>117</v>
      </c>
      <c r="C585" s="4">
        <v>100112885</v>
      </c>
      <c r="D585" t="s">
        <v>109</v>
      </c>
      <c r="E585" s="4">
        <v>417887</v>
      </c>
      <c r="F585">
        <v>17552.5</v>
      </c>
    </row>
    <row r="586" spans="1:6">
      <c r="A586" s="4">
        <v>20181028</v>
      </c>
      <c r="B586" t="s">
        <v>10</v>
      </c>
      <c r="C586" s="4">
        <v>10019461</v>
      </c>
      <c r="D586" t="s">
        <v>110</v>
      </c>
      <c r="E586" s="4">
        <v>267224</v>
      </c>
      <c r="F586">
        <v>3612.5</v>
      </c>
    </row>
    <row r="587" spans="1:6">
      <c r="A587" s="4">
        <v>20181028</v>
      </c>
      <c r="B587" t="s">
        <v>10</v>
      </c>
      <c r="C587" s="4">
        <v>100112883</v>
      </c>
      <c r="D587" t="s">
        <v>109</v>
      </c>
      <c r="E587" s="4">
        <v>317445</v>
      </c>
      <c r="F587">
        <v>4802.5</v>
      </c>
    </row>
    <row r="588" spans="1:6">
      <c r="A588" s="4">
        <v>20181028</v>
      </c>
      <c r="B588" t="s">
        <v>116</v>
      </c>
      <c r="C588" s="4">
        <v>100112885</v>
      </c>
      <c r="D588" t="s">
        <v>114</v>
      </c>
      <c r="E588" s="4">
        <v>729973</v>
      </c>
      <c r="F588">
        <v>6162.5</v>
      </c>
    </row>
    <row r="589" spans="1:6">
      <c r="A589" s="4">
        <v>20181028</v>
      </c>
      <c r="B589" t="s">
        <v>10</v>
      </c>
      <c r="C589" s="4">
        <v>10019460</v>
      </c>
      <c r="D589" t="s">
        <v>114</v>
      </c>
      <c r="E589" s="4">
        <v>764932</v>
      </c>
      <c r="F589">
        <v>3102.5</v>
      </c>
    </row>
    <row r="590" spans="1:6">
      <c r="A590" s="4">
        <v>20181028</v>
      </c>
      <c r="B590" t="s">
        <v>10</v>
      </c>
      <c r="C590" s="4">
        <v>10019462</v>
      </c>
      <c r="D590" t="s">
        <v>110</v>
      </c>
      <c r="E590" s="4">
        <v>979679</v>
      </c>
      <c r="F590">
        <v>14000.62</v>
      </c>
    </row>
    <row r="591" spans="1:6">
      <c r="A591" s="4">
        <v>20181030</v>
      </c>
      <c r="B591" t="s">
        <v>118</v>
      </c>
      <c r="C591" s="4">
        <v>100112888</v>
      </c>
      <c r="D591" t="s">
        <v>109</v>
      </c>
      <c r="E591" s="4">
        <v>834850</v>
      </c>
      <c r="F591">
        <v>12450</v>
      </c>
    </row>
    <row r="592" spans="1:6">
      <c r="A592" s="4">
        <v>20181030</v>
      </c>
      <c r="B592" t="s">
        <v>118</v>
      </c>
      <c r="C592" s="4">
        <v>10333861</v>
      </c>
      <c r="D592" t="s">
        <v>114</v>
      </c>
      <c r="E592" s="4">
        <v>367666</v>
      </c>
      <c r="F592">
        <v>10650</v>
      </c>
    </row>
    <row r="593" spans="1:6">
      <c r="A593" s="4">
        <v>20181031</v>
      </c>
      <c r="B593" t="s">
        <v>118</v>
      </c>
      <c r="C593" s="4">
        <v>100112890</v>
      </c>
      <c r="D593" t="s">
        <v>115</v>
      </c>
      <c r="E593" s="4">
        <v>417887</v>
      </c>
      <c r="F593">
        <v>5650</v>
      </c>
    </row>
    <row r="594" spans="1:6">
      <c r="A594" s="4">
        <v>20181031</v>
      </c>
      <c r="B594" t="s">
        <v>117</v>
      </c>
      <c r="C594" s="4">
        <v>100112893</v>
      </c>
      <c r="D594" t="s">
        <v>114</v>
      </c>
      <c r="E594" s="4">
        <v>468108</v>
      </c>
      <c r="F594">
        <v>22650</v>
      </c>
    </row>
    <row r="595" spans="1:6">
      <c r="A595" s="4">
        <v>20181031</v>
      </c>
      <c r="B595" t="s">
        <v>10</v>
      </c>
      <c r="C595" s="4">
        <v>10019478</v>
      </c>
      <c r="D595" t="s">
        <v>115</v>
      </c>
      <c r="E595" s="4">
        <v>518329</v>
      </c>
      <c r="F595">
        <v>3937.5</v>
      </c>
    </row>
    <row r="596" spans="1:6">
      <c r="A596" s="4">
        <v>20181031</v>
      </c>
      <c r="B596" t="s">
        <v>116</v>
      </c>
      <c r="C596" s="4">
        <v>10019478</v>
      </c>
      <c r="D596" t="s">
        <v>111</v>
      </c>
      <c r="E596" s="4">
        <v>568550</v>
      </c>
      <c r="F596">
        <v>2212.5</v>
      </c>
    </row>
    <row r="597" spans="1:6">
      <c r="A597" s="4">
        <v>20181031</v>
      </c>
      <c r="B597" t="s">
        <v>116</v>
      </c>
      <c r="C597" s="4">
        <v>10019479</v>
      </c>
      <c r="D597" t="s">
        <v>109</v>
      </c>
      <c r="E597" s="4">
        <v>618771</v>
      </c>
      <c r="F597">
        <v>11250</v>
      </c>
    </row>
    <row r="598" spans="1:6">
      <c r="A598" s="4">
        <v>20181031</v>
      </c>
      <c r="B598" t="s">
        <v>117</v>
      </c>
      <c r="C598" s="4">
        <v>10019480</v>
      </c>
      <c r="D598" t="s">
        <v>109</v>
      </c>
      <c r="E598" s="4">
        <v>864342</v>
      </c>
      <c r="F598">
        <v>10650</v>
      </c>
    </row>
    <row r="599" spans="1:6">
      <c r="A599" s="4">
        <v>20181031</v>
      </c>
      <c r="B599" t="s">
        <v>11</v>
      </c>
      <c r="C599" s="4">
        <v>10016764</v>
      </c>
      <c r="D599" t="s">
        <v>109</v>
      </c>
      <c r="E599" s="4">
        <v>979679</v>
      </c>
      <c r="F599">
        <v>11250</v>
      </c>
    </row>
    <row r="600" spans="1:6">
      <c r="A600" s="4">
        <v>20181102</v>
      </c>
      <c r="B600" t="s">
        <v>10</v>
      </c>
      <c r="C600" s="4">
        <v>10019485</v>
      </c>
      <c r="D600" t="s">
        <v>109</v>
      </c>
      <c r="E600" s="4">
        <v>172366</v>
      </c>
      <c r="F600">
        <v>3650</v>
      </c>
    </row>
    <row r="601" spans="1:6">
      <c r="A601" s="4">
        <v>20181102</v>
      </c>
      <c r="B601" t="s">
        <v>10</v>
      </c>
      <c r="C601" s="4">
        <v>10019487</v>
      </c>
      <c r="D601" t="s">
        <v>114</v>
      </c>
      <c r="E601" s="4">
        <v>135670</v>
      </c>
      <c r="F601">
        <v>3187.5</v>
      </c>
    </row>
    <row r="602" spans="1:6">
      <c r="A602" s="4">
        <v>20181115</v>
      </c>
      <c r="B602" s="1" t="s">
        <v>10</v>
      </c>
      <c r="C602" s="4">
        <v>10019524</v>
      </c>
      <c r="D602" t="s">
        <v>114</v>
      </c>
      <c r="E602" s="4">
        <v>979679</v>
      </c>
      <c r="F602">
        <v>11250</v>
      </c>
    </row>
    <row r="603" spans="1:6">
      <c r="A603" s="4">
        <v>20181116</v>
      </c>
      <c r="B603" t="s">
        <v>116</v>
      </c>
      <c r="C603" s="4">
        <v>10019530</v>
      </c>
      <c r="D603" t="s">
        <v>109</v>
      </c>
      <c r="E603" s="4">
        <v>834850</v>
      </c>
      <c r="F603">
        <v>17450</v>
      </c>
    </row>
    <row r="604" spans="1:6">
      <c r="A604" s="4">
        <v>20181116</v>
      </c>
      <c r="B604" t="s">
        <v>116</v>
      </c>
      <c r="C604" s="4">
        <v>10156987</v>
      </c>
      <c r="D604" t="s">
        <v>114</v>
      </c>
      <c r="E604" s="4">
        <v>979679</v>
      </c>
      <c r="F604">
        <v>20650</v>
      </c>
    </row>
    <row r="605" spans="1:6">
      <c r="A605" s="4">
        <v>20181117</v>
      </c>
      <c r="B605" t="s">
        <v>117</v>
      </c>
      <c r="C605" s="4">
        <v>100112955</v>
      </c>
      <c r="D605" t="s">
        <v>109</v>
      </c>
      <c r="E605" s="4">
        <v>834850</v>
      </c>
      <c r="F605">
        <v>3250</v>
      </c>
    </row>
    <row r="606" spans="1:6">
      <c r="A606" s="4">
        <v>20181121</v>
      </c>
      <c r="B606" t="s">
        <v>117</v>
      </c>
      <c r="C606" s="4">
        <v>10019543</v>
      </c>
      <c r="D606" t="s">
        <v>109</v>
      </c>
      <c r="E606" s="4">
        <v>834850</v>
      </c>
      <c r="F606">
        <v>20650</v>
      </c>
    </row>
    <row r="607" spans="1:6">
      <c r="A607" s="4">
        <v>20181121</v>
      </c>
      <c r="B607" t="s">
        <v>10</v>
      </c>
      <c r="C607" s="4">
        <v>10334004</v>
      </c>
      <c r="D607" t="s">
        <v>109</v>
      </c>
      <c r="E607" s="4">
        <v>834850</v>
      </c>
      <c r="F607">
        <v>18650</v>
      </c>
    </row>
    <row r="608" spans="1:6">
      <c r="A608" s="4">
        <v>20181122</v>
      </c>
      <c r="B608" t="s">
        <v>116</v>
      </c>
      <c r="C608" s="4">
        <v>10019548</v>
      </c>
      <c r="D608" t="s">
        <v>112</v>
      </c>
      <c r="E608" s="4">
        <v>979679</v>
      </c>
      <c r="F608">
        <v>10650</v>
      </c>
    </row>
    <row r="609" spans="1:6">
      <c r="A609" s="4">
        <v>20181122</v>
      </c>
      <c r="B609" t="s">
        <v>118</v>
      </c>
      <c r="C609" s="4">
        <v>10019547</v>
      </c>
      <c r="D609" t="s">
        <v>109</v>
      </c>
      <c r="E609" s="4">
        <v>834850</v>
      </c>
      <c r="F609">
        <v>11250</v>
      </c>
    </row>
    <row r="610" spans="1:6">
      <c r="A610" s="4">
        <v>20181122</v>
      </c>
      <c r="B610" t="s">
        <v>10</v>
      </c>
      <c r="C610" s="4">
        <v>10019548</v>
      </c>
      <c r="D610" t="s">
        <v>109</v>
      </c>
      <c r="E610" s="4">
        <v>834850</v>
      </c>
      <c r="F610">
        <v>12450</v>
      </c>
    </row>
    <row r="611" spans="1:6">
      <c r="A611" s="4">
        <v>20181122</v>
      </c>
      <c r="B611" s="1" t="s">
        <v>116</v>
      </c>
      <c r="C611" s="4">
        <v>10019548</v>
      </c>
      <c r="D611" t="s">
        <v>111</v>
      </c>
      <c r="E611" s="4">
        <v>834850</v>
      </c>
      <c r="F611">
        <v>795</v>
      </c>
    </row>
    <row r="612" spans="1:6">
      <c r="A612" s="4">
        <v>20181123</v>
      </c>
      <c r="B612" s="1" t="s">
        <v>118</v>
      </c>
      <c r="C612" s="4">
        <v>100110915</v>
      </c>
      <c r="D612" t="s">
        <v>115</v>
      </c>
      <c r="E612" s="4">
        <v>834850</v>
      </c>
      <c r="F612">
        <v>21950</v>
      </c>
    </row>
    <row r="613" spans="1:6">
      <c r="A613" s="4">
        <v>20181123</v>
      </c>
      <c r="B613" t="s">
        <v>116</v>
      </c>
      <c r="C613" s="4">
        <v>100110915</v>
      </c>
      <c r="D613" t="s">
        <v>115</v>
      </c>
      <c r="E613" s="4">
        <v>421333</v>
      </c>
      <c r="F613">
        <v>11190</v>
      </c>
    </row>
    <row r="614" spans="1:6">
      <c r="A614" s="4">
        <v>20181123</v>
      </c>
      <c r="B614" t="s">
        <v>117</v>
      </c>
      <c r="C614" s="4">
        <v>100112981</v>
      </c>
      <c r="D614" t="s">
        <v>112</v>
      </c>
      <c r="E614" s="4">
        <v>719050</v>
      </c>
      <c r="F614">
        <v>17450</v>
      </c>
    </row>
    <row r="615" spans="1:6">
      <c r="A615" s="4">
        <v>20181123</v>
      </c>
      <c r="B615" t="s">
        <v>117</v>
      </c>
      <c r="C615" s="4">
        <v>10019549</v>
      </c>
      <c r="D615" t="s">
        <v>114</v>
      </c>
      <c r="E615" s="4">
        <v>101676</v>
      </c>
      <c r="F615">
        <v>11250</v>
      </c>
    </row>
    <row r="616" spans="1:6">
      <c r="A616" s="4">
        <v>20181123</v>
      </c>
      <c r="B616" t="s">
        <v>10</v>
      </c>
      <c r="C616" s="4">
        <v>10019551</v>
      </c>
      <c r="D616" t="s">
        <v>115</v>
      </c>
      <c r="E616" s="4">
        <v>131448</v>
      </c>
      <c r="F616">
        <v>11190</v>
      </c>
    </row>
    <row r="617" spans="1:6">
      <c r="A617" s="4">
        <v>20181123</v>
      </c>
      <c r="B617" t="s">
        <v>116</v>
      </c>
      <c r="C617" s="4">
        <v>10019554</v>
      </c>
      <c r="D617" t="s">
        <v>109</v>
      </c>
      <c r="E617" s="4">
        <v>116562</v>
      </c>
      <c r="F617">
        <v>5650</v>
      </c>
    </row>
    <row r="618" spans="1:6">
      <c r="A618" s="4">
        <v>20181123</v>
      </c>
      <c r="B618" t="s">
        <v>117</v>
      </c>
      <c r="C618" s="4">
        <v>10334019</v>
      </c>
      <c r="D618" t="s">
        <v>109</v>
      </c>
      <c r="E618" s="4">
        <v>166782</v>
      </c>
      <c r="F618">
        <v>10650</v>
      </c>
    </row>
    <row r="619" spans="1:6">
      <c r="A619" s="4">
        <v>20181123</v>
      </c>
      <c r="B619" t="s">
        <v>10</v>
      </c>
      <c r="C619" s="4">
        <v>10334013</v>
      </c>
      <c r="D619" t="s">
        <v>109</v>
      </c>
      <c r="E619" s="4">
        <v>217003</v>
      </c>
      <c r="F619">
        <v>7950</v>
      </c>
    </row>
    <row r="620" spans="1:6">
      <c r="A620" s="4">
        <v>20181124</v>
      </c>
      <c r="B620" t="s">
        <v>10</v>
      </c>
      <c r="C620" s="4">
        <v>100112985</v>
      </c>
      <c r="D620" t="s">
        <v>114</v>
      </c>
      <c r="E620" s="4">
        <v>267224</v>
      </c>
      <c r="F620">
        <v>18650</v>
      </c>
    </row>
    <row r="621" spans="1:6">
      <c r="A621" s="4">
        <v>20181124</v>
      </c>
      <c r="B621" t="s">
        <v>10</v>
      </c>
      <c r="C621" s="4">
        <v>100112986</v>
      </c>
      <c r="D621" t="s">
        <v>115</v>
      </c>
      <c r="E621" s="4">
        <v>317445</v>
      </c>
      <c r="F621">
        <v>12450</v>
      </c>
    </row>
    <row r="622" spans="1:6">
      <c r="A622" s="4">
        <v>20181124</v>
      </c>
      <c r="B622" t="s">
        <v>117</v>
      </c>
      <c r="C622" s="4">
        <v>100112988</v>
      </c>
      <c r="D622" t="s">
        <v>109</v>
      </c>
      <c r="E622" s="4">
        <v>729973</v>
      </c>
      <c r="F622">
        <v>5650</v>
      </c>
    </row>
    <row r="623" spans="1:6">
      <c r="A623" s="4">
        <v>20181124</v>
      </c>
      <c r="B623" t="s">
        <v>10</v>
      </c>
      <c r="C623" s="4">
        <v>100112992</v>
      </c>
      <c r="D623" t="s">
        <v>114</v>
      </c>
      <c r="E623" s="4">
        <v>764932</v>
      </c>
      <c r="F623">
        <v>5650</v>
      </c>
    </row>
    <row r="624" spans="1:6">
      <c r="A624" s="4">
        <v>20181124</v>
      </c>
      <c r="B624" t="s">
        <v>10</v>
      </c>
      <c r="C624" s="4">
        <v>100112993</v>
      </c>
      <c r="D624" t="s">
        <v>115</v>
      </c>
      <c r="E624" s="4">
        <v>799891</v>
      </c>
      <c r="F624">
        <v>5650</v>
      </c>
    </row>
    <row r="625" spans="1:6">
      <c r="A625" s="4">
        <v>20181125</v>
      </c>
      <c r="B625" t="s">
        <v>118</v>
      </c>
      <c r="C625" s="4">
        <v>10019562</v>
      </c>
      <c r="D625" t="s">
        <v>114</v>
      </c>
      <c r="E625" s="4">
        <v>834850</v>
      </c>
      <c r="F625">
        <v>23250</v>
      </c>
    </row>
    <row r="626" spans="1:6">
      <c r="A626" s="4">
        <v>20181125</v>
      </c>
      <c r="B626" t="s">
        <v>116</v>
      </c>
      <c r="C626" s="4">
        <v>10019563</v>
      </c>
      <c r="D626" t="s">
        <v>115</v>
      </c>
      <c r="E626" s="4">
        <v>367666</v>
      </c>
      <c r="F626">
        <v>12450</v>
      </c>
    </row>
    <row r="627" spans="1:6">
      <c r="A627" s="4">
        <v>20181125</v>
      </c>
      <c r="B627" t="s">
        <v>10</v>
      </c>
      <c r="C627" s="4">
        <v>100112998</v>
      </c>
      <c r="D627" t="s">
        <v>111</v>
      </c>
      <c r="E627" s="4">
        <v>417887</v>
      </c>
      <c r="F627">
        <v>795</v>
      </c>
    </row>
    <row r="628" spans="1:6">
      <c r="A628" s="4">
        <v>20181125</v>
      </c>
      <c r="B628" t="s">
        <v>116</v>
      </c>
      <c r="C628" s="4">
        <v>100112999</v>
      </c>
      <c r="D628" t="s">
        <v>109</v>
      </c>
      <c r="E628" s="4">
        <v>468108</v>
      </c>
      <c r="F628">
        <v>5650</v>
      </c>
    </row>
    <row r="629" spans="1:6">
      <c r="A629" s="4">
        <v>20181126</v>
      </c>
      <c r="B629" t="s">
        <v>117</v>
      </c>
      <c r="C629" s="4">
        <v>100113009</v>
      </c>
      <c r="D629" t="s">
        <v>109</v>
      </c>
      <c r="E629" s="4">
        <v>518329</v>
      </c>
      <c r="F629">
        <v>4700</v>
      </c>
    </row>
    <row r="630" spans="1:6">
      <c r="A630" s="4">
        <v>20181126</v>
      </c>
      <c r="B630" t="s">
        <v>117</v>
      </c>
      <c r="C630" s="4">
        <v>100113011</v>
      </c>
      <c r="D630" t="s">
        <v>109</v>
      </c>
      <c r="E630" s="4">
        <v>568550</v>
      </c>
      <c r="F630">
        <v>15705</v>
      </c>
    </row>
    <row r="631" spans="1:6">
      <c r="A631" s="4">
        <v>20181126</v>
      </c>
      <c r="B631" t="s">
        <v>10</v>
      </c>
      <c r="C631" s="4">
        <v>10019564</v>
      </c>
      <c r="D631" t="s">
        <v>114</v>
      </c>
      <c r="E631" s="4">
        <v>618771</v>
      </c>
      <c r="F631">
        <v>7950</v>
      </c>
    </row>
    <row r="632" spans="1:6">
      <c r="A632" s="4">
        <v>20181126</v>
      </c>
      <c r="B632" t="s">
        <v>10</v>
      </c>
      <c r="C632" s="4">
        <v>10019565</v>
      </c>
      <c r="D632" t="s">
        <v>115</v>
      </c>
      <c r="E632" s="4">
        <v>864342</v>
      </c>
      <c r="F632">
        <v>20650</v>
      </c>
    </row>
    <row r="633" spans="1:6">
      <c r="A633" s="4">
        <v>20181127</v>
      </c>
      <c r="B633" t="s">
        <v>118</v>
      </c>
      <c r="C633" s="4">
        <v>100113017</v>
      </c>
      <c r="D633" t="s">
        <v>114</v>
      </c>
      <c r="E633" s="4">
        <v>979679</v>
      </c>
      <c r="F633">
        <v>14250</v>
      </c>
    </row>
    <row r="634" spans="1:6">
      <c r="A634" s="4">
        <v>20181129</v>
      </c>
      <c r="B634" t="s">
        <v>10</v>
      </c>
      <c r="C634" s="4">
        <v>100113026</v>
      </c>
      <c r="D634" t="s">
        <v>109</v>
      </c>
      <c r="E634" s="4">
        <v>172366</v>
      </c>
      <c r="F634">
        <v>11250</v>
      </c>
    </row>
    <row r="635" spans="1:6">
      <c r="A635" s="4">
        <v>20181129</v>
      </c>
      <c r="B635" t="s">
        <v>10</v>
      </c>
      <c r="C635" s="4">
        <v>100113028</v>
      </c>
      <c r="D635" t="s">
        <v>115</v>
      </c>
      <c r="E635" s="4">
        <v>135670</v>
      </c>
      <c r="F635">
        <v>11250</v>
      </c>
    </row>
    <row r="636" spans="1:6">
      <c r="A636" s="4">
        <v>20181207</v>
      </c>
      <c r="B636" t="s">
        <v>117</v>
      </c>
      <c r="C636" s="4">
        <v>100113100</v>
      </c>
      <c r="D636" t="s">
        <v>114</v>
      </c>
      <c r="E636" s="4">
        <v>834850</v>
      </c>
      <c r="F636">
        <v>16520</v>
      </c>
    </row>
    <row r="637" spans="1:6">
      <c r="A637" s="4">
        <v>20181207</v>
      </c>
      <c r="B637" t="s">
        <v>117</v>
      </c>
      <c r="C637" s="4">
        <v>100113102</v>
      </c>
      <c r="D637" t="s">
        <v>115</v>
      </c>
      <c r="E637" s="4">
        <v>979679</v>
      </c>
      <c r="F637">
        <v>5000</v>
      </c>
    </row>
    <row r="638" spans="1:6">
      <c r="A638" s="4">
        <v>20181208</v>
      </c>
      <c r="B638" t="s">
        <v>116</v>
      </c>
      <c r="C638" s="4">
        <v>10019627</v>
      </c>
      <c r="D638" t="s">
        <v>109</v>
      </c>
      <c r="E638" s="4">
        <v>834850</v>
      </c>
      <c r="F638">
        <v>9960</v>
      </c>
    </row>
    <row r="639" spans="1:6">
      <c r="A639" s="4">
        <v>20181208</v>
      </c>
      <c r="B639" t="s">
        <v>117</v>
      </c>
      <c r="C639" s="4">
        <v>10019630</v>
      </c>
      <c r="D639" t="s">
        <v>109</v>
      </c>
      <c r="E639" s="4">
        <v>834850</v>
      </c>
      <c r="F639">
        <v>5320</v>
      </c>
    </row>
    <row r="640" spans="1:6">
      <c r="A640" s="4">
        <v>20181208</v>
      </c>
      <c r="B640" t="s">
        <v>117</v>
      </c>
      <c r="C640" s="4">
        <v>10019631</v>
      </c>
      <c r="D640" t="s">
        <v>109</v>
      </c>
      <c r="E640" s="4">
        <v>834850</v>
      </c>
      <c r="F640">
        <v>14920</v>
      </c>
    </row>
    <row r="641" spans="1:6">
      <c r="A641" s="4">
        <v>20181208</v>
      </c>
      <c r="B641" t="s">
        <v>10</v>
      </c>
      <c r="C641" s="4">
        <v>10334160</v>
      </c>
      <c r="D641" t="s">
        <v>114</v>
      </c>
      <c r="E641" s="4">
        <v>834850</v>
      </c>
      <c r="F641">
        <v>8520</v>
      </c>
    </row>
    <row r="642" spans="1:6">
      <c r="A642" s="4">
        <v>20181208</v>
      </c>
      <c r="B642" t="s">
        <v>10</v>
      </c>
      <c r="C642" s="4">
        <v>10334174</v>
      </c>
      <c r="D642" t="s">
        <v>115</v>
      </c>
      <c r="E642" s="4">
        <v>421333</v>
      </c>
      <c r="F642">
        <v>7960</v>
      </c>
    </row>
    <row r="643" spans="1:6">
      <c r="A643" s="4">
        <v>20181208</v>
      </c>
      <c r="B643" s="1" t="s">
        <v>10</v>
      </c>
      <c r="C643" s="4">
        <v>10334176</v>
      </c>
      <c r="D643" t="s">
        <v>114</v>
      </c>
      <c r="E643" s="4">
        <v>719050</v>
      </c>
      <c r="F643">
        <v>19920</v>
      </c>
    </row>
    <row r="644" spans="1:6">
      <c r="A644" s="4">
        <v>20181208</v>
      </c>
      <c r="B644" t="s">
        <v>10</v>
      </c>
      <c r="C644" s="4">
        <v>10334178</v>
      </c>
      <c r="D644" t="s">
        <v>115</v>
      </c>
      <c r="E644" s="4">
        <v>101676</v>
      </c>
      <c r="F644">
        <v>6360</v>
      </c>
    </row>
    <row r="645" spans="1:6">
      <c r="A645" s="4">
        <v>20181208</v>
      </c>
      <c r="B645" t="s">
        <v>118</v>
      </c>
      <c r="C645" s="4">
        <v>10334179</v>
      </c>
      <c r="D645" t="s">
        <v>111</v>
      </c>
      <c r="E645" s="4">
        <v>131448</v>
      </c>
      <c r="F645">
        <v>14920</v>
      </c>
    </row>
    <row r="646" spans="1:6">
      <c r="A646" s="4">
        <v>20181209</v>
      </c>
      <c r="B646" t="s">
        <v>10</v>
      </c>
      <c r="C646" s="4">
        <v>100113148</v>
      </c>
      <c r="D646" t="s">
        <v>111</v>
      </c>
      <c r="E646" s="4">
        <v>116562</v>
      </c>
      <c r="F646">
        <v>13000</v>
      </c>
    </row>
    <row r="647" spans="1:6">
      <c r="A647" s="4">
        <v>20181209</v>
      </c>
      <c r="B647" t="s">
        <v>116</v>
      </c>
      <c r="C647" s="4">
        <v>100113149</v>
      </c>
      <c r="D647" t="s">
        <v>109</v>
      </c>
      <c r="E647" s="4">
        <v>166782</v>
      </c>
      <c r="F647">
        <v>6360</v>
      </c>
    </row>
    <row r="648" spans="1:6">
      <c r="A648" s="4">
        <v>20181209</v>
      </c>
      <c r="B648" t="s">
        <v>116</v>
      </c>
      <c r="C648" s="4">
        <v>100113150</v>
      </c>
      <c r="D648" t="s">
        <v>111</v>
      </c>
      <c r="E648" s="4">
        <v>217003</v>
      </c>
      <c r="F648">
        <v>795</v>
      </c>
    </row>
    <row r="649" spans="1:6">
      <c r="A649" s="4">
        <v>20181209</v>
      </c>
      <c r="B649" t="s">
        <v>117</v>
      </c>
      <c r="C649" s="4">
        <v>100113151</v>
      </c>
      <c r="D649" t="s">
        <v>109</v>
      </c>
      <c r="E649" s="4">
        <v>267224</v>
      </c>
      <c r="F649">
        <v>19960</v>
      </c>
    </row>
    <row r="650" spans="1:6">
      <c r="A650" s="4">
        <v>20181209</v>
      </c>
      <c r="B650" t="s">
        <v>11</v>
      </c>
      <c r="C650" s="4">
        <v>100113152</v>
      </c>
      <c r="D650" t="s">
        <v>111</v>
      </c>
      <c r="E650" s="4">
        <v>317445</v>
      </c>
      <c r="F650">
        <v>6360</v>
      </c>
    </row>
    <row r="651" spans="1:6">
      <c r="A651" s="4">
        <v>20181209</v>
      </c>
      <c r="B651" t="s">
        <v>11</v>
      </c>
      <c r="C651" s="4">
        <v>100113154</v>
      </c>
      <c r="D651" t="s">
        <v>109</v>
      </c>
      <c r="E651" s="4">
        <v>729973</v>
      </c>
      <c r="F651">
        <v>13000</v>
      </c>
    </row>
    <row r="652" spans="1:6">
      <c r="A652" s="4">
        <v>20181209</v>
      </c>
      <c r="B652" t="s">
        <v>11</v>
      </c>
      <c r="C652" s="4">
        <v>100113158</v>
      </c>
      <c r="D652" t="s">
        <v>109</v>
      </c>
      <c r="E652" s="4">
        <v>764932</v>
      </c>
      <c r="F652">
        <v>7960</v>
      </c>
    </row>
    <row r="653" spans="1:6">
      <c r="A653" s="4">
        <v>20181209</v>
      </c>
      <c r="B653" t="s">
        <v>117</v>
      </c>
      <c r="C653" s="4">
        <v>100113160</v>
      </c>
      <c r="D653" t="s">
        <v>109</v>
      </c>
      <c r="E653" s="4">
        <v>799891</v>
      </c>
      <c r="F653">
        <v>12520</v>
      </c>
    </row>
    <row r="654" spans="1:6">
      <c r="A654" s="4">
        <v>20181209</v>
      </c>
      <c r="B654" t="s">
        <v>117</v>
      </c>
      <c r="C654" s="4">
        <v>100113161</v>
      </c>
      <c r="D654" t="s">
        <v>109</v>
      </c>
      <c r="E654" s="4">
        <v>834850</v>
      </c>
      <c r="F654">
        <v>4760</v>
      </c>
    </row>
    <row r="655" spans="1:6">
      <c r="A655" s="4">
        <v>20181209</v>
      </c>
      <c r="B655" t="s">
        <v>117</v>
      </c>
      <c r="C655" s="4">
        <v>100113162</v>
      </c>
      <c r="D655" t="s">
        <v>111</v>
      </c>
      <c r="E655" s="4">
        <v>367666</v>
      </c>
      <c r="F655">
        <v>795</v>
      </c>
    </row>
    <row r="656" spans="1:6">
      <c r="A656" s="4">
        <v>20181209</v>
      </c>
      <c r="B656" t="s">
        <v>10</v>
      </c>
      <c r="C656" s="4">
        <v>100113163</v>
      </c>
      <c r="D656" t="s">
        <v>115</v>
      </c>
      <c r="E656" s="4">
        <v>417887</v>
      </c>
      <c r="F656">
        <v>11400</v>
      </c>
    </row>
    <row r="657" spans="1:6">
      <c r="A657" s="4">
        <v>20181209</v>
      </c>
      <c r="B657" t="s">
        <v>10</v>
      </c>
      <c r="C657" s="4">
        <v>100113165</v>
      </c>
      <c r="D657" t="s">
        <v>114</v>
      </c>
      <c r="E657" s="4">
        <v>468108</v>
      </c>
      <c r="F657">
        <v>5000</v>
      </c>
    </row>
    <row r="658" spans="1:6">
      <c r="A658" s="4">
        <v>20181209</v>
      </c>
      <c r="B658" t="s">
        <v>116</v>
      </c>
      <c r="C658" s="4">
        <v>100113167</v>
      </c>
      <c r="D658" t="s">
        <v>114</v>
      </c>
      <c r="E658" s="4">
        <v>518329</v>
      </c>
      <c r="F658">
        <v>9000</v>
      </c>
    </row>
    <row r="659" spans="1:6">
      <c r="A659" s="4">
        <v>20181209</v>
      </c>
      <c r="B659" t="s">
        <v>10</v>
      </c>
      <c r="C659" s="4">
        <v>10019633</v>
      </c>
      <c r="D659" t="s">
        <v>115</v>
      </c>
      <c r="E659" s="4">
        <v>568550</v>
      </c>
      <c r="F659">
        <v>3400</v>
      </c>
    </row>
    <row r="660" spans="1:6">
      <c r="A660" s="4">
        <v>20181210</v>
      </c>
      <c r="B660" t="s">
        <v>10</v>
      </c>
      <c r="C660" s="4">
        <v>100113169</v>
      </c>
      <c r="D660" t="s">
        <v>114</v>
      </c>
      <c r="E660" s="4">
        <v>618771</v>
      </c>
      <c r="F660">
        <v>6388.39</v>
      </c>
    </row>
    <row r="661" spans="1:6">
      <c r="A661" s="4">
        <v>20181210</v>
      </c>
      <c r="B661" t="s">
        <v>116</v>
      </c>
      <c r="C661" s="4">
        <v>100113169</v>
      </c>
      <c r="D661" t="s">
        <v>115</v>
      </c>
      <c r="E661" s="4">
        <v>864342</v>
      </c>
      <c r="F661">
        <v>4540.18</v>
      </c>
    </row>
    <row r="662" spans="1:6">
      <c r="A662" s="4">
        <v>20181210</v>
      </c>
      <c r="B662" t="s">
        <v>116</v>
      </c>
      <c r="C662" s="4">
        <v>100113173</v>
      </c>
      <c r="D662" t="s">
        <v>113</v>
      </c>
      <c r="E662" s="4">
        <v>387943</v>
      </c>
      <c r="F662">
        <v>12450</v>
      </c>
    </row>
    <row r="663" spans="1:6">
      <c r="A663" s="4">
        <v>20181210</v>
      </c>
      <c r="B663" t="s">
        <v>116</v>
      </c>
      <c r="C663" s="4">
        <v>100113174</v>
      </c>
      <c r="D663" t="s">
        <v>113</v>
      </c>
      <c r="E663" s="4">
        <v>846118</v>
      </c>
      <c r="F663">
        <v>5650</v>
      </c>
    </row>
    <row r="664" spans="1:6">
      <c r="A664" s="4">
        <v>20181210</v>
      </c>
      <c r="B664" t="s">
        <v>116</v>
      </c>
      <c r="C664" s="4">
        <v>10019654</v>
      </c>
      <c r="D664" t="s">
        <v>112</v>
      </c>
      <c r="E664" s="4">
        <v>166782</v>
      </c>
      <c r="F664">
        <v>20650</v>
      </c>
    </row>
    <row r="665" spans="1:6">
      <c r="A665" s="4">
        <v>20181210</v>
      </c>
      <c r="B665" t="s">
        <v>116</v>
      </c>
      <c r="C665" s="4">
        <v>10334218</v>
      </c>
      <c r="D665" t="s">
        <v>109</v>
      </c>
      <c r="E665" s="4">
        <v>217003</v>
      </c>
      <c r="F665">
        <v>22650</v>
      </c>
    </row>
    <row r="666" spans="1:6">
      <c r="A666" s="4">
        <v>20181211</v>
      </c>
      <c r="B666" t="s">
        <v>117</v>
      </c>
      <c r="C666" s="4">
        <v>100111001</v>
      </c>
      <c r="D666" t="s">
        <v>109</v>
      </c>
      <c r="E666" s="4">
        <v>267224</v>
      </c>
      <c r="F666">
        <v>3400</v>
      </c>
    </row>
    <row r="667" spans="1:6">
      <c r="A667" s="4">
        <v>20181211</v>
      </c>
      <c r="B667" t="s">
        <v>118</v>
      </c>
      <c r="C667" s="4">
        <v>100113175</v>
      </c>
      <c r="D667" t="s">
        <v>109</v>
      </c>
      <c r="E667" s="4">
        <v>317445</v>
      </c>
      <c r="F667">
        <v>6250</v>
      </c>
    </row>
    <row r="668" spans="1:6">
      <c r="A668" s="4">
        <v>20181211</v>
      </c>
      <c r="B668" t="s">
        <v>10</v>
      </c>
      <c r="C668" s="4">
        <v>10019656</v>
      </c>
      <c r="D668" t="s">
        <v>111</v>
      </c>
      <c r="E668" s="4">
        <v>367666</v>
      </c>
      <c r="F668">
        <v>795</v>
      </c>
    </row>
    <row r="669" spans="1:6">
      <c r="A669" s="4">
        <v>20181211</v>
      </c>
      <c r="B669" s="1" t="s">
        <v>116</v>
      </c>
      <c r="C669" s="4">
        <v>10019657</v>
      </c>
      <c r="D669" t="s">
        <v>113</v>
      </c>
      <c r="E669" s="4">
        <v>417887</v>
      </c>
      <c r="F669">
        <v>5985</v>
      </c>
    </row>
    <row r="670" spans="1:6">
      <c r="A670" s="4">
        <v>20181211</v>
      </c>
      <c r="B670" s="1" t="s">
        <v>118</v>
      </c>
      <c r="C670" s="4">
        <v>10019659</v>
      </c>
      <c r="D670" t="s">
        <v>113</v>
      </c>
      <c r="E670" s="4">
        <v>267224</v>
      </c>
      <c r="F670">
        <v>5650</v>
      </c>
    </row>
    <row r="671" spans="1:6">
      <c r="A671" s="4">
        <v>20181211</v>
      </c>
      <c r="B671" t="s">
        <v>116</v>
      </c>
      <c r="C671" s="4">
        <v>10019660</v>
      </c>
      <c r="D671" t="s">
        <v>112</v>
      </c>
      <c r="E671" s="4">
        <v>317445</v>
      </c>
      <c r="F671">
        <v>10650</v>
      </c>
    </row>
    <row r="672" spans="1:6">
      <c r="A672" s="4">
        <v>20181214</v>
      </c>
      <c r="B672" t="s">
        <v>117</v>
      </c>
      <c r="C672" s="4">
        <v>10019674</v>
      </c>
      <c r="D672" t="s">
        <v>109</v>
      </c>
      <c r="E672" s="4">
        <v>729973</v>
      </c>
      <c r="F672">
        <v>6360</v>
      </c>
    </row>
    <row r="673" spans="1:6">
      <c r="A673" s="4">
        <v>20181214</v>
      </c>
      <c r="B673" t="s">
        <v>117</v>
      </c>
      <c r="C673" s="4">
        <v>10019675</v>
      </c>
      <c r="D673" t="s">
        <v>109</v>
      </c>
      <c r="E673" s="4">
        <v>764932</v>
      </c>
      <c r="F673">
        <v>9560</v>
      </c>
    </row>
    <row r="674" spans="1:6">
      <c r="A674" s="4">
        <v>20181214</v>
      </c>
      <c r="B674" t="s">
        <v>10</v>
      </c>
      <c r="C674" s="4">
        <v>10019677</v>
      </c>
      <c r="D674" t="s">
        <v>109</v>
      </c>
      <c r="E674" s="4">
        <v>979679</v>
      </c>
      <c r="F674">
        <v>4760</v>
      </c>
    </row>
    <row r="675" spans="1:6">
      <c r="A675" s="4">
        <v>20181215</v>
      </c>
      <c r="B675" t="s">
        <v>10</v>
      </c>
      <c r="C675" s="4">
        <v>100113226</v>
      </c>
      <c r="D675" t="s">
        <v>114</v>
      </c>
      <c r="E675" s="4">
        <v>387943</v>
      </c>
      <c r="F675">
        <v>9960</v>
      </c>
    </row>
    <row r="676" spans="1:6">
      <c r="A676" s="4">
        <v>20181215</v>
      </c>
      <c r="B676" t="s">
        <v>10</v>
      </c>
      <c r="C676" s="4">
        <v>10334293</v>
      </c>
      <c r="D676" t="s">
        <v>115</v>
      </c>
      <c r="E676" s="4">
        <v>846118</v>
      </c>
      <c r="F676">
        <v>6360</v>
      </c>
    </row>
    <row r="677" spans="1:6">
      <c r="A677" s="4">
        <v>20181215</v>
      </c>
      <c r="B677" t="s">
        <v>117</v>
      </c>
      <c r="C677" s="4">
        <v>10334297</v>
      </c>
      <c r="D677" t="s">
        <v>114</v>
      </c>
      <c r="E677" s="4">
        <v>166782</v>
      </c>
      <c r="F677">
        <v>14920</v>
      </c>
    </row>
    <row r="678" spans="1:6">
      <c r="A678" s="4">
        <v>20181215</v>
      </c>
      <c r="B678" t="s">
        <v>117</v>
      </c>
      <c r="C678" s="4">
        <v>10334297</v>
      </c>
      <c r="D678" t="s">
        <v>115</v>
      </c>
      <c r="E678" s="4">
        <v>217003</v>
      </c>
      <c r="F678">
        <v>9960</v>
      </c>
    </row>
    <row r="679" spans="1:6">
      <c r="A679" s="4">
        <v>20181215</v>
      </c>
      <c r="B679" t="s">
        <v>10</v>
      </c>
      <c r="C679" s="4">
        <v>10334302</v>
      </c>
      <c r="D679" t="s">
        <v>113</v>
      </c>
      <c r="E679" s="4">
        <v>267224</v>
      </c>
      <c r="F679">
        <v>9000</v>
      </c>
    </row>
    <row r="680" spans="1:6">
      <c r="A680" s="4">
        <v>20181215</v>
      </c>
      <c r="B680" t="s">
        <v>10</v>
      </c>
      <c r="C680" s="4">
        <v>10334287</v>
      </c>
      <c r="D680" t="s">
        <v>113</v>
      </c>
      <c r="E680" s="4">
        <v>317445</v>
      </c>
      <c r="F680">
        <v>18120</v>
      </c>
    </row>
    <row r="681" spans="1:6">
      <c r="A681" s="4">
        <v>20181215</v>
      </c>
      <c r="B681" t="s">
        <v>118</v>
      </c>
      <c r="C681" s="4">
        <v>10334289</v>
      </c>
      <c r="D681" t="s">
        <v>112</v>
      </c>
      <c r="E681" s="4">
        <v>367666</v>
      </c>
      <c r="F681">
        <v>6360</v>
      </c>
    </row>
    <row r="682" spans="1:6">
      <c r="A682" s="4">
        <v>20181215</v>
      </c>
      <c r="B682" t="s">
        <v>116</v>
      </c>
      <c r="C682" s="4">
        <v>10334291</v>
      </c>
      <c r="D682" t="s">
        <v>109</v>
      </c>
      <c r="E682" s="4">
        <v>417887</v>
      </c>
      <c r="F682">
        <v>9000</v>
      </c>
    </row>
    <row r="683" spans="1:6">
      <c r="A683" s="4">
        <v>20181216</v>
      </c>
      <c r="B683" t="s">
        <v>10</v>
      </c>
      <c r="C683" s="4">
        <v>100111041</v>
      </c>
      <c r="D683" t="s">
        <v>109</v>
      </c>
      <c r="E683" s="4">
        <v>267224</v>
      </c>
      <c r="F683">
        <v>8520</v>
      </c>
    </row>
    <row r="684" spans="1:6">
      <c r="A684" s="4">
        <v>20181216</v>
      </c>
      <c r="B684" t="s">
        <v>116</v>
      </c>
      <c r="C684" s="4">
        <v>100113236</v>
      </c>
      <c r="D684" t="s">
        <v>109</v>
      </c>
      <c r="E684" s="4">
        <v>317445</v>
      </c>
      <c r="F684">
        <v>5000</v>
      </c>
    </row>
    <row r="685" spans="1:6">
      <c r="A685" s="4">
        <v>20181216</v>
      </c>
      <c r="B685" t="s">
        <v>117</v>
      </c>
      <c r="C685" s="4">
        <v>100113237</v>
      </c>
      <c r="D685" t="s">
        <v>114</v>
      </c>
      <c r="E685" s="4">
        <v>729973</v>
      </c>
      <c r="F685">
        <v>9960</v>
      </c>
    </row>
    <row r="686" spans="1:6">
      <c r="A686" s="4">
        <v>20181216</v>
      </c>
      <c r="B686" t="s">
        <v>117</v>
      </c>
      <c r="C686" s="4">
        <v>100113237</v>
      </c>
      <c r="D686" t="s">
        <v>115</v>
      </c>
      <c r="E686" s="4">
        <v>764932</v>
      </c>
      <c r="F686">
        <v>8520</v>
      </c>
    </row>
    <row r="687" spans="1:6">
      <c r="A687" s="4">
        <v>20181217</v>
      </c>
      <c r="B687" t="s">
        <v>10</v>
      </c>
      <c r="C687" s="4">
        <v>10019741</v>
      </c>
      <c r="D687" t="s">
        <v>114</v>
      </c>
      <c r="E687" s="4">
        <v>979679</v>
      </c>
      <c r="F687">
        <v>5650</v>
      </c>
    </row>
    <row r="688" spans="1:6">
      <c r="A688" s="4">
        <v>20181218</v>
      </c>
      <c r="B688" t="s">
        <v>117</v>
      </c>
      <c r="C688" s="4">
        <v>100113279</v>
      </c>
      <c r="D688" t="s">
        <v>109</v>
      </c>
      <c r="E688" s="4">
        <v>834850</v>
      </c>
      <c r="F688">
        <v>4250</v>
      </c>
    </row>
    <row r="689" spans="1:6">
      <c r="A689" s="4">
        <v>20181218</v>
      </c>
      <c r="B689" t="s">
        <v>117</v>
      </c>
      <c r="C689" s="4">
        <v>100113280</v>
      </c>
      <c r="D689" t="s">
        <v>109</v>
      </c>
      <c r="E689" s="4">
        <v>367666</v>
      </c>
      <c r="F689">
        <v>5650</v>
      </c>
    </row>
    <row r="690" spans="1:6">
      <c r="A690" s="4">
        <v>20181218</v>
      </c>
      <c r="B690" t="s">
        <v>10</v>
      </c>
      <c r="C690" s="4">
        <v>100113282</v>
      </c>
      <c r="D690" t="s">
        <v>109</v>
      </c>
      <c r="E690" s="4">
        <v>417887</v>
      </c>
      <c r="F690">
        <v>3650</v>
      </c>
    </row>
    <row r="691" spans="1:6">
      <c r="A691" s="4">
        <v>20181218</v>
      </c>
      <c r="B691" t="s">
        <v>10</v>
      </c>
      <c r="C691" s="4">
        <v>100113283</v>
      </c>
      <c r="D691" t="s">
        <v>111</v>
      </c>
      <c r="E691" s="4">
        <v>468108</v>
      </c>
      <c r="F691">
        <v>5650</v>
      </c>
    </row>
    <row r="692" spans="1:6">
      <c r="A692" s="4">
        <v>20181220</v>
      </c>
      <c r="B692" t="s">
        <v>117</v>
      </c>
      <c r="C692" s="4">
        <v>100113315</v>
      </c>
      <c r="D692" t="s">
        <v>109</v>
      </c>
      <c r="E692" s="4">
        <v>518329</v>
      </c>
      <c r="F692">
        <v>12450</v>
      </c>
    </row>
    <row r="693" spans="1:6">
      <c r="A693" s="4">
        <v>20181220</v>
      </c>
      <c r="B693" t="s">
        <v>10</v>
      </c>
      <c r="C693" s="4">
        <v>100113317</v>
      </c>
      <c r="D693" t="s">
        <v>109</v>
      </c>
      <c r="E693" s="4">
        <v>568550</v>
      </c>
      <c r="F693">
        <v>3250</v>
      </c>
    </row>
    <row r="694" spans="1:6">
      <c r="A694" s="4">
        <v>20181220</v>
      </c>
      <c r="B694" t="s">
        <v>116</v>
      </c>
      <c r="C694" s="4">
        <v>100113320</v>
      </c>
      <c r="D694" t="s">
        <v>109</v>
      </c>
      <c r="E694" s="4">
        <v>618771</v>
      </c>
      <c r="F694">
        <v>18585</v>
      </c>
    </row>
    <row r="695" spans="1:6">
      <c r="A695" s="4">
        <v>20181220</v>
      </c>
      <c r="B695" t="s">
        <v>116</v>
      </c>
      <c r="C695" s="4">
        <v>100113323</v>
      </c>
      <c r="D695" t="s">
        <v>109</v>
      </c>
      <c r="E695" s="4">
        <v>864342</v>
      </c>
      <c r="F695">
        <v>20650</v>
      </c>
    </row>
    <row r="696" spans="1:6">
      <c r="A696" s="4">
        <v>20181220</v>
      </c>
      <c r="B696" t="s">
        <v>117</v>
      </c>
      <c r="C696" s="4">
        <v>100113325</v>
      </c>
      <c r="D696" t="s">
        <v>114</v>
      </c>
      <c r="E696" s="4">
        <v>979679</v>
      </c>
      <c r="F696">
        <v>9585</v>
      </c>
    </row>
    <row r="697" spans="1:6">
      <c r="A697" s="4">
        <v>20181221</v>
      </c>
      <c r="B697" t="s">
        <v>117</v>
      </c>
      <c r="C697" s="4">
        <v>100113333</v>
      </c>
      <c r="D697" t="s">
        <v>115</v>
      </c>
      <c r="E697" s="4">
        <v>172366</v>
      </c>
      <c r="F697">
        <v>3187.5</v>
      </c>
    </row>
    <row r="698" spans="1:6">
      <c r="A698" s="4">
        <v>20181222</v>
      </c>
      <c r="B698" t="s">
        <v>10</v>
      </c>
      <c r="C698" s="4">
        <v>10334444</v>
      </c>
      <c r="D698" t="s">
        <v>115</v>
      </c>
      <c r="E698" s="4">
        <v>135670</v>
      </c>
      <c r="F698">
        <v>7087.5</v>
      </c>
    </row>
    <row r="699" spans="1:6">
      <c r="A699" s="4">
        <v>20181224</v>
      </c>
      <c r="B699" t="s">
        <v>116</v>
      </c>
      <c r="C699" s="4">
        <v>10019852</v>
      </c>
      <c r="D699" t="s">
        <v>115</v>
      </c>
      <c r="E699" s="4">
        <v>979679</v>
      </c>
      <c r="F699">
        <v>21950</v>
      </c>
    </row>
    <row r="700" spans="1:6">
      <c r="A700" s="4">
        <v>20181224</v>
      </c>
      <c r="B700" t="s">
        <v>117</v>
      </c>
      <c r="C700" s="4">
        <v>10334515</v>
      </c>
      <c r="D700" t="s">
        <v>111</v>
      </c>
      <c r="E700" s="4">
        <v>834850</v>
      </c>
      <c r="F700">
        <v>9950</v>
      </c>
    </row>
    <row r="701" spans="1:6">
      <c r="A701" s="4">
        <v>20181224</v>
      </c>
      <c r="B701" t="s">
        <v>10</v>
      </c>
      <c r="C701" s="4">
        <v>10334523</v>
      </c>
      <c r="D701" t="s">
        <v>109</v>
      </c>
      <c r="E701" s="4">
        <v>979679</v>
      </c>
      <c r="F701">
        <v>4237.5</v>
      </c>
    </row>
    <row r="702" spans="1:6">
      <c r="A702" s="4">
        <v>20181225</v>
      </c>
      <c r="B702" t="s">
        <v>11</v>
      </c>
      <c r="C702" s="4">
        <v>100113407</v>
      </c>
      <c r="D702" t="s">
        <v>111</v>
      </c>
      <c r="E702" s="4">
        <v>834850</v>
      </c>
      <c r="F702">
        <v>7087.5</v>
      </c>
    </row>
    <row r="703" spans="1:6">
      <c r="A703" s="4">
        <v>20181225</v>
      </c>
      <c r="B703" t="s">
        <v>117</v>
      </c>
      <c r="C703" s="4">
        <v>100113408</v>
      </c>
      <c r="D703" t="s">
        <v>109</v>
      </c>
      <c r="E703" s="4">
        <v>834850</v>
      </c>
      <c r="F703">
        <v>7462.5</v>
      </c>
    </row>
    <row r="704" spans="1:6">
      <c r="A704" s="4">
        <v>20181225</v>
      </c>
      <c r="B704" t="s">
        <v>116</v>
      </c>
      <c r="C704" s="4">
        <v>10019857</v>
      </c>
      <c r="D704" t="s">
        <v>115</v>
      </c>
      <c r="E704" s="4">
        <v>834850</v>
      </c>
      <c r="F704">
        <v>7462.5</v>
      </c>
    </row>
    <row r="705" spans="1:6">
      <c r="A705" s="4">
        <v>20181225</v>
      </c>
      <c r="B705" t="s">
        <v>10</v>
      </c>
      <c r="C705" s="4">
        <v>10019859</v>
      </c>
      <c r="D705" t="s">
        <v>114</v>
      </c>
      <c r="E705" s="4">
        <v>979679</v>
      </c>
      <c r="F705">
        <v>7950</v>
      </c>
    </row>
    <row r="706" spans="1:6">
      <c r="A706" s="4">
        <v>20181225</v>
      </c>
      <c r="B706" t="s">
        <v>116</v>
      </c>
      <c r="C706" s="4">
        <v>100113403</v>
      </c>
      <c r="D706" t="s">
        <v>113</v>
      </c>
      <c r="E706" s="4">
        <v>834850</v>
      </c>
      <c r="F706">
        <v>19755</v>
      </c>
    </row>
    <row r="707" spans="1:6">
      <c r="A707" s="4">
        <v>20181225</v>
      </c>
      <c r="B707" t="s">
        <v>117</v>
      </c>
      <c r="C707" s="4">
        <v>100113404</v>
      </c>
      <c r="D707" t="s">
        <v>112</v>
      </c>
      <c r="E707" s="4">
        <v>834850</v>
      </c>
      <c r="F707">
        <v>18585</v>
      </c>
    </row>
    <row r="708" spans="1:6">
      <c r="A708" s="4">
        <v>20181226</v>
      </c>
      <c r="B708" t="s">
        <v>118</v>
      </c>
      <c r="C708" s="4">
        <v>10019864</v>
      </c>
      <c r="D708" t="s">
        <v>109</v>
      </c>
      <c r="E708" s="4">
        <v>834850</v>
      </c>
      <c r="F708">
        <v>3937.5</v>
      </c>
    </row>
    <row r="709" spans="1:6">
      <c r="A709" s="4">
        <v>20181226</v>
      </c>
      <c r="B709" t="s">
        <v>10</v>
      </c>
      <c r="C709" s="4">
        <v>10019867</v>
      </c>
      <c r="D709" t="s">
        <v>109</v>
      </c>
      <c r="E709" s="4">
        <v>834850</v>
      </c>
      <c r="F709">
        <v>18585</v>
      </c>
    </row>
    <row r="710" spans="1:6">
      <c r="A710" s="4">
        <v>20181226</v>
      </c>
      <c r="B710" s="1" t="s">
        <v>116</v>
      </c>
      <c r="C710" s="4">
        <v>10019867</v>
      </c>
      <c r="D710" t="s">
        <v>109</v>
      </c>
      <c r="E710" s="4">
        <v>421333</v>
      </c>
      <c r="F710">
        <v>18585</v>
      </c>
    </row>
    <row r="711" spans="1:6">
      <c r="A711" s="4">
        <v>20181226</v>
      </c>
      <c r="B711" s="1" t="s">
        <v>118</v>
      </c>
      <c r="C711" s="4">
        <v>10334525</v>
      </c>
      <c r="D711" t="s">
        <v>114</v>
      </c>
      <c r="E711" s="4">
        <v>719050</v>
      </c>
      <c r="F711">
        <v>17560</v>
      </c>
    </row>
    <row r="712" spans="1:6">
      <c r="A712" s="4">
        <v>20181226</v>
      </c>
      <c r="B712" t="s">
        <v>116</v>
      </c>
      <c r="C712" s="4">
        <v>10334525</v>
      </c>
      <c r="D712" t="s">
        <v>111</v>
      </c>
      <c r="E712" s="4">
        <v>101676</v>
      </c>
      <c r="F712">
        <v>636</v>
      </c>
    </row>
    <row r="713" spans="1:6">
      <c r="A713" s="4">
        <v>20181226</v>
      </c>
      <c r="B713" t="s">
        <v>117</v>
      </c>
      <c r="C713" s="4">
        <v>10334528</v>
      </c>
      <c r="D713" t="s">
        <v>114</v>
      </c>
      <c r="E713" s="4">
        <v>131448</v>
      </c>
      <c r="F713">
        <v>13987.5</v>
      </c>
    </row>
    <row r="714" spans="1:6">
      <c r="A714" s="4">
        <v>20181227</v>
      </c>
      <c r="B714" t="s">
        <v>10</v>
      </c>
      <c r="C714" s="4">
        <v>100113430</v>
      </c>
      <c r="D714" t="s">
        <v>109</v>
      </c>
      <c r="E714" s="4">
        <v>116562</v>
      </c>
      <c r="F714">
        <v>7462.5</v>
      </c>
    </row>
    <row r="715" spans="1:6">
      <c r="A715" s="4">
        <v>20181227</v>
      </c>
      <c r="B715" t="s">
        <v>118</v>
      </c>
      <c r="C715" s="4">
        <v>100113425</v>
      </c>
      <c r="D715" t="s">
        <v>109</v>
      </c>
      <c r="E715" s="4">
        <v>166782</v>
      </c>
      <c r="F715">
        <v>9337.5</v>
      </c>
    </row>
    <row r="716" spans="1:6">
      <c r="A716" s="4">
        <v>20181227</v>
      </c>
      <c r="B716" t="s">
        <v>116</v>
      </c>
      <c r="C716" s="4">
        <v>100113426</v>
      </c>
      <c r="D716" t="s">
        <v>111</v>
      </c>
      <c r="E716" s="4">
        <v>217003</v>
      </c>
      <c r="F716">
        <v>3187.5</v>
      </c>
    </row>
    <row r="717" spans="1:6">
      <c r="A717" s="4">
        <v>20181227</v>
      </c>
      <c r="B717" t="s">
        <v>117</v>
      </c>
      <c r="C717" s="4">
        <v>100113427</v>
      </c>
      <c r="D717" t="s">
        <v>109</v>
      </c>
      <c r="E717" s="4">
        <v>267224</v>
      </c>
      <c r="F717">
        <v>16250</v>
      </c>
    </row>
    <row r="718" spans="1:6">
      <c r="A718" s="4">
        <v>20181227</v>
      </c>
      <c r="B718" t="s">
        <v>10</v>
      </c>
      <c r="C718" s="4">
        <v>100113428</v>
      </c>
      <c r="D718" t="s">
        <v>109</v>
      </c>
      <c r="E718" s="4">
        <v>317445</v>
      </c>
      <c r="F718">
        <v>10650</v>
      </c>
    </row>
    <row r="719" spans="1:6">
      <c r="A719" s="4">
        <v>20181227</v>
      </c>
      <c r="B719" t="s">
        <v>10</v>
      </c>
      <c r="C719" s="4">
        <v>10157812</v>
      </c>
      <c r="D719" t="s">
        <v>109</v>
      </c>
      <c r="E719" s="4">
        <v>729973</v>
      </c>
      <c r="F719">
        <v>13087.5</v>
      </c>
    </row>
    <row r="720" spans="1:6">
      <c r="A720" s="4">
        <v>20181227</v>
      </c>
      <c r="B720" t="s">
        <v>10</v>
      </c>
      <c r="C720" s="4">
        <v>10261579</v>
      </c>
      <c r="D720" t="s">
        <v>111</v>
      </c>
      <c r="E720" s="4">
        <v>764932</v>
      </c>
      <c r="F720">
        <v>8437.5</v>
      </c>
    </row>
    <row r="721" spans="1:6">
      <c r="A721" s="4">
        <v>20181227</v>
      </c>
      <c r="B721" t="s">
        <v>117</v>
      </c>
      <c r="C721" s="4">
        <v>10334542</v>
      </c>
      <c r="D721" t="s">
        <v>109</v>
      </c>
      <c r="E721" s="4">
        <v>799891</v>
      </c>
      <c r="F721">
        <v>13987.5</v>
      </c>
    </row>
    <row r="722" spans="1:6">
      <c r="A722" s="4">
        <v>20181228</v>
      </c>
      <c r="B722" t="s">
        <v>117</v>
      </c>
      <c r="C722" s="4">
        <v>100113431</v>
      </c>
      <c r="D722" t="s">
        <v>109</v>
      </c>
      <c r="E722" s="4">
        <v>834850</v>
      </c>
      <c r="F722">
        <v>9450</v>
      </c>
    </row>
    <row r="723" spans="1:6">
      <c r="A723" s="4">
        <v>20181228</v>
      </c>
      <c r="B723" t="s">
        <v>10</v>
      </c>
      <c r="C723" s="4">
        <v>100113433</v>
      </c>
      <c r="D723" t="s">
        <v>109</v>
      </c>
      <c r="E723" s="4">
        <v>367666</v>
      </c>
      <c r="F723">
        <v>12450</v>
      </c>
    </row>
    <row r="724" spans="1:6">
      <c r="A724" s="4">
        <v>20181228</v>
      </c>
      <c r="B724" t="s">
        <v>10</v>
      </c>
      <c r="C724" s="4">
        <v>100113434</v>
      </c>
      <c r="D724" t="s">
        <v>110</v>
      </c>
      <c r="E724" s="4">
        <v>417887</v>
      </c>
      <c r="F724">
        <v>3187.5</v>
      </c>
    </row>
    <row r="725" spans="1:6">
      <c r="A725" s="4">
        <v>20181228</v>
      </c>
      <c r="B725" t="s">
        <v>118</v>
      </c>
      <c r="C725" s="4">
        <v>100113435</v>
      </c>
      <c r="D725" t="s">
        <v>114</v>
      </c>
      <c r="E725" s="4">
        <v>468108</v>
      </c>
      <c r="F725">
        <v>11250</v>
      </c>
    </row>
    <row r="726" spans="1:6">
      <c r="A726" s="4">
        <v>20181228</v>
      </c>
      <c r="B726" t="s">
        <v>116</v>
      </c>
      <c r="C726" s="4">
        <v>100113434</v>
      </c>
      <c r="D726" t="s">
        <v>115</v>
      </c>
      <c r="E726" s="4">
        <v>518329</v>
      </c>
      <c r="F726">
        <v>3650</v>
      </c>
    </row>
    <row r="727" spans="1:6">
      <c r="A727" s="4">
        <v>20181228</v>
      </c>
      <c r="B727" t="s">
        <v>10</v>
      </c>
      <c r="C727" s="4">
        <v>100113436</v>
      </c>
      <c r="D727" t="s">
        <v>114</v>
      </c>
      <c r="E727" s="4">
        <v>568550</v>
      </c>
      <c r="F727">
        <v>3187.5</v>
      </c>
    </row>
    <row r="728" spans="1:6">
      <c r="A728" s="4">
        <v>20181228</v>
      </c>
      <c r="B728" t="s">
        <v>116</v>
      </c>
      <c r="C728" s="4">
        <v>10334556</v>
      </c>
      <c r="D728" t="s">
        <v>114</v>
      </c>
      <c r="E728" s="4">
        <v>618771</v>
      </c>
      <c r="F728">
        <v>4462.5</v>
      </c>
    </row>
    <row r="729" spans="1:6">
      <c r="A729" s="4">
        <v>20181229</v>
      </c>
      <c r="B729" t="s">
        <v>117</v>
      </c>
      <c r="C729" s="4">
        <v>100113440</v>
      </c>
      <c r="D729" t="s">
        <v>115</v>
      </c>
      <c r="E729" s="4">
        <v>864342</v>
      </c>
      <c r="F729">
        <v>16785</v>
      </c>
    </row>
    <row r="730" spans="1:6">
      <c r="A730" s="4">
        <v>20181229</v>
      </c>
      <c r="B730" t="s">
        <v>117</v>
      </c>
      <c r="C730" s="4">
        <v>10019882</v>
      </c>
      <c r="D730" t="s">
        <v>114</v>
      </c>
      <c r="E730" s="4">
        <v>979679</v>
      </c>
      <c r="F730">
        <v>9052.5</v>
      </c>
    </row>
    <row r="731" spans="1:6">
      <c r="A731" s="4">
        <v>20181230</v>
      </c>
      <c r="B731" t="s">
        <v>118</v>
      </c>
      <c r="C731" s="4">
        <v>100113451</v>
      </c>
      <c r="D731" t="s">
        <v>109</v>
      </c>
      <c r="E731" s="4">
        <v>172366</v>
      </c>
      <c r="F731">
        <v>4237.5</v>
      </c>
    </row>
    <row r="732" spans="1:6">
      <c r="A732" s="4">
        <v>20181230</v>
      </c>
      <c r="B732" t="s">
        <v>116</v>
      </c>
      <c r="C732" s="4">
        <v>100113444</v>
      </c>
      <c r="D732" t="s">
        <v>113</v>
      </c>
      <c r="E732" s="4">
        <v>135670</v>
      </c>
      <c r="F732">
        <v>15487.5</v>
      </c>
    </row>
    <row r="733" spans="1:6">
      <c r="A733" s="4">
        <v>20190105</v>
      </c>
      <c r="B733" t="s">
        <v>10</v>
      </c>
      <c r="C733" s="4">
        <v>9923</v>
      </c>
      <c r="D733" t="s">
        <v>114</v>
      </c>
      <c r="E733" s="4">
        <v>834850</v>
      </c>
      <c r="F733">
        <v>4025.62</v>
      </c>
    </row>
    <row r="734" spans="1:6">
      <c r="A734" s="4">
        <v>20190105</v>
      </c>
      <c r="B734" t="s">
        <v>10</v>
      </c>
      <c r="C734" s="4">
        <v>9924</v>
      </c>
      <c r="D734" t="s">
        <v>115</v>
      </c>
      <c r="E734" s="4">
        <v>979679</v>
      </c>
      <c r="F734">
        <v>17552.5</v>
      </c>
    </row>
    <row r="735" spans="1:6">
      <c r="A735" s="4">
        <v>20190105</v>
      </c>
      <c r="B735" t="s">
        <v>117</v>
      </c>
      <c r="C735" s="4">
        <v>4631</v>
      </c>
      <c r="D735" t="s">
        <v>109</v>
      </c>
      <c r="E735" s="4">
        <v>129760</v>
      </c>
      <c r="F735">
        <v>15650</v>
      </c>
    </row>
    <row r="736" spans="1:6">
      <c r="A736" s="4">
        <v>20190105</v>
      </c>
      <c r="B736" t="s">
        <v>117</v>
      </c>
      <c r="C736" s="4">
        <v>4632</v>
      </c>
      <c r="D736" t="s">
        <v>111</v>
      </c>
      <c r="E736" s="4">
        <v>834850</v>
      </c>
      <c r="F736">
        <v>795</v>
      </c>
    </row>
    <row r="737" spans="1:6">
      <c r="A737" s="4">
        <v>20190106</v>
      </c>
      <c r="B737" t="s">
        <v>10</v>
      </c>
      <c r="C737" s="4">
        <v>13515</v>
      </c>
      <c r="D737" t="s">
        <v>115</v>
      </c>
      <c r="E737" s="4">
        <v>834850</v>
      </c>
      <c r="F737">
        <v>16987.5</v>
      </c>
    </row>
    <row r="738" spans="1:6">
      <c r="A738" s="4">
        <v>20190106</v>
      </c>
      <c r="B738" t="s">
        <v>10</v>
      </c>
      <c r="C738" s="4">
        <v>13517</v>
      </c>
      <c r="D738" t="s">
        <v>114</v>
      </c>
      <c r="E738" s="4">
        <v>834850</v>
      </c>
      <c r="F738">
        <v>26962.5</v>
      </c>
    </row>
    <row r="739" spans="1:6">
      <c r="A739" s="4">
        <v>20190106</v>
      </c>
      <c r="B739" t="s">
        <v>118</v>
      </c>
      <c r="C739" s="4">
        <v>13519</v>
      </c>
      <c r="D739" t="s">
        <v>115</v>
      </c>
      <c r="E739" s="4">
        <v>834850</v>
      </c>
      <c r="F739">
        <v>5650</v>
      </c>
    </row>
    <row r="740" spans="1:6">
      <c r="A740" s="4">
        <v>20190106</v>
      </c>
      <c r="B740" t="s">
        <v>116</v>
      </c>
      <c r="C740" s="4">
        <v>9938</v>
      </c>
      <c r="D740" t="s">
        <v>113</v>
      </c>
      <c r="E740" s="4">
        <v>421333</v>
      </c>
      <c r="F740">
        <v>16850.62</v>
      </c>
    </row>
    <row r="741" spans="1:6">
      <c r="A741" s="4">
        <v>20190106</v>
      </c>
      <c r="B741" t="s">
        <v>10</v>
      </c>
      <c r="C741" s="4">
        <v>4647</v>
      </c>
      <c r="D741" t="s">
        <v>113</v>
      </c>
      <c r="E741" s="4">
        <v>719050</v>
      </c>
      <c r="F741">
        <v>21950</v>
      </c>
    </row>
    <row r="742" spans="1:6">
      <c r="A742" s="4">
        <v>20190106</v>
      </c>
      <c r="B742" t="s">
        <v>116</v>
      </c>
      <c r="C742" s="4">
        <v>4641</v>
      </c>
      <c r="D742" t="s">
        <v>112</v>
      </c>
      <c r="E742" s="4">
        <v>101676</v>
      </c>
      <c r="F742">
        <v>5650</v>
      </c>
    </row>
    <row r="743" spans="1:6">
      <c r="A743" s="4">
        <v>20190107</v>
      </c>
      <c r="B743" t="s">
        <v>117</v>
      </c>
      <c r="C743" s="4">
        <v>9943</v>
      </c>
      <c r="D743" t="s">
        <v>109</v>
      </c>
      <c r="E743" s="4">
        <v>131448</v>
      </c>
      <c r="F743">
        <v>16087.5</v>
      </c>
    </row>
    <row r="744" spans="1:6">
      <c r="A744" s="4">
        <v>20190107</v>
      </c>
      <c r="B744" t="s">
        <v>117</v>
      </c>
      <c r="C744" s="4">
        <v>9944</v>
      </c>
      <c r="D744" t="s">
        <v>109</v>
      </c>
      <c r="E744" s="4">
        <v>161220</v>
      </c>
      <c r="F744">
        <v>16462.5</v>
      </c>
    </row>
    <row r="745" spans="1:6">
      <c r="A745" s="4">
        <v>20190109</v>
      </c>
      <c r="B745" t="s">
        <v>10</v>
      </c>
      <c r="C745" s="4">
        <v>13529</v>
      </c>
      <c r="D745" t="s">
        <v>109</v>
      </c>
      <c r="E745" s="4">
        <v>116562</v>
      </c>
      <c r="F745">
        <v>11250</v>
      </c>
    </row>
    <row r="746" spans="1:6">
      <c r="A746" s="4">
        <v>20190109</v>
      </c>
      <c r="B746" t="s">
        <v>118</v>
      </c>
      <c r="C746" s="4">
        <v>13532</v>
      </c>
      <c r="D746" t="s">
        <v>109</v>
      </c>
      <c r="E746" s="4">
        <v>166782</v>
      </c>
      <c r="F746">
        <v>23950</v>
      </c>
    </row>
    <row r="747" spans="1:6">
      <c r="A747" s="4">
        <v>20190109</v>
      </c>
      <c r="B747" t="s">
        <v>117</v>
      </c>
      <c r="C747" s="4">
        <v>13530</v>
      </c>
      <c r="D747" t="s">
        <v>109</v>
      </c>
      <c r="E747" s="4">
        <v>217003</v>
      </c>
      <c r="F747">
        <v>18650</v>
      </c>
    </row>
    <row r="748" spans="1:6">
      <c r="A748" s="4">
        <v>20190109</v>
      </c>
      <c r="B748" t="s">
        <v>10</v>
      </c>
      <c r="C748" s="4">
        <v>13531</v>
      </c>
      <c r="D748" t="s">
        <v>109</v>
      </c>
      <c r="E748" s="4">
        <v>267224</v>
      </c>
      <c r="F748">
        <v>23950</v>
      </c>
    </row>
    <row r="749" spans="1:6">
      <c r="A749" s="4">
        <v>20190109</v>
      </c>
      <c r="B749" t="s">
        <v>116</v>
      </c>
      <c r="C749" s="4">
        <v>13532</v>
      </c>
      <c r="D749" t="s">
        <v>109</v>
      </c>
      <c r="E749" s="4">
        <v>317445</v>
      </c>
      <c r="F749">
        <v>25650</v>
      </c>
    </row>
    <row r="750" spans="1:6">
      <c r="A750" s="4">
        <v>20190109</v>
      </c>
      <c r="B750" t="s">
        <v>116</v>
      </c>
      <c r="C750" s="4">
        <v>13532</v>
      </c>
      <c r="D750" t="s">
        <v>109</v>
      </c>
      <c r="E750" s="4">
        <v>729973</v>
      </c>
      <c r="F750">
        <v>23950</v>
      </c>
    </row>
    <row r="751" spans="1:6">
      <c r="A751" s="4">
        <v>20190112</v>
      </c>
      <c r="B751" t="s">
        <v>117</v>
      </c>
      <c r="C751" s="4">
        <v>13557</v>
      </c>
      <c r="D751" t="s">
        <v>109</v>
      </c>
      <c r="E751" s="4">
        <v>764932</v>
      </c>
      <c r="F751">
        <v>12450</v>
      </c>
    </row>
    <row r="752" spans="1:6">
      <c r="A752" s="4">
        <v>20190112</v>
      </c>
      <c r="B752" t="s">
        <v>11</v>
      </c>
      <c r="C752" s="4">
        <v>13559</v>
      </c>
      <c r="D752" t="s">
        <v>109</v>
      </c>
      <c r="E752" s="4">
        <v>799891</v>
      </c>
      <c r="F752">
        <v>4237.5</v>
      </c>
    </row>
    <row r="753" spans="1:6">
      <c r="A753" s="4">
        <v>20190112</v>
      </c>
      <c r="B753" t="s">
        <v>11</v>
      </c>
      <c r="C753" s="4">
        <v>13559</v>
      </c>
      <c r="D753" t="s">
        <v>109</v>
      </c>
      <c r="E753" s="4">
        <v>834850</v>
      </c>
      <c r="F753">
        <v>12450</v>
      </c>
    </row>
    <row r="754" spans="1:6">
      <c r="A754" s="4">
        <v>20190112</v>
      </c>
      <c r="B754" t="s">
        <v>11</v>
      </c>
      <c r="C754" s="4">
        <v>9961</v>
      </c>
      <c r="D754" t="s">
        <v>109</v>
      </c>
      <c r="E754" s="4">
        <v>367666</v>
      </c>
      <c r="F754">
        <v>15852.5</v>
      </c>
    </row>
    <row r="755" spans="1:6">
      <c r="A755" s="4">
        <v>20190115</v>
      </c>
      <c r="B755" t="s">
        <v>117</v>
      </c>
      <c r="C755" s="4">
        <v>11262</v>
      </c>
      <c r="D755" t="s">
        <v>109</v>
      </c>
      <c r="E755" s="4">
        <v>417887</v>
      </c>
      <c r="F755">
        <v>16785</v>
      </c>
    </row>
    <row r="756" spans="1:6">
      <c r="A756" s="4">
        <v>20190115</v>
      </c>
      <c r="B756" t="s">
        <v>117</v>
      </c>
      <c r="C756" s="4">
        <v>13575</v>
      </c>
      <c r="D756" t="s">
        <v>109</v>
      </c>
      <c r="E756" s="4">
        <v>468108</v>
      </c>
      <c r="F756">
        <v>3547.5</v>
      </c>
    </row>
    <row r="757" spans="1:6">
      <c r="A757" s="4">
        <v>20190115</v>
      </c>
      <c r="B757" t="s">
        <v>117</v>
      </c>
      <c r="C757" s="4">
        <v>13577</v>
      </c>
      <c r="D757" t="s">
        <v>111</v>
      </c>
      <c r="E757" s="4">
        <v>518329</v>
      </c>
      <c r="F757">
        <v>795</v>
      </c>
    </row>
    <row r="758" spans="1:6">
      <c r="A758" s="4">
        <v>20190115</v>
      </c>
      <c r="B758" t="s">
        <v>10</v>
      </c>
      <c r="C758" s="4">
        <v>13578</v>
      </c>
      <c r="D758" t="s">
        <v>109</v>
      </c>
      <c r="E758" s="4">
        <v>568550</v>
      </c>
      <c r="F758">
        <v>8437.5</v>
      </c>
    </row>
    <row r="759" spans="1:6">
      <c r="A759" s="4">
        <v>20190116</v>
      </c>
      <c r="B759" t="s">
        <v>10</v>
      </c>
      <c r="C759" s="4">
        <v>11263</v>
      </c>
      <c r="D759" t="s">
        <v>110</v>
      </c>
      <c r="E759" s="4">
        <v>618771</v>
      </c>
      <c r="F759">
        <v>2925</v>
      </c>
    </row>
    <row r="760" spans="1:6">
      <c r="A760" s="4">
        <v>20190116</v>
      </c>
      <c r="B760" t="s">
        <v>116</v>
      </c>
      <c r="C760" s="4">
        <v>11264</v>
      </c>
      <c r="D760" t="s">
        <v>109</v>
      </c>
      <c r="E760" s="4">
        <v>864342</v>
      </c>
      <c r="F760">
        <v>3285</v>
      </c>
    </row>
    <row r="761" spans="1:6">
      <c r="A761" s="4">
        <v>20190129</v>
      </c>
      <c r="B761" t="s">
        <v>116</v>
      </c>
      <c r="C761" s="4">
        <v>13641</v>
      </c>
      <c r="D761" t="s">
        <v>109</v>
      </c>
      <c r="E761" s="4">
        <v>135670</v>
      </c>
      <c r="F761">
        <v>16462.5</v>
      </c>
    </row>
    <row r="762" spans="1:6">
      <c r="A762" s="4">
        <v>20190130</v>
      </c>
      <c r="B762" t="s">
        <v>117</v>
      </c>
      <c r="C762" s="4">
        <v>13644</v>
      </c>
      <c r="D762" t="s">
        <v>114</v>
      </c>
      <c r="E762" s="4">
        <v>205588</v>
      </c>
      <c r="F762">
        <v>17950</v>
      </c>
    </row>
    <row r="763" spans="1:6">
      <c r="A763" s="4">
        <v>20190130</v>
      </c>
      <c r="B763" t="s">
        <v>11</v>
      </c>
      <c r="C763" s="4">
        <v>13646</v>
      </c>
      <c r="D763" t="s">
        <v>113</v>
      </c>
      <c r="E763" s="4">
        <v>275506</v>
      </c>
      <c r="F763">
        <v>13087.5</v>
      </c>
    </row>
    <row r="764" spans="1:6">
      <c r="A764" s="4">
        <v>20190131</v>
      </c>
      <c r="B764" t="s">
        <v>117</v>
      </c>
      <c r="C764" s="4">
        <v>13648</v>
      </c>
      <c r="D764" t="s">
        <v>110</v>
      </c>
      <c r="E764" s="4">
        <v>568550</v>
      </c>
      <c r="F764">
        <v>11250</v>
      </c>
    </row>
    <row r="765" spans="1:6">
      <c r="A765" s="4">
        <v>20190131</v>
      </c>
      <c r="B765" t="s">
        <v>117</v>
      </c>
      <c r="C765" s="4">
        <v>10027</v>
      </c>
      <c r="D765" t="s">
        <v>110</v>
      </c>
      <c r="E765" s="4">
        <v>618771</v>
      </c>
      <c r="F765">
        <v>8962.5</v>
      </c>
    </row>
    <row r="766" spans="1:6">
      <c r="A766" s="4">
        <v>20190131</v>
      </c>
      <c r="B766" t="s">
        <v>117</v>
      </c>
      <c r="C766" s="4">
        <v>10028</v>
      </c>
      <c r="D766" t="s">
        <v>109</v>
      </c>
      <c r="E766" s="4">
        <v>618771</v>
      </c>
      <c r="F766">
        <v>15650</v>
      </c>
    </row>
    <row r="767" spans="1:6">
      <c r="A767" s="4">
        <v>20190131</v>
      </c>
      <c r="B767" t="s">
        <v>10</v>
      </c>
      <c r="C767" s="4">
        <v>13647</v>
      </c>
      <c r="D767" t="s">
        <v>109</v>
      </c>
      <c r="E767" s="4">
        <v>864342</v>
      </c>
      <c r="F767">
        <v>5962.5</v>
      </c>
    </row>
    <row r="768" spans="1:6">
      <c r="A768" s="4">
        <v>20190201</v>
      </c>
      <c r="B768" t="s">
        <v>116</v>
      </c>
      <c r="C768" s="4">
        <v>13650</v>
      </c>
      <c r="D768" t="s">
        <v>110</v>
      </c>
      <c r="E768" s="4">
        <v>135670</v>
      </c>
      <c r="F768">
        <v>5650</v>
      </c>
    </row>
    <row r="769" spans="1:6">
      <c r="A769" s="4">
        <v>20190201</v>
      </c>
      <c r="B769" t="s">
        <v>116</v>
      </c>
      <c r="C769" s="4">
        <v>13652</v>
      </c>
      <c r="D769" t="s">
        <v>115</v>
      </c>
      <c r="E769" s="4">
        <v>205588</v>
      </c>
      <c r="F769">
        <v>995</v>
      </c>
    </row>
    <row r="770" spans="1:6">
      <c r="A770" s="4">
        <v>20190201</v>
      </c>
      <c r="B770" t="s">
        <v>116</v>
      </c>
      <c r="C770" s="4">
        <v>10032</v>
      </c>
      <c r="D770" t="s">
        <v>109</v>
      </c>
      <c r="E770" s="4">
        <v>275506</v>
      </c>
      <c r="F770">
        <v>7450</v>
      </c>
    </row>
    <row r="771" spans="1:6">
      <c r="A771" s="4">
        <v>20190202</v>
      </c>
      <c r="B771" t="s">
        <v>118</v>
      </c>
      <c r="C771" s="4">
        <v>11322</v>
      </c>
      <c r="D771" t="s">
        <v>109</v>
      </c>
      <c r="E771" s="4">
        <v>568550</v>
      </c>
      <c r="F771">
        <v>9052.5</v>
      </c>
    </row>
    <row r="772" spans="1:6">
      <c r="A772" s="4">
        <v>20190202</v>
      </c>
      <c r="B772" t="s">
        <v>10</v>
      </c>
      <c r="C772" s="4">
        <v>13654</v>
      </c>
      <c r="D772" t="s">
        <v>109</v>
      </c>
      <c r="E772" s="4">
        <v>618771</v>
      </c>
      <c r="F772">
        <v>3950</v>
      </c>
    </row>
    <row r="773" spans="1:6">
      <c r="A773" s="4">
        <v>20190202</v>
      </c>
      <c r="B773" s="1" t="s">
        <v>116</v>
      </c>
      <c r="C773" s="4">
        <v>13657</v>
      </c>
      <c r="D773" t="s">
        <v>109</v>
      </c>
      <c r="E773" s="4">
        <v>618771</v>
      </c>
      <c r="F773">
        <v>3782.5</v>
      </c>
    </row>
    <row r="774" spans="1:6">
      <c r="A774" s="4">
        <v>20190202</v>
      </c>
      <c r="B774" s="1" t="s">
        <v>118</v>
      </c>
      <c r="C774" s="4">
        <v>13663</v>
      </c>
      <c r="D774" t="s">
        <v>114</v>
      </c>
      <c r="E774" s="4">
        <v>864342</v>
      </c>
      <c r="F774">
        <v>12433.12</v>
      </c>
    </row>
    <row r="775" spans="1:6">
      <c r="A775" s="4">
        <v>20190203</v>
      </c>
      <c r="B775" t="s">
        <v>10</v>
      </c>
      <c r="C775" s="4">
        <v>11328</v>
      </c>
      <c r="D775" t="s">
        <v>109</v>
      </c>
      <c r="E775" s="4">
        <v>135670</v>
      </c>
      <c r="F775">
        <v>9562.5</v>
      </c>
    </row>
    <row r="776" spans="1:6">
      <c r="A776" s="4">
        <v>20190203</v>
      </c>
      <c r="B776" t="s">
        <v>116</v>
      </c>
      <c r="C776" s="4">
        <v>10041</v>
      </c>
      <c r="D776" t="s">
        <v>109</v>
      </c>
      <c r="E776" s="4">
        <v>205588</v>
      </c>
      <c r="F776">
        <v>13302.5</v>
      </c>
    </row>
    <row r="777" spans="1:6">
      <c r="A777" s="4">
        <v>20190204</v>
      </c>
      <c r="B777" t="s">
        <v>10</v>
      </c>
      <c r="C777" s="4">
        <v>13692</v>
      </c>
      <c r="D777" t="s">
        <v>115</v>
      </c>
      <c r="E777" s="4">
        <v>275506</v>
      </c>
      <c r="F777">
        <v>3952.5</v>
      </c>
    </row>
    <row r="778" spans="1:6">
      <c r="A778" s="4">
        <v>20190214</v>
      </c>
      <c r="B778" t="s">
        <v>10</v>
      </c>
      <c r="C778" s="4">
        <v>13745</v>
      </c>
      <c r="D778" t="s">
        <v>115</v>
      </c>
      <c r="E778" s="4">
        <v>135670</v>
      </c>
      <c r="F778">
        <v>3526.88</v>
      </c>
    </row>
    <row r="779" spans="1:6">
      <c r="A779" s="4">
        <v>20190214</v>
      </c>
      <c r="B779" t="s">
        <v>116</v>
      </c>
      <c r="C779" s="4">
        <v>13750</v>
      </c>
      <c r="D779" t="s">
        <v>114</v>
      </c>
      <c r="E779" s="4">
        <v>205588</v>
      </c>
      <c r="F779">
        <v>4280.0600000000004</v>
      </c>
    </row>
    <row r="780" spans="1:6">
      <c r="A780" s="4">
        <v>20190216</v>
      </c>
      <c r="B780" t="s">
        <v>11</v>
      </c>
      <c r="C780" s="4">
        <v>13762</v>
      </c>
      <c r="D780" t="s">
        <v>114</v>
      </c>
      <c r="E780" s="4">
        <v>275506</v>
      </c>
      <c r="F780">
        <v>21207.5</v>
      </c>
    </row>
    <row r="781" spans="1:6">
      <c r="A781" s="4">
        <v>20190217</v>
      </c>
      <c r="B781" t="s">
        <v>11</v>
      </c>
      <c r="C781" s="4">
        <v>10110</v>
      </c>
      <c r="D781" t="s">
        <v>113</v>
      </c>
      <c r="E781" s="4">
        <v>568550</v>
      </c>
      <c r="F781">
        <v>9562.5</v>
      </c>
    </row>
    <row r="782" spans="1:6">
      <c r="A782" s="4">
        <v>20190217</v>
      </c>
      <c r="B782" t="s">
        <v>117</v>
      </c>
      <c r="C782" s="4">
        <v>13773</v>
      </c>
      <c r="D782" t="s">
        <v>113</v>
      </c>
      <c r="E782" s="4">
        <v>618771</v>
      </c>
      <c r="F782">
        <v>10946.38</v>
      </c>
    </row>
    <row r="783" spans="1:6">
      <c r="A783" s="4">
        <v>20190217</v>
      </c>
      <c r="B783" t="s">
        <v>117</v>
      </c>
      <c r="C783" s="4">
        <v>13776</v>
      </c>
      <c r="D783" t="s">
        <v>112</v>
      </c>
      <c r="E783" s="4">
        <v>618771</v>
      </c>
      <c r="F783">
        <v>6020.63</v>
      </c>
    </row>
    <row r="784" spans="1:6">
      <c r="A784" s="4">
        <v>20190217</v>
      </c>
      <c r="B784" t="s">
        <v>117</v>
      </c>
      <c r="C784" s="4">
        <v>13780</v>
      </c>
      <c r="D784" t="s">
        <v>115</v>
      </c>
      <c r="E784" s="4">
        <v>864342</v>
      </c>
      <c r="F784">
        <v>995</v>
      </c>
    </row>
    <row r="785" spans="1:6">
      <c r="A785" s="4">
        <v>20190217</v>
      </c>
      <c r="B785" t="s">
        <v>10</v>
      </c>
      <c r="C785" s="4">
        <v>10107</v>
      </c>
      <c r="D785" t="s">
        <v>114</v>
      </c>
      <c r="E785" s="4">
        <v>135670</v>
      </c>
      <c r="F785">
        <v>4025.62</v>
      </c>
    </row>
    <row r="786" spans="1:6">
      <c r="A786" s="4">
        <v>20190217</v>
      </c>
      <c r="B786" t="s">
        <v>116</v>
      </c>
      <c r="C786" s="4">
        <v>4959</v>
      </c>
      <c r="D786" t="s">
        <v>111</v>
      </c>
      <c r="E786" s="4">
        <v>205588</v>
      </c>
      <c r="F786">
        <v>17776.88</v>
      </c>
    </row>
    <row r="787" spans="1:6">
      <c r="A787" s="4">
        <v>20190218</v>
      </c>
      <c r="B787" t="s">
        <v>116</v>
      </c>
      <c r="C787" s="4">
        <v>13784</v>
      </c>
      <c r="D787" t="s">
        <v>109</v>
      </c>
      <c r="E787" s="4">
        <v>275506</v>
      </c>
      <c r="F787">
        <v>5650</v>
      </c>
    </row>
    <row r="788" spans="1:6">
      <c r="A788" s="4">
        <v>20190218</v>
      </c>
      <c r="B788" t="s">
        <v>116</v>
      </c>
      <c r="C788" s="4">
        <v>13786</v>
      </c>
      <c r="D788" t="s">
        <v>109</v>
      </c>
      <c r="E788" s="4">
        <v>568550</v>
      </c>
      <c r="F788">
        <v>5085</v>
      </c>
    </row>
    <row r="789" spans="1:6">
      <c r="A789" s="4">
        <v>20190218</v>
      </c>
      <c r="B789" t="s">
        <v>10</v>
      </c>
      <c r="C789" s="4">
        <v>4966</v>
      </c>
      <c r="D789" t="s">
        <v>109</v>
      </c>
      <c r="E789" s="4">
        <v>618771</v>
      </c>
      <c r="F789">
        <v>4237.5</v>
      </c>
    </row>
    <row r="790" spans="1:6">
      <c r="A790" s="4">
        <v>20190219</v>
      </c>
      <c r="B790" t="s">
        <v>10</v>
      </c>
      <c r="C790" s="4">
        <v>13787</v>
      </c>
      <c r="D790" t="s">
        <v>109</v>
      </c>
      <c r="E790" s="4">
        <v>618771</v>
      </c>
      <c r="F790">
        <v>4450</v>
      </c>
    </row>
    <row r="791" spans="1:6">
      <c r="A791" s="4">
        <v>20190219</v>
      </c>
      <c r="B791" t="s">
        <v>116</v>
      </c>
      <c r="C791" s="4">
        <v>13789</v>
      </c>
      <c r="D791" t="s">
        <v>111</v>
      </c>
      <c r="E791" s="4">
        <v>864342</v>
      </c>
      <c r="F791">
        <v>9960</v>
      </c>
    </row>
    <row r="792" spans="1:6">
      <c r="A792" s="4">
        <v>20190219</v>
      </c>
      <c r="B792" t="s">
        <v>118</v>
      </c>
      <c r="C792" s="4">
        <v>7224</v>
      </c>
      <c r="D792" t="s">
        <v>114</v>
      </c>
      <c r="E792" s="4">
        <v>135670</v>
      </c>
      <c r="F792">
        <v>3250</v>
      </c>
    </row>
    <row r="793" spans="1:6">
      <c r="A793" s="4">
        <v>20190219</v>
      </c>
      <c r="B793" t="s">
        <v>117</v>
      </c>
      <c r="C793" s="4">
        <v>13790</v>
      </c>
      <c r="D793" t="s">
        <v>114</v>
      </c>
      <c r="E793" s="4">
        <v>205588</v>
      </c>
      <c r="F793">
        <v>2950</v>
      </c>
    </row>
    <row r="794" spans="1:6">
      <c r="A794" s="4">
        <v>20190222</v>
      </c>
      <c r="B794" t="s">
        <v>116</v>
      </c>
      <c r="C794" s="4">
        <v>4989</v>
      </c>
      <c r="D794" t="s">
        <v>115</v>
      </c>
      <c r="E794" s="4">
        <v>275506</v>
      </c>
      <c r="F794">
        <v>10650</v>
      </c>
    </row>
    <row r="795" spans="1:6">
      <c r="A795" s="4">
        <v>20190228</v>
      </c>
      <c r="B795" t="s">
        <v>116</v>
      </c>
      <c r="C795" s="4">
        <v>13860</v>
      </c>
      <c r="D795" t="s">
        <v>109</v>
      </c>
      <c r="E795" s="4">
        <v>275506</v>
      </c>
      <c r="F795">
        <v>6250</v>
      </c>
    </row>
    <row r="796" spans="1:6">
      <c r="A796" s="4">
        <v>20190305</v>
      </c>
      <c r="B796" t="s">
        <v>11</v>
      </c>
      <c r="C796" s="4">
        <v>13883</v>
      </c>
      <c r="D796" t="s">
        <v>114</v>
      </c>
      <c r="E796" s="4">
        <v>275506</v>
      </c>
      <c r="F796">
        <v>20650</v>
      </c>
    </row>
    <row r="797" spans="1:6">
      <c r="A797" s="4">
        <v>20190315</v>
      </c>
      <c r="B797" t="s">
        <v>116</v>
      </c>
      <c r="C797" s="4">
        <v>5116</v>
      </c>
      <c r="D797" t="s">
        <v>109</v>
      </c>
      <c r="E797" s="4">
        <v>275506</v>
      </c>
      <c r="F797">
        <v>10650</v>
      </c>
    </row>
    <row r="798" spans="1:6">
      <c r="A798" s="4">
        <v>20190316</v>
      </c>
      <c r="B798" t="s">
        <v>10</v>
      </c>
      <c r="C798" s="4">
        <v>5126</v>
      </c>
      <c r="D798" t="s">
        <v>115</v>
      </c>
      <c r="E798" s="4">
        <v>834850</v>
      </c>
      <c r="F798">
        <v>12450</v>
      </c>
    </row>
    <row r="799" spans="1:6">
      <c r="A799" s="4">
        <v>20190317</v>
      </c>
      <c r="B799" t="s">
        <v>116</v>
      </c>
      <c r="C799" s="4">
        <v>13929</v>
      </c>
      <c r="D799" t="s">
        <v>114</v>
      </c>
      <c r="E799" s="4">
        <v>367666</v>
      </c>
      <c r="F799">
        <v>3950</v>
      </c>
    </row>
    <row r="800" spans="1:6">
      <c r="A800" s="4">
        <v>20190317</v>
      </c>
      <c r="B800" t="s">
        <v>116</v>
      </c>
      <c r="C800" s="4">
        <v>13930</v>
      </c>
      <c r="D800" t="s">
        <v>115</v>
      </c>
      <c r="E800" s="4">
        <v>417887</v>
      </c>
      <c r="F800">
        <v>995</v>
      </c>
    </row>
    <row r="801" spans="1:6">
      <c r="A801" s="4">
        <v>20190317</v>
      </c>
      <c r="B801" t="s">
        <v>117</v>
      </c>
      <c r="C801" s="4">
        <v>13932</v>
      </c>
      <c r="D801" t="s">
        <v>115</v>
      </c>
      <c r="E801" s="4">
        <v>468108</v>
      </c>
      <c r="F801">
        <v>5625</v>
      </c>
    </row>
    <row r="802" spans="1:6">
      <c r="A802" s="4">
        <v>20190317</v>
      </c>
      <c r="B802" t="s">
        <v>11</v>
      </c>
      <c r="C802" s="4">
        <v>13935</v>
      </c>
      <c r="D802" t="s">
        <v>114</v>
      </c>
      <c r="E802" s="4">
        <v>518329</v>
      </c>
      <c r="F802">
        <v>3250</v>
      </c>
    </row>
    <row r="803" spans="1:6">
      <c r="A803" s="4">
        <v>20190317</v>
      </c>
      <c r="B803" t="s">
        <v>11</v>
      </c>
      <c r="C803" s="4">
        <v>13935</v>
      </c>
      <c r="D803" t="s">
        <v>115</v>
      </c>
      <c r="E803" s="4">
        <v>568550</v>
      </c>
      <c r="F803">
        <v>29950</v>
      </c>
    </row>
    <row r="804" spans="1:6">
      <c r="A804" s="4">
        <v>20190317</v>
      </c>
      <c r="B804" t="s">
        <v>11</v>
      </c>
      <c r="C804" s="4">
        <v>13938</v>
      </c>
      <c r="D804" t="s">
        <v>113</v>
      </c>
      <c r="E804" s="4">
        <v>618771</v>
      </c>
      <c r="F804">
        <v>2950</v>
      </c>
    </row>
    <row r="805" spans="1:6">
      <c r="A805" s="4">
        <v>20190317</v>
      </c>
      <c r="B805" t="s">
        <v>117</v>
      </c>
      <c r="C805" s="4">
        <v>13940</v>
      </c>
      <c r="D805" t="s">
        <v>113</v>
      </c>
      <c r="E805" s="4">
        <v>864342</v>
      </c>
      <c r="F805">
        <v>17950</v>
      </c>
    </row>
    <row r="806" spans="1:6">
      <c r="A806" s="4">
        <v>20190317</v>
      </c>
      <c r="B806" t="s">
        <v>117</v>
      </c>
      <c r="C806" s="4">
        <v>10184</v>
      </c>
      <c r="D806" t="s">
        <v>112</v>
      </c>
      <c r="E806" s="4">
        <v>979679</v>
      </c>
      <c r="F806">
        <v>12450</v>
      </c>
    </row>
    <row r="807" spans="1:6">
      <c r="A807" s="4">
        <v>20190323</v>
      </c>
      <c r="B807" t="s">
        <v>116</v>
      </c>
      <c r="C807" s="4">
        <v>11450</v>
      </c>
      <c r="D807" t="s">
        <v>109</v>
      </c>
      <c r="E807" s="4">
        <v>275506</v>
      </c>
      <c r="F807">
        <v>11250</v>
      </c>
    </row>
    <row r="808" spans="1:6">
      <c r="A808" s="4">
        <v>20190324</v>
      </c>
      <c r="B808" t="s">
        <v>116</v>
      </c>
      <c r="C808" s="4">
        <v>13975</v>
      </c>
      <c r="D808" t="s">
        <v>113</v>
      </c>
      <c r="E808" s="4">
        <v>275506</v>
      </c>
      <c r="F808">
        <v>16987.5</v>
      </c>
    </row>
    <row r="809" spans="1:6">
      <c r="A809" s="4">
        <v>20190406</v>
      </c>
      <c r="B809" t="s">
        <v>116</v>
      </c>
      <c r="C809" s="4">
        <v>10233</v>
      </c>
      <c r="D809" t="s">
        <v>109</v>
      </c>
      <c r="E809" s="4">
        <v>275506</v>
      </c>
      <c r="F809">
        <v>18650</v>
      </c>
    </row>
    <row r="810" spans="1:6">
      <c r="A810" s="4">
        <v>20190409</v>
      </c>
      <c r="B810" t="s">
        <v>10</v>
      </c>
      <c r="C810" s="4">
        <v>14056</v>
      </c>
      <c r="D810" t="s">
        <v>109</v>
      </c>
      <c r="E810" s="4">
        <v>275506</v>
      </c>
      <c r="F810">
        <v>17560</v>
      </c>
    </row>
    <row r="811" spans="1:6">
      <c r="A811" s="4">
        <v>20190414</v>
      </c>
      <c r="B811" t="s">
        <v>11</v>
      </c>
      <c r="C811" s="4">
        <v>14087</v>
      </c>
      <c r="D811" t="s">
        <v>110</v>
      </c>
      <c r="E811" s="4">
        <v>275506</v>
      </c>
      <c r="F811">
        <v>14250</v>
      </c>
    </row>
    <row r="812" spans="1:6">
      <c r="A812" s="4">
        <v>20190414</v>
      </c>
      <c r="B812" t="s">
        <v>116</v>
      </c>
      <c r="C812" s="4">
        <v>10254</v>
      </c>
      <c r="D812" t="s">
        <v>110</v>
      </c>
      <c r="E812" s="4">
        <v>834850</v>
      </c>
      <c r="F812">
        <v>2762.5</v>
      </c>
    </row>
    <row r="813" spans="1:6">
      <c r="A813" s="4">
        <v>20190414</v>
      </c>
      <c r="B813" t="s">
        <v>10</v>
      </c>
      <c r="C813" s="4">
        <v>10254</v>
      </c>
      <c r="D813" t="s">
        <v>109</v>
      </c>
      <c r="E813" s="4">
        <v>367666</v>
      </c>
      <c r="F813">
        <v>12825</v>
      </c>
    </row>
    <row r="814" spans="1:6">
      <c r="A814" s="4">
        <v>20190414</v>
      </c>
      <c r="B814" t="s">
        <v>10</v>
      </c>
      <c r="C814" s="4">
        <v>5369</v>
      </c>
      <c r="D814" t="s">
        <v>114</v>
      </c>
      <c r="E814" s="4">
        <v>417887</v>
      </c>
      <c r="F814">
        <v>12450</v>
      </c>
    </row>
    <row r="815" spans="1:6">
      <c r="A815" s="4">
        <v>20190414</v>
      </c>
      <c r="B815" t="s">
        <v>116</v>
      </c>
      <c r="C815" s="4">
        <v>8806</v>
      </c>
      <c r="D815" t="s">
        <v>114</v>
      </c>
      <c r="E815" s="4">
        <v>468108</v>
      </c>
      <c r="F815">
        <v>15852.5</v>
      </c>
    </row>
    <row r="816" spans="1:6">
      <c r="A816" s="4">
        <v>20190414</v>
      </c>
      <c r="B816" t="s">
        <v>116</v>
      </c>
      <c r="C816" s="4">
        <v>8808</v>
      </c>
      <c r="D816" t="s">
        <v>110</v>
      </c>
      <c r="E816" s="4">
        <v>518329</v>
      </c>
      <c r="F816">
        <v>3650</v>
      </c>
    </row>
    <row r="817" spans="1:6">
      <c r="A817" s="4">
        <v>20190415</v>
      </c>
      <c r="B817" t="s">
        <v>116</v>
      </c>
      <c r="C817" s="4">
        <v>14092</v>
      </c>
      <c r="D817" t="s">
        <v>113</v>
      </c>
      <c r="E817" s="4">
        <v>568550</v>
      </c>
      <c r="F817">
        <v>3250</v>
      </c>
    </row>
    <row r="818" spans="1:6">
      <c r="A818" s="4">
        <v>20190415</v>
      </c>
      <c r="B818" t="s">
        <v>116</v>
      </c>
      <c r="C818" s="4">
        <v>14093</v>
      </c>
      <c r="D818" t="s">
        <v>109</v>
      </c>
      <c r="E818" s="4">
        <v>618771</v>
      </c>
      <c r="F818">
        <v>22250</v>
      </c>
    </row>
    <row r="819" spans="1:6">
      <c r="A819" s="4">
        <v>20190415</v>
      </c>
      <c r="B819" t="s">
        <v>116</v>
      </c>
      <c r="C819" s="4">
        <v>14094</v>
      </c>
      <c r="D819" t="s">
        <v>115</v>
      </c>
      <c r="E819" s="4">
        <v>864342</v>
      </c>
      <c r="F819">
        <v>995</v>
      </c>
    </row>
    <row r="820" spans="1:6">
      <c r="A820" s="4">
        <v>20190415</v>
      </c>
      <c r="B820" t="s">
        <v>117</v>
      </c>
      <c r="C820" s="4">
        <v>14097</v>
      </c>
      <c r="D820" t="s">
        <v>109</v>
      </c>
      <c r="E820" s="4">
        <v>979679</v>
      </c>
      <c r="F820">
        <v>24950</v>
      </c>
    </row>
    <row r="821" spans="1:6">
      <c r="A821" s="4">
        <v>20190417</v>
      </c>
      <c r="B821" t="s">
        <v>117</v>
      </c>
      <c r="C821" s="4">
        <v>14113</v>
      </c>
      <c r="D821" t="s">
        <v>109</v>
      </c>
      <c r="E821" s="4">
        <v>275506</v>
      </c>
      <c r="F821">
        <v>20385</v>
      </c>
    </row>
    <row r="822" spans="1:6">
      <c r="A822" s="4">
        <v>20190421</v>
      </c>
      <c r="B822" t="s">
        <v>10</v>
      </c>
      <c r="C822" s="4">
        <v>10274</v>
      </c>
      <c r="D822" t="s">
        <v>111</v>
      </c>
      <c r="E822" s="4">
        <v>275506</v>
      </c>
      <c r="F822">
        <v>14920</v>
      </c>
    </row>
    <row r="823" spans="1:6">
      <c r="A823" s="4">
        <v>20190429</v>
      </c>
      <c r="B823" t="s">
        <v>118</v>
      </c>
      <c r="C823" s="4">
        <v>10286</v>
      </c>
      <c r="D823" t="s">
        <v>113</v>
      </c>
      <c r="E823" s="4">
        <v>275506</v>
      </c>
      <c r="F823">
        <v>15372.5</v>
      </c>
    </row>
    <row r="824" spans="1:6">
      <c r="A824" s="4">
        <v>20190430</v>
      </c>
      <c r="B824" t="s">
        <v>11</v>
      </c>
      <c r="C824" s="4">
        <v>14159</v>
      </c>
      <c r="D824" t="s">
        <v>109</v>
      </c>
      <c r="E824" s="4">
        <v>834850</v>
      </c>
      <c r="F824">
        <v>9562.5</v>
      </c>
    </row>
    <row r="825" spans="1:6">
      <c r="A825" s="4">
        <v>20190501</v>
      </c>
      <c r="B825" t="s">
        <v>11</v>
      </c>
      <c r="C825" s="4">
        <v>11538</v>
      </c>
      <c r="D825" t="s">
        <v>109</v>
      </c>
      <c r="E825" s="4">
        <v>367666</v>
      </c>
      <c r="F825">
        <v>14920</v>
      </c>
    </row>
    <row r="826" spans="1:6">
      <c r="A826" s="4">
        <v>20190501</v>
      </c>
      <c r="B826" t="s">
        <v>11</v>
      </c>
      <c r="C826" s="4">
        <v>11539</v>
      </c>
      <c r="D826" t="s">
        <v>114</v>
      </c>
      <c r="E826" s="4">
        <v>417887</v>
      </c>
      <c r="F826">
        <v>14600</v>
      </c>
    </row>
    <row r="827" spans="1:6">
      <c r="A827" s="4">
        <v>20190501</v>
      </c>
      <c r="B827" t="s">
        <v>117</v>
      </c>
      <c r="C827" s="4">
        <v>11541</v>
      </c>
      <c r="D827" t="s">
        <v>115</v>
      </c>
      <c r="E827" s="4">
        <v>468108</v>
      </c>
      <c r="F827">
        <v>4360</v>
      </c>
    </row>
    <row r="828" spans="1:6">
      <c r="A828" s="4">
        <v>20190501</v>
      </c>
      <c r="B828" t="s">
        <v>10</v>
      </c>
      <c r="C828" s="4">
        <v>10294</v>
      </c>
      <c r="D828" t="s">
        <v>109</v>
      </c>
      <c r="E828" s="4">
        <v>834850</v>
      </c>
      <c r="F828">
        <v>8520</v>
      </c>
    </row>
    <row r="829" spans="1:6">
      <c r="A829" s="4">
        <v>20190501</v>
      </c>
      <c r="B829" t="s">
        <v>116</v>
      </c>
      <c r="C829" s="4">
        <v>10297</v>
      </c>
      <c r="D829" t="s">
        <v>109</v>
      </c>
      <c r="E829" s="4">
        <v>367666</v>
      </c>
      <c r="F829">
        <v>7720</v>
      </c>
    </row>
    <row r="830" spans="1:6">
      <c r="A830" s="4">
        <v>20190501</v>
      </c>
      <c r="B830" t="s">
        <v>10</v>
      </c>
      <c r="C830" s="4">
        <v>10298</v>
      </c>
      <c r="D830" t="s">
        <v>109</v>
      </c>
      <c r="E830" s="4">
        <v>417887</v>
      </c>
      <c r="F830">
        <v>4322.25</v>
      </c>
    </row>
    <row r="831" spans="1:6">
      <c r="A831" s="4">
        <v>20190501</v>
      </c>
      <c r="B831" t="s">
        <v>10</v>
      </c>
      <c r="C831" s="4">
        <v>10299</v>
      </c>
      <c r="D831" t="s">
        <v>114</v>
      </c>
      <c r="E831" s="4">
        <v>468108</v>
      </c>
      <c r="F831">
        <v>2360</v>
      </c>
    </row>
    <row r="832" spans="1:6">
      <c r="A832" s="4">
        <v>20190501</v>
      </c>
      <c r="B832" t="s">
        <v>116</v>
      </c>
      <c r="C832" s="4">
        <v>10300</v>
      </c>
      <c r="D832" t="s">
        <v>115</v>
      </c>
      <c r="E832" s="4">
        <v>468108</v>
      </c>
      <c r="F832">
        <v>3305.25</v>
      </c>
    </row>
    <row r="833" spans="1:6">
      <c r="A833" s="4">
        <v>20190501</v>
      </c>
      <c r="B833" t="s">
        <v>116</v>
      </c>
      <c r="C833" s="4">
        <v>10301</v>
      </c>
      <c r="D833" t="s">
        <v>114</v>
      </c>
      <c r="E833" s="4">
        <v>468108</v>
      </c>
      <c r="F833">
        <v>17560</v>
      </c>
    </row>
    <row r="834" spans="1:6">
      <c r="A834" s="4">
        <v>20190501</v>
      </c>
      <c r="B834" t="s">
        <v>116</v>
      </c>
      <c r="C834" s="4">
        <v>5476</v>
      </c>
      <c r="D834" t="s">
        <v>115</v>
      </c>
      <c r="E834" s="4">
        <v>468108</v>
      </c>
      <c r="F834">
        <v>19086.75</v>
      </c>
    </row>
    <row r="835" spans="1:6">
      <c r="A835" s="4">
        <v>20190501</v>
      </c>
      <c r="B835" t="s">
        <v>116</v>
      </c>
      <c r="C835" s="4">
        <v>5476</v>
      </c>
      <c r="D835" t="s">
        <v>111</v>
      </c>
      <c r="E835" s="4">
        <v>468108</v>
      </c>
      <c r="F835">
        <v>8520</v>
      </c>
    </row>
    <row r="836" spans="1:6">
      <c r="A836" s="4">
        <v>20190501</v>
      </c>
      <c r="B836" t="s">
        <v>116</v>
      </c>
      <c r="C836" s="4">
        <v>5487</v>
      </c>
      <c r="D836" t="s">
        <v>109</v>
      </c>
      <c r="E836" s="4">
        <v>468108</v>
      </c>
      <c r="F836">
        <v>8520</v>
      </c>
    </row>
    <row r="837" spans="1:6">
      <c r="A837" s="4">
        <v>20190502</v>
      </c>
      <c r="B837" t="s">
        <v>117</v>
      </c>
      <c r="C837" s="4">
        <v>14170</v>
      </c>
      <c r="D837" t="s">
        <v>115</v>
      </c>
      <c r="E837" s="4">
        <v>834850</v>
      </c>
      <c r="F837">
        <v>16950</v>
      </c>
    </row>
    <row r="838" spans="1:6">
      <c r="A838" s="4">
        <v>20190502</v>
      </c>
      <c r="B838" t="s">
        <v>117</v>
      </c>
      <c r="C838" s="4">
        <v>7394</v>
      </c>
      <c r="D838" t="s">
        <v>114</v>
      </c>
      <c r="E838" s="4">
        <v>129760</v>
      </c>
      <c r="F838">
        <v>4005</v>
      </c>
    </row>
    <row r="839" spans="1:6">
      <c r="A839" s="4">
        <v>20190502</v>
      </c>
      <c r="B839" t="s">
        <v>10</v>
      </c>
      <c r="C839" s="4">
        <v>7394</v>
      </c>
      <c r="D839" t="s">
        <v>114</v>
      </c>
      <c r="E839" s="4">
        <v>172366</v>
      </c>
      <c r="F839">
        <v>4207.5</v>
      </c>
    </row>
    <row r="840" spans="1:6">
      <c r="A840" s="4">
        <v>20190503</v>
      </c>
      <c r="B840" t="s">
        <v>117</v>
      </c>
      <c r="C840" s="4">
        <v>10305</v>
      </c>
      <c r="D840" t="s">
        <v>111</v>
      </c>
      <c r="E840" s="4">
        <v>135670</v>
      </c>
      <c r="F840">
        <v>16217.5</v>
      </c>
    </row>
    <row r="841" spans="1:6">
      <c r="A841" s="4">
        <v>20190503</v>
      </c>
      <c r="B841" t="s">
        <v>10</v>
      </c>
      <c r="C841" s="4">
        <v>14171</v>
      </c>
      <c r="D841" t="s">
        <v>109</v>
      </c>
      <c r="E841" s="4">
        <v>205588</v>
      </c>
      <c r="F841">
        <v>7450</v>
      </c>
    </row>
    <row r="842" spans="1:6">
      <c r="A842" s="4">
        <v>20190504</v>
      </c>
      <c r="B842" t="s">
        <v>117</v>
      </c>
      <c r="C842" s="4">
        <v>14176</v>
      </c>
      <c r="D842" t="s">
        <v>109</v>
      </c>
      <c r="E842" s="4">
        <v>275506</v>
      </c>
      <c r="F842">
        <v>3250</v>
      </c>
    </row>
    <row r="843" spans="1:6">
      <c r="A843" s="4">
        <v>20190512</v>
      </c>
      <c r="B843" t="s">
        <v>10</v>
      </c>
      <c r="C843" s="4">
        <v>14245</v>
      </c>
      <c r="D843" t="s">
        <v>115</v>
      </c>
      <c r="E843" s="4">
        <v>275506</v>
      </c>
      <c r="F843">
        <v>11400</v>
      </c>
    </row>
    <row r="844" spans="1:6">
      <c r="A844" s="4">
        <v>20190513</v>
      </c>
      <c r="B844" t="s">
        <v>10</v>
      </c>
      <c r="C844" s="4">
        <v>10358</v>
      </c>
      <c r="D844" t="s">
        <v>109</v>
      </c>
      <c r="E844" s="4">
        <v>834850</v>
      </c>
      <c r="F844">
        <v>16250</v>
      </c>
    </row>
    <row r="845" spans="1:6">
      <c r="A845" s="4">
        <v>20190514</v>
      </c>
      <c r="B845" t="s">
        <v>10</v>
      </c>
      <c r="C845" s="4">
        <v>14258</v>
      </c>
      <c r="D845" t="s">
        <v>109</v>
      </c>
      <c r="E845" s="4">
        <v>367666</v>
      </c>
      <c r="F845">
        <v>18250</v>
      </c>
    </row>
    <row r="846" spans="1:6">
      <c r="A846" s="4">
        <v>20190514</v>
      </c>
      <c r="B846" t="s">
        <v>116</v>
      </c>
      <c r="C846" s="4">
        <v>10360</v>
      </c>
      <c r="D846" t="s">
        <v>115</v>
      </c>
      <c r="E846" s="4">
        <v>417887</v>
      </c>
      <c r="F846">
        <v>10582.5</v>
      </c>
    </row>
    <row r="847" spans="1:6">
      <c r="A847" s="4">
        <v>20190514</v>
      </c>
      <c r="B847" t="s">
        <v>116</v>
      </c>
      <c r="C847" s="4">
        <v>14259</v>
      </c>
      <c r="D847" t="s">
        <v>113</v>
      </c>
      <c r="E847" s="4">
        <v>468108</v>
      </c>
      <c r="F847">
        <v>29250</v>
      </c>
    </row>
    <row r="848" spans="1:6">
      <c r="A848" s="4">
        <v>20190515</v>
      </c>
      <c r="B848" s="1" t="s">
        <v>10</v>
      </c>
      <c r="C848" s="4">
        <v>14261</v>
      </c>
      <c r="D848" t="s">
        <v>115</v>
      </c>
      <c r="E848" s="4">
        <v>834850</v>
      </c>
      <c r="F848">
        <v>995</v>
      </c>
    </row>
    <row r="849" spans="1:6">
      <c r="A849" s="4">
        <v>20190515</v>
      </c>
      <c r="B849" t="s">
        <v>10</v>
      </c>
      <c r="C849" s="4">
        <v>5682</v>
      </c>
      <c r="D849" t="s">
        <v>109</v>
      </c>
      <c r="E849" s="4">
        <v>367666</v>
      </c>
      <c r="F849">
        <v>3612.5</v>
      </c>
    </row>
    <row r="850" spans="1:6">
      <c r="A850" s="4">
        <v>20190516</v>
      </c>
      <c r="B850" t="s">
        <v>118</v>
      </c>
      <c r="C850" s="4">
        <v>14271</v>
      </c>
      <c r="D850" t="s">
        <v>114</v>
      </c>
      <c r="E850" s="4">
        <v>417887</v>
      </c>
      <c r="F850">
        <v>3950</v>
      </c>
    </row>
    <row r="851" spans="1:6">
      <c r="A851" s="4">
        <v>20190516</v>
      </c>
      <c r="B851" t="s">
        <v>118</v>
      </c>
      <c r="C851" s="4">
        <v>14266</v>
      </c>
      <c r="D851" t="s">
        <v>115</v>
      </c>
      <c r="E851" s="4">
        <v>468108</v>
      </c>
      <c r="F851">
        <v>29250</v>
      </c>
    </row>
    <row r="852" spans="1:6">
      <c r="A852" s="4">
        <v>20190518</v>
      </c>
      <c r="B852" t="s">
        <v>11</v>
      </c>
      <c r="C852" s="4">
        <v>14279</v>
      </c>
      <c r="D852" t="s">
        <v>114</v>
      </c>
      <c r="E852" s="4">
        <v>834850</v>
      </c>
      <c r="F852">
        <v>16950</v>
      </c>
    </row>
    <row r="853" spans="1:6">
      <c r="A853" s="4">
        <v>20190518</v>
      </c>
      <c r="B853" t="s">
        <v>11</v>
      </c>
      <c r="C853" s="4">
        <v>5736</v>
      </c>
      <c r="D853" t="s">
        <v>115</v>
      </c>
      <c r="E853" s="4">
        <v>367666</v>
      </c>
      <c r="F853">
        <v>4802.5</v>
      </c>
    </row>
    <row r="854" spans="1:6">
      <c r="A854" s="4">
        <v>20190518</v>
      </c>
      <c r="B854" t="s">
        <v>11</v>
      </c>
      <c r="C854" s="4">
        <v>5720</v>
      </c>
      <c r="D854" t="s">
        <v>113</v>
      </c>
      <c r="E854" s="4">
        <v>417887</v>
      </c>
      <c r="F854">
        <v>10950</v>
      </c>
    </row>
    <row r="855" spans="1:6">
      <c r="A855" s="4">
        <v>20190519</v>
      </c>
      <c r="B855" t="s">
        <v>117</v>
      </c>
      <c r="C855" s="4">
        <v>11614</v>
      </c>
      <c r="D855" t="s">
        <v>113</v>
      </c>
      <c r="E855" s="4">
        <v>468108</v>
      </c>
      <c r="F855">
        <v>10582.5</v>
      </c>
    </row>
    <row r="856" spans="1:6">
      <c r="A856" s="4">
        <v>20190527</v>
      </c>
      <c r="B856" t="s">
        <v>117</v>
      </c>
      <c r="C856" s="4">
        <v>14315</v>
      </c>
      <c r="D856" t="s">
        <v>115</v>
      </c>
      <c r="E856" s="4">
        <v>275506</v>
      </c>
      <c r="F856">
        <v>995</v>
      </c>
    </row>
    <row r="857" spans="1:6">
      <c r="A857" s="4">
        <v>20190528</v>
      </c>
      <c r="B857" t="s">
        <v>10</v>
      </c>
      <c r="C857" s="4">
        <v>14319</v>
      </c>
      <c r="D857" t="s">
        <v>109</v>
      </c>
      <c r="E857" s="4">
        <v>834850</v>
      </c>
      <c r="F857">
        <v>10650</v>
      </c>
    </row>
    <row r="858" spans="1:6">
      <c r="A858" s="4">
        <v>20190528</v>
      </c>
      <c r="B858" t="s">
        <v>10</v>
      </c>
      <c r="C858" s="4">
        <v>14320</v>
      </c>
      <c r="D858" t="s">
        <v>109</v>
      </c>
      <c r="E858" s="4">
        <v>367666</v>
      </c>
      <c r="F858">
        <v>16950</v>
      </c>
    </row>
    <row r="859" spans="1:6">
      <c r="A859" s="4">
        <v>20190528</v>
      </c>
      <c r="B859" t="s">
        <v>117</v>
      </c>
      <c r="C859" s="4">
        <v>14321</v>
      </c>
      <c r="D859" t="s">
        <v>109</v>
      </c>
      <c r="E859" s="4">
        <v>417887</v>
      </c>
      <c r="F859">
        <v>12450</v>
      </c>
    </row>
    <row r="860" spans="1:6">
      <c r="A860" s="4">
        <v>20190528</v>
      </c>
      <c r="B860" t="s">
        <v>117</v>
      </c>
      <c r="C860" s="4">
        <v>14321</v>
      </c>
      <c r="D860" t="s">
        <v>114</v>
      </c>
      <c r="E860" s="4">
        <v>468108</v>
      </c>
      <c r="F860">
        <v>3250</v>
      </c>
    </row>
    <row r="861" spans="1:6">
      <c r="A861" s="4">
        <v>20190528</v>
      </c>
      <c r="B861" t="s">
        <v>116</v>
      </c>
      <c r="C861" s="4">
        <v>10404</v>
      </c>
      <c r="D861" t="s">
        <v>115</v>
      </c>
      <c r="E861" s="4">
        <v>834850</v>
      </c>
      <c r="F861">
        <v>10950</v>
      </c>
    </row>
    <row r="862" spans="1:6">
      <c r="A862" s="4">
        <v>20190529</v>
      </c>
      <c r="B862" t="s">
        <v>10</v>
      </c>
      <c r="C862" s="4">
        <v>14324</v>
      </c>
      <c r="D862" t="s">
        <v>115</v>
      </c>
      <c r="E862" s="4">
        <v>367666</v>
      </c>
      <c r="F862">
        <v>995</v>
      </c>
    </row>
    <row r="863" spans="1:6">
      <c r="A863" s="4">
        <v>20190529</v>
      </c>
      <c r="B863" t="s">
        <v>116</v>
      </c>
      <c r="C863" s="4">
        <v>14322</v>
      </c>
      <c r="D863" t="s">
        <v>115</v>
      </c>
      <c r="E863" s="4">
        <v>417887</v>
      </c>
      <c r="F863">
        <v>21950</v>
      </c>
    </row>
    <row r="864" spans="1:6">
      <c r="A864" s="4">
        <v>20190529</v>
      </c>
      <c r="B864" t="s">
        <v>117</v>
      </c>
      <c r="C864" s="4">
        <v>14323</v>
      </c>
      <c r="D864" t="s">
        <v>113</v>
      </c>
      <c r="E864" s="4">
        <v>468108</v>
      </c>
      <c r="F864">
        <v>2950</v>
      </c>
    </row>
    <row r="865" spans="1:6">
      <c r="A865" s="4">
        <v>20190530</v>
      </c>
      <c r="B865" t="s">
        <v>10</v>
      </c>
      <c r="C865" s="4">
        <v>14329</v>
      </c>
      <c r="D865" t="s">
        <v>114</v>
      </c>
      <c r="E865" s="4">
        <v>834850</v>
      </c>
      <c r="F865">
        <v>2925</v>
      </c>
    </row>
    <row r="866" spans="1:6">
      <c r="A866" s="4">
        <v>20190530</v>
      </c>
      <c r="B866" t="s">
        <v>116</v>
      </c>
      <c r="C866" s="4">
        <v>5899</v>
      </c>
      <c r="D866" t="s">
        <v>115</v>
      </c>
      <c r="E866" s="4">
        <v>367666</v>
      </c>
      <c r="F866">
        <v>10650</v>
      </c>
    </row>
    <row r="867" spans="1:6">
      <c r="A867" s="4">
        <v>20190530</v>
      </c>
      <c r="B867" t="s">
        <v>117</v>
      </c>
      <c r="C867" s="4">
        <v>5906</v>
      </c>
      <c r="D867" t="s">
        <v>114</v>
      </c>
      <c r="E867" s="4">
        <v>417887</v>
      </c>
      <c r="F867">
        <v>13812.5</v>
      </c>
    </row>
    <row r="868" spans="1:6">
      <c r="A868" s="4">
        <v>20190531</v>
      </c>
      <c r="B868" t="s">
        <v>117</v>
      </c>
      <c r="C868" s="4">
        <v>14331</v>
      </c>
      <c r="D868" t="s">
        <v>115</v>
      </c>
      <c r="E868" s="4">
        <v>468108</v>
      </c>
      <c r="F868">
        <v>9950</v>
      </c>
    </row>
    <row r="869" spans="1:6">
      <c r="A869" s="4">
        <v>20190601</v>
      </c>
      <c r="B869" t="s">
        <v>11</v>
      </c>
      <c r="C869" s="4">
        <v>14341</v>
      </c>
      <c r="D869" t="s">
        <v>109</v>
      </c>
      <c r="E869" s="4">
        <v>367666</v>
      </c>
      <c r="F869">
        <v>9950</v>
      </c>
    </row>
    <row r="870" spans="1:6">
      <c r="A870" s="4">
        <v>20190601</v>
      </c>
      <c r="B870" t="s">
        <v>117</v>
      </c>
      <c r="C870" s="4">
        <v>14342</v>
      </c>
      <c r="D870" t="s">
        <v>109</v>
      </c>
      <c r="E870" s="4">
        <v>417887</v>
      </c>
      <c r="F870">
        <v>6000</v>
      </c>
    </row>
    <row r="871" spans="1:6">
      <c r="A871" s="4">
        <v>20190601</v>
      </c>
      <c r="B871" t="s">
        <v>117</v>
      </c>
      <c r="C871" s="4">
        <v>14346</v>
      </c>
      <c r="D871" t="s">
        <v>114</v>
      </c>
      <c r="E871" s="4">
        <v>267224</v>
      </c>
      <c r="F871">
        <v>14250</v>
      </c>
    </row>
    <row r="872" spans="1:6">
      <c r="A872" s="4">
        <v>20190601</v>
      </c>
      <c r="B872" t="s">
        <v>117</v>
      </c>
      <c r="C872" s="4">
        <v>14338</v>
      </c>
      <c r="D872" t="s">
        <v>115</v>
      </c>
      <c r="E872" s="4">
        <v>317445</v>
      </c>
      <c r="F872">
        <v>9950</v>
      </c>
    </row>
    <row r="873" spans="1:6">
      <c r="A873" s="4">
        <v>20190601</v>
      </c>
      <c r="B873" t="s">
        <v>10</v>
      </c>
      <c r="C873" s="4">
        <v>14339</v>
      </c>
      <c r="D873" t="s">
        <v>114</v>
      </c>
      <c r="E873" s="4">
        <v>729973</v>
      </c>
      <c r="F873">
        <v>16987.5</v>
      </c>
    </row>
    <row r="874" spans="1:6">
      <c r="A874" s="4">
        <v>20190601</v>
      </c>
      <c r="B874" t="s">
        <v>10</v>
      </c>
      <c r="C874" s="4">
        <v>14339</v>
      </c>
      <c r="D874" t="s">
        <v>114</v>
      </c>
      <c r="E874" s="4">
        <v>764932</v>
      </c>
      <c r="F874">
        <v>24250</v>
      </c>
    </row>
    <row r="875" spans="1:6">
      <c r="A875" s="4">
        <v>20190601</v>
      </c>
      <c r="B875" t="s">
        <v>116</v>
      </c>
      <c r="C875" s="4">
        <v>14345</v>
      </c>
      <c r="D875" t="s">
        <v>115</v>
      </c>
      <c r="E875" s="4">
        <v>979679</v>
      </c>
      <c r="F875">
        <v>13087.5</v>
      </c>
    </row>
    <row r="876" spans="1:6">
      <c r="A876" s="4">
        <v>20190602</v>
      </c>
      <c r="B876" t="s">
        <v>116</v>
      </c>
      <c r="C876" s="4">
        <v>14349</v>
      </c>
      <c r="D876" t="s">
        <v>112</v>
      </c>
      <c r="E876" s="4">
        <v>129760</v>
      </c>
      <c r="F876">
        <v>15487.5</v>
      </c>
    </row>
    <row r="877" spans="1:6">
      <c r="A877" s="4">
        <v>20190602</v>
      </c>
      <c r="B877" t="s">
        <v>116</v>
      </c>
      <c r="C877" s="4">
        <v>14352</v>
      </c>
      <c r="D877" t="s">
        <v>115</v>
      </c>
      <c r="E877" s="4">
        <v>834850</v>
      </c>
      <c r="F877">
        <v>995</v>
      </c>
    </row>
    <row r="878" spans="1:6">
      <c r="A878" s="4">
        <v>20190602</v>
      </c>
      <c r="B878" t="s">
        <v>116</v>
      </c>
      <c r="C878" s="4">
        <v>14355</v>
      </c>
      <c r="D878" t="s">
        <v>109</v>
      </c>
      <c r="E878" s="4">
        <v>367666</v>
      </c>
      <c r="F878">
        <v>13987.5</v>
      </c>
    </row>
    <row r="879" spans="1:6">
      <c r="A879" s="4">
        <v>20190602</v>
      </c>
      <c r="B879" t="s">
        <v>117</v>
      </c>
      <c r="C879" s="4">
        <v>14356</v>
      </c>
      <c r="D879" t="s">
        <v>115</v>
      </c>
      <c r="E879" s="4">
        <v>417887</v>
      </c>
      <c r="F879">
        <v>995</v>
      </c>
    </row>
    <row r="880" spans="1:6">
      <c r="A880" s="4">
        <v>20190602</v>
      </c>
      <c r="B880" t="s">
        <v>118</v>
      </c>
      <c r="C880" s="4">
        <v>10415</v>
      </c>
      <c r="D880" t="s">
        <v>115</v>
      </c>
      <c r="E880" s="4">
        <v>468108</v>
      </c>
      <c r="F880">
        <v>18712.5</v>
      </c>
    </row>
    <row r="881" spans="1:6">
      <c r="A881" s="4">
        <v>20190602</v>
      </c>
      <c r="B881" t="s">
        <v>10</v>
      </c>
      <c r="C881" s="4">
        <v>10419</v>
      </c>
      <c r="D881" t="s">
        <v>113</v>
      </c>
      <c r="E881" s="4">
        <v>518329</v>
      </c>
      <c r="F881">
        <v>9950</v>
      </c>
    </row>
    <row r="882" spans="1:6">
      <c r="A882" s="4">
        <v>20190602</v>
      </c>
      <c r="B882" s="1" t="s">
        <v>116</v>
      </c>
      <c r="C882" s="4">
        <v>14354</v>
      </c>
      <c r="D882" t="s">
        <v>113</v>
      </c>
      <c r="E882" s="4">
        <v>568550</v>
      </c>
      <c r="F882">
        <v>12187.5</v>
      </c>
    </row>
    <row r="883" spans="1:6">
      <c r="A883" s="4">
        <v>20190602</v>
      </c>
      <c r="B883" s="1" t="s">
        <v>118</v>
      </c>
      <c r="C883" s="4">
        <v>10414</v>
      </c>
      <c r="D883" t="s">
        <v>112</v>
      </c>
      <c r="E883" s="4">
        <v>618771</v>
      </c>
      <c r="F883">
        <v>21950</v>
      </c>
    </row>
    <row r="884" spans="1:6">
      <c r="A884" s="4">
        <v>20190602</v>
      </c>
      <c r="B884" t="s">
        <v>116</v>
      </c>
      <c r="C884" s="4">
        <v>10415</v>
      </c>
      <c r="D884" t="s">
        <v>109</v>
      </c>
      <c r="E884" s="4">
        <v>864342</v>
      </c>
      <c r="F884">
        <v>14250</v>
      </c>
    </row>
    <row r="885" spans="1:6">
      <c r="A885" s="4">
        <v>20190602</v>
      </c>
      <c r="B885" t="s">
        <v>117</v>
      </c>
      <c r="C885" s="4">
        <v>5969</v>
      </c>
      <c r="D885" t="s">
        <v>109</v>
      </c>
      <c r="E885" s="4">
        <v>979679</v>
      </c>
      <c r="F885">
        <v>10257.5</v>
      </c>
    </row>
    <row r="886" spans="1:6">
      <c r="A886" s="4">
        <v>20190603</v>
      </c>
      <c r="B886" t="s">
        <v>116</v>
      </c>
      <c r="C886" s="4">
        <v>5888</v>
      </c>
      <c r="D886" t="s">
        <v>115</v>
      </c>
      <c r="E886" s="4">
        <v>129760</v>
      </c>
      <c r="F886">
        <v>16950</v>
      </c>
    </row>
    <row r="887" spans="1:6">
      <c r="A887" s="4">
        <v>20190604</v>
      </c>
      <c r="B887" t="s">
        <v>117</v>
      </c>
      <c r="C887" s="4">
        <v>14363</v>
      </c>
      <c r="D887" t="s">
        <v>114</v>
      </c>
      <c r="E887" s="4">
        <v>172366</v>
      </c>
      <c r="F887">
        <v>9337.5</v>
      </c>
    </row>
    <row r="888" spans="1:6">
      <c r="A888" s="4">
        <v>20190604</v>
      </c>
      <c r="B888" t="s">
        <v>117</v>
      </c>
      <c r="C888" s="4">
        <v>14365</v>
      </c>
      <c r="D888" t="s">
        <v>115</v>
      </c>
      <c r="E888" s="4">
        <v>135670</v>
      </c>
      <c r="F888">
        <v>13087.5</v>
      </c>
    </row>
    <row r="889" spans="1:6">
      <c r="A889" s="4">
        <v>20190604</v>
      </c>
      <c r="B889" t="s">
        <v>10</v>
      </c>
      <c r="C889" s="4">
        <v>5989</v>
      </c>
      <c r="D889" t="s">
        <v>113</v>
      </c>
      <c r="E889" s="4">
        <v>205588</v>
      </c>
      <c r="F889">
        <v>15487.5</v>
      </c>
    </row>
    <row r="890" spans="1:6">
      <c r="A890" s="4">
        <v>20190605</v>
      </c>
      <c r="B890" t="s">
        <v>118</v>
      </c>
      <c r="C890" s="4">
        <v>14371</v>
      </c>
      <c r="D890" t="s">
        <v>109</v>
      </c>
      <c r="E890" s="4">
        <v>275506</v>
      </c>
      <c r="F890">
        <v>7950</v>
      </c>
    </row>
    <row r="891" spans="1:6">
      <c r="A891" s="4">
        <v>20190607</v>
      </c>
      <c r="B891" t="s">
        <v>116</v>
      </c>
      <c r="C891" s="4">
        <v>14392</v>
      </c>
      <c r="D891" t="s">
        <v>113</v>
      </c>
      <c r="E891" s="4">
        <v>979679</v>
      </c>
      <c r="F891">
        <v>4237.5</v>
      </c>
    </row>
    <row r="892" spans="1:6">
      <c r="A892" s="4">
        <v>20190607</v>
      </c>
      <c r="B892" t="s">
        <v>10</v>
      </c>
      <c r="C892" s="4">
        <v>14392</v>
      </c>
      <c r="D892" t="s">
        <v>109</v>
      </c>
      <c r="E892" s="4">
        <v>129760</v>
      </c>
      <c r="F892">
        <v>16462.5</v>
      </c>
    </row>
    <row r="893" spans="1:6">
      <c r="A893" s="4">
        <v>20190607</v>
      </c>
      <c r="B893" s="1" t="s">
        <v>116</v>
      </c>
      <c r="C893" s="4">
        <v>10428</v>
      </c>
      <c r="D893" t="s">
        <v>109</v>
      </c>
      <c r="E893" s="4">
        <v>834850</v>
      </c>
      <c r="F893">
        <v>9950</v>
      </c>
    </row>
    <row r="894" spans="1:6">
      <c r="A894" s="4">
        <v>20190607</v>
      </c>
      <c r="B894" s="1" t="s">
        <v>118</v>
      </c>
      <c r="C894" s="4">
        <v>6041</v>
      </c>
      <c r="D894" t="s">
        <v>109</v>
      </c>
      <c r="E894" s="4">
        <v>979679</v>
      </c>
      <c r="F894">
        <v>5450</v>
      </c>
    </row>
    <row r="895" spans="1:6">
      <c r="A895" s="4">
        <v>20190608</v>
      </c>
      <c r="B895" t="s">
        <v>10</v>
      </c>
      <c r="C895" s="4">
        <v>14399</v>
      </c>
      <c r="D895" t="s">
        <v>109</v>
      </c>
      <c r="E895" s="4">
        <v>129760</v>
      </c>
      <c r="F895">
        <v>6250</v>
      </c>
    </row>
    <row r="896" spans="1:6">
      <c r="A896" s="4">
        <v>20190608</v>
      </c>
      <c r="B896" t="s">
        <v>118</v>
      </c>
      <c r="C896" s="4">
        <v>14402</v>
      </c>
      <c r="D896" t="s">
        <v>109</v>
      </c>
      <c r="E896" s="4">
        <v>834850</v>
      </c>
      <c r="F896">
        <v>12187.5</v>
      </c>
    </row>
    <row r="897" spans="1:6">
      <c r="A897" s="4">
        <v>20190608</v>
      </c>
      <c r="B897" t="s">
        <v>116</v>
      </c>
      <c r="C897" s="4">
        <v>14403</v>
      </c>
      <c r="D897" t="s">
        <v>109</v>
      </c>
      <c r="E897" s="4">
        <v>834850</v>
      </c>
      <c r="F897">
        <v>15650</v>
      </c>
    </row>
    <row r="898" spans="1:6">
      <c r="A898" s="4">
        <v>20190609</v>
      </c>
      <c r="B898" t="s">
        <v>10</v>
      </c>
      <c r="C898" s="4">
        <v>14419</v>
      </c>
      <c r="D898" t="s">
        <v>109</v>
      </c>
      <c r="E898" s="4">
        <v>129760</v>
      </c>
      <c r="F898">
        <v>12187.5</v>
      </c>
    </row>
    <row r="899" spans="1:6">
      <c r="A899" s="4">
        <v>20190609</v>
      </c>
      <c r="B899" t="s">
        <v>117</v>
      </c>
      <c r="C899" s="4">
        <v>14419</v>
      </c>
      <c r="D899" t="s">
        <v>109</v>
      </c>
      <c r="E899" s="4">
        <v>834850</v>
      </c>
      <c r="F899">
        <v>18712.5</v>
      </c>
    </row>
    <row r="900" spans="1:6">
      <c r="A900" s="4">
        <v>20190609</v>
      </c>
      <c r="B900" t="s">
        <v>117</v>
      </c>
      <c r="C900" s="4">
        <v>14420</v>
      </c>
      <c r="D900" t="s">
        <v>109</v>
      </c>
      <c r="E900" s="4">
        <v>979679</v>
      </c>
      <c r="F900">
        <v>10650</v>
      </c>
    </row>
    <row r="901" spans="1:6">
      <c r="A901" s="4">
        <v>20190609</v>
      </c>
      <c r="B901" t="s">
        <v>10</v>
      </c>
      <c r="C901" s="4">
        <v>6087</v>
      </c>
      <c r="D901" t="s">
        <v>109</v>
      </c>
      <c r="E901" s="4">
        <v>129760</v>
      </c>
      <c r="F901">
        <v>4650</v>
      </c>
    </row>
    <row r="902" spans="1:6">
      <c r="A902" s="4">
        <v>20190610</v>
      </c>
      <c r="B902" t="s">
        <v>116</v>
      </c>
      <c r="C902" s="4">
        <v>11673</v>
      </c>
      <c r="D902" t="s">
        <v>109</v>
      </c>
      <c r="E902" s="4">
        <v>834850</v>
      </c>
      <c r="F902">
        <v>22455</v>
      </c>
    </row>
    <row r="903" spans="1:6">
      <c r="A903" s="4">
        <v>20190610</v>
      </c>
      <c r="B903" t="s">
        <v>117</v>
      </c>
      <c r="C903" s="4">
        <v>11673</v>
      </c>
      <c r="D903" t="s">
        <v>110</v>
      </c>
      <c r="E903" s="4">
        <v>834850</v>
      </c>
      <c r="F903">
        <v>22455</v>
      </c>
    </row>
    <row r="904" spans="1:6">
      <c r="A904" s="4">
        <v>20190610</v>
      </c>
      <c r="B904" t="s">
        <v>117</v>
      </c>
      <c r="C904" s="4">
        <v>14428</v>
      </c>
      <c r="D904" t="s">
        <v>109</v>
      </c>
      <c r="E904" s="4">
        <v>834850</v>
      </c>
      <c r="F904">
        <v>7837.5</v>
      </c>
    </row>
    <row r="905" spans="1:6">
      <c r="A905" s="4">
        <v>20190610</v>
      </c>
      <c r="B905" t="s">
        <v>10</v>
      </c>
      <c r="C905" s="4">
        <v>10443</v>
      </c>
      <c r="D905" t="s">
        <v>114</v>
      </c>
      <c r="E905" s="4">
        <v>834850</v>
      </c>
      <c r="F905">
        <v>6250</v>
      </c>
    </row>
    <row r="906" spans="1:6">
      <c r="A906" s="4">
        <v>20190610</v>
      </c>
      <c r="B906" t="s">
        <v>10</v>
      </c>
      <c r="C906" s="4">
        <v>10444</v>
      </c>
      <c r="D906" t="s">
        <v>114</v>
      </c>
      <c r="E906" s="4">
        <v>421333</v>
      </c>
      <c r="F906">
        <v>4372.5</v>
      </c>
    </row>
    <row r="907" spans="1:6">
      <c r="A907" s="4">
        <v>20190610</v>
      </c>
      <c r="B907" t="s">
        <v>118</v>
      </c>
      <c r="C907" s="4">
        <v>11673</v>
      </c>
      <c r="D907" t="s">
        <v>110</v>
      </c>
      <c r="E907" s="4">
        <v>719050</v>
      </c>
      <c r="F907">
        <v>9855</v>
      </c>
    </row>
    <row r="908" spans="1:6">
      <c r="A908" s="4">
        <v>20190610</v>
      </c>
      <c r="B908" t="s">
        <v>116</v>
      </c>
      <c r="C908" s="4">
        <v>11673</v>
      </c>
      <c r="D908" t="s">
        <v>113</v>
      </c>
      <c r="E908" s="4">
        <v>101676</v>
      </c>
      <c r="F908">
        <v>9585</v>
      </c>
    </row>
    <row r="909" spans="1:6">
      <c r="A909" s="4">
        <v>20190610</v>
      </c>
      <c r="B909" t="s">
        <v>10</v>
      </c>
      <c r="C909" s="4">
        <v>14424</v>
      </c>
      <c r="D909" t="s">
        <v>113</v>
      </c>
      <c r="E909" s="4">
        <v>131448</v>
      </c>
      <c r="F909">
        <v>2172.5</v>
      </c>
    </row>
    <row r="910" spans="1:6">
      <c r="A910" s="4">
        <v>20190610</v>
      </c>
      <c r="B910" t="s">
        <v>116</v>
      </c>
      <c r="C910" s="4">
        <v>14425</v>
      </c>
      <c r="D910" t="s">
        <v>109</v>
      </c>
      <c r="E910" s="4">
        <v>161220</v>
      </c>
      <c r="F910">
        <v>16950</v>
      </c>
    </row>
    <row r="911" spans="1:6">
      <c r="A911" s="4">
        <v>20190610</v>
      </c>
      <c r="B911" t="s">
        <v>117</v>
      </c>
      <c r="C911" s="4">
        <v>6109</v>
      </c>
      <c r="D911" t="s">
        <v>109</v>
      </c>
      <c r="E911" s="4">
        <v>116562</v>
      </c>
      <c r="F911">
        <v>10687.5</v>
      </c>
    </row>
    <row r="912" spans="1:6">
      <c r="A912" s="4">
        <v>20190611</v>
      </c>
      <c r="B912" t="s">
        <v>10</v>
      </c>
      <c r="C912" s="4">
        <v>14431</v>
      </c>
      <c r="D912" t="s">
        <v>109</v>
      </c>
      <c r="E912" s="4">
        <v>166782</v>
      </c>
      <c r="F912">
        <v>5857.5</v>
      </c>
    </row>
    <row r="913" spans="1:6">
      <c r="A913" s="4">
        <v>20190611</v>
      </c>
      <c r="B913" t="s">
        <v>10</v>
      </c>
      <c r="C913" s="4">
        <v>14432</v>
      </c>
      <c r="D913" t="s">
        <v>109</v>
      </c>
      <c r="E913" s="4">
        <v>217003</v>
      </c>
      <c r="F913">
        <v>5450</v>
      </c>
    </row>
    <row r="914" spans="1:6">
      <c r="A914" s="4">
        <v>20190611</v>
      </c>
      <c r="B914" t="s">
        <v>117</v>
      </c>
      <c r="C914" s="4">
        <v>14430</v>
      </c>
      <c r="D914" t="s">
        <v>110</v>
      </c>
      <c r="E914" s="4">
        <v>267224</v>
      </c>
      <c r="F914">
        <v>13987.5</v>
      </c>
    </row>
    <row r="915" spans="1:6">
      <c r="A915" s="4">
        <v>20190611</v>
      </c>
      <c r="B915" t="s">
        <v>10</v>
      </c>
      <c r="C915" s="4">
        <v>14433</v>
      </c>
      <c r="D915" t="s">
        <v>109</v>
      </c>
      <c r="E915" s="4">
        <v>317445</v>
      </c>
      <c r="F915">
        <v>3437.5</v>
      </c>
    </row>
    <row r="916" spans="1:6">
      <c r="A916" s="4">
        <v>20190611</v>
      </c>
      <c r="B916" t="s">
        <v>116</v>
      </c>
      <c r="C916" s="4">
        <v>14433</v>
      </c>
      <c r="D916" t="s">
        <v>114</v>
      </c>
      <c r="E916" s="4">
        <v>729973</v>
      </c>
      <c r="F916">
        <v>6250</v>
      </c>
    </row>
    <row r="917" spans="1:6">
      <c r="A917" s="4">
        <v>20190611</v>
      </c>
      <c r="B917" t="s">
        <v>116</v>
      </c>
      <c r="C917" s="4">
        <v>14434</v>
      </c>
      <c r="D917" t="s">
        <v>114</v>
      </c>
      <c r="E917" s="4">
        <v>764932</v>
      </c>
      <c r="F917">
        <v>6847.5</v>
      </c>
    </row>
    <row r="918" spans="1:6">
      <c r="A918" s="4">
        <v>20190612</v>
      </c>
      <c r="B918" t="s">
        <v>117</v>
      </c>
      <c r="C918" s="4">
        <v>14438</v>
      </c>
      <c r="D918" t="s">
        <v>110</v>
      </c>
      <c r="E918" s="4">
        <v>799891</v>
      </c>
      <c r="F918">
        <v>12187.5</v>
      </c>
    </row>
    <row r="919" spans="1:6">
      <c r="A919" s="4">
        <v>20190612</v>
      </c>
      <c r="B919" t="s">
        <v>11</v>
      </c>
      <c r="C919" s="4">
        <v>14439</v>
      </c>
      <c r="D919" t="s">
        <v>113</v>
      </c>
      <c r="E919" s="4">
        <v>834850</v>
      </c>
      <c r="F919">
        <v>16785</v>
      </c>
    </row>
    <row r="920" spans="1:6">
      <c r="A920" s="4">
        <v>20190612</v>
      </c>
      <c r="B920" t="s">
        <v>11</v>
      </c>
      <c r="C920" s="4">
        <v>14443</v>
      </c>
      <c r="D920" t="s">
        <v>112</v>
      </c>
      <c r="E920" s="4">
        <v>367666</v>
      </c>
      <c r="F920">
        <v>11950</v>
      </c>
    </row>
    <row r="921" spans="1:6">
      <c r="A921" s="4">
        <v>20190612</v>
      </c>
      <c r="B921" t="s">
        <v>11</v>
      </c>
      <c r="C921" s="4">
        <v>14445</v>
      </c>
      <c r="D921" t="s">
        <v>112</v>
      </c>
      <c r="E921" s="4">
        <v>417887</v>
      </c>
      <c r="F921">
        <v>21250</v>
      </c>
    </row>
    <row r="922" spans="1:6">
      <c r="A922" s="4">
        <v>20190612</v>
      </c>
      <c r="B922" t="s">
        <v>117</v>
      </c>
      <c r="C922" s="4">
        <v>14450</v>
      </c>
      <c r="D922" t="s">
        <v>109</v>
      </c>
      <c r="E922" s="4">
        <v>468108</v>
      </c>
      <c r="F922">
        <v>9337.5</v>
      </c>
    </row>
    <row r="923" spans="1:6">
      <c r="A923" s="4">
        <v>20190612</v>
      </c>
      <c r="B923" t="s">
        <v>117</v>
      </c>
      <c r="C923" s="4">
        <v>14453</v>
      </c>
      <c r="D923" t="s">
        <v>109</v>
      </c>
      <c r="E923" s="4">
        <v>518329</v>
      </c>
      <c r="F923">
        <v>18250</v>
      </c>
    </row>
    <row r="924" spans="1:6">
      <c r="A924" s="4">
        <v>20190612</v>
      </c>
      <c r="B924" t="s">
        <v>117</v>
      </c>
      <c r="C924" s="4">
        <v>14455</v>
      </c>
      <c r="D924" t="s">
        <v>109</v>
      </c>
      <c r="E924" s="4">
        <v>568550</v>
      </c>
      <c r="F924">
        <v>6250</v>
      </c>
    </row>
    <row r="925" spans="1:6">
      <c r="A925" s="4">
        <v>20190612</v>
      </c>
      <c r="B925" t="s">
        <v>10</v>
      </c>
      <c r="C925" s="4">
        <v>14455</v>
      </c>
      <c r="D925" t="s">
        <v>109</v>
      </c>
      <c r="E925" s="4">
        <v>618771</v>
      </c>
      <c r="F925">
        <v>5650</v>
      </c>
    </row>
    <row r="926" spans="1:6">
      <c r="A926" s="4">
        <v>20190612</v>
      </c>
      <c r="B926" t="s">
        <v>10</v>
      </c>
      <c r="C926" s="4">
        <v>10450</v>
      </c>
      <c r="D926" t="s">
        <v>115</v>
      </c>
      <c r="E926" s="4">
        <v>864342</v>
      </c>
      <c r="F926">
        <v>21950</v>
      </c>
    </row>
    <row r="927" spans="1:6">
      <c r="A927" s="4">
        <v>20190612</v>
      </c>
      <c r="B927" t="s">
        <v>116</v>
      </c>
      <c r="C927" s="4">
        <v>10452</v>
      </c>
      <c r="D927" t="s">
        <v>113</v>
      </c>
      <c r="E927" s="4">
        <v>979679</v>
      </c>
      <c r="F927">
        <v>5650</v>
      </c>
    </row>
    <row r="928" spans="1:6">
      <c r="A928" s="4">
        <v>20190612</v>
      </c>
      <c r="B928" t="s">
        <v>116</v>
      </c>
      <c r="C928" s="4">
        <v>14437</v>
      </c>
      <c r="D928" t="s">
        <v>109</v>
      </c>
      <c r="E928" s="4">
        <v>129760</v>
      </c>
      <c r="F928">
        <v>7987.5</v>
      </c>
    </row>
    <row r="929" spans="1:6">
      <c r="A929" s="4">
        <v>20190612</v>
      </c>
      <c r="B929" t="s">
        <v>116</v>
      </c>
      <c r="C929" s="4">
        <v>14440</v>
      </c>
      <c r="D929" t="s">
        <v>114</v>
      </c>
      <c r="E929" s="4">
        <v>172366</v>
      </c>
      <c r="F929">
        <v>9597.5</v>
      </c>
    </row>
    <row r="930" spans="1:6">
      <c r="A930" s="4">
        <v>20190612</v>
      </c>
      <c r="B930" t="s">
        <v>116</v>
      </c>
      <c r="C930" s="4">
        <v>14449</v>
      </c>
      <c r="D930" t="s">
        <v>110</v>
      </c>
      <c r="E930" s="4">
        <v>135670</v>
      </c>
      <c r="F930">
        <v>10257.5</v>
      </c>
    </row>
    <row r="931" spans="1:6">
      <c r="A931" s="4">
        <v>20190612</v>
      </c>
      <c r="B931" t="s">
        <v>117</v>
      </c>
      <c r="C931" s="4">
        <v>14452</v>
      </c>
      <c r="D931" t="s">
        <v>114</v>
      </c>
      <c r="E931" s="4">
        <v>205588</v>
      </c>
      <c r="F931">
        <v>10257.5</v>
      </c>
    </row>
    <row r="932" spans="1:6">
      <c r="A932" s="4">
        <v>20190612</v>
      </c>
      <c r="B932" t="s">
        <v>11</v>
      </c>
      <c r="C932" s="4">
        <v>10449</v>
      </c>
      <c r="D932" t="s">
        <v>110</v>
      </c>
      <c r="E932" s="4">
        <v>275506</v>
      </c>
      <c r="F932">
        <v>8437.5</v>
      </c>
    </row>
    <row r="933" spans="1:6">
      <c r="A933" s="4">
        <v>20190616</v>
      </c>
      <c r="B933" t="s">
        <v>11</v>
      </c>
      <c r="C933" s="4">
        <v>14485</v>
      </c>
      <c r="D933" t="s">
        <v>111</v>
      </c>
      <c r="E933" s="4">
        <v>834850</v>
      </c>
      <c r="F933">
        <v>3285</v>
      </c>
    </row>
    <row r="934" spans="1:6">
      <c r="A934" s="4">
        <v>20190616</v>
      </c>
      <c r="B934" t="s">
        <v>117</v>
      </c>
      <c r="C934" s="4">
        <v>14486</v>
      </c>
      <c r="D934" t="s">
        <v>109</v>
      </c>
      <c r="E934" s="4">
        <v>979679</v>
      </c>
      <c r="F934">
        <v>17450</v>
      </c>
    </row>
    <row r="935" spans="1:6">
      <c r="A935" s="4">
        <v>20190616</v>
      </c>
      <c r="B935" t="s">
        <v>116</v>
      </c>
      <c r="C935" s="4">
        <v>6203</v>
      </c>
      <c r="D935" t="s">
        <v>109</v>
      </c>
      <c r="E935" s="4">
        <v>129760</v>
      </c>
      <c r="F935">
        <v>15487.5</v>
      </c>
    </row>
    <row r="936" spans="1:6">
      <c r="A936" s="4">
        <v>20190617</v>
      </c>
      <c r="B936" t="s">
        <v>10</v>
      </c>
      <c r="C936" s="4">
        <v>14492</v>
      </c>
      <c r="D936" t="s">
        <v>114</v>
      </c>
      <c r="E936" s="4">
        <v>834850</v>
      </c>
      <c r="F936">
        <v>3187.5</v>
      </c>
    </row>
    <row r="937" spans="1:6">
      <c r="A937" s="4">
        <v>20190617</v>
      </c>
      <c r="B937" t="s">
        <v>10</v>
      </c>
      <c r="C937" s="4">
        <v>6229</v>
      </c>
      <c r="D937" t="s">
        <v>115</v>
      </c>
      <c r="E937" s="4">
        <v>834850</v>
      </c>
      <c r="F937">
        <v>19950</v>
      </c>
    </row>
    <row r="938" spans="1:6">
      <c r="A938" s="4">
        <v>20190617</v>
      </c>
      <c r="B938" t="s">
        <v>116</v>
      </c>
      <c r="C938" s="4">
        <v>6238</v>
      </c>
      <c r="D938" t="s">
        <v>114</v>
      </c>
      <c r="E938" s="4">
        <v>834850</v>
      </c>
      <c r="F938">
        <v>16950</v>
      </c>
    </row>
    <row r="939" spans="1:6">
      <c r="A939" s="4">
        <v>20190618</v>
      </c>
      <c r="B939" t="s">
        <v>116</v>
      </c>
      <c r="C939" s="4">
        <v>14498</v>
      </c>
      <c r="D939" t="s">
        <v>114</v>
      </c>
      <c r="E939" s="4">
        <v>834850</v>
      </c>
      <c r="F939">
        <v>13987.5</v>
      </c>
    </row>
    <row r="940" spans="1:6">
      <c r="A940" s="4">
        <v>20190618</v>
      </c>
      <c r="B940" t="s">
        <v>116</v>
      </c>
      <c r="C940" s="4">
        <v>14503</v>
      </c>
      <c r="D940" t="s">
        <v>115</v>
      </c>
      <c r="E940" s="4">
        <v>421333</v>
      </c>
      <c r="F940">
        <v>11250</v>
      </c>
    </row>
    <row r="941" spans="1:6">
      <c r="A941" s="4">
        <v>20190618</v>
      </c>
      <c r="B941" t="s">
        <v>116</v>
      </c>
      <c r="C941" s="4">
        <v>10480</v>
      </c>
      <c r="D941" t="s">
        <v>114</v>
      </c>
      <c r="E941" s="4">
        <v>719050</v>
      </c>
      <c r="F941">
        <v>3187.5</v>
      </c>
    </row>
    <row r="942" spans="1:6">
      <c r="A942" s="4">
        <v>20190618</v>
      </c>
      <c r="B942" t="s">
        <v>116</v>
      </c>
      <c r="C942" s="4">
        <v>14497</v>
      </c>
      <c r="D942" t="s">
        <v>115</v>
      </c>
      <c r="E942" s="4">
        <v>101676</v>
      </c>
      <c r="F942">
        <v>15487.5</v>
      </c>
    </row>
    <row r="943" spans="1:6">
      <c r="A943" s="4">
        <v>20190618</v>
      </c>
      <c r="B943" t="s">
        <v>117</v>
      </c>
      <c r="C943" s="4">
        <v>14499</v>
      </c>
      <c r="D943" t="s">
        <v>111</v>
      </c>
      <c r="E943" s="4">
        <v>131448</v>
      </c>
      <c r="F943">
        <v>19250</v>
      </c>
    </row>
    <row r="944" spans="1:6">
      <c r="A944" s="4">
        <v>20190618</v>
      </c>
      <c r="B944" t="s">
        <v>118</v>
      </c>
      <c r="C944" s="4">
        <v>14502</v>
      </c>
      <c r="D944" t="s">
        <v>109</v>
      </c>
      <c r="E944" s="4">
        <v>161220</v>
      </c>
      <c r="F944">
        <v>15650</v>
      </c>
    </row>
    <row r="945" spans="1:6">
      <c r="A945" s="4">
        <v>20190619</v>
      </c>
      <c r="B945" s="1" t="s">
        <v>116</v>
      </c>
      <c r="C945" s="4">
        <v>14509</v>
      </c>
      <c r="D945" t="s">
        <v>111</v>
      </c>
      <c r="E945" s="4">
        <v>116562</v>
      </c>
      <c r="F945">
        <v>3337.5</v>
      </c>
    </row>
    <row r="946" spans="1:6">
      <c r="A946" s="4">
        <v>20190619</v>
      </c>
      <c r="B946" s="1" t="s">
        <v>118</v>
      </c>
      <c r="C946" s="4">
        <v>14510</v>
      </c>
      <c r="D946" t="s">
        <v>109</v>
      </c>
      <c r="E946" s="4">
        <v>166782</v>
      </c>
      <c r="F946">
        <v>10257.5</v>
      </c>
    </row>
    <row r="947" spans="1:6">
      <c r="A947" s="4">
        <v>20190619</v>
      </c>
      <c r="B947" t="s">
        <v>116</v>
      </c>
      <c r="C947" s="4">
        <v>14510</v>
      </c>
      <c r="D947" t="s">
        <v>115</v>
      </c>
      <c r="E947" s="4">
        <v>217003</v>
      </c>
      <c r="F947">
        <v>995</v>
      </c>
    </row>
    <row r="948" spans="1:6">
      <c r="A948" s="4">
        <v>20190622</v>
      </c>
      <c r="B948" t="s">
        <v>117</v>
      </c>
      <c r="C948" s="4">
        <v>14525</v>
      </c>
      <c r="D948" t="s">
        <v>110</v>
      </c>
      <c r="E948" s="4">
        <v>267224</v>
      </c>
      <c r="F948">
        <v>2950</v>
      </c>
    </row>
    <row r="949" spans="1:6">
      <c r="A949" s="4">
        <v>20190622</v>
      </c>
      <c r="B949" t="s">
        <v>117</v>
      </c>
      <c r="C949" s="4">
        <v>14528</v>
      </c>
      <c r="D949" t="s">
        <v>109</v>
      </c>
      <c r="E949" s="4">
        <v>317445</v>
      </c>
      <c r="F949">
        <v>7987.5</v>
      </c>
    </row>
    <row r="950" spans="1:6">
      <c r="A950" s="4">
        <v>20190622</v>
      </c>
      <c r="B950" t="s">
        <v>10</v>
      </c>
      <c r="C950" s="4">
        <v>14529</v>
      </c>
      <c r="D950" t="s">
        <v>114</v>
      </c>
      <c r="E950" s="4">
        <v>729973</v>
      </c>
      <c r="F950">
        <v>11357.5</v>
      </c>
    </row>
    <row r="951" spans="1:6">
      <c r="A951" s="4">
        <v>20190622</v>
      </c>
      <c r="B951" t="s">
        <v>10</v>
      </c>
      <c r="C951" s="4">
        <v>14532</v>
      </c>
      <c r="D951" t="s">
        <v>115</v>
      </c>
      <c r="E951" s="4">
        <v>764932</v>
      </c>
      <c r="F951">
        <v>9950</v>
      </c>
    </row>
    <row r="952" spans="1:6">
      <c r="A952" s="4">
        <v>20190622</v>
      </c>
      <c r="B952" t="s">
        <v>118</v>
      </c>
      <c r="C952" s="4">
        <v>14534</v>
      </c>
      <c r="D952" t="s">
        <v>114</v>
      </c>
      <c r="E952" s="4">
        <v>799891</v>
      </c>
      <c r="F952">
        <v>12457.5</v>
      </c>
    </row>
    <row r="953" spans="1:6">
      <c r="A953" s="4">
        <v>20190622</v>
      </c>
      <c r="B953" t="s">
        <v>116</v>
      </c>
      <c r="C953" s="4">
        <v>10488</v>
      </c>
      <c r="D953" t="s">
        <v>114</v>
      </c>
      <c r="E953" s="4">
        <v>834850</v>
      </c>
      <c r="F953">
        <v>13007.5</v>
      </c>
    </row>
    <row r="954" spans="1:6">
      <c r="A954" s="4">
        <v>20190622</v>
      </c>
      <c r="B954" t="s">
        <v>117</v>
      </c>
      <c r="C954" s="4">
        <v>14527</v>
      </c>
      <c r="D954" t="s">
        <v>115</v>
      </c>
      <c r="E954" s="4">
        <v>367666</v>
      </c>
      <c r="F954">
        <v>16950</v>
      </c>
    </row>
    <row r="955" spans="1:6">
      <c r="A955" s="4">
        <v>20190622</v>
      </c>
      <c r="B955" t="s">
        <v>10</v>
      </c>
      <c r="C955" s="4">
        <v>14533</v>
      </c>
      <c r="D955" t="s">
        <v>114</v>
      </c>
      <c r="E955" s="4">
        <v>417887</v>
      </c>
      <c r="F955">
        <v>12187.5</v>
      </c>
    </row>
    <row r="956" spans="1:6">
      <c r="A956" s="4">
        <v>20190622</v>
      </c>
      <c r="B956" t="s">
        <v>10</v>
      </c>
      <c r="C956" s="4">
        <v>14534</v>
      </c>
      <c r="D956" t="s">
        <v>115</v>
      </c>
      <c r="E956" s="4">
        <v>468108</v>
      </c>
      <c r="F956">
        <v>995</v>
      </c>
    </row>
    <row r="957" spans="1:6">
      <c r="A957" s="4">
        <v>20190623</v>
      </c>
      <c r="B957" t="s">
        <v>10</v>
      </c>
      <c r="C957" s="4">
        <v>14541</v>
      </c>
      <c r="D957" t="s">
        <v>111</v>
      </c>
      <c r="E957" s="4">
        <v>518329</v>
      </c>
      <c r="F957">
        <v>7950</v>
      </c>
    </row>
    <row r="958" spans="1:6">
      <c r="A958" s="4">
        <v>20190623</v>
      </c>
      <c r="B958" t="s">
        <v>117</v>
      </c>
      <c r="C958" s="4">
        <v>14543</v>
      </c>
      <c r="D958" t="s">
        <v>109</v>
      </c>
      <c r="E958" s="4">
        <v>568550</v>
      </c>
      <c r="F958">
        <v>9950</v>
      </c>
    </row>
    <row r="959" spans="1:6">
      <c r="A959" s="4">
        <v>20190623</v>
      </c>
      <c r="B959" t="s">
        <v>117</v>
      </c>
      <c r="C959" s="4">
        <v>14545</v>
      </c>
      <c r="D959" t="s">
        <v>109</v>
      </c>
      <c r="E959" s="4">
        <v>618771</v>
      </c>
      <c r="F959">
        <v>18250</v>
      </c>
    </row>
    <row r="960" spans="1:6">
      <c r="A960" s="4">
        <v>20190623</v>
      </c>
      <c r="B960" t="s">
        <v>10</v>
      </c>
      <c r="C960" s="4">
        <v>14549</v>
      </c>
      <c r="D960" t="s">
        <v>111</v>
      </c>
      <c r="E960" s="4">
        <v>864342</v>
      </c>
      <c r="F960">
        <v>8437.5</v>
      </c>
    </row>
    <row r="961" spans="1:6">
      <c r="A961" s="4">
        <v>20190623</v>
      </c>
      <c r="B961" t="s">
        <v>10</v>
      </c>
      <c r="C961" s="4">
        <v>10493</v>
      </c>
      <c r="D961" t="s">
        <v>109</v>
      </c>
      <c r="E961" s="4">
        <v>387943</v>
      </c>
      <c r="F961">
        <v>9337.5</v>
      </c>
    </row>
    <row r="962" spans="1:6">
      <c r="A962" s="4">
        <v>20190623</v>
      </c>
      <c r="B962" t="s">
        <v>118</v>
      </c>
      <c r="C962" s="4">
        <v>10494</v>
      </c>
      <c r="D962" t="s">
        <v>115</v>
      </c>
      <c r="E962" s="4">
        <v>846118</v>
      </c>
      <c r="F962">
        <v>995</v>
      </c>
    </row>
    <row r="963" spans="1:6">
      <c r="A963" s="4">
        <v>20190623</v>
      </c>
      <c r="B963" t="s">
        <v>116</v>
      </c>
      <c r="C963" s="4">
        <v>10497</v>
      </c>
      <c r="D963" t="s">
        <v>109</v>
      </c>
      <c r="E963" s="4">
        <v>166782</v>
      </c>
      <c r="F963">
        <v>5197.5</v>
      </c>
    </row>
    <row r="964" spans="1:6">
      <c r="A964" s="4">
        <v>20190623</v>
      </c>
      <c r="B964" t="s">
        <v>10</v>
      </c>
      <c r="C964" s="4">
        <v>10499</v>
      </c>
      <c r="D964" t="s">
        <v>111</v>
      </c>
      <c r="E964" s="4">
        <v>217003</v>
      </c>
      <c r="F964">
        <v>18250</v>
      </c>
    </row>
    <row r="965" spans="1:6">
      <c r="A965" s="4">
        <v>20190623</v>
      </c>
      <c r="B965" t="s">
        <v>116</v>
      </c>
      <c r="C965" s="4">
        <v>14535</v>
      </c>
      <c r="D965" t="s">
        <v>113</v>
      </c>
      <c r="E965" s="4">
        <v>267224</v>
      </c>
      <c r="F965">
        <v>2437.5</v>
      </c>
    </row>
    <row r="966" spans="1:6">
      <c r="A966" s="4">
        <v>20190623</v>
      </c>
      <c r="B966" t="s">
        <v>117</v>
      </c>
      <c r="C966" s="4">
        <v>14539</v>
      </c>
      <c r="D966" t="s">
        <v>110</v>
      </c>
      <c r="E966" s="4">
        <v>317445</v>
      </c>
      <c r="F966">
        <v>3107.5</v>
      </c>
    </row>
    <row r="967" spans="1:6">
      <c r="A967" s="4">
        <v>20190623</v>
      </c>
      <c r="B967" t="s">
        <v>117</v>
      </c>
      <c r="C967" s="4">
        <v>14540</v>
      </c>
      <c r="D967" t="s">
        <v>110</v>
      </c>
      <c r="E967" s="4">
        <v>367666</v>
      </c>
      <c r="F967">
        <v>3107.5</v>
      </c>
    </row>
    <row r="968" spans="1:6">
      <c r="A968" s="4">
        <v>20190624</v>
      </c>
      <c r="B968" t="s">
        <v>10</v>
      </c>
      <c r="C968" s="4">
        <v>14552</v>
      </c>
      <c r="D968" t="s">
        <v>113</v>
      </c>
      <c r="E968" s="4">
        <v>417887</v>
      </c>
      <c r="F968">
        <v>2007.5</v>
      </c>
    </row>
    <row r="969" spans="1:6">
      <c r="A969" s="4">
        <v>20190624</v>
      </c>
      <c r="B969" t="s">
        <v>10</v>
      </c>
      <c r="C969" s="4">
        <v>14553</v>
      </c>
      <c r="D969" t="s">
        <v>114</v>
      </c>
      <c r="E969" s="4">
        <v>267224</v>
      </c>
      <c r="F969">
        <v>17962.5</v>
      </c>
    </row>
    <row r="970" spans="1:6">
      <c r="A970" s="4">
        <v>20190624</v>
      </c>
      <c r="B970" s="1" t="s">
        <v>10</v>
      </c>
      <c r="C970" s="4">
        <v>14559</v>
      </c>
      <c r="D970" t="s">
        <v>115</v>
      </c>
      <c r="E970" s="4">
        <v>317445</v>
      </c>
      <c r="F970">
        <v>8437.5</v>
      </c>
    </row>
    <row r="971" spans="1:6">
      <c r="A971" s="4">
        <v>20190625</v>
      </c>
      <c r="B971" t="s">
        <v>10</v>
      </c>
      <c r="C971" s="4">
        <v>14560</v>
      </c>
      <c r="D971" t="s">
        <v>114</v>
      </c>
      <c r="E971" s="4">
        <v>729973</v>
      </c>
      <c r="F971">
        <v>16987.5</v>
      </c>
    </row>
    <row r="972" spans="1:6">
      <c r="A972" s="4">
        <v>20190625</v>
      </c>
      <c r="B972" t="s">
        <v>118</v>
      </c>
      <c r="C972" s="4">
        <v>14562</v>
      </c>
      <c r="D972" t="s">
        <v>114</v>
      </c>
      <c r="E972" s="4">
        <v>764932</v>
      </c>
      <c r="F972">
        <v>13987.5</v>
      </c>
    </row>
    <row r="973" spans="1:6">
      <c r="A973" s="4">
        <v>20190625</v>
      </c>
      <c r="B973" t="s">
        <v>118</v>
      </c>
      <c r="C973" s="4">
        <v>10501</v>
      </c>
      <c r="D973" t="s">
        <v>115</v>
      </c>
      <c r="E973" s="4">
        <v>979679</v>
      </c>
      <c r="F973">
        <v>11357.5</v>
      </c>
    </row>
    <row r="974" spans="1:6">
      <c r="A974" s="4">
        <v>20190626</v>
      </c>
      <c r="B974" t="s">
        <v>117</v>
      </c>
      <c r="C974" s="4">
        <v>14565</v>
      </c>
      <c r="D974" t="s">
        <v>115</v>
      </c>
      <c r="E974" s="4">
        <v>129760</v>
      </c>
      <c r="F974">
        <v>995</v>
      </c>
    </row>
    <row r="975" spans="1:6">
      <c r="A975" s="4">
        <v>20190626</v>
      </c>
      <c r="B975" t="s">
        <v>11</v>
      </c>
      <c r="C975" s="4">
        <v>14565</v>
      </c>
      <c r="D975" t="s">
        <v>109</v>
      </c>
      <c r="E975" s="4">
        <v>387943</v>
      </c>
      <c r="F975">
        <v>19250</v>
      </c>
    </row>
    <row r="976" spans="1:6">
      <c r="A976" s="4">
        <v>20190626</v>
      </c>
      <c r="B976" t="s">
        <v>11</v>
      </c>
      <c r="C976" s="4">
        <v>14567</v>
      </c>
      <c r="D976" t="s">
        <v>109</v>
      </c>
      <c r="E976" s="4">
        <v>846118</v>
      </c>
      <c r="F976">
        <v>20250</v>
      </c>
    </row>
    <row r="977" spans="1:6">
      <c r="A977" s="4">
        <v>20190626</v>
      </c>
      <c r="B977" t="s">
        <v>11</v>
      </c>
      <c r="C977" s="4">
        <v>14568</v>
      </c>
      <c r="D977" t="s">
        <v>109</v>
      </c>
      <c r="E977" s="4">
        <v>166782</v>
      </c>
      <c r="F977">
        <v>13950</v>
      </c>
    </row>
    <row r="978" spans="1:6">
      <c r="A978" s="4">
        <v>20190626</v>
      </c>
      <c r="B978" t="s">
        <v>117</v>
      </c>
      <c r="C978" s="4">
        <v>14569</v>
      </c>
      <c r="D978" t="s">
        <v>114</v>
      </c>
      <c r="E978" s="4">
        <v>217003</v>
      </c>
      <c r="F978">
        <v>5450</v>
      </c>
    </row>
    <row r="979" spans="1:6">
      <c r="A979" s="4">
        <v>20190626</v>
      </c>
      <c r="B979" t="s">
        <v>117</v>
      </c>
      <c r="C979" s="4">
        <v>10503</v>
      </c>
      <c r="D979" t="s">
        <v>115</v>
      </c>
      <c r="E979" s="4">
        <v>267224</v>
      </c>
      <c r="F979">
        <v>16950</v>
      </c>
    </row>
    <row r="980" spans="1:6">
      <c r="A980" s="4">
        <v>20190626</v>
      </c>
      <c r="B980" t="s">
        <v>117</v>
      </c>
      <c r="C980" s="4">
        <v>10504</v>
      </c>
      <c r="D980" t="s">
        <v>114</v>
      </c>
      <c r="E980" s="4">
        <v>317445</v>
      </c>
      <c r="F980">
        <v>4687.5</v>
      </c>
    </row>
    <row r="981" spans="1:6">
      <c r="A981" s="4">
        <v>20190627</v>
      </c>
      <c r="B981" t="s">
        <v>10</v>
      </c>
      <c r="C981" s="4">
        <v>14571</v>
      </c>
      <c r="D981" t="s">
        <v>115</v>
      </c>
      <c r="E981" s="4">
        <v>367666</v>
      </c>
      <c r="F981">
        <v>14107.5</v>
      </c>
    </row>
    <row r="982" spans="1:6">
      <c r="A982" s="4">
        <v>20190627</v>
      </c>
      <c r="B982" t="s">
        <v>10</v>
      </c>
      <c r="C982" s="4">
        <v>14573</v>
      </c>
      <c r="D982" t="s">
        <v>111</v>
      </c>
      <c r="E982" s="4">
        <v>417887</v>
      </c>
      <c r="F982">
        <v>7987.5</v>
      </c>
    </row>
    <row r="983" spans="1:6">
      <c r="A983" s="4">
        <v>20190628</v>
      </c>
      <c r="B983" t="s">
        <v>116</v>
      </c>
      <c r="C983" s="4">
        <v>11729</v>
      </c>
      <c r="D983" t="s">
        <v>110</v>
      </c>
      <c r="E983" s="4">
        <v>267224</v>
      </c>
      <c r="F983">
        <v>2950</v>
      </c>
    </row>
    <row r="984" spans="1:6">
      <c r="A984" s="4">
        <v>20190628</v>
      </c>
      <c r="B984" t="s">
        <v>10</v>
      </c>
      <c r="C984" s="4">
        <v>11730</v>
      </c>
      <c r="D984" t="s">
        <v>109</v>
      </c>
      <c r="E984" s="4">
        <v>317445</v>
      </c>
      <c r="F984">
        <v>7950</v>
      </c>
    </row>
    <row r="985" spans="1:6">
      <c r="A985" s="4">
        <v>20190628</v>
      </c>
      <c r="B985" t="s">
        <v>10</v>
      </c>
      <c r="C985" s="4">
        <v>14576</v>
      </c>
      <c r="D985" t="s">
        <v>111</v>
      </c>
      <c r="E985" s="4">
        <v>729973</v>
      </c>
      <c r="F985">
        <v>16425</v>
      </c>
    </row>
    <row r="986" spans="1:6">
      <c r="A986" s="4">
        <v>20190628</v>
      </c>
      <c r="B986" t="s">
        <v>116</v>
      </c>
      <c r="C986" s="4">
        <v>14577</v>
      </c>
      <c r="D986" t="s">
        <v>109</v>
      </c>
      <c r="E986" s="4">
        <v>764932</v>
      </c>
      <c r="F986">
        <v>15650</v>
      </c>
    </row>
    <row r="987" spans="1:6">
      <c r="A987" s="4">
        <v>20190629</v>
      </c>
      <c r="B987" t="s">
        <v>116</v>
      </c>
      <c r="C987" s="4">
        <v>14579</v>
      </c>
      <c r="D987" t="s">
        <v>109</v>
      </c>
      <c r="E987" s="4">
        <v>979679</v>
      </c>
      <c r="F987">
        <v>6250</v>
      </c>
    </row>
    <row r="988" spans="1:6">
      <c r="A988" s="4">
        <v>20190629</v>
      </c>
      <c r="B988" t="s">
        <v>118</v>
      </c>
      <c r="C988" s="4">
        <v>6405</v>
      </c>
      <c r="D988" t="s">
        <v>109</v>
      </c>
      <c r="E988" s="4">
        <v>129760</v>
      </c>
      <c r="F988">
        <v>7837.5</v>
      </c>
    </row>
    <row r="989" spans="1:6">
      <c r="A989" s="4">
        <v>20190629</v>
      </c>
      <c r="B989" t="s">
        <v>10</v>
      </c>
      <c r="C989" s="4">
        <v>6404</v>
      </c>
      <c r="D989" t="s">
        <v>115</v>
      </c>
      <c r="E989" s="4">
        <v>834850</v>
      </c>
      <c r="F989">
        <v>995</v>
      </c>
    </row>
    <row r="990" spans="1:6">
      <c r="A990" s="4">
        <v>20190630</v>
      </c>
      <c r="B990" s="1" t="s">
        <v>116</v>
      </c>
      <c r="C990" s="4">
        <v>11739</v>
      </c>
      <c r="D990" t="s">
        <v>114</v>
      </c>
      <c r="E990" s="4">
        <v>367666</v>
      </c>
      <c r="F990">
        <v>8607.5</v>
      </c>
    </row>
    <row r="991" spans="1:6">
      <c r="A991" s="4">
        <v>20190630</v>
      </c>
      <c r="B991" s="1" t="s">
        <v>118</v>
      </c>
      <c r="C991" s="4">
        <v>11740</v>
      </c>
      <c r="D991" t="s">
        <v>115</v>
      </c>
      <c r="E991" s="4">
        <v>417887</v>
      </c>
      <c r="F991">
        <v>13950</v>
      </c>
    </row>
    <row r="992" spans="1:6">
      <c r="A992" s="4">
        <v>20190630</v>
      </c>
      <c r="B992" t="s">
        <v>116</v>
      </c>
      <c r="C992" s="4">
        <v>11741</v>
      </c>
      <c r="D992" t="s">
        <v>114</v>
      </c>
      <c r="E992" s="4">
        <v>468108</v>
      </c>
      <c r="F992">
        <v>2950</v>
      </c>
    </row>
    <row r="993" spans="1:6">
      <c r="A993" s="4">
        <v>20190630</v>
      </c>
      <c r="B993" t="s">
        <v>117</v>
      </c>
      <c r="C993" s="4">
        <v>14589</v>
      </c>
      <c r="D993" t="s">
        <v>114</v>
      </c>
      <c r="E993" s="4">
        <v>518329</v>
      </c>
      <c r="F993">
        <v>10807.5</v>
      </c>
    </row>
    <row r="994" spans="1:6">
      <c r="A994" s="4">
        <v>20190630</v>
      </c>
      <c r="B994" t="s">
        <v>117</v>
      </c>
      <c r="C994" s="4">
        <v>14589</v>
      </c>
      <c r="D994" t="s">
        <v>115</v>
      </c>
      <c r="E994" s="4">
        <v>568550</v>
      </c>
      <c r="F994">
        <v>15487.5</v>
      </c>
    </row>
    <row r="995" spans="1:6">
      <c r="A995" s="4">
        <v>20190630</v>
      </c>
      <c r="B995" t="s">
        <v>10</v>
      </c>
      <c r="C995" s="4">
        <v>14590</v>
      </c>
      <c r="D995" t="s">
        <v>114</v>
      </c>
      <c r="E995" s="4">
        <v>618771</v>
      </c>
      <c r="F995">
        <v>3107.5</v>
      </c>
    </row>
    <row r="996" spans="1:6">
      <c r="A996" s="4">
        <v>20190630</v>
      </c>
      <c r="B996" t="s">
        <v>10</v>
      </c>
      <c r="C996" s="4">
        <v>14590</v>
      </c>
      <c r="D996" t="s">
        <v>115</v>
      </c>
      <c r="E996" s="4">
        <v>864342</v>
      </c>
      <c r="F996">
        <v>11737.5</v>
      </c>
    </row>
    <row r="997" spans="1:6">
      <c r="A997" s="4">
        <v>20190701</v>
      </c>
      <c r="B997" t="s">
        <v>118</v>
      </c>
      <c r="C997" s="4">
        <v>10533</v>
      </c>
      <c r="D997" t="s">
        <v>113</v>
      </c>
      <c r="E997" s="4">
        <v>979679</v>
      </c>
      <c r="F997">
        <v>14250</v>
      </c>
    </row>
    <row r="998" spans="1:6">
      <c r="A998" s="4">
        <v>20190702</v>
      </c>
      <c r="B998" t="s">
        <v>10</v>
      </c>
      <c r="C998" s="4">
        <v>6446</v>
      </c>
      <c r="D998" t="s">
        <v>109</v>
      </c>
      <c r="E998" s="4">
        <v>129760</v>
      </c>
      <c r="F998">
        <v>12450</v>
      </c>
    </row>
    <row r="999" spans="1:6">
      <c r="A999" s="4">
        <v>20190702</v>
      </c>
      <c r="B999" t="s">
        <v>117</v>
      </c>
      <c r="C999" s="4">
        <v>6448</v>
      </c>
      <c r="D999" t="s">
        <v>115</v>
      </c>
      <c r="E999" s="4">
        <v>172366</v>
      </c>
      <c r="F999">
        <v>18250</v>
      </c>
    </row>
    <row r="1000" spans="1:6">
      <c r="A1000" s="4">
        <v>20190703</v>
      </c>
      <c r="B1000" t="s">
        <v>118</v>
      </c>
      <c r="C1000" s="4">
        <v>10537</v>
      </c>
      <c r="D1000" t="s">
        <v>109</v>
      </c>
      <c r="E1000" s="4">
        <v>135670</v>
      </c>
      <c r="F1000">
        <v>19950</v>
      </c>
    </row>
    <row r="1001" spans="1:6">
      <c r="A1001" s="4">
        <v>20190703</v>
      </c>
      <c r="B1001" t="s">
        <v>10</v>
      </c>
      <c r="C1001" s="4">
        <v>7607</v>
      </c>
      <c r="D1001" t="s">
        <v>109</v>
      </c>
      <c r="E1001" s="4">
        <v>205588</v>
      </c>
      <c r="F1001">
        <v>12450</v>
      </c>
    </row>
    <row r="1002" spans="1:6">
      <c r="A1002" s="4">
        <v>20190703</v>
      </c>
      <c r="B1002" t="s">
        <v>117</v>
      </c>
      <c r="C1002" s="4">
        <v>11744</v>
      </c>
      <c r="D1002" t="s">
        <v>115</v>
      </c>
      <c r="E1002" s="4">
        <v>275506</v>
      </c>
      <c r="F1002">
        <v>11250</v>
      </c>
    </row>
    <row r="1003" spans="1:6">
      <c r="A1003" s="4">
        <v>20190709</v>
      </c>
      <c r="B1003" t="s">
        <v>116</v>
      </c>
      <c r="C1003" s="4">
        <v>11773</v>
      </c>
      <c r="D1003" t="s">
        <v>114</v>
      </c>
      <c r="E1003" s="4">
        <v>979679</v>
      </c>
      <c r="F1003">
        <v>3390</v>
      </c>
    </row>
    <row r="1004" spans="1:6">
      <c r="A1004" s="4">
        <v>20190710</v>
      </c>
      <c r="B1004" t="s">
        <v>118</v>
      </c>
      <c r="C1004" s="4">
        <v>11776</v>
      </c>
      <c r="D1004" t="s">
        <v>114</v>
      </c>
      <c r="E1004" s="4">
        <v>129760</v>
      </c>
      <c r="F1004">
        <v>7460</v>
      </c>
    </row>
    <row r="1005" spans="1:6">
      <c r="A1005" s="4">
        <v>20190710</v>
      </c>
      <c r="B1005" t="s">
        <v>10</v>
      </c>
      <c r="C1005" s="4">
        <v>14688</v>
      </c>
      <c r="D1005" t="s">
        <v>115</v>
      </c>
      <c r="E1005" s="4">
        <v>834850</v>
      </c>
      <c r="F1005">
        <v>3750</v>
      </c>
    </row>
    <row r="1006" spans="1:6">
      <c r="A1006" s="4">
        <v>20190710</v>
      </c>
      <c r="B1006" s="1" t="s">
        <v>116</v>
      </c>
      <c r="C1006" s="4">
        <v>14689</v>
      </c>
      <c r="D1006" t="s">
        <v>109</v>
      </c>
      <c r="E1006" s="4">
        <v>979679</v>
      </c>
      <c r="F1006">
        <v>3650</v>
      </c>
    </row>
    <row r="1007" spans="1:6">
      <c r="A1007" s="4">
        <v>20190711</v>
      </c>
      <c r="B1007" t="s">
        <v>10</v>
      </c>
      <c r="C1007" s="4">
        <v>6587</v>
      </c>
      <c r="D1007" t="s">
        <v>115</v>
      </c>
      <c r="E1007" s="4">
        <v>129760</v>
      </c>
      <c r="F1007">
        <v>6980</v>
      </c>
    </row>
    <row r="1008" spans="1:6">
      <c r="A1008" s="4">
        <v>20190712</v>
      </c>
      <c r="B1008" t="s">
        <v>10</v>
      </c>
      <c r="C1008" s="4">
        <v>11787</v>
      </c>
      <c r="D1008" t="s">
        <v>111</v>
      </c>
      <c r="E1008" s="4">
        <v>834850</v>
      </c>
      <c r="F1008">
        <v>4500</v>
      </c>
    </row>
    <row r="1009" spans="1:6">
      <c r="A1009" s="4">
        <v>20190712</v>
      </c>
      <c r="B1009" t="s">
        <v>118</v>
      </c>
      <c r="C1009" s="4">
        <v>11788</v>
      </c>
      <c r="D1009" t="s">
        <v>114</v>
      </c>
      <c r="E1009" s="4">
        <v>834850</v>
      </c>
      <c r="F1009">
        <v>1770</v>
      </c>
    </row>
    <row r="1010" spans="1:6">
      <c r="A1010" s="4">
        <v>20190712</v>
      </c>
      <c r="B1010" t="s">
        <v>10</v>
      </c>
      <c r="C1010" s="4">
        <v>14701</v>
      </c>
      <c r="D1010" t="s">
        <v>115</v>
      </c>
      <c r="E1010" s="4">
        <v>129760</v>
      </c>
      <c r="F1010">
        <v>3390</v>
      </c>
    </row>
    <row r="1011" spans="1:6">
      <c r="A1011" s="4">
        <v>20190712</v>
      </c>
      <c r="B1011" t="s">
        <v>10</v>
      </c>
      <c r="C1011" s="4">
        <v>14703</v>
      </c>
      <c r="D1011" t="s">
        <v>114</v>
      </c>
      <c r="E1011" s="4">
        <v>834850</v>
      </c>
      <c r="F1011">
        <v>12450</v>
      </c>
    </row>
    <row r="1012" spans="1:6">
      <c r="A1012" s="4">
        <v>20190712</v>
      </c>
      <c r="B1012" t="s">
        <v>117</v>
      </c>
      <c r="C1012" s="4">
        <v>10584</v>
      </c>
      <c r="D1012" t="s">
        <v>115</v>
      </c>
      <c r="E1012" s="4">
        <v>979679</v>
      </c>
      <c r="F1012">
        <v>995</v>
      </c>
    </row>
    <row r="1013" spans="1:6">
      <c r="A1013" s="4">
        <v>20190714</v>
      </c>
      <c r="B1013" t="s">
        <v>116</v>
      </c>
      <c r="C1013" s="4">
        <v>14730</v>
      </c>
      <c r="D1013" t="s">
        <v>109</v>
      </c>
      <c r="E1013" s="4">
        <v>129760</v>
      </c>
      <c r="F1013">
        <v>12390</v>
      </c>
    </row>
    <row r="1014" spans="1:6">
      <c r="A1014" s="4">
        <v>20190714</v>
      </c>
      <c r="B1014" t="s">
        <v>10</v>
      </c>
      <c r="C1014" s="4">
        <v>14731</v>
      </c>
      <c r="D1014" t="s">
        <v>114</v>
      </c>
      <c r="E1014" s="4">
        <v>834850</v>
      </c>
      <c r="F1014">
        <v>1780</v>
      </c>
    </row>
    <row r="1015" spans="1:6">
      <c r="A1015" s="4">
        <v>20190714</v>
      </c>
      <c r="B1015" t="s">
        <v>116</v>
      </c>
      <c r="C1015" s="4">
        <v>14733</v>
      </c>
      <c r="D1015" t="s">
        <v>109</v>
      </c>
      <c r="E1015" s="4">
        <v>834850</v>
      </c>
      <c r="F1015">
        <v>5650</v>
      </c>
    </row>
    <row r="1016" spans="1:6">
      <c r="A1016" s="4">
        <v>20190714</v>
      </c>
      <c r="B1016" t="s">
        <v>117</v>
      </c>
      <c r="C1016" s="4">
        <v>14735</v>
      </c>
      <c r="D1016" t="s">
        <v>114</v>
      </c>
      <c r="E1016" s="4">
        <v>834850</v>
      </c>
      <c r="F1016">
        <v>7470</v>
      </c>
    </row>
    <row r="1017" spans="1:6">
      <c r="A1017" s="4">
        <v>20190714</v>
      </c>
      <c r="B1017" t="s">
        <v>117</v>
      </c>
      <c r="C1017" s="4">
        <v>14737</v>
      </c>
      <c r="D1017" t="s">
        <v>115</v>
      </c>
      <c r="E1017" s="4">
        <v>834850</v>
      </c>
      <c r="F1017">
        <v>21250</v>
      </c>
    </row>
    <row r="1018" spans="1:6">
      <c r="A1018" s="4">
        <v>20190715</v>
      </c>
      <c r="B1018" t="s">
        <v>10</v>
      </c>
      <c r="C1018" s="4">
        <v>14745</v>
      </c>
      <c r="D1018" t="s">
        <v>114</v>
      </c>
      <c r="E1018" s="4">
        <v>421333</v>
      </c>
      <c r="F1018">
        <v>10650</v>
      </c>
    </row>
    <row r="1019" spans="1:6">
      <c r="A1019" s="4">
        <v>20190715</v>
      </c>
      <c r="B1019" t="s">
        <v>10</v>
      </c>
      <c r="C1019" s="4">
        <v>14744</v>
      </c>
      <c r="D1019" t="s">
        <v>114</v>
      </c>
      <c r="E1019" s="4">
        <v>719050</v>
      </c>
      <c r="F1019">
        <v>19950</v>
      </c>
    </row>
    <row r="1020" spans="1:6">
      <c r="A1020" s="4">
        <v>20190716</v>
      </c>
      <c r="B1020" s="1" t="s">
        <v>10</v>
      </c>
      <c r="C1020" s="4">
        <v>11795</v>
      </c>
      <c r="D1020" t="s">
        <v>115</v>
      </c>
      <c r="E1020" s="4">
        <v>101676</v>
      </c>
      <c r="F1020">
        <v>12390</v>
      </c>
    </row>
    <row r="1021" spans="1:6">
      <c r="A1021" s="4">
        <v>20190716</v>
      </c>
      <c r="B1021" t="s">
        <v>10</v>
      </c>
      <c r="C1021" s="4">
        <v>10607</v>
      </c>
      <c r="D1021" t="s">
        <v>114</v>
      </c>
      <c r="E1021" s="4">
        <v>131448</v>
      </c>
      <c r="F1021">
        <v>4980</v>
      </c>
    </row>
    <row r="1022" spans="1:6">
      <c r="A1022" s="4">
        <v>20190716</v>
      </c>
      <c r="B1022" t="s">
        <v>118</v>
      </c>
      <c r="C1022" s="4">
        <v>11795</v>
      </c>
      <c r="D1022" t="s">
        <v>115</v>
      </c>
      <c r="E1022" s="4">
        <v>161220</v>
      </c>
      <c r="F1022">
        <v>11980</v>
      </c>
    </row>
    <row r="1023" spans="1:6">
      <c r="A1023" s="4">
        <v>20190716</v>
      </c>
      <c r="B1023" t="s">
        <v>117</v>
      </c>
      <c r="C1023" s="4">
        <v>6658</v>
      </c>
      <c r="D1023" t="s">
        <v>109</v>
      </c>
      <c r="E1023" s="4">
        <v>116562</v>
      </c>
      <c r="F1023">
        <v>7460</v>
      </c>
    </row>
    <row r="1024" spans="1:6">
      <c r="A1024" s="4">
        <v>20190716</v>
      </c>
      <c r="B1024" t="s">
        <v>10</v>
      </c>
      <c r="C1024" s="4">
        <v>6665</v>
      </c>
      <c r="D1024" t="s">
        <v>109</v>
      </c>
      <c r="E1024" s="4">
        <v>166782</v>
      </c>
      <c r="F1024">
        <v>5450</v>
      </c>
    </row>
    <row r="1025" spans="1:6">
      <c r="A1025" s="4">
        <v>20190717</v>
      </c>
      <c r="B1025" t="s">
        <v>116</v>
      </c>
      <c r="C1025" s="4">
        <v>11797</v>
      </c>
      <c r="D1025" t="s">
        <v>111</v>
      </c>
      <c r="E1025" s="4">
        <v>217003</v>
      </c>
      <c r="F1025">
        <v>12390</v>
      </c>
    </row>
    <row r="1026" spans="1:6">
      <c r="A1026" s="4">
        <v>20190717</v>
      </c>
      <c r="B1026" t="s">
        <v>116</v>
      </c>
      <c r="C1026" s="4">
        <v>11798</v>
      </c>
      <c r="D1026" t="s">
        <v>109</v>
      </c>
      <c r="E1026" s="4">
        <v>267224</v>
      </c>
      <c r="F1026">
        <v>5650</v>
      </c>
    </row>
    <row r="1027" spans="1:6">
      <c r="A1027" s="4">
        <v>20190717</v>
      </c>
      <c r="B1027" t="s">
        <v>117</v>
      </c>
      <c r="C1027" s="4">
        <v>14756</v>
      </c>
      <c r="D1027" t="s">
        <v>110</v>
      </c>
      <c r="E1027" s="4">
        <v>317445</v>
      </c>
      <c r="F1027">
        <v>2950</v>
      </c>
    </row>
    <row r="1028" spans="1:6">
      <c r="A1028" s="4">
        <v>20190717</v>
      </c>
      <c r="B1028" t="s">
        <v>11</v>
      </c>
      <c r="C1028" s="4">
        <v>14758</v>
      </c>
      <c r="D1028" t="s">
        <v>109</v>
      </c>
      <c r="E1028" s="4">
        <v>729973</v>
      </c>
      <c r="F1028">
        <v>12390</v>
      </c>
    </row>
    <row r="1029" spans="1:6">
      <c r="A1029" s="4">
        <v>20190717</v>
      </c>
      <c r="B1029" t="s">
        <v>11</v>
      </c>
      <c r="C1029" s="4">
        <v>14761</v>
      </c>
      <c r="D1029" t="s">
        <v>109</v>
      </c>
      <c r="E1029" s="4">
        <v>764932</v>
      </c>
      <c r="F1029">
        <v>5650</v>
      </c>
    </row>
    <row r="1030" spans="1:6">
      <c r="A1030" s="4">
        <v>20190717</v>
      </c>
      <c r="B1030" t="s">
        <v>11</v>
      </c>
      <c r="C1030" s="4">
        <v>14762</v>
      </c>
      <c r="D1030" t="s">
        <v>114</v>
      </c>
      <c r="E1030" s="4">
        <v>799891</v>
      </c>
      <c r="F1030">
        <v>3750</v>
      </c>
    </row>
    <row r="1031" spans="1:6">
      <c r="A1031" s="4">
        <v>20190717</v>
      </c>
      <c r="B1031" t="s">
        <v>117</v>
      </c>
      <c r="C1031" s="4">
        <v>14763</v>
      </c>
      <c r="D1031" t="s">
        <v>115</v>
      </c>
      <c r="E1031" s="4">
        <v>834850</v>
      </c>
      <c r="F1031">
        <v>9390</v>
      </c>
    </row>
    <row r="1032" spans="1:6">
      <c r="A1032" s="4">
        <v>20190717</v>
      </c>
      <c r="B1032" t="s">
        <v>117</v>
      </c>
      <c r="C1032" s="4">
        <v>7659</v>
      </c>
      <c r="D1032" t="s">
        <v>114</v>
      </c>
      <c r="E1032" s="4">
        <v>367666</v>
      </c>
      <c r="F1032">
        <v>8260</v>
      </c>
    </row>
    <row r="1033" spans="1:6">
      <c r="A1033" s="4">
        <v>20190718</v>
      </c>
      <c r="B1033" t="s">
        <v>117</v>
      </c>
      <c r="C1033" s="4">
        <v>6680</v>
      </c>
      <c r="D1033" t="s">
        <v>114</v>
      </c>
      <c r="E1033" s="4">
        <v>417887</v>
      </c>
      <c r="F1033">
        <v>18250</v>
      </c>
    </row>
    <row r="1034" spans="1:6">
      <c r="A1034" s="4">
        <v>20190719</v>
      </c>
      <c r="B1034" t="s">
        <v>10</v>
      </c>
      <c r="C1034" s="4">
        <v>14771</v>
      </c>
      <c r="D1034" t="s">
        <v>115</v>
      </c>
      <c r="E1034" s="4">
        <v>468108</v>
      </c>
      <c r="F1034">
        <v>18250</v>
      </c>
    </row>
    <row r="1035" spans="1:6">
      <c r="A1035" s="4">
        <v>20190719</v>
      </c>
      <c r="B1035" t="s">
        <v>10</v>
      </c>
      <c r="C1035" s="4">
        <v>14773</v>
      </c>
      <c r="D1035" t="s">
        <v>115</v>
      </c>
      <c r="E1035" s="4">
        <v>518329</v>
      </c>
      <c r="F1035">
        <v>1180</v>
      </c>
    </row>
    <row r="1036" spans="1:6">
      <c r="A1036" s="4">
        <v>20190719</v>
      </c>
      <c r="B1036" t="s">
        <v>116</v>
      </c>
      <c r="C1036" s="4">
        <v>14775</v>
      </c>
      <c r="D1036" t="s">
        <v>115</v>
      </c>
      <c r="E1036" s="4">
        <v>568550</v>
      </c>
      <c r="F1036">
        <v>22450</v>
      </c>
    </row>
    <row r="1037" spans="1:6">
      <c r="A1037" s="4">
        <v>20190719</v>
      </c>
      <c r="B1037" t="s">
        <v>10</v>
      </c>
      <c r="C1037" s="4">
        <v>14777</v>
      </c>
      <c r="D1037" t="s">
        <v>111</v>
      </c>
      <c r="E1037" s="4">
        <v>618771</v>
      </c>
      <c r="F1037">
        <v>22450</v>
      </c>
    </row>
    <row r="1038" spans="1:6">
      <c r="A1038" s="4">
        <v>20190719</v>
      </c>
      <c r="B1038" t="s">
        <v>10</v>
      </c>
      <c r="C1038" s="4">
        <v>11804</v>
      </c>
      <c r="D1038" t="s">
        <v>109</v>
      </c>
      <c r="E1038" s="4">
        <v>864342</v>
      </c>
      <c r="F1038">
        <v>3390</v>
      </c>
    </row>
    <row r="1039" spans="1:6">
      <c r="A1039" s="4">
        <v>20190719</v>
      </c>
      <c r="B1039" t="s">
        <v>116</v>
      </c>
      <c r="C1039" s="4">
        <v>11806</v>
      </c>
      <c r="D1039" t="s">
        <v>115</v>
      </c>
      <c r="E1039" s="4">
        <v>979679</v>
      </c>
      <c r="F1039">
        <v>995</v>
      </c>
    </row>
    <row r="1040" spans="1:6">
      <c r="A1040" s="4">
        <v>20190719</v>
      </c>
      <c r="B1040" t="s">
        <v>117</v>
      </c>
      <c r="C1040" s="4">
        <v>10615</v>
      </c>
      <c r="D1040" t="s">
        <v>111</v>
      </c>
      <c r="E1040" s="4">
        <v>129760</v>
      </c>
      <c r="F1040">
        <v>13170</v>
      </c>
    </row>
    <row r="1041" spans="1:6">
      <c r="A1041" s="4">
        <v>20190719</v>
      </c>
      <c r="B1041" t="s">
        <v>118</v>
      </c>
      <c r="C1041" s="4">
        <v>10616</v>
      </c>
      <c r="D1041" t="s">
        <v>109</v>
      </c>
      <c r="E1041" s="4">
        <v>172366</v>
      </c>
      <c r="F1041">
        <v>9390</v>
      </c>
    </row>
    <row r="1042" spans="1:6">
      <c r="A1042" s="4">
        <v>20190720</v>
      </c>
      <c r="B1042" t="s">
        <v>116</v>
      </c>
      <c r="C1042" s="4">
        <v>7667</v>
      </c>
      <c r="D1042" t="s">
        <v>114</v>
      </c>
      <c r="E1042" s="4">
        <v>135670</v>
      </c>
      <c r="F1042">
        <v>2950</v>
      </c>
    </row>
    <row r="1043" spans="1:6">
      <c r="A1043" s="4">
        <v>20190720</v>
      </c>
      <c r="B1043" t="s">
        <v>117</v>
      </c>
      <c r="C1043" s="4">
        <v>7671</v>
      </c>
      <c r="D1043" t="s">
        <v>114</v>
      </c>
      <c r="E1043" s="4">
        <v>205588</v>
      </c>
      <c r="F1043">
        <v>3000</v>
      </c>
    </row>
    <row r="1044" spans="1:6">
      <c r="A1044" s="4">
        <v>20190720</v>
      </c>
      <c r="B1044" t="s">
        <v>10</v>
      </c>
      <c r="C1044" s="4">
        <v>11808</v>
      </c>
      <c r="D1044" t="s">
        <v>115</v>
      </c>
      <c r="E1044" s="4">
        <v>275506</v>
      </c>
      <c r="F1044">
        <v>14250</v>
      </c>
    </row>
    <row r="1045" spans="1:6">
      <c r="A1045" s="4">
        <v>20190727</v>
      </c>
      <c r="B1045" t="s">
        <v>117</v>
      </c>
      <c r="C1045" s="4">
        <v>11843</v>
      </c>
      <c r="D1045" t="s">
        <v>113</v>
      </c>
      <c r="E1045" s="4">
        <v>834850</v>
      </c>
      <c r="F1045">
        <v>6980</v>
      </c>
    </row>
    <row r="1046" spans="1:6">
      <c r="A1046" s="4">
        <v>20190727</v>
      </c>
      <c r="B1046" t="s">
        <v>11</v>
      </c>
      <c r="C1046" s="4">
        <v>14845</v>
      </c>
      <c r="D1046" t="s">
        <v>113</v>
      </c>
      <c r="E1046" s="4">
        <v>979679</v>
      </c>
      <c r="F1046">
        <v>9390</v>
      </c>
    </row>
    <row r="1047" spans="1:6">
      <c r="A1047" s="4">
        <v>20190727</v>
      </c>
      <c r="B1047" t="s">
        <v>117</v>
      </c>
      <c r="C1047" s="4">
        <v>10644</v>
      </c>
      <c r="D1047" t="s">
        <v>115</v>
      </c>
      <c r="E1047" s="4">
        <v>129760</v>
      </c>
      <c r="F1047">
        <v>11190</v>
      </c>
    </row>
    <row r="1048" spans="1:6">
      <c r="A1048" s="4">
        <v>20190727</v>
      </c>
      <c r="B1048" t="s">
        <v>10</v>
      </c>
      <c r="C1048" s="4">
        <v>6814</v>
      </c>
      <c r="D1048" t="s">
        <v>113</v>
      </c>
      <c r="E1048" s="4">
        <v>834850</v>
      </c>
      <c r="F1048">
        <v>12450</v>
      </c>
    </row>
    <row r="1049" spans="1:6">
      <c r="A1049" s="4">
        <v>20190728</v>
      </c>
      <c r="B1049" t="s">
        <v>10</v>
      </c>
      <c r="C1049" s="4">
        <v>11847</v>
      </c>
      <c r="D1049" t="s">
        <v>113</v>
      </c>
      <c r="E1049" s="4">
        <v>834850</v>
      </c>
      <c r="F1049">
        <v>12390</v>
      </c>
    </row>
    <row r="1050" spans="1:6">
      <c r="A1050" s="4">
        <v>20190728</v>
      </c>
      <c r="B1050" t="s">
        <v>116</v>
      </c>
      <c r="C1050" s="4">
        <v>11848</v>
      </c>
      <c r="D1050" t="s">
        <v>114</v>
      </c>
      <c r="E1050" s="4">
        <v>834850</v>
      </c>
      <c r="F1050">
        <v>1650</v>
      </c>
    </row>
    <row r="1051" spans="1:6">
      <c r="A1051" s="4">
        <v>20190728</v>
      </c>
      <c r="B1051" t="s">
        <v>10</v>
      </c>
      <c r="C1051" s="4">
        <v>14855</v>
      </c>
      <c r="D1051" t="s">
        <v>109</v>
      </c>
      <c r="E1051" s="4">
        <v>834850</v>
      </c>
      <c r="F1051">
        <v>12450</v>
      </c>
    </row>
    <row r="1052" spans="1:6">
      <c r="A1052" s="4">
        <v>20190728</v>
      </c>
      <c r="B1052" t="s">
        <v>10</v>
      </c>
      <c r="C1052" s="4">
        <v>14857</v>
      </c>
      <c r="D1052" t="s">
        <v>109</v>
      </c>
      <c r="E1052" s="4">
        <v>421333</v>
      </c>
      <c r="F1052">
        <v>9750</v>
      </c>
    </row>
    <row r="1053" spans="1:6">
      <c r="A1053" s="4">
        <v>20190728</v>
      </c>
      <c r="B1053" t="s">
        <v>116</v>
      </c>
      <c r="C1053" s="4">
        <v>14857</v>
      </c>
      <c r="D1053" t="s">
        <v>109</v>
      </c>
      <c r="E1053" s="4">
        <v>719050</v>
      </c>
      <c r="F1053">
        <v>9750</v>
      </c>
    </row>
    <row r="1054" spans="1:6">
      <c r="A1054" s="4">
        <v>20190728</v>
      </c>
      <c r="B1054" t="s">
        <v>116</v>
      </c>
      <c r="C1054" s="4">
        <v>14858</v>
      </c>
      <c r="D1054" t="s">
        <v>114</v>
      </c>
      <c r="E1054" s="4">
        <v>101676</v>
      </c>
      <c r="F1054">
        <v>12390</v>
      </c>
    </row>
    <row r="1055" spans="1:6">
      <c r="A1055" s="4">
        <v>20190728</v>
      </c>
      <c r="B1055" t="s">
        <v>116</v>
      </c>
      <c r="C1055" s="4">
        <v>14858</v>
      </c>
      <c r="D1055" t="s">
        <v>115</v>
      </c>
      <c r="E1055" s="4">
        <v>131448</v>
      </c>
      <c r="F1055">
        <v>6250</v>
      </c>
    </row>
    <row r="1056" spans="1:6">
      <c r="A1056" s="4">
        <v>20190728</v>
      </c>
      <c r="B1056" t="s">
        <v>116</v>
      </c>
      <c r="C1056" s="4">
        <v>6833</v>
      </c>
      <c r="D1056" t="s">
        <v>114</v>
      </c>
      <c r="E1056" s="4">
        <v>161220</v>
      </c>
      <c r="F1056">
        <v>13950</v>
      </c>
    </row>
    <row r="1057" spans="1:6">
      <c r="A1057" s="4">
        <v>20190729</v>
      </c>
      <c r="B1057" t="s">
        <v>118</v>
      </c>
      <c r="C1057" s="4">
        <v>11852</v>
      </c>
      <c r="D1057" t="s">
        <v>114</v>
      </c>
      <c r="E1057" s="4">
        <v>116562</v>
      </c>
      <c r="F1057">
        <v>10470</v>
      </c>
    </row>
    <row r="1058" spans="1:6">
      <c r="A1058" s="4">
        <v>20190729</v>
      </c>
      <c r="B1058" t="s">
        <v>117</v>
      </c>
      <c r="C1058" s="4">
        <v>14861</v>
      </c>
      <c r="D1058" t="s">
        <v>114</v>
      </c>
      <c r="E1058" s="4">
        <v>166782</v>
      </c>
      <c r="F1058">
        <v>12390</v>
      </c>
    </row>
    <row r="1059" spans="1:6">
      <c r="A1059" s="4">
        <v>20190729</v>
      </c>
      <c r="B1059" t="s">
        <v>10</v>
      </c>
      <c r="C1059" s="4">
        <v>14862</v>
      </c>
      <c r="D1059" t="s">
        <v>115</v>
      </c>
      <c r="E1059" s="4">
        <v>217003</v>
      </c>
      <c r="F1059">
        <v>9650</v>
      </c>
    </row>
    <row r="1060" spans="1:6">
      <c r="A1060" s="4">
        <v>20190729</v>
      </c>
      <c r="B1060" t="s">
        <v>116</v>
      </c>
      <c r="C1060" s="4">
        <v>14863</v>
      </c>
      <c r="D1060" t="s">
        <v>114</v>
      </c>
      <c r="E1060" s="4">
        <v>267224</v>
      </c>
      <c r="F1060">
        <v>10650</v>
      </c>
    </row>
    <row r="1061" spans="1:6">
      <c r="A1061" s="4">
        <v>20190729</v>
      </c>
      <c r="B1061" t="s">
        <v>116</v>
      </c>
      <c r="C1061" s="4">
        <v>10659</v>
      </c>
      <c r="D1061" t="s">
        <v>115</v>
      </c>
      <c r="E1061" s="4">
        <v>317445</v>
      </c>
      <c r="F1061">
        <v>21950</v>
      </c>
    </row>
    <row r="1062" spans="1:6">
      <c r="A1062" s="4">
        <v>20190729</v>
      </c>
      <c r="B1062" t="s">
        <v>117</v>
      </c>
      <c r="C1062" s="4">
        <v>10659</v>
      </c>
      <c r="D1062" t="s">
        <v>113</v>
      </c>
      <c r="E1062" s="4">
        <v>729973</v>
      </c>
      <c r="F1062">
        <v>21950</v>
      </c>
    </row>
    <row r="1063" spans="1:6">
      <c r="A1063" s="4">
        <v>20190730</v>
      </c>
      <c r="B1063" t="s">
        <v>11</v>
      </c>
      <c r="C1063" s="4">
        <v>14868</v>
      </c>
      <c r="D1063" t="s">
        <v>113</v>
      </c>
      <c r="E1063" s="4">
        <v>764932</v>
      </c>
      <c r="F1063">
        <v>4950</v>
      </c>
    </row>
    <row r="1064" spans="1:6">
      <c r="A1064" s="4">
        <v>20190730</v>
      </c>
      <c r="B1064" t="s">
        <v>11</v>
      </c>
      <c r="C1064" s="4">
        <v>14869</v>
      </c>
      <c r="D1064" t="s">
        <v>112</v>
      </c>
      <c r="E1064" s="4">
        <v>799891</v>
      </c>
      <c r="F1064">
        <v>16250</v>
      </c>
    </row>
    <row r="1065" spans="1:6">
      <c r="A1065" s="4">
        <v>20190730</v>
      </c>
      <c r="B1065" t="s">
        <v>11</v>
      </c>
      <c r="C1065" s="4">
        <v>10664</v>
      </c>
      <c r="D1065" t="s">
        <v>109</v>
      </c>
      <c r="E1065" s="4">
        <v>834850</v>
      </c>
      <c r="F1065">
        <v>11250</v>
      </c>
    </row>
    <row r="1066" spans="1:6">
      <c r="A1066" s="4">
        <v>20190730</v>
      </c>
      <c r="B1066" t="s">
        <v>117</v>
      </c>
      <c r="C1066" s="4">
        <v>14865</v>
      </c>
      <c r="D1066" t="s">
        <v>110</v>
      </c>
      <c r="E1066" s="4">
        <v>367666</v>
      </c>
      <c r="F1066">
        <v>2950</v>
      </c>
    </row>
    <row r="1067" spans="1:6">
      <c r="A1067" s="4">
        <v>20190730</v>
      </c>
      <c r="B1067" t="s">
        <v>117</v>
      </c>
      <c r="C1067" s="4">
        <v>14866</v>
      </c>
      <c r="D1067" t="s">
        <v>109</v>
      </c>
      <c r="E1067" s="4">
        <v>417887</v>
      </c>
      <c r="F1067">
        <v>6250</v>
      </c>
    </row>
    <row r="1068" spans="1:6">
      <c r="A1068" s="4">
        <v>20190730</v>
      </c>
      <c r="B1068" t="s">
        <v>117</v>
      </c>
      <c r="C1068" s="4">
        <v>14866</v>
      </c>
      <c r="D1068" t="s">
        <v>114</v>
      </c>
      <c r="E1068" s="4">
        <v>468108</v>
      </c>
      <c r="F1068">
        <v>1650</v>
      </c>
    </row>
    <row r="1069" spans="1:6">
      <c r="A1069" s="4">
        <v>20190730</v>
      </c>
      <c r="B1069" t="s">
        <v>10</v>
      </c>
      <c r="C1069" s="4">
        <v>14867</v>
      </c>
      <c r="D1069" t="s">
        <v>113</v>
      </c>
      <c r="E1069" s="4">
        <v>518329</v>
      </c>
      <c r="F1069">
        <v>2180</v>
      </c>
    </row>
    <row r="1070" spans="1:6">
      <c r="A1070" s="4">
        <v>20190730</v>
      </c>
      <c r="B1070" t="s">
        <v>11</v>
      </c>
      <c r="C1070" s="4">
        <v>14868</v>
      </c>
      <c r="D1070" t="s">
        <v>115</v>
      </c>
      <c r="E1070" s="4">
        <v>568550</v>
      </c>
      <c r="F1070">
        <v>1980</v>
      </c>
    </row>
    <row r="1071" spans="1:6">
      <c r="A1071" s="4">
        <v>20190731</v>
      </c>
      <c r="B1071" t="s">
        <v>10</v>
      </c>
      <c r="C1071" s="4">
        <v>11857</v>
      </c>
      <c r="D1071" t="s">
        <v>113</v>
      </c>
      <c r="E1071" s="4">
        <v>618771</v>
      </c>
      <c r="F1071">
        <v>21950</v>
      </c>
    </row>
    <row r="1072" spans="1:6">
      <c r="A1072" s="4">
        <v>20190731</v>
      </c>
      <c r="B1072" t="s">
        <v>118</v>
      </c>
      <c r="C1072" s="4">
        <v>11857</v>
      </c>
      <c r="D1072" t="s">
        <v>113</v>
      </c>
      <c r="E1072" s="4">
        <v>864342</v>
      </c>
      <c r="F1072">
        <v>24250</v>
      </c>
    </row>
    <row r="1073" spans="1:6">
      <c r="A1073" s="4">
        <v>20190806</v>
      </c>
      <c r="B1073" t="s">
        <v>10</v>
      </c>
      <c r="C1073" s="4">
        <v>11868</v>
      </c>
      <c r="D1073" t="s">
        <v>109</v>
      </c>
      <c r="E1073" s="4">
        <v>135670</v>
      </c>
      <c r="F1073">
        <v>9250</v>
      </c>
    </row>
    <row r="1074" spans="1:6">
      <c r="A1074" s="4">
        <v>20190806</v>
      </c>
      <c r="B1074" t="s">
        <v>116</v>
      </c>
      <c r="C1074" s="4">
        <v>14922</v>
      </c>
      <c r="D1074" t="s">
        <v>110</v>
      </c>
      <c r="E1074" s="4">
        <v>205588</v>
      </c>
      <c r="F1074">
        <v>2950</v>
      </c>
    </row>
    <row r="1075" spans="1:6">
      <c r="A1075" s="4">
        <v>20190807</v>
      </c>
      <c r="B1075" t="s">
        <v>116</v>
      </c>
      <c r="C1075" s="4">
        <v>14928</v>
      </c>
      <c r="D1075" t="s">
        <v>110</v>
      </c>
      <c r="E1075" s="4">
        <v>275506</v>
      </c>
      <c r="F1075">
        <v>11250</v>
      </c>
    </row>
    <row r="1076" spans="1:6">
      <c r="A1076" s="4">
        <v>20190807</v>
      </c>
      <c r="B1076" t="s">
        <v>117</v>
      </c>
      <c r="C1076" s="4">
        <v>10686</v>
      </c>
      <c r="D1076" t="s">
        <v>109</v>
      </c>
      <c r="E1076" s="4">
        <v>568550</v>
      </c>
      <c r="F1076">
        <v>9950</v>
      </c>
    </row>
    <row r="1077" spans="1:6">
      <c r="A1077" s="4">
        <v>20190807</v>
      </c>
      <c r="B1077" t="s">
        <v>10</v>
      </c>
      <c r="C1077" s="4">
        <v>6940</v>
      </c>
      <c r="D1077" t="s">
        <v>109</v>
      </c>
      <c r="E1077" s="4">
        <v>618771</v>
      </c>
      <c r="F1077">
        <v>11250</v>
      </c>
    </row>
    <row r="1078" spans="1:6">
      <c r="A1078" s="4">
        <v>20190807</v>
      </c>
      <c r="B1078" t="s">
        <v>10</v>
      </c>
      <c r="C1078" s="4">
        <v>19690</v>
      </c>
      <c r="D1078" t="s">
        <v>110</v>
      </c>
      <c r="E1078" s="4">
        <v>864342</v>
      </c>
      <c r="F1078">
        <v>15950</v>
      </c>
    </row>
    <row r="1079" spans="1:6">
      <c r="A1079" s="4">
        <v>20190812</v>
      </c>
      <c r="B1079" t="s">
        <v>116</v>
      </c>
      <c r="C1079" s="4">
        <v>14983</v>
      </c>
      <c r="D1079" t="s">
        <v>109</v>
      </c>
      <c r="E1079" s="4">
        <v>387943</v>
      </c>
      <c r="F1079">
        <v>14600</v>
      </c>
    </row>
    <row r="1080" spans="1:6">
      <c r="A1080" s="4">
        <v>20190812</v>
      </c>
      <c r="B1080" t="s">
        <v>116</v>
      </c>
      <c r="C1080" s="4">
        <v>14989</v>
      </c>
      <c r="D1080" t="s">
        <v>109</v>
      </c>
      <c r="E1080" s="4">
        <v>846118</v>
      </c>
      <c r="F1080">
        <v>8775</v>
      </c>
    </row>
    <row r="1081" spans="1:6">
      <c r="A1081" s="4">
        <v>20190812</v>
      </c>
      <c r="B1081" t="s">
        <v>116</v>
      </c>
      <c r="C1081" s="4">
        <v>10707</v>
      </c>
      <c r="D1081" t="s">
        <v>109</v>
      </c>
      <c r="E1081" s="4">
        <v>166782</v>
      </c>
      <c r="F1081">
        <v>11400</v>
      </c>
    </row>
    <row r="1082" spans="1:6">
      <c r="A1082" s="4">
        <v>20190812</v>
      </c>
      <c r="B1082" t="s">
        <v>116</v>
      </c>
      <c r="C1082" s="4">
        <v>11881</v>
      </c>
      <c r="D1082" t="s">
        <v>115</v>
      </c>
      <c r="E1082" s="4">
        <v>217003</v>
      </c>
      <c r="F1082">
        <v>4360</v>
      </c>
    </row>
    <row r="1083" spans="1:6">
      <c r="A1083" s="4">
        <v>20190812</v>
      </c>
      <c r="B1083" t="s">
        <v>116</v>
      </c>
      <c r="C1083" s="4">
        <v>11882</v>
      </c>
      <c r="D1083" t="s">
        <v>113</v>
      </c>
      <c r="E1083" s="4">
        <v>267224</v>
      </c>
      <c r="F1083">
        <v>19400</v>
      </c>
    </row>
    <row r="1084" spans="1:6">
      <c r="A1084" s="4">
        <v>20190812</v>
      </c>
      <c r="B1084" t="s">
        <v>117</v>
      </c>
      <c r="C1084" s="4">
        <v>11883</v>
      </c>
      <c r="D1084" t="s">
        <v>113</v>
      </c>
      <c r="E1084" s="4">
        <v>317445</v>
      </c>
      <c r="F1084">
        <v>7125</v>
      </c>
    </row>
    <row r="1085" spans="1:6">
      <c r="A1085" s="4">
        <v>20190812</v>
      </c>
      <c r="B1085" t="s">
        <v>118</v>
      </c>
      <c r="C1085" s="4">
        <v>14975</v>
      </c>
      <c r="D1085" t="s">
        <v>112</v>
      </c>
      <c r="E1085" s="4">
        <v>367666</v>
      </c>
      <c r="F1085">
        <v>5751</v>
      </c>
    </row>
    <row r="1086" spans="1:6">
      <c r="A1086" s="4">
        <v>20190814</v>
      </c>
      <c r="B1086" t="s">
        <v>10</v>
      </c>
      <c r="C1086" s="4">
        <v>7743</v>
      </c>
      <c r="D1086" t="s">
        <v>112</v>
      </c>
      <c r="E1086" s="4">
        <v>417887</v>
      </c>
      <c r="F1086">
        <v>2650</v>
      </c>
    </row>
    <row r="1087" spans="1:6">
      <c r="A1087" s="4">
        <v>20190815</v>
      </c>
      <c r="B1087" s="1" t="s">
        <v>116</v>
      </c>
      <c r="C1087" s="4">
        <v>11885</v>
      </c>
      <c r="D1087" t="s">
        <v>109</v>
      </c>
      <c r="E1087" s="4">
        <v>267224</v>
      </c>
      <c r="F1087">
        <v>5450</v>
      </c>
    </row>
    <row r="1088" spans="1:6">
      <c r="A1088" s="4">
        <v>20190815</v>
      </c>
      <c r="B1088" s="1" t="s">
        <v>118</v>
      </c>
      <c r="C1088" s="4">
        <v>14999</v>
      </c>
      <c r="D1088" t="s">
        <v>109</v>
      </c>
      <c r="E1088" s="4">
        <v>317445</v>
      </c>
      <c r="F1088">
        <v>3450</v>
      </c>
    </row>
    <row r="1089" spans="1:6">
      <c r="A1089" s="4">
        <v>20190815</v>
      </c>
      <c r="B1089" t="s">
        <v>116</v>
      </c>
      <c r="C1089" s="4">
        <v>15000</v>
      </c>
      <c r="D1089" t="s">
        <v>114</v>
      </c>
      <c r="E1089" s="4">
        <v>729973</v>
      </c>
      <c r="F1089">
        <v>11385</v>
      </c>
    </row>
    <row r="1090" spans="1:6">
      <c r="A1090" s="4">
        <v>20190815</v>
      </c>
      <c r="B1090" t="s">
        <v>117</v>
      </c>
      <c r="C1090" s="4">
        <v>15001</v>
      </c>
      <c r="D1090" t="s">
        <v>109</v>
      </c>
      <c r="E1090" s="4">
        <v>764932</v>
      </c>
      <c r="F1090">
        <v>9950</v>
      </c>
    </row>
    <row r="1091" spans="1:6">
      <c r="A1091" s="4">
        <v>20190815</v>
      </c>
      <c r="B1091" t="s">
        <v>117</v>
      </c>
      <c r="C1091" s="4">
        <v>15003</v>
      </c>
      <c r="D1091" t="s">
        <v>109</v>
      </c>
      <c r="E1091" s="4">
        <v>979679</v>
      </c>
      <c r="F1091">
        <v>19950</v>
      </c>
    </row>
    <row r="1092" spans="1:6">
      <c r="A1092" s="4">
        <v>20190815</v>
      </c>
      <c r="B1092" t="s">
        <v>117</v>
      </c>
      <c r="C1092" s="4">
        <v>10714</v>
      </c>
      <c r="D1092" t="s">
        <v>114</v>
      </c>
      <c r="E1092" s="4">
        <v>129760</v>
      </c>
      <c r="F1092">
        <v>3750</v>
      </c>
    </row>
    <row r="1093" spans="1:6">
      <c r="A1093" s="4">
        <v>20190815</v>
      </c>
      <c r="B1093" t="s">
        <v>10</v>
      </c>
      <c r="C1093" s="4">
        <v>10715</v>
      </c>
      <c r="D1093" t="s">
        <v>110</v>
      </c>
      <c r="E1093" s="4">
        <v>387943</v>
      </c>
      <c r="F1093">
        <v>24250</v>
      </c>
    </row>
    <row r="1094" spans="1:6">
      <c r="A1094" s="4">
        <v>20190816</v>
      </c>
      <c r="B1094" t="s">
        <v>10</v>
      </c>
      <c r="C1094" s="4">
        <v>10717</v>
      </c>
      <c r="D1094" t="s">
        <v>113</v>
      </c>
      <c r="E1094" s="4">
        <v>846118</v>
      </c>
      <c r="F1094">
        <v>5670</v>
      </c>
    </row>
    <row r="1095" spans="1:6">
      <c r="A1095" s="4">
        <v>20190816</v>
      </c>
      <c r="B1095" t="s">
        <v>10</v>
      </c>
      <c r="C1095" s="4">
        <v>10718</v>
      </c>
      <c r="D1095" t="s">
        <v>109</v>
      </c>
      <c r="E1095" s="4">
        <v>166782</v>
      </c>
      <c r="F1095">
        <v>11950</v>
      </c>
    </row>
    <row r="1096" spans="1:6">
      <c r="A1096" s="4">
        <v>20190816</v>
      </c>
      <c r="B1096" t="s">
        <v>117</v>
      </c>
      <c r="C1096" s="4">
        <v>11887</v>
      </c>
      <c r="D1096" t="s">
        <v>110</v>
      </c>
      <c r="E1096" s="4">
        <v>217003</v>
      </c>
      <c r="F1096">
        <v>10950</v>
      </c>
    </row>
    <row r="1097" spans="1:6">
      <c r="A1097" s="4">
        <v>20190816</v>
      </c>
      <c r="B1097" t="s">
        <v>117</v>
      </c>
      <c r="C1097" s="4">
        <v>11889</v>
      </c>
      <c r="D1097" t="s">
        <v>110</v>
      </c>
      <c r="E1097" s="4">
        <v>267224</v>
      </c>
      <c r="F1097">
        <v>5950</v>
      </c>
    </row>
    <row r="1098" spans="1:6">
      <c r="A1098" s="4">
        <v>20190817</v>
      </c>
      <c r="B1098" t="s">
        <v>10</v>
      </c>
      <c r="C1098" s="4">
        <v>10721</v>
      </c>
      <c r="D1098" t="s">
        <v>109</v>
      </c>
      <c r="E1098" s="4">
        <v>317445</v>
      </c>
      <c r="F1098">
        <v>21950</v>
      </c>
    </row>
    <row r="1099" spans="1:6">
      <c r="A1099" s="4">
        <v>20190817</v>
      </c>
      <c r="B1099" t="s">
        <v>10</v>
      </c>
      <c r="C1099" s="4">
        <v>10722</v>
      </c>
      <c r="D1099" t="s">
        <v>109</v>
      </c>
      <c r="E1099" s="4">
        <v>367666</v>
      </c>
      <c r="F1099">
        <v>7950</v>
      </c>
    </row>
    <row r="1100" spans="1:6">
      <c r="A1100" s="4">
        <v>20190817</v>
      </c>
      <c r="B1100" t="s">
        <v>118</v>
      </c>
      <c r="C1100" s="4">
        <v>7756</v>
      </c>
      <c r="D1100" t="s">
        <v>110</v>
      </c>
      <c r="E1100" s="4">
        <v>417887</v>
      </c>
      <c r="F1100">
        <v>27450</v>
      </c>
    </row>
    <row r="1101" spans="1:6">
      <c r="A1101" s="4">
        <v>20190817</v>
      </c>
      <c r="B1101" t="s">
        <v>116</v>
      </c>
      <c r="C1101" s="4">
        <v>7757</v>
      </c>
      <c r="D1101" t="s">
        <v>109</v>
      </c>
      <c r="E1101" s="4">
        <v>267224</v>
      </c>
      <c r="F1101">
        <v>15950</v>
      </c>
    </row>
    <row r="1102" spans="1:6">
      <c r="A1102" s="4">
        <v>20190818</v>
      </c>
      <c r="B1102" t="s">
        <v>10</v>
      </c>
      <c r="C1102" s="4">
        <v>7073</v>
      </c>
      <c r="D1102" t="s">
        <v>114</v>
      </c>
      <c r="E1102" s="4">
        <v>317445</v>
      </c>
      <c r="F1102">
        <v>11950</v>
      </c>
    </row>
    <row r="1103" spans="1:6">
      <c r="A1103" s="4">
        <v>20190818</v>
      </c>
      <c r="B1103" t="s">
        <v>116</v>
      </c>
      <c r="C1103" s="4">
        <v>7081</v>
      </c>
      <c r="D1103" t="s">
        <v>114</v>
      </c>
      <c r="E1103" s="4">
        <v>729973</v>
      </c>
      <c r="F1103">
        <v>10755</v>
      </c>
    </row>
    <row r="1104" spans="1:6">
      <c r="A1104" s="4">
        <v>20190819</v>
      </c>
      <c r="B1104" t="s">
        <v>117</v>
      </c>
      <c r="C1104" s="4">
        <v>10729</v>
      </c>
      <c r="D1104" t="s">
        <v>110</v>
      </c>
      <c r="E1104" s="4">
        <v>764932</v>
      </c>
      <c r="F1104">
        <v>11950</v>
      </c>
    </row>
    <row r="1105" spans="1:6">
      <c r="A1105" s="4">
        <v>20190819</v>
      </c>
      <c r="B1105" t="s">
        <v>117</v>
      </c>
      <c r="C1105" s="4">
        <v>7759</v>
      </c>
      <c r="D1105" t="s">
        <v>113</v>
      </c>
      <c r="E1105" s="4">
        <v>979679</v>
      </c>
      <c r="F1105">
        <v>4950</v>
      </c>
    </row>
    <row r="1106" spans="1:6">
      <c r="A1106" s="4">
        <v>20190820</v>
      </c>
      <c r="B1106" t="s">
        <v>10</v>
      </c>
      <c r="C1106" s="4">
        <v>7763</v>
      </c>
      <c r="D1106" t="s">
        <v>109</v>
      </c>
      <c r="E1106" s="4">
        <v>129760</v>
      </c>
      <c r="F1106">
        <v>9950</v>
      </c>
    </row>
    <row r="1107" spans="1:6">
      <c r="A1107" s="4">
        <v>20190820</v>
      </c>
      <c r="B1107" t="s">
        <v>116</v>
      </c>
      <c r="C1107" s="4">
        <v>7764</v>
      </c>
      <c r="D1107" t="s">
        <v>114</v>
      </c>
      <c r="E1107" s="4">
        <v>834850</v>
      </c>
      <c r="F1107">
        <v>3650</v>
      </c>
    </row>
    <row r="1108" spans="1:6">
      <c r="A1108" s="4">
        <v>20190821</v>
      </c>
      <c r="B1108" t="s">
        <v>117</v>
      </c>
      <c r="C1108" s="4">
        <v>15037</v>
      </c>
      <c r="D1108" t="s">
        <v>115</v>
      </c>
      <c r="E1108" s="4">
        <v>367666</v>
      </c>
      <c r="F1108">
        <v>2650</v>
      </c>
    </row>
    <row r="1109" spans="1:6">
      <c r="A1109" s="4">
        <v>20190821</v>
      </c>
      <c r="B1109" t="s">
        <v>117</v>
      </c>
      <c r="C1109" s="4">
        <v>15038</v>
      </c>
      <c r="D1109" t="s">
        <v>114</v>
      </c>
      <c r="E1109" s="4">
        <v>417887</v>
      </c>
      <c r="F1109">
        <v>2650</v>
      </c>
    </row>
    <row r="1110" spans="1:6">
      <c r="A1110" s="4">
        <v>20190821</v>
      </c>
      <c r="B1110" t="s">
        <v>10</v>
      </c>
      <c r="C1110" s="4">
        <v>15039</v>
      </c>
      <c r="D1110" t="s">
        <v>115</v>
      </c>
      <c r="E1110" s="4">
        <v>468108</v>
      </c>
      <c r="F1110">
        <v>21250</v>
      </c>
    </row>
    <row r="1111" spans="1:6">
      <c r="A1111" s="4">
        <v>20190821</v>
      </c>
      <c r="B1111" t="s">
        <v>10</v>
      </c>
      <c r="C1111" s="4">
        <v>15040</v>
      </c>
      <c r="D1111" t="s">
        <v>111</v>
      </c>
      <c r="E1111" s="4">
        <v>518329</v>
      </c>
      <c r="F1111">
        <v>12450</v>
      </c>
    </row>
    <row r="1112" spans="1:6">
      <c r="A1112" s="4">
        <v>20190821</v>
      </c>
      <c r="B1112" t="s">
        <v>118</v>
      </c>
      <c r="C1112" s="4">
        <v>10731</v>
      </c>
      <c r="D1112" t="s">
        <v>109</v>
      </c>
      <c r="E1112" s="4">
        <v>568550</v>
      </c>
      <c r="F1112">
        <v>15250</v>
      </c>
    </row>
    <row r="1113" spans="1:6">
      <c r="A1113" s="4">
        <v>20190821</v>
      </c>
      <c r="B1113" t="s">
        <v>117</v>
      </c>
      <c r="C1113" s="4">
        <v>7765</v>
      </c>
      <c r="D1113" t="s">
        <v>109</v>
      </c>
      <c r="E1113" s="4">
        <v>618771</v>
      </c>
      <c r="F1113">
        <v>5650</v>
      </c>
    </row>
    <row r="1114" spans="1:6">
      <c r="A1114" s="4">
        <v>20190821</v>
      </c>
      <c r="B1114" t="s">
        <v>10</v>
      </c>
      <c r="C1114" s="4">
        <v>11896</v>
      </c>
      <c r="D1114" t="s">
        <v>109</v>
      </c>
      <c r="E1114" s="4">
        <v>864342</v>
      </c>
      <c r="F1114">
        <v>11950</v>
      </c>
    </row>
    <row r="1115" spans="1:6">
      <c r="A1115" s="4">
        <v>20190821</v>
      </c>
      <c r="B1115" t="s">
        <v>116</v>
      </c>
      <c r="C1115" s="4">
        <v>11897</v>
      </c>
      <c r="D1115" t="s">
        <v>115</v>
      </c>
      <c r="E1115" s="4">
        <v>979679</v>
      </c>
      <c r="F1115">
        <v>995</v>
      </c>
    </row>
    <row r="1116" spans="1:6">
      <c r="A1116" s="4">
        <v>20190823</v>
      </c>
      <c r="B1116" t="s">
        <v>11</v>
      </c>
      <c r="C1116" s="4">
        <v>10738</v>
      </c>
      <c r="D1116" t="s">
        <v>109</v>
      </c>
      <c r="E1116" s="4">
        <v>129760</v>
      </c>
      <c r="F1116">
        <v>15950</v>
      </c>
    </row>
    <row r="1117" spans="1:6">
      <c r="A1117" s="4">
        <v>20190824</v>
      </c>
      <c r="B1117" t="s">
        <v>117</v>
      </c>
      <c r="C1117" s="4">
        <v>10744</v>
      </c>
      <c r="D1117" t="s">
        <v>109</v>
      </c>
      <c r="E1117" s="4">
        <v>172366</v>
      </c>
      <c r="F1117">
        <v>12520</v>
      </c>
    </row>
    <row r="1118" spans="1:6">
      <c r="A1118" s="4">
        <v>20190825</v>
      </c>
      <c r="B1118" t="s">
        <v>10</v>
      </c>
      <c r="C1118" s="4">
        <v>11911</v>
      </c>
      <c r="D1118" t="s">
        <v>115</v>
      </c>
      <c r="E1118" s="4">
        <v>135670</v>
      </c>
      <c r="F1118">
        <v>19400</v>
      </c>
    </row>
    <row r="1119" spans="1:6">
      <c r="A1119" s="4">
        <v>20190825</v>
      </c>
      <c r="B1119" t="s">
        <v>10</v>
      </c>
      <c r="C1119" s="4">
        <v>15070</v>
      </c>
      <c r="D1119" t="s">
        <v>115</v>
      </c>
      <c r="E1119" s="4">
        <v>205588</v>
      </c>
      <c r="F1119">
        <v>9560</v>
      </c>
    </row>
    <row r="1120" spans="1:6">
      <c r="A1120" s="4">
        <v>20190825</v>
      </c>
      <c r="B1120" t="s">
        <v>116</v>
      </c>
      <c r="C1120" s="4">
        <v>15078</v>
      </c>
      <c r="D1120" t="s">
        <v>109</v>
      </c>
      <c r="E1120" s="4">
        <v>275506</v>
      </c>
      <c r="F1120">
        <v>9000</v>
      </c>
    </row>
    <row r="1121" spans="1:6">
      <c r="A1121" s="4">
        <v>20190904</v>
      </c>
      <c r="B1121" t="s">
        <v>117</v>
      </c>
      <c r="C1121" s="4">
        <v>11932</v>
      </c>
      <c r="D1121" t="s">
        <v>115</v>
      </c>
      <c r="E1121" s="4">
        <v>979679</v>
      </c>
      <c r="F1121">
        <v>9950</v>
      </c>
    </row>
    <row r="1122" spans="1:6">
      <c r="A1122" s="4">
        <v>20190907</v>
      </c>
      <c r="B1122" t="s">
        <v>118</v>
      </c>
      <c r="C1122" s="4">
        <v>11940</v>
      </c>
      <c r="D1122" t="s">
        <v>109</v>
      </c>
      <c r="E1122" s="4">
        <v>129760</v>
      </c>
      <c r="F1122">
        <v>7450</v>
      </c>
    </row>
    <row r="1123" spans="1:6">
      <c r="A1123" s="4">
        <v>20190907</v>
      </c>
      <c r="B1123" t="s">
        <v>118</v>
      </c>
      <c r="C1123" s="4">
        <v>15172</v>
      </c>
      <c r="D1123" t="s">
        <v>114</v>
      </c>
      <c r="E1123" s="4">
        <v>834850</v>
      </c>
      <c r="F1123">
        <v>10650</v>
      </c>
    </row>
    <row r="1124" spans="1:6">
      <c r="A1124" s="4">
        <v>20190907</v>
      </c>
      <c r="B1124" t="s">
        <v>117</v>
      </c>
      <c r="C1124" s="4">
        <v>10784</v>
      </c>
      <c r="D1124" t="s">
        <v>115</v>
      </c>
      <c r="E1124" s="4">
        <v>979679</v>
      </c>
      <c r="F1124">
        <v>11250</v>
      </c>
    </row>
    <row r="1125" spans="1:6">
      <c r="A1125" s="4">
        <v>20190914</v>
      </c>
      <c r="B1125" t="s">
        <v>11</v>
      </c>
      <c r="C1125" s="4">
        <v>10790</v>
      </c>
      <c r="D1125" t="s">
        <v>109</v>
      </c>
      <c r="E1125" s="4">
        <v>129760</v>
      </c>
      <c r="F1125">
        <v>4650</v>
      </c>
    </row>
    <row r="1126" spans="1:6">
      <c r="A1126" s="4">
        <v>20190914</v>
      </c>
      <c r="B1126" t="s">
        <v>11</v>
      </c>
      <c r="C1126" s="4">
        <v>7831</v>
      </c>
      <c r="D1126" t="s">
        <v>109</v>
      </c>
      <c r="E1126" s="4">
        <v>834850</v>
      </c>
      <c r="F1126">
        <v>5950</v>
      </c>
    </row>
    <row r="1127" spans="1:6">
      <c r="A1127" s="4">
        <v>20190914</v>
      </c>
      <c r="B1127" t="s">
        <v>11</v>
      </c>
      <c r="C1127" s="4">
        <v>7500</v>
      </c>
      <c r="D1127" t="s">
        <v>114</v>
      </c>
      <c r="E1127" s="4">
        <v>834850</v>
      </c>
      <c r="F1127">
        <v>22950</v>
      </c>
    </row>
    <row r="1128" spans="1:6">
      <c r="A1128" s="4">
        <v>20190915</v>
      </c>
      <c r="B1128" t="s">
        <v>10</v>
      </c>
      <c r="C1128" s="4">
        <v>7834</v>
      </c>
      <c r="D1128" t="s">
        <v>109</v>
      </c>
      <c r="E1128" s="4">
        <v>129760</v>
      </c>
      <c r="F1128">
        <v>10950</v>
      </c>
    </row>
    <row r="1129" spans="1:6">
      <c r="A1129" s="4">
        <v>20190915</v>
      </c>
      <c r="B1129" t="s">
        <v>10</v>
      </c>
      <c r="C1129" s="4">
        <v>11953</v>
      </c>
      <c r="D1129" t="s">
        <v>112</v>
      </c>
      <c r="E1129" s="4">
        <v>834850</v>
      </c>
      <c r="F1129">
        <v>18250</v>
      </c>
    </row>
    <row r="1130" spans="1:6">
      <c r="A1130" s="4">
        <v>20190915</v>
      </c>
      <c r="B1130" t="s">
        <v>116</v>
      </c>
      <c r="C1130" s="4">
        <v>15213</v>
      </c>
      <c r="D1130" t="s">
        <v>114</v>
      </c>
      <c r="E1130" s="4">
        <v>979679</v>
      </c>
      <c r="F1130">
        <v>16950</v>
      </c>
    </row>
    <row r="1131" spans="1:6">
      <c r="A1131" s="4">
        <v>20190915</v>
      </c>
      <c r="B1131" t="s">
        <v>116</v>
      </c>
      <c r="C1131" s="4">
        <v>7533</v>
      </c>
      <c r="D1131" t="s">
        <v>109</v>
      </c>
      <c r="E1131" s="4">
        <v>129760</v>
      </c>
      <c r="F1131">
        <v>10950</v>
      </c>
    </row>
    <row r="1132" spans="1:6">
      <c r="A1132" s="4">
        <v>20190916</v>
      </c>
      <c r="B1132" t="s">
        <v>116</v>
      </c>
      <c r="C1132" s="4">
        <v>15220</v>
      </c>
      <c r="D1132" t="s">
        <v>109</v>
      </c>
      <c r="E1132" s="4">
        <v>834850</v>
      </c>
      <c r="F1132">
        <v>10650</v>
      </c>
    </row>
    <row r="1133" spans="1:6">
      <c r="A1133" s="4">
        <v>20190916</v>
      </c>
      <c r="B1133" t="s">
        <v>116</v>
      </c>
      <c r="C1133" s="4">
        <v>7835</v>
      </c>
      <c r="D1133" t="s">
        <v>114</v>
      </c>
      <c r="E1133" s="4">
        <v>834850</v>
      </c>
      <c r="F1133">
        <v>9650</v>
      </c>
    </row>
    <row r="1134" spans="1:6">
      <c r="A1134" s="4">
        <v>20190916</v>
      </c>
      <c r="B1134" t="s">
        <v>117</v>
      </c>
      <c r="C1134" s="4">
        <v>7835</v>
      </c>
      <c r="D1134" t="s">
        <v>115</v>
      </c>
      <c r="E1134" s="4">
        <v>834850</v>
      </c>
      <c r="F1134">
        <v>3450</v>
      </c>
    </row>
    <row r="1135" spans="1:6">
      <c r="A1135" s="4">
        <v>20190916</v>
      </c>
      <c r="B1135" t="s">
        <v>118</v>
      </c>
      <c r="C1135" s="4">
        <v>7552</v>
      </c>
      <c r="D1135" t="s">
        <v>115</v>
      </c>
      <c r="E1135" s="4">
        <v>834850</v>
      </c>
      <c r="F1135">
        <v>9585</v>
      </c>
    </row>
    <row r="1136" spans="1:6">
      <c r="A1136" s="4">
        <v>20190916</v>
      </c>
      <c r="B1136" t="s">
        <v>10</v>
      </c>
      <c r="C1136" s="4">
        <v>7554</v>
      </c>
      <c r="D1136" t="s">
        <v>112</v>
      </c>
      <c r="E1136" s="4">
        <v>421333</v>
      </c>
      <c r="F1136">
        <v>8685</v>
      </c>
    </row>
    <row r="1137" spans="1:6">
      <c r="A1137" s="4">
        <v>20190916</v>
      </c>
      <c r="B1137" s="1" t="s">
        <v>116</v>
      </c>
      <c r="C1137" s="4">
        <v>7552</v>
      </c>
      <c r="D1137" t="s">
        <v>114</v>
      </c>
      <c r="E1137" s="4">
        <v>719050</v>
      </c>
      <c r="F1137">
        <v>16425</v>
      </c>
    </row>
    <row r="1138" spans="1:6">
      <c r="A1138" s="4">
        <v>20190916</v>
      </c>
      <c r="B1138" s="1" t="s">
        <v>118</v>
      </c>
      <c r="C1138" s="4">
        <v>7554</v>
      </c>
      <c r="D1138" t="s">
        <v>115</v>
      </c>
      <c r="E1138" s="4">
        <v>101676</v>
      </c>
      <c r="F1138">
        <v>13725</v>
      </c>
    </row>
    <row r="1139" spans="1:6">
      <c r="A1139" s="4">
        <v>20190917</v>
      </c>
      <c r="B1139" t="s">
        <v>116</v>
      </c>
      <c r="C1139" s="4">
        <v>15226</v>
      </c>
      <c r="D1139" t="s">
        <v>113</v>
      </c>
      <c r="E1139" s="4">
        <v>131448</v>
      </c>
      <c r="F1139">
        <v>2950</v>
      </c>
    </row>
    <row r="1140" spans="1:6">
      <c r="A1140" s="4">
        <v>20190917</v>
      </c>
      <c r="B1140" t="s">
        <v>117</v>
      </c>
      <c r="C1140" s="4">
        <v>10794</v>
      </c>
      <c r="D1140" t="s">
        <v>109</v>
      </c>
      <c r="E1140" s="4">
        <v>161220</v>
      </c>
      <c r="F1140">
        <v>5950</v>
      </c>
    </row>
    <row r="1141" spans="1:6">
      <c r="A1141" s="4">
        <v>20190917</v>
      </c>
      <c r="B1141" t="s">
        <v>10</v>
      </c>
      <c r="C1141" s="4">
        <v>10796</v>
      </c>
      <c r="D1141" t="s">
        <v>109</v>
      </c>
      <c r="E1141" s="4">
        <v>116562</v>
      </c>
      <c r="F1141">
        <v>9950</v>
      </c>
    </row>
    <row r="1142" spans="1:6">
      <c r="A1142" s="4">
        <v>20190917</v>
      </c>
      <c r="B1142" t="s">
        <v>10</v>
      </c>
      <c r="C1142" s="4">
        <v>11955</v>
      </c>
      <c r="D1142" t="s">
        <v>109</v>
      </c>
      <c r="E1142" s="4">
        <v>166782</v>
      </c>
      <c r="F1142">
        <v>12650</v>
      </c>
    </row>
    <row r="1143" spans="1:6">
      <c r="A1143" s="4">
        <v>20190917</v>
      </c>
      <c r="B1143" t="s">
        <v>118</v>
      </c>
      <c r="C1143" s="4">
        <v>15223</v>
      </c>
      <c r="D1143" t="s">
        <v>114</v>
      </c>
      <c r="E1143" s="4">
        <v>217003</v>
      </c>
      <c r="F1143">
        <v>2650</v>
      </c>
    </row>
    <row r="1144" spans="1:6">
      <c r="A1144" s="4">
        <v>20190917</v>
      </c>
      <c r="B1144" t="s">
        <v>116</v>
      </c>
      <c r="C1144" s="4">
        <v>15226</v>
      </c>
      <c r="D1144" t="s">
        <v>115</v>
      </c>
      <c r="E1144" s="4">
        <v>267224</v>
      </c>
      <c r="F1144">
        <v>11650</v>
      </c>
    </row>
    <row r="1145" spans="1:6">
      <c r="A1145" s="4">
        <v>20190917</v>
      </c>
      <c r="B1145" t="s">
        <v>117</v>
      </c>
      <c r="C1145" s="4">
        <v>10796</v>
      </c>
      <c r="D1145" t="s">
        <v>109</v>
      </c>
      <c r="E1145" s="4">
        <v>317445</v>
      </c>
      <c r="F1145">
        <v>9650</v>
      </c>
    </row>
    <row r="1146" spans="1:6">
      <c r="A1146" s="4">
        <v>20190917</v>
      </c>
      <c r="B1146" t="s">
        <v>10</v>
      </c>
      <c r="C1146" s="4">
        <v>10796</v>
      </c>
      <c r="D1146" t="s">
        <v>112</v>
      </c>
      <c r="E1146" s="4">
        <v>729973</v>
      </c>
      <c r="F1146">
        <v>2650</v>
      </c>
    </row>
    <row r="1147" spans="1:6">
      <c r="A1147" s="4">
        <v>20190918</v>
      </c>
      <c r="B1147" t="s">
        <v>10</v>
      </c>
      <c r="C1147" s="4">
        <v>11956</v>
      </c>
      <c r="D1147" t="s">
        <v>114</v>
      </c>
      <c r="E1147" s="4">
        <v>764932</v>
      </c>
      <c r="F1147">
        <v>15250</v>
      </c>
    </row>
    <row r="1148" spans="1:6">
      <c r="A1148" s="4">
        <v>20190918</v>
      </c>
      <c r="B1148" t="s">
        <v>10</v>
      </c>
      <c r="C1148" s="4">
        <v>15228</v>
      </c>
      <c r="D1148" t="s">
        <v>115</v>
      </c>
      <c r="E1148" s="4">
        <v>799891</v>
      </c>
      <c r="F1148">
        <v>11250</v>
      </c>
    </row>
    <row r="1149" spans="1:6">
      <c r="A1149" s="4">
        <v>20190919</v>
      </c>
      <c r="B1149" t="s">
        <v>117</v>
      </c>
      <c r="C1149" s="4">
        <v>11957</v>
      </c>
      <c r="D1149" t="s">
        <v>114</v>
      </c>
      <c r="E1149" s="4">
        <v>834850</v>
      </c>
      <c r="F1149">
        <v>7950</v>
      </c>
    </row>
    <row r="1150" spans="1:6">
      <c r="A1150" s="4">
        <v>20190919</v>
      </c>
      <c r="B1150" t="s">
        <v>117</v>
      </c>
      <c r="C1150" s="4">
        <v>11958</v>
      </c>
      <c r="D1150" t="s">
        <v>115</v>
      </c>
      <c r="E1150" s="4">
        <v>367666</v>
      </c>
      <c r="F1150">
        <v>16950</v>
      </c>
    </row>
    <row r="1151" spans="1:6">
      <c r="A1151" s="4">
        <v>20190919</v>
      </c>
      <c r="B1151" t="s">
        <v>10</v>
      </c>
      <c r="C1151" s="4">
        <v>15232</v>
      </c>
      <c r="D1151" t="s">
        <v>111</v>
      </c>
      <c r="E1151" s="4">
        <v>417887</v>
      </c>
      <c r="F1151">
        <v>3150</v>
      </c>
    </row>
    <row r="1152" spans="1:6">
      <c r="A1152" s="4">
        <v>20190919</v>
      </c>
      <c r="B1152" t="s">
        <v>10</v>
      </c>
      <c r="C1152" s="4">
        <v>15233</v>
      </c>
      <c r="D1152" t="s">
        <v>109</v>
      </c>
      <c r="E1152" s="4">
        <v>468108</v>
      </c>
      <c r="F1152">
        <v>15650</v>
      </c>
    </row>
    <row r="1153" spans="1:6">
      <c r="A1153" s="4">
        <v>20190919</v>
      </c>
      <c r="B1153" t="s">
        <v>118</v>
      </c>
      <c r="C1153" s="4">
        <v>10797</v>
      </c>
      <c r="D1153" t="s">
        <v>109</v>
      </c>
      <c r="E1153" s="4">
        <v>518329</v>
      </c>
      <c r="F1153">
        <v>18250</v>
      </c>
    </row>
    <row r="1154" spans="1:6">
      <c r="A1154" s="4">
        <v>20190919</v>
      </c>
      <c r="B1154" t="s">
        <v>116</v>
      </c>
      <c r="C1154" s="4">
        <v>7601</v>
      </c>
      <c r="D1154" t="s">
        <v>109</v>
      </c>
      <c r="E1154" s="4">
        <v>568550</v>
      </c>
      <c r="F1154">
        <v>11250</v>
      </c>
    </row>
    <row r="1155" spans="1:6">
      <c r="A1155" s="4">
        <v>20190920</v>
      </c>
      <c r="B1155" t="s">
        <v>10</v>
      </c>
      <c r="C1155" s="4">
        <v>15237</v>
      </c>
      <c r="D1155" t="s">
        <v>114</v>
      </c>
      <c r="E1155" s="4">
        <v>618771</v>
      </c>
      <c r="F1155">
        <v>4950</v>
      </c>
    </row>
    <row r="1156" spans="1:6">
      <c r="A1156" s="4">
        <v>20190920</v>
      </c>
      <c r="B1156" t="s">
        <v>116</v>
      </c>
      <c r="C1156" s="4">
        <v>15241</v>
      </c>
      <c r="D1156" t="s">
        <v>115</v>
      </c>
      <c r="E1156" s="4">
        <v>864342</v>
      </c>
      <c r="F1156">
        <v>3650</v>
      </c>
    </row>
    <row r="1157" spans="1:6">
      <c r="A1157" s="4">
        <v>20190920</v>
      </c>
      <c r="B1157" t="s">
        <v>117</v>
      </c>
      <c r="C1157" s="4">
        <v>15241</v>
      </c>
      <c r="D1157" t="s">
        <v>114</v>
      </c>
      <c r="E1157" s="4">
        <v>979679</v>
      </c>
      <c r="F1157">
        <v>3650</v>
      </c>
    </row>
    <row r="1158" spans="1:6">
      <c r="A1158" s="4">
        <v>20190921</v>
      </c>
      <c r="B1158" t="s">
        <v>116</v>
      </c>
      <c r="C1158" s="4">
        <v>11959</v>
      </c>
      <c r="D1158" t="s">
        <v>111</v>
      </c>
      <c r="E1158" s="4">
        <v>129760</v>
      </c>
      <c r="F1158">
        <v>12450</v>
      </c>
    </row>
    <row r="1159" spans="1:6">
      <c r="A1159" s="4">
        <v>20190921</v>
      </c>
      <c r="B1159" t="s">
        <v>10</v>
      </c>
      <c r="C1159" s="4">
        <v>15242</v>
      </c>
      <c r="D1159" t="s">
        <v>109</v>
      </c>
      <c r="E1159" s="4">
        <v>172366</v>
      </c>
      <c r="F1159">
        <v>19950</v>
      </c>
    </row>
    <row r="1160" spans="1:6">
      <c r="A1160" s="4">
        <v>20190921</v>
      </c>
      <c r="B1160" t="s">
        <v>10</v>
      </c>
      <c r="C1160" s="4">
        <v>7840</v>
      </c>
      <c r="D1160" t="s">
        <v>115</v>
      </c>
      <c r="E1160" s="4">
        <v>135670</v>
      </c>
      <c r="F1160">
        <v>12450</v>
      </c>
    </row>
    <row r="1161" spans="1:6">
      <c r="A1161" s="4">
        <v>20190921</v>
      </c>
      <c r="B1161" t="s">
        <v>117</v>
      </c>
      <c r="C1161" s="4">
        <v>11960</v>
      </c>
      <c r="D1161" t="s">
        <v>114</v>
      </c>
      <c r="E1161" s="4">
        <v>205588</v>
      </c>
      <c r="F1161">
        <v>15250</v>
      </c>
    </row>
    <row r="1162" spans="1:6">
      <c r="A1162" s="4">
        <v>20190921</v>
      </c>
      <c r="B1162" t="s">
        <v>116</v>
      </c>
      <c r="C1162" s="4">
        <v>15247</v>
      </c>
      <c r="D1162" t="s">
        <v>114</v>
      </c>
      <c r="E1162" s="4">
        <v>275506</v>
      </c>
      <c r="F1162">
        <v>23100</v>
      </c>
    </row>
    <row r="1163" spans="1:6">
      <c r="A1163" s="4">
        <v>20190928</v>
      </c>
      <c r="B1163" t="s">
        <v>116</v>
      </c>
      <c r="C1163" s="4">
        <v>15275</v>
      </c>
      <c r="D1163" t="s">
        <v>114</v>
      </c>
      <c r="E1163" s="4">
        <v>834850</v>
      </c>
      <c r="F1163">
        <v>9250</v>
      </c>
    </row>
    <row r="1164" spans="1:6">
      <c r="A1164" s="4">
        <v>20190928</v>
      </c>
      <c r="B1164" t="s">
        <v>10</v>
      </c>
      <c r="C1164" s="4">
        <v>15278</v>
      </c>
      <c r="D1164" t="s">
        <v>115</v>
      </c>
      <c r="E1164" s="4">
        <v>979679</v>
      </c>
      <c r="F1164">
        <v>19950</v>
      </c>
    </row>
    <row r="1165" spans="1:6">
      <c r="A1165" s="4">
        <v>20190929</v>
      </c>
      <c r="B1165" t="s">
        <v>116</v>
      </c>
      <c r="C1165" s="4">
        <v>10827</v>
      </c>
      <c r="D1165" t="s">
        <v>112</v>
      </c>
      <c r="E1165" s="4">
        <v>129760</v>
      </c>
      <c r="F1165">
        <v>2950</v>
      </c>
    </row>
    <row r="1166" spans="1:6">
      <c r="A1166" s="4">
        <v>20190929</v>
      </c>
      <c r="B1166" t="s">
        <v>116</v>
      </c>
      <c r="C1166" s="4">
        <v>7782</v>
      </c>
      <c r="D1166" t="s">
        <v>115</v>
      </c>
      <c r="E1166" s="4">
        <v>834850</v>
      </c>
      <c r="F1166">
        <v>895.5</v>
      </c>
    </row>
    <row r="1167" spans="1:6">
      <c r="A1167" s="4">
        <v>20190930</v>
      </c>
      <c r="B1167" t="s">
        <v>116</v>
      </c>
      <c r="C1167" s="4">
        <v>15295</v>
      </c>
      <c r="D1167" t="s">
        <v>109</v>
      </c>
      <c r="E1167" s="4">
        <v>834850</v>
      </c>
      <c r="F1167">
        <v>5250</v>
      </c>
    </row>
    <row r="1168" spans="1:6">
      <c r="A1168" s="4">
        <v>20190930</v>
      </c>
      <c r="B1168" t="s">
        <v>10</v>
      </c>
      <c r="C1168" s="4">
        <v>10829</v>
      </c>
      <c r="D1168" t="s">
        <v>112</v>
      </c>
      <c r="E1168" s="4">
        <v>834850</v>
      </c>
      <c r="F1168">
        <v>2650</v>
      </c>
    </row>
    <row r="1169" spans="1:6">
      <c r="A1169" s="4">
        <v>20190930</v>
      </c>
      <c r="B1169" t="s">
        <v>10</v>
      </c>
      <c r="C1169" s="4">
        <v>10829</v>
      </c>
      <c r="D1169" t="s">
        <v>114</v>
      </c>
      <c r="E1169" s="4">
        <v>834850</v>
      </c>
      <c r="F1169">
        <v>4650</v>
      </c>
    </row>
    <row r="1170" spans="1:6">
      <c r="A1170" s="4">
        <v>20190930</v>
      </c>
      <c r="B1170" t="s">
        <v>116</v>
      </c>
      <c r="C1170" s="4">
        <v>10830</v>
      </c>
      <c r="D1170" t="s">
        <v>115</v>
      </c>
      <c r="E1170" s="4">
        <v>421333</v>
      </c>
      <c r="F1170">
        <v>2650</v>
      </c>
    </row>
    <row r="1171" spans="1:6">
      <c r="A1171" s="4">
        <v>20190930</v>
      </c>
      <c r="B1171" t="s">
        <v>116</v>
      </c>
      <c r="C1171" s="4">
        <v>7822</v>
      </c>
      <c r="D1171" t="s">
        <v>114</v>
      </c>
      <c r="E1171" s="4">
        <v>719050</v>
      </c>
      <c r="F1171">
        <v>18250</v>
      </c>
    </row>
    <row r="1172" spans="1:6">
      <c r="A1172" s="4">
        <v>20190930</v>
      </c>
      <c r="B1172" t="s">
        <v>116</v>
      </c>
      <c r="C1172" s="4">
        <v>7826</v>
      </c>
      <c r="D1172" t="s">
        <v>115</v>
      </c>
      <c r="E1172" s="4">
        <v>101676</v>
      </c>
      <c r="F1172">
        <v>995</v>
      </c>
    </row>
    <row r="1173" spans="1:6">
      <c r="A1173" s="4">
        <v>20191001</v>
      </c>
      <c r="B1173" t="s">
        <v>116</v>
      </c>
      <c r="C1173" s="4">
        <v>15299</v>
      </c>
      <c r="D1173" t="s">
        <v>111</v>
      </c>
      <c r="E1173" s="4">
        <v>131448</v>
      </c>
      <c r="F1173">
        <v>12650</v>
      </c>
    </row>
    <row r="1174" spans="1:6">
      <c r="A1174" s="4">
        <v>20191001</v>
      </c>
      <c r="B1174" t="s">
        <v>116</v>
      </c>
      <c r="C1174" s="4">
        <v>15303</v>
      </c>
      <c r="D1174" t="s">
        <v>115</v>
      </c>
      <c r="E1174" s="4">
        <v>161220</v>
      </c>
      <c r="F1174">
        <v>995</v>
      </c>
    </row>
    <row r="1175" spans="1:6">
      <c r="A1175" s="4">
        <v>20191001</v>
      </c>
      <c r="B1175" t="s">
        <v>10</v>
      </c>
      <c r="C1175" s="4">
        <v>15298</v>
      </c>
      <c r="D1175" t="s">
        <v>111</v>
      </c>
      <c r="E1175" s="4">
        <v>116562</v>
      </c>
      <c r="F1175">
        <v>19250</v>
      </c>
    </row>
    <row r="1176" spans="1:6">
      <c r="A1176" s="4">
        <v>20191001</v>
      </c>
      <c r="B1176" t="s">
        <v>118</v>
      </c>
      <c r="C1176" s="4">
        <v>10831</v>
      </c>
      <c r="D1176" t="s">
        <v>109</v>
      </c>
      <c r="E1176" s="4">
        <v>166782</v>
      </c>
      <c r="F1176">
        <v>12825</v>
      </c>
    </row>
    <row r="1177" spans="1:6">
      <c r="A1177" s="4">
        <v>20191001</v>
      </c>
      <c r="B1177" t="s">
        <v>118</v>
      </c>
      <c r="C1177" s="4">
        <v>10832</v>
      </c>
      <c r="D1177" t="s">
        <v>109</v>
      </c>
      <c r="E1177" s="4">
        <v>217003</v>
      </c>
      <c r="F1177">
        <v>18250</v>
      </c>
    </row>
    <row r="1178" spans="1:6">
      <c r="A1178" s="4">
        <v>20191002</v>
      </c>
      <c r="B1178" t="s">
        <v>117</v>
      </c>
      <c r="C1178" s="4">
        <v>15306</v>
      </c>
      <c r="D1178" t="s">
        <v>109</v>
      </c>
      <c r="E1178" s="4">
        <v>267224</v>
      </c>
      <c r="F1178">
        <v>12650</v>
      </c>
    </row>
    <row r="1179" spans="1:6">
      <c r="A1179" s="4">
        <v>20191002</v>
      </c>
      <c r="B1179" t="s">
        <v>10</v>
      </c>
      <c r="C1179" s="4">
        <v>15306</v>
      </c>
      <c r="D1179" t="s">
        <v>111</v>
      </c>
      <c r="E1179" s="4">
        <v>317445</v>
      </c>
      <c r="F1179">
        <v>12650</v>
      </c>
    </row>
    <row r="1180" spans="1:6">
      <c r="A1180" s="4">
        <v>20191002</v>
      </c>
      <c r="B1180" t="s">
        <v>116</v>
      </c>
      <c r="C1180" s="4">
        <v>10833</v>
      </c>
      <c r="D1180" t="s">
        <v>109</v>
      </c>
      <c r="E1180" s="4">
        <v>729973</v>
      </c>
      <c r="F1180">
        <v>5650</v>
      </c>
    </row>
    <row r="1181" spans="1:6">
      <c r="A1181" s="4">
        <v>20191002</v>
      </c>
      <c r="B1181" t="s">
        <v>116</v>
      </c>
      <c r="C1181" s="4">
        <v>7875</v>
      </c>
      <c r="D1181" t="s">
        <v>109</v>
      </c>
      <c r="E1181" s="4">
        <v>764932</v>
      </c>
      <c r="F1181">
        <v>10400</v>
      </c>
    </row>
    <row r="1182" spans="1:6">
      <c r="A1182" s="4">
        <v>20191002</v>
      </c>
      <c r="B1182" t="s">
        <v>117</v>
      </c>
      <c r="C1182" s="4">
        <v>7876</v>
      </c>
      <c r="D1182" t="s">
        <v>114</v>
      </c>
      <c r="E1182" s="4">
        <v>799891</v>
      </c>
      <c r="F1182">
        <v>1650</v>
      </c>
    </row>
    <row r="1183" spans="1:6">
      <c r="A1183" s="4">
        <v>20191002</v>
      </c>
      <c r="B1183" t="s">
        <v>11</v>
      </c>
      <c r="C1183" s="4">
        <v>15307</v>
      </c>
      <c r="D1183" t="s">
        <v>109</v>
      </c>
      <c r="E1183" s="4">
        <v>834850</v>
      </c>
      <c r="F1183">
        <v>16425</v>
      </c>
    </row>
    <row r="1184" spans="1:6">
      <c r="A1184" s="4">
        <v>20191002</v>
      </c>
      <c r="B1184" t="s">
        <v>11</v>
      </c>
      <c r="C1184" s="4">
        <v>15309</v>
      </c>
      <c r="D1184" t="s">
        <v>114</v>
      </c>
      <c r="E1184" s="4">
        <v>367666</v>
      </c>
      <c r="F1184">
        <v>11950</v>
      </c>
    </row>
    <row r="1185" spans="1:6">
      <c r="A1185" s="4">
        <v>20191002</v>
      </c>
      <c r="B1185" t="s">
        <v>11</v>
      </c>
      <c r="C1185" s="4">
        <v>7873</v>
      </c>
      <c r="D1185" t="s">
        <v>115</v>
      </c>
      <c r="E1185" s="4">
        <v>417887</v>
      </c>
      <c r="F1185">
        <v>11950</v>
      </c>
    </row>
    <row r="1186" spans="1:6">
      <c r="A1186" s="4">
        <v>20191002</v>
      </c>
      <c r="B1186" t="s">
        <v>117</v>
      </c>
      <c r="C1186" s="4">
        <v>7874</v>
      </c>
      <c r="D1186" t="s">
        <v>114</v>
      </c>
      <c r="E1186" s="4">
        <v>468108</v>
      </c>
      <c r="F1186">
        <v>16950</v>
      </c>
    </row>
    <row r="1187" spans="1:6">
      <c r="A1187" s="4">
        <v>20191002</v>
      </c>
      <c r="B1187" t="s">
        <v>117</v>
      </c>
      <c r="C1187" s="4">
        <v>7859</v>
      </c>
      <c r="D1187" t="s">
        <v>114</v>
      </c>
      <c r="E1187" s="4">
        <v>518329</v>
      </c>
      <c r="F1187">
        <v>16950</v>
      </c>
    </row>
    <row r="1188" spans="1:6">
      <c r="A1188" s="4">
        <v>20191003</v>
      </c>
      <c r="B1188" t="s">
        <v>117</v>
      </c>
      <c r="C1188" s="4">
        <v>15311</v>
      </c>
      <c r="D1188" t="s">
        <v>115</v>
      </c>
      <c r="E1188" s="4">
        <v>568550</v>
      </c>
      <c r="F1188">
        <v>15250</v>
      </c>
    </row>
    <row r="1189" spans="1:6">
      <c r="A1189" s="4">
        <v>20191003</v>
      </c>
      <c r="B1189" t="s">
        <v>10</v>
      </c>
      <c r="C1189" s="4">
        <v>15312</v>
      </c>
      <c r="D1189" t="s">
        <v>114</v>
      </c>
      <c r="E1189" s="4">
        <v>618771</v>
      </c>
      <c r="F1189">
        <v>3450</v>
      </c>
    </row>
    <row r="1190" spans="1:6">
      <c r="A1190" s="4">
        <v>20191003</v>
      </c>
      <c r="B1190" t="s">
        <v>10</v>
      </c>
      <c r="C1190" s="4">
        <v>15317</v>
      </c>
      <c r="D1190" t="s">
        <v>115</v>
      </c>
      <c r="E1190" s="4">
        <v>864342</v>
      </c>
      <c r="F1190">
        <v>9650</v>
      </c>
    </row>
    <row r="1191" spans="1:6">
      <c r="A1191" s="4">
        <v>20191003</v>
      </c>
      <c r="B1191" t="s">
        <v>116</v>
      </c>
      <c r="C1191" s="4">
        <v>10835</v>
      </c>
      <c r="D1191" t="s">
        <v>113</v>
      </c>
      <c r="E1191" s="4">
        <v>387943</v>
      </c>
      <c r="F1191">
        <v>11250</v>
      </c>
    </row>
    <row r="1192" spans="1:6">
      <c r="A1192" s="4">
        <v>20191003</v>
      </c>
      <c r="B1192" t="s">
        <v>10</v>
      </c>
      <c r="C1192" s="4">
        <v>10837</v>
      </c>
      <c r="D1192" t="s">
        <v>113</v>
      </c>
      <c r="E1192" s="4">
        <v>846118</v>
      </c>
      <c r="F1192">
        <v>24250</v>
      </c>
    </row>
    <row r="1193" spans="1:6">
      <c r="A1193" s="4">
        <v>20191003</v>
      </c>
      <c r="B1193" t="s">
        <v>10</v>
      </c>
      <c r="C1193" s="4">
        <v>7877</v>
      </c>
      <c r="D1193" t="s">
        <v>112</v>
      </c>
      <c r="E1193" s="4">
        <v>166782</v>
      </c>
      <c r="F1193">
        <v>15950</v>
      </c>
    </row>
    <row r="1194" spans="1:6">
      <c r="A1194" s="4">
        <v>20191003</v>
      </c>
      <c r="B1194" t="s">
        <v>116</v>
      </c>
      <c r="C1194" s="4">
        <v>7878</v>
      </c>
      <c r="D1194" t="s">
        <v>109</v>
      </c>
      <c r="E1194" s="4">
        <v>217003</v>
      </c>
      <c r="F1194">
        <v>4650</v>
      </c>
    </row>
    <row r="1195" spans="1:6">
      <c r="A1195" s="4">
        <v>20191003</v>
      </c>
      <c r="B1195" t="s">
        <v>116</v>
      </c>
      <c r="C1195" s="4">
        <v>15312</v>
      </c>
      <c r="D1195" t="s">
        <v>109</v>
      </c>
      <c r="E1195" s="4">
        <v>267224</v>
      </c>
      <c r="F1195">
        <v>14450</v>
      </c>
    </row>
    <row r="1196" spans="1:6">
      <c r="A1196" s="4">
        <v>20191003</v>
      </c>
      <c r="B1196" t="s">
        <v>116</v>
      </c>
      <c r="C1196" s="4">
        <v>15314</v>
      </c>
      <c r="D1196" t="s">
        <v>109</v>
      </c>
      <c r="E1196" s="4">
        <v>317445</v>
      </c>
      <c r="F1196">
        <v>12450</v>
      </c>
    </row>
    <row r="1197" spans="1:6">
      <c r="A1197" s="4">
        <v>20191003</v>
      </c>
      <c r="B1197" t="s">
        <v>116</v>
      </c>
      <c r="C1197" s="4">
        <v>15317</v>
      </c>
      <c r="D1197" t="s">
        <v>115</v>
      </c>
      <c r="E1197" s="4">
        <v>367666</v>
      </c>
      <c r="F1197">
        <v>10650</v>
      </c>
    </row>
    <row r="1198" spans="1:6">
      <c r="A1198" s="4">
        <v>20191003</v>
      </c>
      <c r="B1198" t="s">
        <v>116</v>
      </c>
      <c r="C1198" s="4">
        <v>10834</v>
      </c>
      <c r="D1198" t="s">
        <v>113</v>
      </c>
      <c r="E1198" s="4">
        <v>417887</v>
      </c>
      <c r="F1198">
        <v>2650</v>
      </c>
    </row>
    <row r="1199" spans="1:6">
      <c r="A1199" s="4">
        <v>20191003</v>
      </c>
      <c r="B1199" t="s">
        <v>117</v>
      </c>
      <c r="C1199" s="4">
        <v>10835</v>
      </c>
      <c r="D1199" t="s">
        <v>113</v>
      </c>
      <c r="E1199" s="4">
        <v>267224</v>
      </c>
      <c r="F1199">
        <v>18250</v>
      </c>
    </row>
    <row r="1200" spans="1:6">
      <c r="A1200" s="4">
        <v>20191003</v>
      </c>
      <c r="B1200" t="s">
        <v>118</v>
      </c>
      <c r="C1200" s="4">
        <v>10835</v>
      </c>
      <c r="D1200" t="s">
        <v>112</v>
      </c>
      <c r="E1200" s="4">
        <v>317445</v>
      </c>
      <c r="F1200">
        <v>12250</v>
      </c>
    </row>
    <row r="1201" spans="1:6">
      <c r="A1201" s="4">
        <v>20191004</v>
      </c>
      <c r="B1201" t="s">
        <v>10</v>
      </c>
      <c r="C1201" s="4">
        <v>15323</v>
      </c>
      <c r="D1201" t="s">
        <v>115</v>
      </c>
      <c r="E1201" s="4">
        <v>729973</v>
      </c>
      <c r="F1201">
        <v>995</v>
      </c>
    </row>
    <row r="1202" spans="1:6">
      <c r="A1202" s="4">
        <v>20191004</v>
      </c>
      <c r="B1202" s="1" t="s">
        <v>116</v>
      </c>
      <c r="C1202" s="4">
        <v>10838</v>
      </c>
      <c r="D1202" t="s">
        <v>109</v>
      </c>
      <c r="E1202" s="4">
        <v>764932</v>
      </c>
      <c r="F1202">
        <v>5450</v>
      </c>
    </row>
    <row r="1203" spans="1:6">
      <c r="A1203" s="4">
        <v>20191004</v>
      </c>
      <c r="B1203" s="1" t="s">
        <v>118</v>
      </c>
      <c r="C1203" s="4">
        <v>14184</v>
      </c>
      <c r="D1203" t="s">
        <v>115</v>
      </c>
      <c r="E1203" s="4">
        <v>979679</v>
      </c>
      <c r="F1203">
        <v>995</v>
      </c>
    </row>
    <row r="1204" spans="1:6">
      <c r="A1204" s="4">
        <v>20191005</v>
      </c>
      <c r="B1204" t="s">
        <v>10</v>
      </c>
      <c r="C1204" s="4">
        <v>7882</v>
      </c>
      <c r="D1204" t="s">
        <v>114</v>
      </c>
      <c r="E1204" s="4">
        <v>129760</v>
      </c>
      <c r="F1204">
        <v>21950</v>
      </c>
    </row>
    <row r="1205" spans="1:6">
      <c r="A1205" s="4">
        <v>20191005</v>
      </c>
      <c r="B1205" t="s">
        <v>118</v>
      </c>
      <c r="C1205" s="4">
        <v>15325</v>
      </c>
      <c r="D1205" t="s">
        <v>114</v>
      </c>
      <c r="E1205" s="4">
        <v>387943</v>
      </c>
      <c r="F1205">
        <v>19250</v>
      </c>
    </row>
    <row r="1206" spans="1:6">
      <c r="A1206" s="4">
        <v>20191005</v>
      </c>
      <c r="B1206" t="s">
        <v>116</v>
      </c>
      <c r="C1206" s="4">
        <v>15327</v>
      </c>
      <c r="D1206" t="s">
        <v>115</v>
      </c>
      <c r="E1206" s="4">
        <v>846118</v>
      </c>
      <c r="F1206">
        <v>11250</v>
      </c>
    </row>
    <row r="1207" spans="1:6">
      <c r="A1207" s="4">
        <v>20191005</v>
      </c>
      <c r="B1207" t="s">
        <v>117</v>
      </c>
      <c r="C1207" s="4">
        <v>15328</v>
      </c>
      <c r="D1207" t="s">
        <v>115</v>
      </c>
      <c r="E1207" s="4">
        <v>166782</v>
      </c>
      <c r="F1207">
        <v>995</v>
      </c>
    </row>
    <row r="1208" spans="1:6">
      <c r="A1208" s="4">
        <v>20191005</v>
      </c>
      <c r="B1208" t="s">
        <v>10</v>
      </c>
      <c r="C1208" s="4">
        <v>15329</v>
      </c>
      <c r="D1208" t="s">
        <v>115</v>
      </c>
      <c r="E1208" s="4">
        <v>217003</v>
      </c>
      <c r="F1208">
        <v>16425</v>
      </c>
    </row>
    <row r="1209" spans="1:6">
      <c r="A1209" s="4">
        <v>20191005</v>
      </c>
      <c r="B1209" t="s">
        <v>10</v>
      </c>
      <c r="C1209" s="4">
        <v>15332</v>
      </c>
      <c r="D1209" t="s">
        <v>113</v>
      </c>
      <c r="E1209" s="4">
        <v>267224</v>
      </c>
      <c r="F1209">
        <v>22950</v>
      </c>
    </row>
    <row r="1210" spans="1:6">
      <c r="A1210" s="4">
        <v>20191005</v>
      </c>
      <c r="B1210" t="s">
        <v>10</v>
      </c>
      <c r="C1210" s="4">
        <v>15336</v>
      </c>
      <c r="D1210" t="s">
        <v>113</v>
      </c>
      <c r="E1210" s="4">
        <v>317445</v>
      </c>
      <c r="F1210">
        <v>24250</v>
      </c>
    </row>
    <row r="1211" spans="1:6">
      <c r="A1211" s="4">
        <v>20191006</v>
      </c>
      <c r="B1211" t="s">
        <v>117</v>
      </c>
      <c r="C1211" s="4">
        <v>15338</v>
      </c>
      <c r="D1211" t="s">
        <v>112</v>
      </c>
      <c r="E1211" s="4">
        <v>367666</v>
      </c>
      <c r="F1211">
        <v>14950</v>
      </c>
    </row>
    <row r="1212" spans="1:6">
      <c r="A1212" s="4">
        <v>20191006</v>
      </c>
      <c r="B1212" t="s">
        <v>117</v>
      </c>
      <c r="C1212" s="4">
        <v>15339</v>
      </c>
      <c r="D1212" t="s">
        <v>109</v>
      </c>
      <c r="E1212" s="4">
        <v>417887</v>
      </c>
      <c r="F1212">
        <v>8900</v>
      </c>
    </row>
    <row r="1213" spans="1:6">
      <c r="A1213" s="4">
        <v>20191006</v>
      </c>
      <c r="B1213" t="s">
        <v>10</v>
      </c>
      <c r="C1213" s="4">
        <v>15342</v>
      </c>
      <c r="D1213" t="s">
        <v>109</v>
      </c>
      <c r="E1213" s="4">
        <v>267224</v>
      </c>
      <c r="F1213">
        <v>24950</v>
      </c>
    </row>
    <row r="1214" spans="1:6">
      <c r="A1214" s="4">
        <v>20191006</v>
      </c>
      <c r="B1214" t="s">
        <v>10</v>
      </c>
      <c r="C1214" s="4">
        <v>15349</v>
      </c>
      <c r="D1214" t="s">
        <v>109</v>
      </c>
      <c r="E1214" s="4">
        <v>317445</v>
      </c>
      <c r="F1214">
        <v>27950</v>
      </c>
    </row>
    <row r="1215" spans="1:6">
      <c r="A1215" s="4">
        <v>20191006</v>
      </c>
      <c r="B1215" t="s">
        <v>118</v>
      </c>
      <c r="C1215" s="4">
        <v>10842</v>
      </c>
      <c r="D1215" t="s">
        <v>114</v>
      </c>
      <c r="E1215" s="4">
        <v>729973</v>
      </c>
      <c r="F1215">
        <v>21950</v>
      </c>
    </row>
    <row r="1216" spans="1:6">
      <c r="A1216" s="4">
        <v>20191006</v>
      </c>
      <c r="B1216" t="s">
        <v>116</v>
      </c>
      <c r="C1216" s="4">
        <v>10844</v>
      </c>
      <c r="D1216" t="s">
        <v>115</v>
      </c>
      <c r="E1216" s="4">
        <v>764932</v>
      </c>
      <c r="F1216">
        <v>24250</v>
      </c>
    </row>
    <row r="1217" spans="1:6">
      <c r="A1217" s="4">
        <v>20191006</v>
      </c>
      <c r="B1217" t="s">
        <v>10</v>
      </c>
      <c r="C1217" s="4">
        <v>7884</v>
      </c>
      <c r="D1217" t="s">
        <v>114</v>
      </c>
      <c r="E1217" s="4">
        <v>979679</v>
      </c>
      <c r="F1217">
        <v>10950</v>
      </c>
    </row>
    <row r="1218" spans="1:6">
      <c r="A1218" s="4">
        <v>20191007</v>
      </c>
      <c r="B1218" t="s">
        <v>10</v>
      </c>
      <c r="C1218" s="4">
        <v>15358</v>
      </c>
      <c r="D1218" t="s">
        <v>111</v>
      </c>
      <c r="E1218" s="4">
        <v>129760</v>
      </c>
      <c r="F1218">
        <v>7950</v>
      </c>
    </row>
    <row r="1219" spans="1:6">
      <c r="A1219" s="4">
        <v>20191007</v>
      </c>
      <c r="B1219" s="1" t="s">
        <v>10</v>
      </c>
      <c r="C1219" s="4">
        <v>15359</v>
      </c>
      <c r="D1219" t="s">
        <v>113</v>
      </c>
      <c r="E1219" s="4">
        <v>834850</v>
      </c>
      <c r="F1219">
        <v>2250</v>
      </c>
    </row>
    <row r="1220" spans="1:6">
      <c r="A1220" s="4">
        <v>20191007</v>
      </c>
      <c r="B1220" t="s">
        <v>10</v>
      </c>
      <c r="C1220" s="4">
        <v>7887</v>
      </c>
      <c r="D1220" t="s">
        <v>109</v>
      </c>
      <c r="E1220" s="4">
        <v>367666</v>
      </c>
      <c r="F1220">
        <v>12650</v>
      </c>
    </row>
    <row r="1221" spans="1:6">
      <c r="A1221" s="4">
        <v>20191007</v>
      </c>
      <c r="B1221" t="s">
        <v>118</v>
      </c>
      <c r="C1221" s="4">
        <v>7888</v>
      </c>
      <c r="D1221" t="s">
        <v>109</v>
      </c>
      <c r="E1221" s="4">
        <v>417887</v>
      </c>
      <c r="F1221">
        <v>15250</v>
      </c>
    </row>
    <row r="1222" spans="1:6">
      <c r="A1222" s="4">
        <v>20191007</v>
      </c>
      <c r="B1222" t="s">
        <v>118</v>
      </c>
      <c r="C1222" s="4">
        <v>15351</v>
      </c>
      <c r="D1222" t="s">
        <v>111</v>
      </c>
      <c r="E1222" s="4">
        <v>468108</v>
      </c>
      <c r="F1222">
        <v>18250</v>
      </c>
    </row>
    <row r="1223" spans="1:6">
      <c r="A1223" s="4">
        <v>20191007</v>
      </c>
      <c r="B1223" t="s">
        <v>117</v>
      </c>
      <c r="C1223" s="4">
        <v>15352</v>
      </c>
      <c r="D1223" t="s">
        <v>110</v>
      </c>
      <c r="E1223" s="4">
        <v>518329</v>
      </c>
      <c r="F1223">
        <v>2950</v>
      </c>
    </row>
    <row r="1224" spans="1:6">
      <c r="A1224" s="4">
        <v>20191007</v>
      </c>
      <c r="B1224" t="s">
        <v>10</v>
      </c>
      <c r="C1224" s="4">
        <v>15353</v>
      </c>
      <c r="D1224" t="s">
        <v>109</v>
      </c>
      <c r="E1224" s="4">
        <v>568550</v>
      </c>
      <c r="F1224">
        <v>10400</v>
      </c>
    </row>
    <row r="1225" spans="1:6">
      <c r="A1225" s="4">
        <v>20191007</v>
      </c>
      <c r="B1225" t="s">
        <v>116</v>
      </c>
      <c r="C1225" s="4">
        <v>15355</v>
      </c>
      <c r="D1225" t="s">
        <v>109</v>
      </c>
      <c r="E1225" s="4">
        <v>618771</v>
      </c>
      <c r="F1225">
        <v>5950</v>
      </c>
    </row>
    <row r="1226" spans="1:6">
      <c r="A1226" s="4">
        <v>20191007</v>
      </c>
      <c r="B1226" t="s">
        <v>116</v>
      </c>
      <c r="C1226" s="4">
        <v>15359</v>
      </c>
      <c r="D1226" t="s">
        <v>113</v>
      </c>
      <c r="E1226" s="4">
        <v>864342</v>
      </c>
      <c r="F1226">
        <v>2250</v>
      </c>
    </row>
    <row r="1227" spans="1:6">
      <c r="A1227" s="4">
        <v>20191007</v>
      </c>
      <c r="B1227" t="s">
        <v>117</v>
      </c>
      <c r="C1227" s="4">
        <v>10845</v>
      </c>
      <c r="D1227" t="s">
        <v>114</v>
      </c>
      <c r="E1227" s="4">
        <v>979679</v>
      </c>
      <c r="F1227">
        <v>18650</v>
      </c>
    </row>
    <row r="1228" spans="1:6">
      <c r="A1228" s="4">
        <v>20191008</v>
      </c>
      <c r="B1228" t="s">
        <v>117</v>
      </c>
      <c r="C1228" s="4">
        <v>15364</v>
      </c>
      <c r="D1228" t="s">
        <v>114</v>
      </c>
      <c r="E1228" s="4">
        <v>129760</v>
      </c>
      <c r="F1228">
        <v>5950</v>
      </c>
    </row>
    <row r="1229" spans="1:6">
      <c r="A1229" s="4">
        <v>20191009</v>
      </c>
      <c r="B1229" t="s">
        <v>117</v>
      </c>
      <c r="C1229" s="4">
        <v>15369</v>
      </c>
      <c r="D1229" t="s">
        <v>115</v>
      </c>
      <c r="E1229" s="4">
        <v>172366</v>
      </c>
      <c r="F1229">
        <v>9950</v>
      </c>
    </row>
    <row r="1230" spans="1:6">
      <c r="A1230" s="4">
        <v>20191009</v>
      </c>
      <c r="B1230" t="s">
        <v>10</v>
      </c>
      <c r="C1230" s="4">
        <v>15367</v>
      </c>
      <c r="D1230" t="s">
        <v>115</v>
      </c>
      <c r="E1230" s="4">
        <v>135670</v>
      </c>
      <c r="F1230">
        <v>22455</v>
      </c>
    </row>
    <row r="1231" spans="1:6">
      <c r="A1231" s="4">
        <v>20191009</v>
      </c>
      <c r="B1231" t="s">
        <v>116</v>
      </c>
      <c r="C1231" s="4">
        <v>10849</v>
      </c>
      <c r="D1231" t="s">
        <v>115</v>
      </c>
      <c r="E1231" s="4">
        <v>205588</v>
      </c>
      <c r="F1231">
        <v>21950</v>
      </c>
    </row>
    <row r="1232" spans="1:6">
      <c r="A1232" s="4">
        <v>20191010</v>
      </c>
      <c r="B1232" t="s">
        <v>116</v>
      </c>
      <c r="C1232" s="4">
        <v>15374</v>
      </c>
      <c r="D1232" t="s">
        <v>109</v>
      </c>
      <c r="E1232" s="4">
        <v>275506</v>
      </c>
      <c r="F1232">
        <v>7950</v>
      </c>
    </row>
    <row r="1233" spans="1:6">
      <c r="A1233" s="4">
        <v>20191014</v>
      </c>
      <c r="B1233" t="s">
        <v>10</v>
      </c>
      <c r="C1233" s="4">
        <v>10866</v>
      </c>
      <c r="D1233" t="s">
        <v>115</v>
      </c>
      <c r="E1233" s="4">
        <v>979679</v>
      </c>
      <c r="F1233">
        <v>19950</v>
      </c>
    </row>
    <row r="1234" spans="1:6">
      <c r="A1234" s="4">
        <v>20191015</v>
      </c>
      <c r="B1234" t="s">
        <v>117</v>
      </c>
      <c r="C1234" s="4">
        <v>15425</v>
      </c>
      <c r="D1234" t="s">
        <v>115</v>
      </c>
      <c r="E1234" s="4">
        <v>129760</v>
      </c>
      <c r="F1234">
        <v>16950</v>
      </c>
    </row>
    <row r="1235" spans="1:6">
      <c r="A1235" s="4">
        <v>20191015</v>
      </c>
      <c r="B1235" t="s">
        <v>117</v>
      </c>
      <c r="C1235" s="4">
        <v>15426</v>
      </c>
      <c r="D1235" t="s">
        <v>111</v>
      </c>
      <c r="E1235" s="4">
        <v>834850</v>
      </c>
      <c r="F1235">
        <v>17450</v>
      </c>
    </row>
    <row r="1236" spans="1:6">
      <c r="A1236" s="4">
        <v>20191015</v>
      </c>
      <c r="B1236" t="s">
        <v>10</v>
      </c>
      <c r="C1236" s="4">
        <v>15426</v>
      </c>
      <c r="D1236" t="s">
        <v>109</v>
      </c>
      <c r="E1236" s="4">
        <v>979679</v>
      </c>
      <c r="F1236">
        <v>28950</v>
      </c>
    </row>
    <row r="1237" spans="1:6">
      <c r="A1237" s="4">
        <v>20191016</v>
      </c>
      <c r="B1237" t="s">
        <v>116</v>
      </c>
      <c r="C1237" s="4">
        <v>7907</v>
      </c>
      <c r="D1237" t="s">
        <v>109</v>
      </c>
      <c r="E1237" s="4">
        <v>129760</v>
      </c>
      <c r="F1237">
        <v>5450</v>
      </c>
    </row>
    <row r="1238" spans="1:6">
      <c r="A1238" s="4">
        <v>20191016</v>
      </c>
      <c r="B1238" t="s">
        <v>116</v>
      </c>
      <c r="C1238" s="4">
        <v>8130</v>
      </c>
      <c r="D1238" t="s">
        <v>111</v>
      </c>
      <c r="E1238" s="4">
        <v>834850</v>
      </c>
      <c r="F1238">
        <v>9650</v>
      </c>
    </row>
    <row r="1239" spans="1:6">
      <c r="A1239" s="4">
        <v>20191017</v>
      </c>
      <c r="B1239" t="s">
        <v>117</v>
      </c>
      <c r="C1239" s="4">
        <v>15430</v>
      </c>
      <c r="D1239" t="s">
        <v>109</v>
      </c>
      <c r="E1239" s="4">
        <v>834850</v>
      </c>
      <c r="F1239">
        <v>9950</v>
      </c>
    </row>
    <row r="1240" spans="1:6">
      <c r="A1240" s="4">
        <v>20191017</v>
      </c>
      <c r="B1240" t="s">
        <v>117</v>
      </c>
      <c r="C1240" s="4">
        <v>15431</v>
      </c>
      <c r="D1240" t="s">
        <v>114</v>
      </c>
      <c r="E1240" s="4">
        <v>129760</v>
      </c>
      <c r="F1240">
        <v>9950</v>
      </c>
    </row>
    <row r="1241" spans="1:6">
      <c r="A1241" s="4">
        <v>20191017</v>
      </c>
      <c r="B1241" t="s">
        <v>117</v>
      </c>
      <c r="C1241" s="4">
        <v>10870</v>
      </c>
      <c r="D1241" t="s">
        <v>115</v>
      </c>
      <c r="E1241" s="4">
        <v>834850</v>
      </c>
      <c r="F1241">
        <v>5950</v>
      </c>
    </row>
    <row r="1242" spans="1:6">
      <c r="A1242" s="4">
        <v>20191018</v>
      </c>
      <c r="B1242" t="s">
        <v>117</v>
      </c>
      <c r="C1242" s="4">
        <v>15438</v>
      </c>
      <c r="D1242" t="s">
        <v>114</v>
      </c>
      <c r="E1242" s="4">
        <v>979679</v>
      </c>
      <c r="F1242">
        <v>9585</v>
      </c>
    </row>
    <row r="1243" spans="1:6">
      <c r="A1243" s="4">
        <v>20191018</v>
      </c>
      <c r="B1243" t="s">
        <v>10</v>
      </c>
      <c r="C1243" s="4">
        <v>7912</v>
      </c>
      <c r="D1243" t="s">
        <v>113</v>
      </c>
      <c r="E1243" s="4">
        <v>129760</v>
      </c>
      <c r="F1243">
        <v>7950</v>
      </c>
    </row>
    <row r="1244" spans="1:6">
      <c r="A1244" s="4">
        <v>20191018</v>
      </c>
      <c r="B1244" t="s">
        <v>116</v>
      </c>
      <c r="C1244" s="4">
        <v>7913</v>
      </c>
      <c r="D1244" t="s">
        <v>113</v>
      </c>
      <c r="E1244" s="4">
        <v>834850</v>
      </c>
      <c r="F1244">
        <v>5250</v>
      </c>
    </row>
    <row r="1245" spans="1:6">
      <c r="A1245" s="4">
        <v>20191018</v>
      </c>
      <c r="B1245" t="s">
        <v>116</v>
      </c>
      <c r="C1245" s="4">
        <v>7914</v>
      </c>
      <c r="D1245" t="s">
        <v>112</v>
      </c>
      <c r="E1245" s="4">
        <v>834850</v>
      </c>
      <c r="F1245">
        <v>12450</v>
      </c>
    </row>
    <row r="1246" spans="1:6">
      <c r="A1246" s="4">
        <v>20191018</v>
      </c>
      <c r="B1246" t="s">
        <v>116</v>
      </c>
      <c r="C1246" s="4">
        <v>15438</v>
      </c>
      <c r="D1246" t="s">
        <v>109</v>
      </c>
      <c r="E1246" s="4">
        <v>834850</v>
      </c>
      <c r="F1246">
        <v>19755</v>
      </c>
    </row>
    <row r="1247" spans="1:6">
      <c r="A1247" s="4">
        <v>20191018</v>
      </c>
      <c r="B1247" t="s">
        <v>116</v>
      </c>
      <c r="C1247" s="4">
        <v>15439</v>
      </c>
      <c r="D1247" t="s">
        <v>109</v>
      </c>
      <c r="E1247" s="4">
        <v>834850</v>
      </c>
      <c r="F1247">
        <v>3650</v>
      </c>
    </row>
    <row r="1248" spans="1:6">
      <c r="A1248" s="4">
        <v>20191018</v>
      </c>
      <c r="B1248" t="s">
        <v>116</v>
      </c>
      <c r="C1248" s="4">
        <v>15442</v>
      </c>
      <c r="D1248" t="s">
        <v>112</v>
      </c>
      <c r="E1248" s="4">
        <v>421333</v>
      </c>
      <c r="F1248">
        <v>2650</v>
      </c>
    </row>
    <row r="1249" spans="1:6">
      <c r="A1249" s="4">
        <v>20191018</v>
      </c>
      <c r="B1249" t="s">
        <v>117</v>
      </c>
      <c r="C1249" s="4">
        <v>7909</v>
      </c>
      <c r="D1249" t="s">
        <v>114</v>
      </c>
      <c r="E1249" s="4">
        <v>719050</v>
      </c>
      <c r="F1249">
        <v>8900</v>
      </c>
    </row>
    <row r="1250" spans="1:6">
      <c r="A1250" s="4">
        <v>20191018</v>
      </c>
      <c r="B1250" t="s">
        <v>118</v>
      </c>
      <c r="C1250" s="4">
        <v>7910</v>
      </c>
      <c r="D1250" t="s">
        <v>115</v>
      </c>
      <c r="E1250" s="4">
        <v>101676</v>
      </c>
      <c r="F1250">
        <v>15950</v>
      </c>
    </row>
    <row r="1251" spans="1:6">
      <c r="A1251" s="4">
        <v>20191018</v>
      </c>
      <c r="B1251" t="s">
        <v>10</v>
      </c>
      <c r="C1251" s="4">
        <v>5873</v>
      </c>
      <c r="D1251" t="s">
        <v>114</v>
      </c>
      <c r="E1251" s="4">
        <v>131448</v>
      </c>
      <c r="F1251">
        <v>21950</v>
      </c>
    </row>
    <row r="1252" spans="1:6">
      <c r="A1252" s="4">
        <v>20191019</v>
      </c>
      <c r="B1252" s="1" t="s">
        <v>116</v>
      </c>
      <c r="C1252" s="4">
        <v>15447</v>
      </c>
      <c r="D1252" t="s">
        <v>115</v>
      </c>
      <c r="E1252" s="4">
        <v>161220</v>
      </c>
      <c r="F1252">
        <v>8320</v>
      </c>
    </row>
    <row r="1253" spans="1:6">
      <c r="A1253" s="4">
        <v>20191019</v>
      </c>
      <c r="B1253" t="s">
        <v>116</v>
      </c>
      <c r="C1253" s="4">
        <v>15452</v>
      </c>
      <c r="D1253" t="s">
        <v>109</v>
      </c>
      <c r="E1253" s="4">
        <v>116562</v>
      </c>
      <c r="F1253">
        <v>8520</v>
      </c>
    </row>
    <row r="1254" spans="1:6">
      <c r="A1254" s="4">
        <v>20191019</v>
      </c>
      <c r="B1254" t="s">
        <v>117</v>
      </c>
      <c r="C1254" s="4">
        <v>10874</v>
      </c>
      <c r="D1254" t="s">
        <v>109</v>
      </c>
      <c r="E1254" s="4">
        <v>166782</v>
      </c>
      <c r="F1254">
        <v>14600</v>
      </c>
    </row>
    <row r="1255" spans="1:6">
      <c r="A1255" s="4">
        <v>20191019</v>
      </c>
      <c r="B1255" t="s">
        <v>117</v>
      </c>
      <c r="C1255" s="4">
        <v>10875</v>
      </c>
      <c r="D1255" t="s">
        <v>111</v>
      </c>
      <c r="E1255" s="4">
        <v>217003</v>
      </c>
      <c r="F1255">
        <v>14600</v>
      </c>
    </row>
    <row r="1256" spans="1:6">
      <c r="A1256" s="4">
        <v>20191019</v>
      </c>
      <c r="B1256" t="s">
        <v>10</v>
      </c>
      <c r="C1256" s="4">
        <v>10876</v>
      </c>
      <c r="D1256" t="s">
        <v>109</v>
      </c>
      <c r="E1256" s="4">
        <v>267224</v>
      </c>
      <c r="F1256">
        <v>11400</v>
      </c>
    </row>
    <row r="1257" spans="1:6">
      <c r="A1257" s="4">
        <v>20191019</v>
      </c>
      <c r="B1257" t="s">
        <v>10</v>
      </c>
      <c r="C1257" s="4">
        <v>10877</v>
      </c>
      <c r="D1257" t="s">
        <v>109</v>
      </c>
      <c r="E1257" s="4">
        <v>317445</v>
      </c>
      <c r="F1257">
        <v>14600</v>
      </c>
    </row>
    <row r="1258" spans="1:6">
      <c r="A1258" s="4">
        <v>20191019</v>
      </c>
      <c r="B1258" t="s">
        <v>118</v>
      </c>
      <c r="C1258" s="4">
        <v>7915</v>
      </c>
      <c r="D1258" t="s">
        <v>109</v>
      </c>
      <c r="E1258" s="4">
        <v>729973</v>
      </c>
      <c r="F1258">
        <v>14600</v>
      </c>
    </row>
    <row r="1259" spans="1:6">
      <c r="A1259" s="4">
        <v>20191019</v>
      </c>
      <c r="B1259" t="s">
        <v>116</v>
      </c>
      <c r="C1259" s="4">
        <v>7916</v>
      </c>
      <c r="D1259" t="s">
        <v>111</v>
      </c>
      <c r="E1259" s="4">
        <v>764932</v>
      </c>
      <c r="F1259">
        <v>9960</v>
      </c>
    </row>
    <row r="1260" spans="1:6">
      <c r="A1260" s="4">
        <v>20191019</v>
      </c>
      <c r="B1260" t="s">
        <v>117</v>
      </c>
      <c r="C1260" s="4">
        <v>15444</v>
      </c>
      <c r="D1260" t="s">
        <v>109</v>
      </c>
      <c r="E1260" s="4">
        <v>799891</v>
      </c>
      <c r="F1260">
        <v>5800</v>
      </c>
    </row>
    <row r="1261" spans="1:6">
      <c r="A1261" s="4">
        <v>20191019</v>
      </c>
      <c r="B1261" t="s">
        <v>10</v>
      </c>
      <c r="C1261" s="4">
        <v>15445</v>
      </c>
      <c r="D1261" t="s">
        <v>109</v>
      </c>
      <c r="E1261" s="4">
        <v>834850</v>
      </c>
      <c r="F1261">
        <v>16200</v>
      </c>
    </row>
    <row r="1262" spans="1:6">
      <c r="A1262" s="4">
        <v>20191019</v>
      </c>
      <c r="B1262" t="s">
        <v>10</v>
      </c>
      <c r="C1262" s="4">
        <v>15449</v>
      </c>
      <c r="D1262" t="s">
        <v>109</v>
      </c>
      <c r="E1262" s="4">
        <v>367666</v>
      </c>
      <c r="F1262">
        <v>17560</v>
      </c>
    </row>
    <row r="1263" spans="1:6">
      <c r="A1263" s="4">
        <v>20191020</v>
      </c>
      <c r="B1263" t="s">
        <v>10</v>
      </c>
      <c r="C1263" s="4">
        <v>15461</v>
      </c>
      <c r="D1263" t="s">
        <v>109</v>
      </c>
      <c r="E1263" s="4">
        <v>417887</v>
      </c>
      <c r="F1263">
        <v>8200</v>
      </c>
    </row>
    <row r="1264" spans="1:6">
      <c r="A1264" s="4">
        <v>20191020</v>
      </c>
      <c r="B1264" t="s">
        <v>117</v>
      </c>
      <c r="C1264" s="4">
        <v>15463</v>
      </c>
      <c r="D1264" t="s">
        <v>114</v>
      </c>
      <c r="E1264" s="4">
        <v>468108</v>
      </c>
      <c r="F1264">
        <v>8520</v>
      </c>
    </row>
    <row r="1265" spans="1:6">
      <c r="A1265" s="4">
        <v>20191020</v>
      </c>
      <c r="B1265" t="s">
        <v>117</v>
      </c>
      <c r="C1265" s="4">
        <v>10886</v>
      </c>
      <c r="D1265" t="s">
        <v>115</v>
      </c>
      <c r="E1265" s="4">
        <v>518329</v>
      </c>
      <c r="F1265">
        <v>8520</v>
      </c>
    </row>
    <row r="1266" spans="1:6">
      <c r="A1266" s="4">
        <v>20191020</v>
      </c>
      <c r="B1266" t="s">
        <v>10</v>
      </c>
      <c r="C1266" s="4">
        <v>10886</v>
      </c>
      <c r="D1266" t="s">
        <v>114</v>
      </c>
      <c r="E1266" s="4">
        <v>568550</v>
      </c>
      <c r="F1266">
        <v>19400</v>
      </c>
    </row>
    <row r="1267" spans="1:6">
      <c r="A1267" s="4">
        <v>20191020</v>
      </c>
      <c r="B1267" t="s">
        <v>10</v>
      </c>
      <c r="C1267" s="4">
        <v>10887</v>
      </c>
      <c r="D1267" t="s">
        <v>114</v>
      </c>
      <c r="E1267" s="4">
        <v>618771</v>
      </c>
      <c r="F1267">
        <v>8760</v>
      </c>
    </row>
    <row r="1268" spans="1:6">
      <c r="A1268" s="4">
        <v>20191020</v>
      </c>
      <c r="B1268" t="s">
        <v>118</v>
      </c>
      <c r="C1268" s="4">
        <v>10888</v>
      </c>
      <c r="D1268" t="s">
        <v>115</v>
      </c>
      <c r="E1268" s="4">
        <v>864342</v>
      </c>
      <c r="F1268">
        <v>17960</v>
      </c>
    </row>
    <row r="1269" spans="1:6">
      <c r="A1269" s="4">
        <v>20191020</v>
      </c>
      <c r="B1269" t="s">
        <v>116</v>
      </c>
      <c r="C1269" s="4">
        <v>8214</v>
      </c>
      <c r="D1269" t="s">
        <v>114</v>
      </c>
      <c r="E1269" s="4">
        <v>979679</v>
      </c>
      <c r="F1269">
        <v>14600</v>
      </c>
    </row>
    <row r="1270" spans="1:6">
      <c r="A1270" s="4">
        <v>20191021</v>
      </c>
      <c r="B1270" t="s">
        <v>10</v>
      </c>
      <c r="C1270" s="4">
        <v>10893</v>
      </c>
      <c r="D1270" t="s">
        <v>109</v>
      </c>
      <c r="E1270" s="4">
        <v>129760</v>
      </c>
      <c r="F1270">
        <v>5450</v>
      </c>
    </row>
    <row r="1271" spans="1:6">
      <c r="A1271" s="4">
        <v>20191021</v>
      </c>
      <c r="B1271" t="s">
        <v>10</v>
      </c>
      <c r="C1271" s="4">
        <v>10895</v>
      </c>
      <c r="D1271" t="s">
        <v>109</v>
      </c>
      <c r="E1271" s="4">
        <v>172366</v>
      </c>
      <c r="F1271">
        <v>15250</v>
      </c>
    </row>
    <row r="1272" spans="1:6">
      <c r="A1272" s="4">
        <v>20191022</v>
      </c>
      <c r="B1272" t="s">
        <v>118</v>
      </c>
      <c r="C1272" s="4">
        <v>15475</v>
      </c>
      <c r="D1272" t="s">
        <v>113</v>
      </c>
      <c r="E1272" s="4">
        <v>135670</v>
      </c>
      <c r="F1272">
        <v>17450</v>
      </c>
    </row>
    <row r="1273" spans="1:6">
      <c r="A1273" s="4">
        <v>20191023</v>
      </c>
      <c r="B1273" t="s">
        <v>10</v>
      </c>
      <c r="C1273" s="4">
        <v>15477</v>
      </c>
      <c r="D1273" t="s">
        <v>109</v>
      </c>
      <c r="E1273" s="4">
        <v>205588</v>
      </c>
      <c r="F1273">
        <v>13950</v>
      </c>
    </row>
    <row r="1274" spans="1:6">
      <c r="A1274" s="4">
        <v>20191023</v>
      </c>
      <c r="B1274" t="s">
        <v>116</v>
      </c>
      <c r="C1274" s="4">
        <v>10898</v>
      </c>
      <c r="D1274" t="s">
        <v>109</v>
      </c>
      <c r="E1274" s="4">
        <v>275506</v>
      </c>
      <c r="F1274">
        <v>24250</v>
      </c>
    </row>
    <row r="1275" spans="1:6">
      <c r="A1275" s="4">
        <v>20191027</v>
      </c>
      <c r="B1275" t="s">
        <v>10</v>
      </c>
      <c r="C1275" s="4">
        <v>10919</v>
      </c>
      <c r="D1275" t="s">
        <v>114</v>
      </c>
      <c r="E1275" s="4">
        <v>834850</v>
      </c>
      <c r="F1275">
        <v>11400</v>
      </c>
    </row>
    <row r="1276" spans="1:6">
      <c r="A1276" s="4">
        <v>20191027</v>
      </c>
      <c r="B1276" t="s">
        <v>10</v>
      </c>
      <c r="C1276" s="4">
        <v>10920</v>
      </c>
      <c r="D1276" t="s">
        <v>115</v>
      </c>
      <c r="E1276" s="4">
        <v>979679</v>
      </c>
      <c r="F1276">
        <v>17560</v>
      </c>
    </row>
    <row r="1277" spans="1:6">
      <c r="A1277" s="4">
        <v>20191030</v>
      </c>
      <c r="B1277" t="s">
        <v>118</v>
      </c>
      <c r="C1277" s="4">
        <v>15530</v>
      </c>
      <c r="D1277" t="s">
        <v>109</v>
      </c>
      <c r="E1277" s="4">
        <v>129760</v>
      </c>
      <c r="F1277">
        <v>9700</v>
      </c>
    </row>
    <row r="1278" spans="1:6">
      <c r="A1278" s="4">
        <v>20191030</v>
      </c>
      <c r="B1278" t="s">
        <v>116</v>
      </c>
      <c r="C1278" s="4">
        <v>15532</v>
      </c>
      <c r="D1278" t="s">
        <v>114</v>
      </c>
      <c r="E1278" s="4">
        <v>834850</v>
      </c>
      <c r="F1278">
        <v>8950</v>
      </c>
    </row>
    <row r="1279" spans="1:6">
      <c r="A1279" s="4">
        <v>20191030</v>
      </c>
      <c r="B1279" t="s">
        <v>10</v>
      </c>
      <c r="C1279" s="4">
        <v>10925</v>
      </c>
      <c r="D1279" t="s">
        <v>115</v>
      </c>
      <c r="E1279" s="4">
        <v>834850</v>
      </c>
      <c r="F1279">
        <v>21950</v>
      </c>
    </row>
    <row r="1280" spans="1:6">
      <c r="A1280" s="4">
        <v>20191030</v>
      </c>
      <c r="B1280" t="s">
        <v>116</v>
      </c>
      <c r="C1280" s="4">
        <v>7939</v>
      </c>
      <c r="D1280" t="s">
        <v>114</v>
      </c>
      <c r="E1280" s="4">
        <v>834850</v>
      </c>
      <c r="F1280">
        <v>18250</v>
      </c>
    </row>
    <row r="1281" spans="1:6">
      <c r="A1281" s="4">
        <v>20191030</v>
      </c>
      <c r="B1281" t="s">
        <v>117</v>
      </c>
      <c r="C1281" s="4">
        <v>7940</v>
      </c>
      <c r="D1281" t="s">
        <v>115</v>
      </c>
      <c r="E1281" s="4">
        <v>834850</v>
      </c>
      <c r="F1281">
        <v>10950</v>
      </c>
    </row>
    <row r="1282" spans="1:6">
      <c r="A1282" s="4">
        <v>20191031</v>
      </c>
      <c r="B1282" t="s">
        <v>117</v>
      </c>
      <c r="C1282" s="4">
        <v>15534</v>
      </c>
      <c r="D1282" t="s">
        <v>113</v>
      </c>
      <c r="E1282" s="4">
        <v>421333</v>
      </c>
      <c r="F1282">
        <v>7450</v>
      </c>
    </row>
    <row r="1283" spans="1:6">
      <c r="A1283" s="4">
        <v>20191031</v>
      </c>
      <c r="B1283" t="s">
        <v>10</v>
      </c>
      <c r="C1283" s="4">
        <v>15536</v>
      </c>
      <c r="D1283" t="s">
        <v>113</v>
      </c>
      <c r="E1283" s="4">
        <v>719050</v>
      </c>
      <c r="F1283">
        <v>19400</v>
      </c>
    </row>
    <row r="1284" spans="1:6">
      <c r="A1284" s="4">
        <v>20191031</v>
      </c>
      <c r="B1284" t="s">
        <v>10</v>
      </c>
      <c r="C1284" s="4">
        <v>15537</v>
      </c>
      <c r="D1284" t="s">
        <v>112</v>
      </c>
      <c r="E1284" s="4">
        <v>101676</v>
      </c>
      <c r="F1284">
        <v>12200</v>
      </c>
    </row>
    <row r="1285" spans="1:6">
      <c r="A1285" s="4">
        <v>20191031</v>
      </c>
      <c r="B1285" t="s">
        <v>118</v>
      </c>
      <c r="C1285" s="4">
        <v>15538</v>
      </c>
      <c r="D1285" t="s">
        <v>109</v>
      </c>
      <c r="E1285" s="4">
        <v>131448</v>
      </c>
      <c r="F1285">
        <v>8520</v>
      </c>
    </row>
    <row r="1286" spans="1:6">
      <c r="A1286" s="4">
        <v>20191031</v>
      </c>
      <c r="B1286" t="s">
        <v>116</v>
      </c>
      <c r="C1286" s="4">
        <v>10927</v>
      </c>
      <c r="D1286" t="s">
        <v>109</v>
      </c>
      <c r="E1286" s="4">
        <v>161220</v>
      </c>
      <c r="F1286">
        <v>19400</v>
      </c>
    </row>
    <row r="1287" spans="1:6">
      <c r="A1287" s="4">
        <v>20191031</v>
      </c>
      <c r="B1287" t="s">
        <v>116</v>
      </c>
      <c r="C1287" s="4">
        <v>15534</v>
      </c>
      <c r="D1287" t="s">
        <v>110</v>
      </c>
      <c r="E1287" s="4">
        <v>116562</v>
      </c>
      <c r="F1287">
        <v>2950</v>
      </c>
    </row>
    <row r="1288" spans="1:6">
      <c r="A1288" s="4">
        <v>20191031</v>
      </c>
      <c r="B1288" t="s">
        <v>117</v>
      </c>
      <c r="C1288" s="4">
        <v>15535</v>
      </c>
      <c r="D1288" t="s">
        <v>109</v>
      </c>
      <c r="E1288" s="4">
        <v>166782</v>
      </c>
      <c r="F1288">
        <v>11950</v>
      </c>
    </row>
    <row r="1289" spans="1:6">
      <c r="A1289" s="4">
        <v>20191101</v>
      </c>
      <c r="B1289" t="s">
        <v>117</v>
      </c>
      <c r="C1289" s="4">
        <v>10934</v>
      </c>
      <c r="D1289" t="s">
        <v>109</v>
      </c>
      <c r="E1289" s="4">
        <v>217003</v>
      </c>
      <c r="F1289">
        <v>4760</v>
      </c>
    </row>
    <row r="1290" spans="1:6">
      <c r="A1290" s="4">
        <v>20191101</v>
      </c>
      <c r="B1290" t="s">
        <v>10</v>
      </c>
      <c r="C1290" s="4">
        <v>15539</v>
      </c>
      <c r="D1290" t="s">
        <v>109</v>
      </c>
      <c r="E1290" s="4">
        <v>267224</v>
      </c>
      <c r="F1290">
        <v>18360</v>
      </c>
    </row>
    <row r="1291" spans="1:6">
      <c r="A1291" s="4">
        <v>20191101</v>
      </c>
      <c r="B1291" t="s">
        <v>10</v>
      </c>
      <c r="C1291" s="4">
        <v>15542</v>
      </c>
      <c r="D1291" t="s">
        <v>109</v>
      </c>
      <c r="E1291" s="4">
        <v>317445</v>
      </c>
      <c r="F1291">
        <v>14600</v>
      </c>
    </row>
    <row r="1292" spans="1:6">
      <c r="A1292" s="4">
        <v>20191101</v>
      </c>
      <c r="B1292" t="s">
        <v>117</v>
      </c>
      <c r="C1292" s="4">
        <v>15544</v>
      </c>
      <c r="D1292" t="s">
        <v>109</v>
      </c>
      <c r="E1292" s="4">
        <v>729973</v>
      </c>
      <c r="F1292">
        <v>4360</v>
      </c>
    </row>
    <row r="1293" spans="1:6">
      <c r="A1293" s="4">
        <v>20191101</v>
      </c>
      <c r="B1293" t="s">
        <v>10</v>
      </c>
      <c r="C1293" s="4">
        <v>10929</v>
      </c>
      <c r="D1293" t="s">
        <v>109</v>
      </c>
      <c r="E1293" s="4">
        <v>764932</v>
      </c>
      <c r="F1293">
        <v>17560</v>
      </c>
    </row>
    <row r="1294" spans="1:6">
      <c r="A1294" s="4">
        <v>20191101</v>
      </c>
      <c r="B1294" t="s">
        <v>116</v>
      </c>
      <c r="C1294" s="4">
        <v>10933</v>
      </c>
      <c r="D1294" t="s">
        <v>115</v>
      </c>
      <c r="E1294" s="4">
        <v>799891</v>
      </c>
      <c r="F1294">
        <v>995</v>
      </c>
    </row>
    <row r="1295" spans="1:6">
      <c r="A1295" s="4">
        <v>20191102</v>
      </c>
      <c r="B1295" t="s">
        <v>116</v>
      </c>
      <c r="C1295" s="4">
        <v>15545</v>
      </c>
      <c r="D1295" t="s">
        <v>109</v>
      </c>
      <c r="E1295" s="4">
        <v>834850</v>
      </c>
      <c r="F1295">
        <v>9960</v>
      </c>
    </row>
    <row r="1296" spans="1:6">
      <c r="A1296" s="4">
        <v>20191102</v>
      </c>
      <c r="B1296" t="s">
        <v>117</v>
      </c>
      <c r="C1296" s="4">
        <v>15549</v>
      </c>
      <c r="D1296" t="s">
        <v>109</v>
      </c>
      <c r="E1296" s="4">
        <v>367666</v>
      </c>
      <c r="F1296">
        <v>6360</v>
      </c>
    </row>
    <row r="1297" spans="1:6">
      <c r="A1297" s="4">
        <v>20191102</v>
      </c>
      <c r="B1297" t="s">
        <v>11</v>
      </c>
      <c r="C1297" s="4">
        <v>15558</v>
      </c>
      <c r="D1297" t="s">
        <v>109</v>
      </c>
      <c r="E1297" s="4">
        <v>417887</v>
      </c>
      <c r="F1297">
        <v>9960</v>
      </c>
    </row>
    <row r="1298" spans="1:6">
      <c r="A1298" s="4">
        <v>20191102</v>
      </c>
      <c r="B1298" t="s">
        <v>11</v>
      </c>
      <c r="C1298" s="4">
        <v>15559</v>
      </c>
      <c r="D1298" t="s">
        <v>109</v>
      </c>
      <c r="E1298" s="4">
        <v>468108</v>
      </c>
      <c r="F1298">
        <v>17560</v>
      </c>
    </row>
    <row r="1299" spans="1:6">
      <c r="A1299" s="4">
        <v>20191102</v>
      </c>
      <c r="B1299" t="s">
        <v>11</v>
      </c>
      <c r="C1299" s="4">
        <v>10937</v>
      </c>
      <c r="D1299" t="s">
        <v>109</v>
      </c>
      <c r="E1299" s="4">
        <v>518329</v>
      </c>
      <c r="F1299">
        <v>12760</v>
      </c>
    </row>
    <row r="1300" spans="1:6">
      <c r="A1300" s="4">
        <v>20191102</v>
      </c>
      <c r="B1300" t="s">
        <v>117</v>
      </c>
      <c r="C1300" s="4">
        <v>7948</v>
      </c>
      <c r="D1300" t="s">
        <v>109</v>
      </c>
      <c r="E1300" s="4">
        <v>568550</v>
      </c>
      <c r="F1300">
        <v>11960</v>
      </c>
    </row>
    <row r="1301" spans="1:6">
      <c r="A1301" s="4">
        <v>20191102</v>
      </c>
      <c r="B1301" t="s">
        <v>117</v>
      </c>
      <c r="C1301" s="4">
        <v>7949</v>
      </c>
      <c r="D1301" t="s">
        <v>113</v>
      </c>
      <c r="E1301" s="4">
        <v>618771</v>
      </c>
      <c r="F1301">
        <v>2360</v>
      </c>
    </row>
    <row r="1302" spans="1:6">
      <c r="A1302" s="4">
        <v>20191102</v>
      </c>
      <c r="B1302" t="s">
        <v>117</v>
      </c>
      <c r="C1302" s="4">
        <v>15546</v>
      </c>
      <c r="D1302" t="s">
        <v>115</v>
      </c>
      <c r="E1302" s="4">
        <v>864342</v>
      </c>
      <c r="F1302">
        <v>995</v>
      </c>
    </row>
    <row r="1303" spans="1:6">
      <c r="A1303" s="4">
        <v>20191110</v>
      </c>
      <c r="B1303" t="s">
        <v>117</v>
      </c>
      <c r="C1303" s="4">
        <v>15610</v>
      </c>
      <c r="D1303" t="s">
        <v>109</v>
      </c>
      <c r="E1303" s="4">
        <v>135670</v>
      </c>
      <c r="F1303">
        <v>24250</v>
      </c>
    </row>
    <row r="1304" spans="1:6">
      <c r="A1304" s="4">
        <v>20191113</v>
      </c>
      <c r="B1304" t="s">
        <v>116</v>
      </c>
      <c r="C1304" s="4">
        <v>15628</v>
      </c>
      <c r="D1304" t="s">
        <v>114</v>
      </c>
      <c r="E1304" s="4">
        <v>205588</v>
      </c>
      <c r="F1304">
        <v>8950</v>
      </c>
    </row>
    <row r="1305" spans="1:6">
      <c r="A1305" s="4">
        <v>20191113</v>
      </c>
      <c r="B1305" t="s">
        <v>117</v>
      </c>
      <c r="C1305" s="4">
        <v>15630</v>
      </c>
      <c r="D1305" t="s">
        <v>113</v>
      </c>
      <c r="E1305" s="4">
        <v>275506</v>
      </c>
      <c r="F1305">
        <v>13950</v>
      </c>
    </row>
    <row r="1306" spans="1:6">
      <c r="A1306" s="4">
        <v>20191113</v>
      </c>
      <c r="B1306" t="s">
        <v>11</v>
      </c>
      <c r="C1306" s="4">
        <v>15632</v>
      </c>
      <c r="D1306" t="s">
        <v>110</v>
      </c>
      <c r="E1306" s="4">
        <v>568550</v>
      </c>
      <c r="F1306">
        <v>14450</v>
      </c>
    </row>
    <row r="1307" spans="1:6">
      <c r="A1307" s="4">
        <v>20191114</v>
      </c>
      <c r="B1307" t="s">
        <v>11</v>
      </c>
      <c r="C1307" s="4">
        <v>7974</v>
      </c>
      <c r="D1307" t="s">
        <v>110</v>
      </c>
      <c r="E1307" s="4">
        <v>618771</v>
      </c>
      <c r="F1307">
        <v>8900</v>
      </c>
    </row>
    <row r="1308" spans="1:6">
      <c r="A1308" s="4">
        <v>20191114</v>
      </c>
      <c r="B1308" t="s">
        <v>117</v>
      </c>
      <c r="C1308" s="4">
        <v>8707</v>
      </c>
      <c r="D1308" t="s">
        <v>109</v>
      </c>
      <c r="E1308" s="4">
        <v>618771</v>
      </c>
      <c r="F1308">
        <v>10650</v>
      </c>
    </row>
    <row r="1309" spans="1:6">
      <c r="A1309" s="4">
        <v>20191115</v>
      </c>
      <c r="B1309" t="s">
        <v>117</v>
      </c>
      <c r="C1309" s="4">
        <v>15636</v>
      </c>
      <c r="D1309" t="s">
        <v>109</v>
      </c>
      <c r="E1309" s="4">
        <v>864342</v>
      </c>
      <c r="F1309">
        <v>12250</v>
      </c>
    </row>
    <row r="1310" spans="1:6">
      <c r="A1310" s="4">
        <v>20191117</v>
      </c>
      <c r="B1310" t="s">
        <v>10</v>
      </c>
      <c r="C1310" s="4">
        <v>15661</v>
      </c>
      <c r="D1310" t="s">
        <v>115</v>
      </c>
      <c r="E1310" s="4">
        <v>387943</v>
      </c>
      <c r="F1310">
        <v>995</v>
      </c>
    </row>
    <row r="1311" spans="1:6">
      <c r="A1311" s="4">
        <v>20191117</v>
      </c>
      <c r="B1311" t="s">
        <v>118</v>
      </c>
      <c r="C1311" s="4">
        <v>10967</v>
      </c>
      <c r="D1311" t="s">
        <v>114</v>
      </c>
      <c r="E1311" s="4">
        <v>846118</v>
      </c>
      <c r="F1311">
        <v>14250</v>
      </c>
    </row>
    <row r="1312" spans="1:6">
      <c r="A1312" s="4">
        <v>20191117</v>
      </c>
      <c r="B1312" t="s">
        <v>116</v>
      </c>
      <c r="C1312" s="4">
        <v>10968</v>
      </c>
      <c r="D1312" t="s">
        <v>115</v>
      </c>
      <c r="E1312" s="4">
        <v>166782</v>
      </c>
      <c r="F1312">
        <v>16950</v>
      </c>
    </row>
    <row r="1313" spans="1:6">
      <c r="A1313" s="4">
        <v>20191118</v>
      </c>
      <c r="B1313" t="s">
        <v>117</v>
      </c>
      <c r="C1313" s="4">
        <v>10969</v>
      </c>
      <c r="D1313" t="s">
        <v>115</v>
      </c>
      <c r="E1313" s="4">
        <v>217003</v>
      </c>
      <c r="F1313">
        <v>995</v>
      </c>
    </row>
    <row r="1314" spans="1:6">
      <c r="A1314" s="4">
        <v>20191118</v>
      </c>
      <c r="B1314" t="s">
        <v>10</v>
      </c>
      <c r="C1314" s="4">
        <v>10970</v>
      </c>
      <c r="D1314" t="s">
        <v>115</v>
      </c>
      <c r="E1314" s="4">
        <v>267224</v>
      </c>
      <c r="F1314">
        <v>2950</v>
      </c>
    </row>
    <row r="1315" spans="1:6">
      <c r="A1315" s="4">
        <v>20191119</v>
      </c>
      <c r="B1315" t="s">
        <v>10</v>
      </c>
      <c r="C1315" s="4">
        <v>7986</v>
      </c>
      <c r="D1315" t="s">
        <v>111</v>
      </c>
      <c r="E1315" s="4">
        <v>317445</v>
      </c>
      <c r="F1315">
        <v>2450</v>
      </c>
    </row>
    <row r="1316" spans="1:6">
      <c r="A1316" s="4">
        <v>20191119</v>
      </c>
      <c r="B1316" t="s">
        <v>10</v>
      </c>
      <c r="C1316" s="4">
        <v>7988</v>
      </c>
      <c r="D1316" t="s">
        <v>109</v>
      </c>
      <c r="E1316" s="4">
        <v>367666</v>
      </c>
      <c r="F1316">
        <v>5950</v>
      </c>
    </row>
    <row r="1317" spans="1:6">
      <c r="A1317" s="4">
        <v>20191119</v>
      </c>
      <c r="B1317" t="s">
        <v>117</v>
      </c>
      <c r="C1317" s="4">
        <v>7989</v>
      </c>
      <c r="D1317" t="s">
        <v>109</v>
      </c>
      <c r="E1317" s="4">
        <v>417887</v>
      </c>
      <c r="F1317">
        <v>16950</v>
      </c>
    </row>
    <row r="1318" spans="1:6">
      <c r="A1318" s="4">
        <v>20191119</v>
      </c>
      <c r="B1318" t="s">
        <v>117</v>
      </c>
      <c r="C1318" s="4">
        <v>10971</v>
      </c>
      <c r="D1318" t="s">
        <v>111</v>
      </c>
      <c r="E1318" s="4">
        <v>267224</v>
      </c>
      <c r="F1318">
        <v>4650</v>
      </c>
    </row>
    <row r="1319" spans="1:6">
      <c r="A1319" s="4">
        <v>20191119</v>
      </c>
      <c r="B1319" t="s">
        <v>10</v>
      </c>
      <c r="C1319" s="4">
        <v>7987</v>
      </c>
      <c r="D1319" t="s">
        <v>109</v>
      </c>
      <c r="E1319" s="4">
        <v>317445</v>
      </c>
      <c r="F1319">
        <v>7250</v>
      </c>
    </row>
    <row r="1320" spans="1:6">
      <c r="A1320" s="4">
        <v>20191120</v>
      </c>
      <c r="B1320" t="s">
        <v>10</v>
      </c>
      <c r="C1320" s="4">
        <v>10972</v>
      </c>
      <c r="D1320" t="s">
        <v>109</v>
      </c>
      <c r="E1320" s="4">
        <v>729973</v>
      </c>
      <c r="F1320">
        <v>5950</v>
      </c>
    </row>
    <row r="1321" spans="1:6">
      <c r="A1321" s="4">
        <v>20191120</v>
      </c>
      <c r="B1321" t="s">
        <v>118</v>
      </c>
      <c r="C1321" s="4">
        <v>10973</v>
      </c>
      <c r="D1321" t="s">
        <v>109</v>
      </c>
      <c r="E1321" s="4">
        <v>764932</v>
      </c>
      <c r="F1321">
        <v>22450</v>
      </c>
    </row>
    <row r="1322" spans="1:6">
      <c r="A1322" s="4">
        <v>20191120</v>
      </c>
      <c r="B1322" t="s">
        <v>116</v>
      </c>
      <c r="C1322" s="4">
        <v>8860</v>
      </c>
      <c r="D1322" t="s">
        <v>114</v>
      </c>
      <c r="E1322" s="4">
        <v>979679</v>
      </c>
      <c r="F1322">
        <v>11950</v>
      </c>
    </row>
    <row r="1323" spans="1:6">
      <c r="A1323" s="4">
        <v>20191121</v>
      </c>
      <c r="B1323" t="s">
        <v>10</v>
      </c>
      <c r="C1323" s="4">
        <v>8893</v>
      </c>
      <c r="D1323" t="s">
        <v>114</v>
      </c>
      <c r="E1323" s="4">
        <v>129760</v>
      </c>
      <c r="F1323">
        <v>9950</v>
      </c>
    </row>
    <row r="1324" spans="1:6">
      <c r="A1324" s="4">
        <v>20191122</v>
      </c>
      <c r="B1324" t="s">
        <v>10</v>
      </c>
      <c r="C1324" s="4">
        <v>10977</v>
      </c>
      <c r="D1324" t="s">
        <v>115</v>
      </c>
      <c r="E1324" s="4">
        <v>387943</v>
      </c>
      <c r="F1324">
        <v>18250</v>
      </c>
    </row>
    <row r="1325" spans="1:6">
      <c r="A1325" s="4">
        <v>20191122</v>
      </c>
      <c r="B1325" s="1" t="s">
        <v>10</v>
      </c>
      <c r="C1325" s="4">
        <v>10978</v>
      </c>
      <c r="D1325" t="s">
        <v>111</v>
      </c>
      <c r="E1325" s="4">
        <v>846118</v>
      </c>
      <c r="F1325">
        <v>18250</v>
      </c>
    </row>
    <row r="1326" spans="1:6">
      <c r="A1326" s="4">
        <v>20191122</v>
      </c>
      <c r="B1326" t="s">
        <v>10</v>
      </c>
      <c r="C1326" s="4">
        <v>10978</v>
      </c>
      <c r="D1326" t="s">
        <v>109</v>
      </c>
      <c r="E1326" s="4">
        <v>166782</v>
      </c>
      <c r="F1326">
        <v>10250</v>
      </c>
    </row>
    <row r="1327" spans="1:6">
      <c r="A1327" s="4">
        <v>20191123</v>
      </c>
      <c r="B1327" t="s">
        <v>118</v>
      </c>
      <c r="C1327" s="4">
        <v>10986</v>
      </c>
      <c r="D1327" t="s">
        <v>112</v>
      </c>
      <c r="E1327" s="4">
        <v>217003</v>
      </c>
      <c r="F1327">
        <v>2650</v>
      </c>
    </row>
    <row r="1328" spans="1:6">
      <c r="A1328" s="4">
        <v>20191123</v>
      </c>
      <c r="B1328" t="s">
        <v>118</v>
      </c>
      <c r="C1328" s="4">
        <v>10984</v>
      </c>
      <c r="D1328" t="s">
        <v>111</v>
      </c>
      <c r="E1328" s="4">
        <v>267224</v>
      </c>
      <c r="F1328">
        <v>9650</v>
      </c>
    </row>
    <row r="1329" spans="1:6">
      <c r="A1329" s="4">
        <v>20191123</v>
      </c>
      <c r="B1329" t="s">
        <v>117</v>
      </c>
      <c r="C1329" s="4">
        <v>10987</v>
      </c>
      <c r="D1329" t="s">
        <v>109</v>
      </c>
      <c r="E1329" s="4">
        <v>317445</v>
      </c>
      <c r="F1329">
        <v>4650</v>
      </c>
    </row>
    <row r="1330" spans="1:6">
      <c r="A1330" s="4">
        <v>20191123</v>
      </c>
      <c r="B1330" t="s">
        <v>10</v>
      </c>
      <c r="C1330" s="4">
        <v>10988</v>
      </c>
      <c r="D1330" t="s">
        <v>109</v>
      </c>
      <c r="E1330" s="4">
        <v>367666</v>
      </c>
      <c r="F1330">
        <v>10650</v>
      </c>
    </row>
    <row r="1331" spans="1:6">
      <c r="A1331" s="4">
        <v>20191123</v>
      </c>
      <c r="B1331" t="s">
        <v>116</v>
      </c>
      <c r="C1331" s="4">
        <v>8980</v>
      </c>
      <c r="D1331" t="s">
        <v>109</v>
      </c>
      <c r="E1331" s="4">
        <v>417887</v>
      </c>
      <c r="F1331">
        <v>14250</v>
      </c>
    </row>
    <row r="1332" spans="1:6">
      <c r="A1332" s="4">
        <v>20191124</v>
      </c>
      <c r="B1332" t="s">
        <v>116</v>
      </c>
      <c r="C1332" s="4">
        <v>10989</v>
      </c>
      <c r="D1332" t="s">
        <v>109</v>
      </c>
      <c r="E1332" s="4">
        <v>267224</v>
      </c>
      <c r="F1332">
        <v>4650</v>
      </c>
    </row>
    <row r="1333" spans="1:6">
      <c r="A1333" s="4">
        <v>20191124</v>
      </c>
      <c r="B1333" t="s">
        <v>117</v>
      </c>
      <c r="C1333" s="4">
        <v>7996</v>
      </c>
      <c r="D1333" t="s">
        <v>114</v>
      </c>
      <c r="E1333" s="4">
        <v>317445</v>
      </c>
      <c r="F1333">
        <v>24250</v>
      </c>
    </row>
    <row r="1334" spans="1:6">
      <c r="A1334" s="4">
        <v>20191124</v>
      </c>
      <c r="B1334" t="s">
        <v>11</v>
      </c>
      <c r="C1334" s="4">
        <v>10990</v>
      </c>
      <c r="D1334" t="s">
        <v>115</v>
      </c>
      <c r="E1334" s="4">
        <v>729973</v>
      </c>
      <c r="F1334">
        <v>18250</v>
      </c>
    </row>
    <row r="1335" spans="1:6">
      <c r="A1335" s="4">
        <v>20191124</v>
      </c>
      <c r="B1335" t="s">
        <v>11</v>
      </c>
      <c r="C1335" s="4">
        <v>7995</v>
      </c>
      <c r="D1335" t="s">
        <v>114</v>
      </c>
      <c r="E1335" s="4">
        <v>764932</v>
      </c>
      <c r="F1335">
        <v>3450</v>
      </c>
    </row>
    <row r="1336" spans="1:6">
      <c r="A1336" s="4">
        <v>20191124</v>
      </c>
      <c r="B1336" t="s">
        <v>11</v>
      </c>
      <c r="C1336" s="4">
        <v>7997</v>
      </c>
      <c r="D1336" t="s">
        <v>114</v>
      </c>
      <c r="E1336" s="4">
        <v>979679</v>
      </c>
      <c r="F1336">
        <v>9650</v>
      </c>
    </row>
    <row r="1337" spans="1:6">
      <c r="A1337" s="4">
        <v>20191125</v>
      </c>
      <c r="B1337" t="s">
        <v>10</v>
      </c>
      <c r="C1337" s="4">
        <v>9034</v>
      </c>
      <c r="D1337" t="s">
        <v>109</v>
      </c>
      <c r="E1337" s="4">
        <v>129760</v>
      </c>
      <c r="F1337">
        <v>5450</v>
      </c>
    </row>
    <row r="1338" spans="1:6">
      <c r="A1338" s="4">
        <v>20191126</v>
      </c>
      <c r="B1338" t="s">
        <v>116</v>
      </c>
      <c r="C1338" s="4">
        <v>10992</v>
      </c>
      <c r="D1338" t="s">
        <v>109</v>
      </c>
      <c r="E1338" s="4">
        <v>834850</v>
      </c>
      <c r="F1338">
        <v>10650</v>
      </c>
    </row>
    <row r="1339" spans="1:6">
      <c r="A1339" s="4">
        <v>20191126</v>
      </c>
      <c r="B1339" t="s">
        <v>10</v>
      </c>
      <c r="C1339" s="4">
        <v>7999</v>
      </c>
      <c r="D1339" t="s">
        <v>111</v>
      </c>
      <c r="E1339" s="4">
        <v>367666</v>
      </c>
      <c r="F1339">
        <v>995</v>
      </c>
    </row>
    <row r="1340" spans="1:6">
      <c r="A1340" s="4">
        <v>20191127</v>
      </c>
      <c r="B1340" t="s">
        <v>10</v>
      </c>
      <c r="C1340" s="4">
        <v>10993</v>
      </c>
      <c r="D1340" t="s">
        <v>109</v>
      </c>
      <c r="E1340" s="4">
        <v>417887</v>
      </c>
      <c r="F1340">
        <v>24250</v>
      </c>
    </row>
    <row r="1341" spans="1:6">
      <c r="A1341" s="4">
        <v>20191127</v>
      </c>
      <c r="B1341" t="s">
        <v>116</v>
      </c>
      <c r="C1341" s="4">
        <v>10993</v>
      </c>
      <c r="D1341" t="s">
        <v>109</v>
      </c>
      <c r="E1341" s="4">
        <v>468108</v>
      </c>
      <c r="F1341">
        <v>10950</v>
      </c>
    </row>
    <row r="1342" spans="1:6">
      <c r="A1342" s="4">
        <v>20191127</v>
      </c>
      <c r="B1342" t="s">
        <v>116</v>
      </c>
      <c r="C1342" s="4">
        <v>8001</v>
      </c>
      <c r="D1342" t="s">
        <v>109</v>
      </c>
      <c r="E1342" s="4">
        <v>518329</v>
      </c>
      <c r="F1342">
        <v>18250</v>
      </c>
    </row>
    <row r="1343" spans="1:6">
      <c r="A1343" s="4">
        <v>20191128</v>
      </c>
      <c r="B1343" t="s">
        <v>116</v>
      </c>
      <c r="C1343" s="4">
        <v>10994</v>
      </c>
      <c r="D1343" t="s">
        <v>111</v>
      </c>
      <c r="E1343" s="4">
        <v>568550</v>
      </c>
      <c r="F1343">
        <v>12520</v>
      </c>
    </row>
    <row r="1344" spans="1:6">
      <c r="A1344" s="4">
        <v>20191128</v>
      </c>
      <c r="B1344" t="s">
        <v>116</v>
      </c>
      <c r="C1344" s="4">
        <v>10995</v>
      </c>
      <c r="D1344" t="s">
        <v>109</v>
      </c>
      <c r="E1344" s="4">
        <v>618771</v>
      </c>
      <c r="F1344">
        <v>19400</v>
      </c>
    </row>
    <row r="1345" spans="1:6">
      <c r="A1345" s="4">
        <v>20191128</v>
      </c>
      <c r="B1345" t="s">
        <v>116</v>
      </c>
      <c r="C1345" s="4">
        <v>10997</v>
      </c>
      <c r="D1345" t="s">
        <v>109</v>
      </c>
      <c r="E1345" s="4">
        <v>864342</v>
      </c>
      <c r="F1345">
        <v>25950</v>
      </c>
    </row>
    <row r="1346" spans="1:6">
      <c r="A1346" s="4">
        <v>20191128</v>
      </c>
      <c r="B1346" t="s">
        <v>117</v>
      </c>
      <c r="C1346" s="4">
        <v>8003</v>
      </c>
      <c r="D1346" t="s">
        <v>109</v>
      </c>
      <c r="E1346" s="4">
        <v>979679</v>
      </c>
      <c r="F1346">
        <v>3400</v>
      </c>
    </row>
    <row r="1347" spans="1:6">
      <c r="A1347" s="4">
        <v>20191128</v>
      </c>
      <c r="B1347" t="s">
        <v>116</v>
      </c>
      <c r="C1347" s="4">
        <v>9085</v>
      </c>
      <c r="D1347" t="s">
        <v>114</v>
      </c>
      <c r="E1347" s="4">
        <v>129760</v>
      </c>
      <c r="F1347">
        <v>11400</v>
      </c>
    </row>
    <row r="1348" spans="1:6">
      <c r="A1348" s="4">
        <v>20191128</v>
      </c>
      <c r="B1348" t="s">
        <v>117</v>
      </c>
      <c r="C1348" s="4">
        <v>9085</v>
      </c>
      <c r="D1348" t="s">
        <v>115</v>
      </c>
      <c r="E1348" s="4">
        <v>172366</v>
      </c>
      <c r="F1348">
        <v>9960</v>
      </c>
    </row>
    <row r="1349" spans="1:6">
      <c r="A1349" s="4">
        <v>20191129</v>
      </c>
      <c r="B1349" t="s">
        <v>118</v>
      </c>
      <c r="C1349" s="4">
        <v>11001</v>
      </c>
      <c r="D1349" t="s">
        <v>113</v>
      </c>
      <c r="E1349" s="4">
        <v>135670</v>
      </c>
      <c r="F1349">
        <v>17960</v>
      </c>
    </row>
    <row r="1350" spans="1:6">
      <c r="A1350" s="4">
        <v>20191129</v>
      </c>
      <c r="B1350" t="s">
        <v>117</v>
      </c>
      <c r="C1350" s="4">
        <v>11003</v>
      </c>
      <c r="D1350" t="s">
        <v>109</v>
      </c>
      <c r="E1350" s="4">
        <v>205588</v>
      </c>
      <c r="F1350">
        <v>17560</v>
      </c>
    </row>
    <row r="1351" spans="1:6">
      <c r="A1351" s="4">
        <v>20191129</v>
      </c>
      <c r="B1351" t="s">
        <v>10</v>
      </c>
      <c r="C1351" s="4">
        <v>11006</v>
      </c>
      <c r="D1351" t="s">
        <v>109</v>
      </c>
      <c r="E1351" s="4">
        <v>275506</v>
      </c>
      <c r="F1351">
        <v>9960</v>
      </c>
    </row>
    <row r="1352" spans="1:6">
      <c r="A1352" s="4">
        <v>20191202</v>
      </c>
      <c r="B1352" t="s">
        <v>11</v>
      </c>
      <c r="C1352" s="4">
        <v>11048</v>
      </c>
      <c r="D1352" t="s">
        <v>115</v>
      </c>
      <c r="E1352" s="4">
        <v>979679</v>
      </c>
      <c r="F1352">
        <v>995</v>
      </c>
    </row>
    <row r="1353" spans="1:6">
      <c r="A1353" s="4">
        <v>20191203</v>
      </c>
      <c r="B1353" t="s">
        <v>10</v>
      </c>
      <c r="C1353" s="4">
        <v>15832</v>
      </c>
      <c r="D1353" t="s">
        <v>109</v>
      </c>
      <c r="E1353" s="4">
        <v>129760</v>
      </c>
      <c r="F1353">
        <v>24250</v>
      </c>
    </row>
    <row r="1354" spans="1:6">
      <c r="A1354" s="4">
        <v>20191203</v>
      </c>
      <c r="B1354" t="s">
        <v>116</v>
      </c>
      <c r="C1354" s="4">
        <v>15832</v>
      </c>
      <c r="D1354" t="s">
        <v>109</v>
      </c>
      <c r="E1354" s="4">
        <v>834850</v>
      </c>
      <c r="F1354">
        <v>6250</v>
      </c>
    </row>
    <row r="1355" spans="1:6">
      <c r="A1355" s="4">
        <v>20191203</v>
      </c>
      <c r="B1355" t="s">
        <v>10</v>
      </c>
      <c r="C1355" s="4">
        <v>15833</v>
      </c>
      <c r="D1355" t="s">
        <v>114</v>
      </c>
      <c r="E1355" s="4">
        <v>979679</v>
      </c>
      <c r="F1355">
        <v>5450</v>
      </c>
    </row>
    <row r="1356" spans="1:6">
      <c r="A1356" s="4">
        <v>20191203</v>
      </c>
      <c r="B1356" t="s">
        <v>116</v>
      </c>
      <c r="C1356" s="4">
        <v>15830</v>
      </c>
      <c r="D1356" t="s">
        <v>114</v>
      </c>
      <c r="E1356" s="4">
        <v>129760</v>
      </c>
      <c r="F1356">
        <v>9250</v>
      </c>
    </row>
    <row r="1357" spans="1:6">
      <c r="A1357" s="4">
        <v>20191204</v>
      </c>
      <c r="B1357" t="s">
        <v>116</v>
      </c>
      <c r="C1357" s="4">
        <v>8041</v>
      </c>
      <c r="D1357" t="s">
        <v>115</v>
      </c>
      <c r="E1357" s="4">
        <v>834850</v>
      </c>
      <c r="F1357">
        <v>5950</v>
      </c>
    </row>
    <row r="1358" spans="1:6">
      <c r="A1358" s="4">
        <v>20191204</v>
      </c>
      <c r="B1358" t="s">
        <v>117</v>
      </c>
      <c r="C1358" s="4">
        <v>9344</v>
      </c>
      <c r="D1358" t="s">
        <v>114</v>
      </c>
      <c r="E1358" s="4">
        <v>834850</v>
      </c>
      <c r="F1358">
        <v>5450</v>
      </c>
    </row>
    <row r="1359" spans="1:6">
      <c r="A1359" s="4">
        <v>20191205</v>
      </c>
      <c r="B1359" s="1" t="s">
        <v>118</v>
      </c>
      <c r="C1359" s="4">
        <v>11065</v>
      </c>
      <c r="D1359" t="s">
        <v>112</v>
      </c>
      <c r="E1359" s="4">
        <v>129760</v>
      </c>
      <c r="F1359">
        <v>28250</v>
      </c>
    </row>
    <row r="1360" spans="1:6">
      <c r="A1360" s="4">
        <v>20191205</v>
      </c>
      <c r="B1360" t="s">
        <v>116</v>
      </c>
      <c r="C1360" s="4">
        <v>15841</v>
      </c>
      <c r="D1360" t="s">
        <v>109</v>
      </c>
      <c r="E1360" s="4">
        <v>834850</v>
      </c>
      <c r="F1360">
        <v>20650</v>
      </c>
    </row>
    <row r="1361" spans="1:6">
      <c r="A1361" s="4">
        <v>20191205</v>
      </c>
      <c r="B1361" t="s">
        <v>117</v>
      </c>
      <c r="C1361" s="4">
        <v>15843</v>
      </c>
      <c r="D1361" t="s">
        <v>109</v>
      </c>
      <c r="E1361" s="4">
        <v>979679</v>
      </c>
      <c r="F1361">
        <v>9650</v>
      </c>
    </row>
    <row r="1362" spans="1:6">
      <c r="A1362" s="4">
        <v>20191206</v>
      </c>
      <c r="B1362" t="s">
        <v>116</v>
      </c>
      <c r="C1362" s="4">
        <v>15853</v>
      </c>
      <c r="D1362" t="s">
        <v>115</v>
      </c>
      <c r="E1362" s="4">
        <v>129760</v>
      </c>
      <c r="F1362">
        <v>3250</v>
      </c>
    </row>
    <row r="1363" spans="1:6">
      <c r="A1363" s="4">
        <v>20191206</v>
      </c>
      <c r="B1363" t="s">
        <v>117</v>
      </c>
      <c r="C1363" s="4">
        <v>9391</v>
      </c>
      <c r="D1363" t="s">
        <v>111</v>
      </c>
      <c r="E1363" s="4">
        <v>834850</v>
      </c>
      <c r="F1363">
        <v>10650</v>
      </c>
    </row>
    <row r="1364" spans="1:6">
      <c r="A1364" s="4">
        <v>20191207</v>
      </c>
      <c r="B1364" t="s">
        <v>10</v>
      </c>
      <c r="C1364" s="4">
        <v>15860</v>
      </c>
      <c r="D1364" t="s">
        <v>109</v>
      </c>
      <c r="E1364" s="4">
        <v>834850</v>
      </c>
      <c r="F1364">
        <v>35950</v>
      </c>
    </row>
    <row r="1365" spans="1:6">
      <c r="A1365" s="4">
        <v>20191207</v>
      </c>
      <c r="B1365" t="s">
        <v>10</v>
      </c>
      <c r="C1365" s="4">
        <v>15862</v>
      </c>
      <c r="D1365" t="s">
        <v>115</v>
      </c>
      <c r="E1365" s="4">
        <v>834850</v>
      </c>
      <c r="F1365">
        <v>995</v>
      </c>
    </row>
    <row r="1366" spans="1:6">
      <c r="A1366" s="4">
        <v>20191207</v>
      </c>
      <c r="B1366" t="s">
        <v>10</v>
      </c>
      <c r="C1366" s="4">
        <v>11074</v>
      </c>
      <c r="D1366" t="s">
        <v>111</v>
      </c>
      <c r="E1366" s="4">
        <v>834850</v>
      </c>
      <c r="F1366">
        <v>995</v>
      </c>
    </row>
    <row r="1367" spans="1:6">
      <c r="A1367" s="4">
        <v>20191207</v>
      </c>
      <c r="B1367" t="s">
        <v>117</v>
      </c>
      <c r="C1367" s="4">
        <v>11075</v>
      </c>
      <c r="D1367" t="s">
        <v>109</v>
      </c>
      <c r="E1367" s="4">
        <v>421333</v>
      </c>
      <c r="F1367">
        <v>22650</v>
      </c>
    </row>
    <row r="1368" spans="1:6">
      <c r="A1368" s="4">
        <v>20191207</v>
      </c>
      <c r="B1368" t="s">
        <v>117</v>
      </c>
      <c r="C1368" s="4">
        <v>8051</v>
      </c>
      <c r="D1368" t="s">
        <v>109</v>
      </c>
      <c r="E1368" s="4">
        <v>719050</v>
      </c>
      <c r="F1368">
        <v>9250</v>
      </c>
    </row>
    <row r="1369" spans="1:6">
      <c r="A1369" s="4">
        <v>20191207</v>
      </c>
      <c r="B1369" t="s">
        <v>10</v>
      </c>
      <c r="C1369" s="4">
        <v>8052</v>
      </c>
      <c r="D1369" t="s">
        <v>109</v>
      </c>
      <c r="E1369" s="4">
        <v>101676</v>
      </c>
      <c r="F1369">
        <v>10950</v>
      </c>
    </row>
    <row r="1370" spans="1:6">
      <c r="A1370" s="4">
        <v>20191207</v>
      </c>
      <c r="B1370" t="s">
        <v>10</v>
      </c>
      <c r="C1370" s="4">
        <v>11073</v>
      </c>
      <c r="D1370" t="s">
        <v>111</v>
      </c>
      <c r="E1370" s="4">
        <v>131448</v>
      </c>
      <c r="F1370">
        <v>24250</v>
      </c>
    </row>
    <row r="1371" spans="1:6">
      <c r="A1371" s="4">
        <v>20191208</v>
      </c>
      <c r="B1371" t="s">
        <v>118</v>
      </c>
      <c r="C1371" s="4">
        <v>11083</v>
      </c>
      <c r="D1371" t="s">
        <v>109</v>
      </c>
      <c r="E1371" s="4">
        <v>161220</v>
      </c>
      <c r="F1371">
        <v>18650</v>
      </c>
    </row>
    <row r="1372" spans="1:6">
      <c r="A1372" s="4">
        <v>20191208</v>
      </c>
      <c r="B1372" t="s">
        <v>10</v>
      </c>
      <c r="C1372" s="4">
        <v>11089</v>
      </c>
      <c r="D1372" t="s">
        <v>109</v>
      </c>
      <c r="E1372" s="4">
        <v>116562</v>
      </c>
      <c r="F1372">
        <v>16950</v>
      </c>
    </row>
    <row r="1373" spans="1:6">
      <c r="A1373" s="4">
        <v>20191209</v>
      </c>
      <c r="B1373" t="s">
        <v>116</v>
      </c>
      <c r="C1373" s="4">
        <v>15879</v>
      </c>
      <c r="D1373" t="s">
        <v>115</v>
      </c>
      <c r="E1373" s="4">
        <v>166782</v>
      </c>
      <c r="F1373">
        <v>995</v>
      </c>
    </row>
    <row r="1374" spans="1:6">
      <c r="A1374" s="4">
        <v>20191209</v>
      </c>
      <c r="B1374" t="s">
        <v>117</v>
      </c>
      <c r="C1374" s="4">
        <v>11091</v>
      </c>
      <c r="D1374" t="s">
        <v>114</v>
      </c>
      <c r="E1374" s="4">
        <v>217003</v>
      </c>
      <c r="F1374">
        <v>21950</v>
      </c>
    </row>
    <row r="1375" spans="1:6">
      <c r="A1375" s="4">
        <v>20191209</v>
      </c>
      <c r="B1375" t="s">
        <v>117</v>
      </c>
      <c r="C1375" s="4">
        <v>11093</v>
      </c>
      <c r="D1375" t="s">
        <v>115</v>
      </c>
      <c r="E1375" s="4">
        <v>267224</v>
      </c>
      <c r="F1375">
        <v>2950</v>
      </c>
    </row>
    <row r="1376" spans="1:6">
      <c r="A1376" s="4">
        <v>20191209</v>
      </c>
      <c r="B1376" t="s">
        <v>10</v>
      </c>
      <c r="C1376" s="4">
        <v>8057</v>
      </c>
      <c r="D1376" t="s">
        <v>114</v>
      </c>
      <c r="E1376" s="4">
        <v>317445</v>
      </c>
      <c r="F1376">
        <v>5950</v>
      </c>
    </row>
    <row r="1377" spans="1:6">
      <c r="A1377" s="4">
        <v>20191209</v>
      </c>
      <c r="B1377" t="s">
        <v>10</v>
      </c>
      <c r="C1377" s="4">
        <v>15880</v>
      </c>
      <c r="D1377" t="s">
        <v>114</v>
      </c>
      <c r="E1377" s="4">
        <v>729973</v>
      </c>
      <c r="F1377">
        <v>9250</v>
      </c>
    </row>
    <row r="1378" spans="1:6">
      <c r="A1378" s="4">
        <v>20191209</v>
      </c>
      <c r="B1378" s="1" t="s">
        <v>10</v>
      </c>
      <c r="C1378" s="4">
        <v>15881</v>
      </c>
      <c r="D1378" t="s">
        <v>115</v>
      </c>
      <c r="E1378" s="4">
        <v>764932</v>
      </c>
      <c r="F1378">
        <v>18650</v>
      </c>
    </row>
    <row r="1379" spans="1:6">
      <c r="A1379" s="4">
        <v>20191210</v>
      </c>
      <c r="B1379" t="s">
        <v>10</v>
      </c>
      <c r="C1379" s="4">
        <v>15888</v>
      </c>
      <c r="D1379" t="s">
        <v>114</v>
      </c>
      <c r="E1379" s="4">
        <v>799891</v>
      </c>
      <c r="F1379">
        <v>12650</v>
      </c>
    </row>
    <row r="1380" spans="1:6">
      <c r="A1380" s="4">
        <v>20191210</v>
      </c>
      <c r="B1380" t="s">
        <v>118</v>
      </c>
      <c r="C1380" s="4">
        <v>15892</v>
      </c>
      <c r="D1380" t="s">
        <v>115</v>
      </c>
      <c r="E1380" s="4">
        <v>834850</v>
      </c>
      <c r="F1380">
        <v>11950</v>
      </c>
    </row>
    <row r="1381" spans="1:6">
      <c r="A1381" s="4">
        <v>20191210</v>
      </c>
      <c r="B1381" t="s">
        <v>118</v>
      </c>
      <c r="C1381" s="4">
        <v>11098</v>
      </c>
      <c r="D1381" t="s">
        <v>109</v>
      </c>
      <c r="E1381" s="4">
        <v>367666</v>
      </c>
      <c r="F1381">
        <v>22450</v>
      </c>
    </row>
    <row r="1382" spans="1:6">
      <c r="A1382" s="4">
        <v>20191210</v>
      </c>
      <c r="B1382" t="s">
        <v>117</v>
      </c>
      <c r="C1382" s="4">
        <v>11099</v>
      </c>
      <c r="D1382" t="s">
        <v>109</v>
      </c>
      <c r="E1382" s="4">
        <v>417887</v>
      </c>
      <c r="F1382">
        <v>15650</v>
      </c>
    </row>
    <row r="1383" spans="1:6">
      <c r="A1383" s="4">
        <v>20191210</v>
      </c>
      <c r="B1383" t="s">
        <v>10</v>
      </c>
      <c r="C1383" s="4">
        <v>11101</v>
      </c>
      <c r="D1383" t="s">
        <v>114</v>
      </c>
      <c r="E1383" s="4">
        <v>468108</v>
      </c>
      <c r="F1383">
        <v>9250</v>
      </c>
    </row>
    <row r="1384" spans="1:6">
      <c r="A1384" s="4">
        <v>20191210</v>
      </c>
      <c r="B1384" t="s">
        <v>116</v>
      </c>
      <c r="C1384" s="4">
        <v>9546</v>
      </c>
      <c r="D1384" t="s">
        <v>115</v>
      </c>
      <c r="E1384" s="4">
        <v>518329</v>
      </c>
      <c r="F1384">
        <v>24250</v>
      </c>
    </row>
    <row r="1385" spans="1:6">
      <c r="A1385" s="4">
        <v>20191210</v>
      </c>
      <c r="B1385" t="s">
        <v>116</v>
      </c>
      <c r="C1385" s="4">
        <v>9544</v>
      </c>
      <c r="D1385" t="s">
        <v>114</v>
      </c>
      <c r="E1385" s="4">
        <v>568550</v>
      </c>
      <c r="F1385">
        <v>16950</v>
      </c>
    </row>
    <row r="1386" spans="1:6">
      <c r="A1386" s="4">
        <v>20191211</v>
      </c>
      <c r="B1386" t="s">
        <v>117</v>
      </c>
      <c r="C1386" s="4">
        <v>15902</v>
      </c>
      <c r="D1386" t="s">
        <v>115</v>
      </c>
      <c r="E1386" s="4">
        <v>618771</v>
      </c>
      <c r="F1386">
        <v>15950</v>
      </c>
    </row>
    <row r="1387" spans="1:6">
      <c r="A1387" s="4">
        <v>20191211</v>
      </c>
      <c r="B1387" t="s">
        <v>11</v>
      </c>
      <c r="C1387" s="4">
        <v>15906</v>
      </c>
      <c r="D1387" t="s">
        <v>111</v>
      </c>
      <c r="E1387" s="4">
        <v>864342</v>
      </c>
      <c r="F1387">
        <v>6250</v>
      </c>
    </row>
    <row r="1388" spans="1:6">
      <c r="A1388" s="4">
        <v>20191211</v>
      </c>
      <c r="B1388" t="s">
        <v>11</v>
      </c>
      <c r="C1388" s="4">
        <v>15908</v>
      </c>
      <c r="D1388" t="s">
        <v>109</v>
      </c>
      <c r="E1388" s="4">
        <v>979679</v>
      </c>
      <c r="F1388">
        <v>3650</v>
      </c>
    </row>
    <row r="1389" spans="1:6">
      <c r="A1389" s="4">
        <v>20191211</v>
      </c>
      <c r="B1389" t="s">
        <v>10</v>
      </c>
      <c r="C1389" s="4">
        <v>11104</v>
      </c>
      <c r="D1389" t="s">
        <v>114</v>
      </c>
      <c r="E1389" s="4">
        <v>129760</v>
      </c>
      <c r="F1389">
        <v>16950</v>
      </c>
    </row>
    <row r="1390" spans="1:6">
      <c r="A1390" s="4">
        <v>20191211</v>
      </c>
      <c r="B1390" t="s">
        <v>10</v>
      </c>
      <c r="C1390" s="4">
        <v>8061</v>
      </c>
      <c r="D1390" t="s">
        <v>115</v>
      </c>
      <c r="E1390" s="4">
        <v>172366</v>
      </c>
      <c r="F1390">
        <v>3650</v>
      </c>
    </row>
    <row r="1391" spans="1:6">
      <c r="A1391" s="4">
        <v>20191211</v>
      </c>
      <c r="B1391" t="s">
        <v>116</v>
      </c>
      <c r="C1391" s="4">
        <v>15906</v>
      </c>
      <c r="D1391" t="s">
        <v>111</v>
      </c>
      <c r="E1391" s="4">
        <v>135670</v>
      </c>
      <c r="F1391">
        <v>4900</v>
      </c>
    </row>
    <row r="1392" spans="1:6">
      <c r="A1392" s="4">
        <v>20191212</v>
      </c>
      <c r="B1392" t="s">
        <v>116</v>
      </c>
      <c r="C1392" s="4">
        <v>15915</v>
      </c>
      <c r="D1392" t="s">
        <v>109</v>
      </c>
      <c r="E1392" s="4">
        <v>205588</v>
      </c>
      <c r="F1392">
        <v>25000</v>
      </c>
    </row>
    <row r="1393" spans="1:6">
      <c r="A1393" s="4">
        <v>20191212</v>
      </c>
      <c r="B1393" t="s">
        <v>116</v>
      </c>
      <c r="C1393" s="4">
        <v>15919</v>
      </c>
      <c r="D1393" t="s">
        <v>114</v>
      </c>
      <c r="E1393" s="4">
        <v>275506</v>
      </c>
      <c r="F1393">
        <v>3960</v>
      </c>
    </row>
    <row r="1394" spans="1:6">
      <c r="A1394" s="4">
        <v>20191214</v>
      </c>
      <c r="B1394" t="s">
        <v>11</v>
      </c>
      <c r="C1394" s="4">
        <v>15962</v>
      </c>
      <c r="D1394" t="s">
        <v>109</v>
      </c>
      <c r="E1394" s="4">
        <v>834850</v>
      </c>
      <c r="F1394">
        <v>6500</v>
      </c>
    </row>
    <row r="1395" spans="1:6">
      <c r="A1395" s="4">
        <v>20191215</v>
      </c>
      <c r="B1395" t="s">
        <v>117</v>
      </c>
      <c r="C1395" s="4">
        <v>15978</v>
      </c>
      <c r="D1395" t="s">
        <v>109</v>
      </c>
      <c r="E1395" s="4">
        <v>979679</v>
      </c>
      <c r="F1395">
        <v>9487.5</v>
      </c>
    </row>
    <row r="1396" spans="1:6">
      <c r="A1396" s="4">
        <v>20191215</v>
      </c>
      <c r="B1396" t="s">
        <v>116</v>
      </c>
      <c r="C1396" s="4">
        <v>11144</v>
      </c>
      <c r="D1396" t="s">
        <v>115</v>
      </c>
      <c r="E1396" s="4">
        <v>129760</v>
      </c>
      <c r="F1396">
        <v>8950</v>
      </c>
    </row>
    <row r="1397" spans="1:6">
      <c r="A1397" s="4">
        <v>20191215</v>
      </c>
      <c r="B1397" t="s">
        <v>10</v>
      </c>
      <c r="C1397" s="4">
        <v>11145</v>
      </c>
      <c r="D1397" t="s">
        <v>114</v>
      </c>
      <c r="E1397" s="4">
        <v>834850</v>
      </c>
      <c r="F1397">
        <v>7987.5</v>
      </c>
    </row>
    <row r="1398" spans="1:6">
      <c r="A1398" s="4">
        <v>20191215</v>
      </c>
      <c r="B1398" t="s">
        <v>10</v>
      </c>
      <c r="C1398" s="4">
        <v>11146</v>
      </c>
      <c r="D1398" t="s">
        <v>115</v>
      </c>
      <c r="E1398" s="4">
        <v>834850</v>
      </c>
      <c r="F1398">
        <v>11950</v>
      </c>
    </row>
    <row r="1399" spans="1:6">
      <c r="A1399" s="4">
        <v>20191215</v>
      </c>
      <c r="B1399" t="s">
        <v>116</v>
      </c>
      <c r="C1399" s="4">
        <v>11147</v>
      </c>
      <c r="D1399" t="s">
        <v>113</v>
      </c>
      <c r="E1399" s="4">
        <v>834850</v>
      </c>
      <c r="F1399">
        <v>13687.5</v>
      </c>
    </row>
    <row r="1400" spans="1:6">
      <c r="A1400" s="4">
        <v>20191215</v>
      </c>
      <c r="B1400" t="s">
        <v>116</v>
      </c>
      <c r="C1400" s="4">
        <v>11148</v>
      </c>
      <c r="D1400" t="s">
        <v>113</v>
      </c>
      <c r="E1400" s="4">
        <v>834850</v>
      </c>
      <c r="F1400">
        <v>5962.5</v>
      </c>
    </row>
    <row r="1401" spans="1:6">
      <c r="A1401" s="4">
        <v>20191215</v>
      </c>
      <c r="B1401" t="s">
        <v>116</v>
      </c>
      <c r="C1401" s="4">
        <v>11149</v>
      </c>
      <c r="D1401" t="s">
        <v>112</v>
      </c>
      <c r="E1401" s="4">
        <v>421333</v>
      </c>
      <c r="F1401">
        <v>9250</v>
      </c>
    </row>
    <row r="1402" spans="1:6">
      <c r="A1402" s="4">
        <v>20191216</v>
      </c>
      <c r="B1402" t="s">
        <v>116</v>
      </c>
      <c r="C1402" s="4">
        <v>11164</v>
      </c>
      <c r="D1402" t="s">
        <v>109</v>
      </c>
      <c r="E1402" s="4">
        <v>719050</v>
      </c>
      <c r="F1402">
        <v>13687.5</v>
      </c>
    </row>
    <row r="1403" spans="1:6">
      <c r="A1403" s="4">
        <v>20191216</v>
      </c>
      <c r="B1403" t="s">
        <v>116</v>
      </c>
      <c r="C1403" s="4">
        <v>11166</v>
      </c>
      <c r="D1403" t="s">
        <v>109</v>
      </c>
      <c r="E1403" s="4">
        <v>101676</v>
      </c>
      <c r="F1403">
        <v>9650</v>
      </c>
    </row>
    <row r="1404" spans="1:6">
      <c r="A1404" s="4">
        <v>20191216</v>
      </c>
      <c r="B1404" t="s">
        <v>117</v>
      </c>
      <c r="C1404" s="4">
        <v>8095</v>
      </c>
      <c r="D1404" t="s">
        <v>109</v>
      </c>
      <c r="E1404" s="4">
        <v>131448</v>
      </c>
      <c r="F1404">
        <v>10462.5</v>
      </c>
    </row>
    <row r="1405" spans="1:6">
      <c r="A1405" s="4">
        <v>20191216</v>
      </c>
      <c r="B1405" t="s">
        <v>118</v>
      </c>
      <c r="C1405" s="4">
        <v>8098</v>
      </c>
      <c r="D1405" t="s">
        <v>114</v>
      </c>
      <c r="E1405" s="4">
        <v>161220</v>
      </c>
      <c r="F1405">
        <v>7950</v>
      </c>
    </row>
    <row r="1406" spans="1:6">
      <c r="A1406" s="4">
        <v>20191216</v>
      </c>
      <c r="B1406" s="1" t="s">
        <v>116</v>
      </c>
      <c r="C1406" s="4">
        <v>8100</v>
      </c>
      <c r="D1406" t="s">
        <v>114</v>
      </c>
      <c r="E1406" s="4">
        <v>116562</v>
      </c>
      <c r="F1406">
        <v>1987.5</v>
      </c>
    </row>
    <row r="1407" spans="1:6">
      <c r="A1407" s="4">
        <v>20191216</v>
      </c>
      <c r="B1407" s="1" t="s">
        <v>118</v>
      </c>
      <c r="C1407" s="4">
        <v>15988</v>
      </c>
      <c r="D1407" t="s">
        <v>115</v>
      </c>
      <c r="E1407" s="4">
        <v>166782</v>
      </c>
      <c r="F1407">
        <v>11950</v>
      </c>
    </row>
    <row r="1408" spans="1:6">
      <c r="A1408" s="4">
        <v>20191216</v>
      </c>
      <c r="B1408" t="s">
        <v>116</v>
      </c>
      <c r="C1408" s="4">
        <v>15993</v>
      </c>
      <c r="D1408" t="s">
        <v>111</v>
      </c>
      <c r="E1408" s="4">
        <v>217003</v>
      </c>
      <c r="F1408">
        <v>7950</v>
      </c>
    </row>
    <row r="1409" spans="1:6">
      <c r="A1409" s="4">
        <v>20191216</v>
      </c>
      <c r="B1409" t="s">
        <v>117</v>
      </c>
      <c r="C1409" s="4">
        <v>11157</v>
      </c>
      <c r="D1409" t="s">
        <v>109</v>
      </c>
      <c r="E1409" s="4">
        <v>267224</v>
      </c>
      <c r="F1409">
        <v>6937.5</v>
      </c>
    </row>
    <row r="1410" spans="1:6">
      <c r="A1410" s="4">
        <v>20191216</v>
      </c>
      <c r="B1410" t="s">
        <v>117</v>
      </c>
      <c r="C1410" s="4">
        <v>11158</v>
      </c>
      <c r="D1410" t="s">
        <v>109</v>
      </c>
      <c r="E1410" s="4">
        <v>317445</v>
      </c>
      <c r="F1410">
        <v>13687.5</v>
      </c>
    </row>
    <row r="1411" spans="1:6">
      <c r="A1411" s="4">
        <v>20191217</v>
      </c>
      <c r="B1411" t="s">
        <v>10</v>
      </c>
      <c r="C1411" s="4">
        <v>11170</v>
      </c>
      <c r="D1411" t="s">
        <v>111</v>
      </c>
      <c r="E1411" s="4">
        <v>729973</v>
      </c>
      <c r="F1411">
        <v>11437.5</v>
      </c>
    </row>
    <row r="1412" spans="1:6">
      <c r="A1412" s="4">
        <v>20191217</v>
      </c>
      <c r="B1412" t="s">
        <v>10</v>
      </c>
      <c r="C1412" s="4">
        <v>11171</v>
      </c>
      <c r="D1412" t="s">
        <v>109</v>
      </c>
      <c r="E1412" s="4">
        <v>764932</v>
      </c>
      <c r="F1412">
        <v>12450</v>
      </c>
    </row>
    <row r="1413" spans="1:6">
      <c r="A1413" s="4">
        <v>20191217</v>
      </c>
      <c r="B1413" t="s">
        <v>118</v>
      </c>
      <c r="C1413" s="4">
        <v>11174</v>
      </c>
      <c r="D1413" t="s">
        <v>109</v>
      </c>
      <c r="E1413" s="4">
        <v>799891</v>
      </c>
      <c r="F1413">
        <v>4087.5</v>
      </c>
    </row>
    <row r="1414" spans="1:6">
      <c r="A1414" s="4">
        <v>20191217</v>
      </c>
      <c r="B1414" t="s">
        <v>116</v>
      </c>
      <c r="C1414" s="4">
        <v>15999</v>
      </c>
      <c r="D1414" t="s">
        <v>109</v>
      </c>
      <c r="E1414" s="4">
        <v>834850</v>
      </c>
      <c r="F1414">
        <v>22450</v>
      </c>
    </row>
    <row r="1415" spans="1:6">
      <c r="A1415" s="4">
        <v>20191217</v>
      </c>
      <c r="B1415" t="s">
        <v>117</v>
      </c>
      <c r="C1415" s="4">
        <v>16000</v>
      </c>
      <c r="D1415" t="s">
        <v>111</v>
      </c>
      <c r="E1415" s="4">
        <v>367666</v>
      </c>
      <c r="F1415">
        <v>3950</v>
      </c>
    </row>
    <row r="1416" spans="1:6">
      <c r="A1416" s="4">
        <v>20191217</v>
      </c>
      <c r="B1416" t="s">
        <v>10</v>
      </c>
      <c r="C1416" s="4">
        <v>16001</v>
      </c>
      <c r="D1416" t="s">
        <v>109</v>
      </c>
      <c r="E1416" s="4">
        <v>417887</v>
      </c>
      <c r="F1416">
        <v>3950</v>
      </c>
    </row>
    <row r="1417" spans="1:6">
      <c r="A1417" s="4">
        <v>20191217</v>
      </c>
      <c r="B1417" t="s">
        <v>10</v>
      </c>
      <c r="C1417" s="4">
        <v>16009</v>
      </c>
      <c r="D1417" t="s">
        <v>109</v>
      </c>
      <c r="E1417" s="4">
        <v>468108</v>
      </c>
      <c r="F1417">
        <v>4950</v>
      </c>
    </row>
    <row r="1418" spans="1:6">
      <c r="A1418" s="4">
        <v>20191217</v>
      </c>
      <c r="B1418" t="s">
        <v>10</v>
      </c>
      <c r="C1418" s="4">
        <v>16011</v>
      </c>
      <c r="D1418" t="s">
        <v>109</v>
      </c>
      <c r="E1418" s="4">
        <v>518329</v>
      </c>
      <c r="F1418">
        <v>4462.5</v>
      </c>
    </row>
    <row r="1419" spans="1:6">
      <c r="A1419" s="4">
        <v>20191217</v>
      </c>
      <c r="B1419" t="s">
        <v>117</v>
      </c>
      <c r="C1419" s="4">
        <v>16013</v>
      </c>
      <c r="D1419" t="s">
        <v>109</v>
      </c>
      <c r="E1419" s="4">
        <v>568550</v>
      </c>
      <c r="F1419">
        <v>16462.5</v>
      </c>
    </row>
    <row r="1420" spans="1:6">
      <c r="A1420" s="4">
        <v>20191217</v>
      </c>
      <c r="B1420" t="s">
        <v>117</v>
      </c>
      <c r="C1420" s="4">
        <v>11168</v>
      </c>
      <c r="D1420" t="s">
        <v>114</v>
      </c>
      <c r="E1420" s="4">
        <v>618771</v>
      </c>
      <c r="F1420">
        <v>6937.5</v>
      </c>
    </row>
    <row r="1421" spans="1:6">
      <c r="A1421" s="4">
        <v>20191217</v>
      </c>
      <c r="B1421" t="s">
        <v>10</v>
      </c>
      <c r="C1421" s="4">
        <v>11169</v>
      </c>
      <c r="D1421" t="s">
        <v>115</v>
      </c>
      <c r="E1421" s="4">
        <v>864342</v>
      </c>
      <c r="F1421">
        <v>9337.5</v>
      </c>
    </row>
    <row r="1422" spans="1:6">
      <c r="A1422" s="4">
        <v>20191217</v>
      </c>
      <c r="B1422" t="s">
        <v>10</v>
      </c>
      <c r="C1422" s="4">
        <v>11172</v>
      </c>
      <c r="D1422" t="s">
        <v>114</v>
      </c>
      <c r="E1422" s="4">
        <v>387943</v>
      </c>
      <c r="F1422">
        <v>7462.5</v>
      </c>
    </row>
    <row r="1423" spans="1:6">
      <c r="A1423" s="4">
        <v>20191218</v>
      </c>
      <c r="B1423" t="s">
        <v>118</v>
      </c>
      <c r="C1423" s="4">
        <v>11175</v>
      </c>
      <c r="D1423" t="s">
        <v>114</v>
      </c>
      <c r="E1423" s="4">
        <v>846118</v>
      </c>
      <c r="F1423">
        <v>15650</v>
      </c>
    </row>
    <row r="1424" spans="1:6">
      <c r="A1424" s="4">
        <v>20191218</v>
      </c>
      <c r="B1424" t="s">
        <v>116</v>
      </c>
      <c r="C1424" s="4">
        <v>11176</v>
      </c>
      <c r="D1424" t="s">
        <v>115</v>
      </c>
      <c r="E1424" s="4">
        <v>166782</v>
      </c>
      <c r="F1424">
        <v>22650</v>
      </c>
    </row>
    <row r="1425" spans="1:6">
      <c r="A1425" s="4">
        <v>20191218</v>
      </c>
      <c r="B1425" t="s">
        <v>10</v>
      </c>
      <c r="C1425" s="4">
        <v>11180</v>
      </c>
      <c r="D1425" t="s">
        <v>114</v>
      </c>
      <c r="E1425" s="4">
        <v>217003</v>
      </c>
      <c r="F1425">
        <v>7987.5</v>
      </c>
    </row>
    <row r="1426" spans="1:6">
      <c r="A1426" s="4">
        <v>20191218</v>
      </c>
      <c r="B1426" t="s">
        <v>116</v>
      </c>
      <c r="C1426" s="4">
        <v>11180</v>
      </c>
      <c r="D1426" t="s">
        <v>115</v>
      </c>
      <c r="E1426" s="4">
        <v>267224</v>
      </c>
      <c r="F1426">
        <v>12712.5</v>
      </c>
    </row>
    <row r="1427" spans="1:6">
      <c r="A1427" s="4">
        <v>20191218</v>
      </c>
      <c r="B1427" t="s">
        <v>117</v>
      </c>
      <c r="C1427" s="4">
        <v>11182</v>
      </c>
      <c r="D1427" t="s">
        <v>113</v>
      </c>
      <c r="E1427" s="4">
        <v>317445</v>
      </c>
      <c r="F1427">
        <v>5962.5</v>
      </c>
    </row>
    <row r="1428" spans="1:6">
      <c r="A1428" s="4">
        <v>20191218</v>
      </c>
      <c r="B1428" t="s">
        <v>117</v>
      </c>
      <c r="C1428" s="4">
        <v>11185</v>
      </c>
      <c r="D1428" t="s">
        <v>113</v>
      </c>
      <c r="E1428" s="4">
        <v>367666</v>
      </c>
      <c r="F1428">
        <v>13087.5</v>
      </c>
    </row>
    <row r="1429" spans="1:6">
      <c r="A1429" s="4">
        <v>20191218</v>
      </c>
      <c r="B1429" t="s">
        <v>10</v>
      </c>
      <c r="C1429" s="4">
        <v>11185</v>
      </c>
      <c r="D1429" t="s">
        <v>112</v>
      </c>
      <c r="E1429" s="4">
        <v>417887</v>
      </c>
      <c r="F1429">
        <v>10950</v>
      </c>
    </row>
    <row r="1430" spans="1:6">
      <c r="A1430" s="4">
        <v>20191218</v>
      </c>
      <c r="B1430" t="s">
        <v>10</v>
      </c>
      <c r="C1430" s="4">
        <v>8111</v>
      </c>
      <c r="D1430" t="s">
        <v>113</v>
      </c>
      <c r="E1430" s="4">
        <v>267224</v>
      </c>
      <c r="F1430">
        <v>2450</v>
      </c>
    </row>
    <row r="1431" spans="1:6">
      <c r="A1431" s="4">
        <v>20191218</v>
      </c>
      <c r="B1431" s="1" t="s">
        <v>10</v>
      </c>
      <c r="C1431" s="4">
        <v>8113</v>
      </c>
      <c r="D1431" t="s">
        <v>109</v>
      </c>
      <c r="E1431" s="4">
        <v>317445</v>
      </c>
      <c r="F1431">
        <v>16837.5</v>
      </c>
    </row>
    <row r="1432" spans="1:6">
      <c r="A1432" s="4">
        <v>20191218</v>
      </c>
      <c r="B1432" t="s">
        <v>10</v>
      </c>
      <c r="C1432" s="4">
        <v>8114</v>
      </c>
      <c r="D1432" t="s">
        <v>113</v>
      </c>
      <c r="E1432" s="4">
        <v>729973</v>
      </c>
      <c r="F1432">
        <v>2250</v>
      </c>
    </row>
    <row r="1433" spans="1:6">
      <c r="A1433" s="4">
        <v>20191218</v>
      </c>
      <c r="B1433" t="s">
        <v>118</v>
      </c>
      <c r="C1433" s="4">
        <v>10468</v>
      </c>
      <c r="D1433" t="s">
        <v>115</v>
      </c>
      <c r="E1433" s="4">
        <v>764932</v>
      </c>
      <c r="F1433">
        <v>16462.5</v>
      </c>
    </row>
    <row r="1434" spans="1:6">
      <c r="A1434" s="4">
        <v>20191218</v>
      </c>
      <c r="B1434" t="s">
        <v>118</v>
      </c>
      <c r="C1434" s="4">
        <v>9917</v>
      </c>
      <c r="D1434" t="s">
        <v>113</v>
      </c>
      <c r="E1434" s="4">
        <v>979679</v>
      </c>
      <c r="F1434">
        <v>17212.5</v>
      </c>
    </row>
    <row r="1435" spans="1:6">
      <c r="A1435" s="4">
        <v>20191219</v>
      </c>
      <c r="B1435" t="s">
        <v>117</v>
      </c>
      <c r="C1435" s="4">
        <v>16047</v>
      </c>
      <c r="D1435" t="s">
        <v>109</v>
      </c>
      <c r="E1435" s="4">
        <v>129760</v>
      </c>
      <c r="F1435">
        <v>9487.5</v>
      </c>
    </row>
    <row r="1436" spans="1:6">
      <c r="A1436" s="4">
        <v>20191219</v>
      </c>
      <c r="B1436" t="s">
        <v>11</v>
      </c>
      <c r="C1436" s="4">
        <v>16048</v>
      </c>
      <c r="D1436" t="s">
        <v>114</v>
      </c>
      <c r="E1436" s="4">
        <v>387943</v>
      </c>
      <c r="F1436">
        <v>10250</v>
      </c>
    </row>
    <row r="1437" spans="1:6">
      <c r="A1437" s="4">
        <v>20191219</v>
      </c>
      <c r="B1437" t="s">
        <v>11</v>
      </c>
      <c r="C1437" s="4">
        <v>11189</v>
      </c>
      <c r="D1437" t="s">
        <v>115</v>
      </c>
      <c r="E1437" s="4">
        <v>846118</v>
      </c>
      <c r="F1437">
        <v>13987.5</v>
      </c>
    </row>
    <row r="1438" spans="1:6">
      <c r="A1438" s="4">
        <v>20191221</v>
      </c>
      <c r="B1438" t="s">
        <v>11</v>
      </c>
      <c r="C1438" s="4">
        <v>16082</v>
      </c>
      <c r="D1438" t="s">
        <v>114</v>
      </c>
      <c r="E1438" s="4">
        <v>166782</v>
      </c>
      <c r="F1438">
        <v>5000</v>
      </c>
    </row>
    <row r="1439" spans="1:6">
      <c r="A1439" s="4">
        <v>20191221</v>
      </c>
      <c r="B1439" t="s">
        <v>117</v>
      </c>
      <c r="C1439" s="4">
        <v>16084</v>
      </c>
      <c r="D1439" t="s">
        <v>115</v>
      </c>
      <c r="E1439" s="4">
        <v>217003</v>
      </c>
      <c r="F1439">
        <v>20520</v>
      </c>
    </row>
    <row r="1440" spans="1:6">
      <c r="A1440" s="4">
        <v>20191221</v>
      </c>
      <c r="B1440" t="s">
        <v>117</v>
      </c>
      <c r="C1440" s="4">
        <v>16087</v>
      </c>
      <c r="D1440" t="s">
        <v>114</v>
      </c>
      <c r="E1440" s="4">
        <v>267224</v>
      </c>
      <c r="F1440">
        <v>9960</v>
      </c>
    </row>
    <row r="1441" spans="1:6">
      <c r="A1441" s="4">
        <v>20191221</v>
      </c>
      <c r="B1441" t="s">
        <v>10</v>
      </c>
      <c r="C1441" s="4">
        <v>16088</v>
      </c>
      <c r="D1441" t="s">
        <v>115</v>
      </c>
      <c r="E1441" s="4">
        <v>317445</v>
      </c>
      <c r="F1441">
        <v>17278.12</v>
      </c>
    </row>
    <row r="1442" spans="1:6">
      <c r="A1442" s="4">
        <v>20191221</v>
      </c>
      <c r="B1442" t="s">
        <v>10</v>
      </c>
      <c r="C1442" s="4">
        <v>16089</v>
      </c>
      <c r="D1442" t="s">
        <v>114</v>
      </c>
      <c r="E1442" s="4">
        <v>367666</v>
      </c>
      <c r="F1442">
        <v>13560</v>
      </c>
    </row>
    <row r="1443" spans="1:6">
      <c r="A1443" s="4">
        <v>20191221</v>
      </c>
      <c r="B1443" t="s">
        <v>116</v>
      </c>
      <c r="C1443" s="4">
        <v>16091</v>
      </c>
      <c r="D1443" t="s">
        <v>115</v>
      </c>
      <c r="E1443" s="4">
        <v>417887</v>
      </c>
      <c r="F1443">
        <v>18920</v>
      </c>
    </row>
    <row r="1444" spans="1:6">
      <c r="A1444" s="4">
        <v>20191221</v>
      </c>
      <c r="B1444" t="s">
        <v>10</v>
      </c>
      <c r="C1444" s="4">
        <v>16095</v>
      </c>
      <c r="D1444" t="s">
        <v>113</v>
      </c>
      <c r="E1444" s="4">
        <v>267224</v>
      </c>
      <c r="F1444">
        <v>19869.62</v>
      </c>
    </row>
    <row r="1445" spans="1:6">
      <c r="A1445" s="4">
        <v>20191221</v>
      </c>
      <c r="B1445" t="s">
        <v>10</v>
      </c>
      <c r="C1445" s="4">
        <v>16101</v>
      </c>
      <c r="D1445" t="s">
        <v>113</v>
      </c>
      <c r="E1445" s="4">
        <v>317445</v>
      </c>
      <c r="F1445">
        <v>4239.38</v>
      </c>
    </row>
    <row r="1446" spans="1:6">
      <c r="A1446" s="4">
        <v>20191221</v>
      </c>
      <c r="B1446" t="s">
        <v>116</v>
      </c>
      <c r="C1446" s="4">
        <v>16102</v>
      </c>
      <c r="D1446" t="s">
        <v>112</v>
      </c>
      <c r="E1446" s="4">
        <v>729973</v>
      </c>
      <c r="F1446">
        <v>9058.15</v>
      </c>
    </row>
    <row r="1447" spans="1:6">
      <c r="A1447" s="4">
        <v>20191221</v>
      </c>
      <c r="B1447" t="s">
        <v>116</v>
      </c>
      <c r="C1447" s="4">
        <v>16103</v>
      </c>
      <c r="D1447" t="s">
        <v>109</v>
      </c>
      <c r="E1447" s="4">
        <v>764932</v>
      </c>
      <c r="F1447">
        <v>15639.38</v>
      </c>
    </row>
    <row r="1448" spans="1:6">
      <c r="A1448" s="4">
        <v>20191221</v>
      </c>
      <c r="B1448" t="s">
        <v>116</v>
      </c>
      <c r="C1448" s="4">
        <v>16105</v>
      </c>
      <c r="D1448" t="s">
        <v>109</v>
      </c>
      <c r="E1448" s="4">
        <v>979679</v>
      </c>
      <c r="F1448">
        <v>8870.6200000000008</v>
      </c>
    </row>
    <row r="1449" spans="1:6">
      <c r="A1449" s="4">
        <v>20191222</v>
      </c>
      <c r="B1449" t="s">
        <v>10</v>
      </c>
      <c r="C1449" s="4">
        <v>11234</v>
      </c>
      <c r="D1449" t="s">
        <v>113</v>
      </c>
      <c r="E1449" s="4">
        <v>129760</v>
      </c>
      <c r="F1449">
        <v>17000</v>
      </c>
    </row>
    <row r="1450" spans="1:6">
      <c r="A1450" s="4">
        <v>20191222</v>
      </c>
      <c r="B1450" s="1" t="s">
        <v>116</v>
      </c>
      <c r="C1450" s="4">
        <v>11235</v>
      </c>
      <c r="D1450" t="s">
        <v>113</v>
      </c>
      <c r="E1450" s="4">
        <v>834850</v>
      </c>
      <c r="F1450">
        <v>8760</v>
      </c>
    </row>
    <row r="1451" spans="1:6">
      <c r="A1451" s="4">
        <v>20191222</v>
      </c>
      <c r="B1451" s="1" t="s">
        <v>118</v>
      </c>
      <c r="C1451" s="4">
        <v>11236</v>
      </c>
      <c r="D1451" t="s">
        <v>112</v>
      </c>
      <c r="E1451" s="4">
        <v>367666</v>
      </c>
      <c r="F1451">
        <v>11720</v>
      </c>
    </row>
    <row r="1452" spans="1:6">
      <c r="A1452" s="4">
        <v>20191222</v>
      </c>
      <c r="B1452" t="s">
        <v>116</v>
      </c>
      <c r="C1452" s="4">
        <v>11238</v>
      </c>
      <c r="D1452" t="s">
        <v>112</v>
      </c>
      <c r="E1452" s="4">
        <v>417887</v>
      </c>
      <c r="F1452">
        <v>2600</v>
      </c>
    </row>
    <row r="1453" spans="1:6">
      <c r="A1453" s="4">
        <v>20191222</v>
      </c>
      <c r="B1453" t="s">
        <v>117</v>
      </c>
      <c r="C1453" s="4">
        <v>11239</v>
      </c>
      <c r="D1453" t="s">
        <v>109</v>
      </c>
      <c r="E1453" s="4">
        <v>468108</v>
      </c>
      <c r="F1453">
        <v>19400</v>
      </c>
    </row>
    <row r="1454" spans="1:6">
      <c r="A1454" s="4">
        <v>20191222</v>
      </c>
      <c r="B1454" t="s">
        <v>117</v>
      </c>
      <c r="C1454" s="4">
        <v>11239</v>
      </c>
      <c r="D1454" t="s">
        <v>109</v>
      </c>
      <c r="E1454" s="4">
        <v>518329</v>
      </c>
      <c r="F1454">
        <v>19400</v>
      </c>
    </row>
    <row r="1455" spans="1:6">
      <c r="A1455" s="4">
        <v>20191222</v>
      </c>
      <c r="B1455" t="s">
        <v>10</v>
      </c>
      <c r="C1455" s="4">
        <v>11241</v>
      </c>
      <c r="D1455" t="s">
        <v>114</v>
      </c>
      <c r="E1455" s="4">
        <v>568550</v>
      </c>
      <c r="F1455">
        <v>7400</v>
      </c>
    </row>
    <row r="1456" spans="1:6">
      <c r="A1456" s="4">
        <v>20191222</v>
      </c>
      <c r="B1456" t="s">
        <v>10</v>
      </c>
      <c r="C1456" s="4">
        <v>11242</v>
      </c>
      <c r="D1456" t="s">
        <v>115</v>
      </c>
      <c r="E1456" s="4">
        <v>618771</v>
      </c>
      <c r="F1456">
        <v>7960</v>
      </c>
    </row>
    <row r="1457" spans="1:6">
      <c r="A1457" s="4">
        <v>20191222</v>
      </c>
      <c r="B1457" t="s">
        <v>118</v>
      </c>
      <c r="C1457" s="4">
        <v>11244</v>
      </c>
      <c r="D1457" t="s">
        <v>114</v>
      </c>
      <c r="E1457" s="4">
        <v>864342</v>
      </c>
      <c r="F1457">
        <v>14600</v>
      </c>
    </row>
    <row r="1458" spans="1:6">
      <c r="A1458" s="4">
        <v>20191222</v>
      </c>
      <c r="B1458" t="s">
        <v>116</v>
      </c>
      <c r="C1458" s="4">
        <v>11246</v>
      </c>
      <c r="D1458" t="s">
        <v>115</v>
      </c>
      <c r="E1458" s="4">
        <v>979679</v>
      </c>
      <c r="F1458">
        <v>12076.88</v>
      </c>
    </row>
    <row r="1459" spans="1:6">
      <c r="A1459" s="4">
        <v>20191223</v>
      </c>
      <c r="B1459" t="s">
        <v>117</v>
      </c>
      <c r="C1459" s="4">
        <v>16166</v>
      </c>
      <c r="D1459" t="s">
        <v>115</v>
      </c>
      <c r="E1459" s="4">
        <v>129760</v>
      </c>
      <c r="F1459">
        <v>14962.5</v>
      </c>
    </row>
    <row r="1460" spans="1:6">
      <c r="A1460" s="4">
        <v>20191223</v>
      </c>
      <c r="B1460" t="s">
        <v>117</v>
      </c>
      <c r="C1460" s="4">
        <v>11250</v>
      </c>
      <c r="D1460" t="s">
        <v>113</v>
      </c>
      <c r="E1460" s="4">
        <v>172366</v>
      </c>
      <c r="F1460">
        <v>9337.5</v>
      </c>
    </row>
    <row r="1461" spans="1:6">
      <c r="A1461" s="4">
        <v>20191223</v>
      </c>
      <c r="B1461" t="s">
        <v>116</v>
      </c>
      <c r="C1461" s="4">
        <v>11254</v>
      </c>
      <c r="D1461" t="s">
        <v>109</v>
      </c>
      <c r="E1461" s="4">
        <v>135670</v>
      </c>
      <c r="F1461">
        <v>21510</v>
      </c>
    </row>
    <row r="1462" spans="1:6">
      <c r="A1462" s="4">
        <v>20191223</v>
      </c>
      <c r="B1462" t="s">
        <v>116</v>
      </c>
      <c r="C1462" s="4">
        <v>11256</v>
      </c>
      <c r="D1462" t="s">
        <v>115</v>
      </c>
      <c r="E1462" s="4">
        <v>205588</v>
      </c>
      <c r="F1462">
        <v>9650</v>
      </c>
    </row>
    <row r="1463" spans="1:6">
      <c r="A1463" s="4">
        <v>20191223</v>
      </c>
      <c r="B1463" t="s">
        <v>117</v>
      </c>
      <c r="C1463" s="4">
        <v>11264</v>
      </c>
      <c r="D1463" t="s">
        <v>115</v>
      </c>
      <c r="E1463" s="4">
        <v>275506</v>
      </c>
      <c r="F1463">
        <v>12712.5</v>
      </c>
    </row>
    <row r="1464" spans="1:6">
      <c r="A1464" s="4">
        <v>20191225</v>
      </c>
      <c r="B1464" t="s">
        <v>116</v>
      </c>
      <c r="C1464" s="4">
        <v>16208</v>
      </c>
      <c r="D1464" t="s">
        <v>114</v>
      </c>
      <c r="E1464" s="4">
        <v>979679</v>
      </c>
      <c r="F1464">
        <v>16837.5</v>
      </c>
    </row>
    <row r="1465" spans="1:6">
      <c r="A1465" s="4">
        <v>20191225</v>
      </c>
      <c r="B1465" t="s">
        <v>10</v>
      </c>
      <c r="C1465" s="4">
        <v>16214</v>
      </c>
      <c r="D1465" t="s">
        <v>109</v>
      </c>
      <c r="E1465" s="4">
        <v>129760</v>
      </c>
      <c r="F1465">
        <v>18187.5</v>
      </c>
    </row>
    <row r="1466" spans="1:6">
      <c r="A1466" s="4">
        <v>20191226</v>
      </c>
      <c r="B1466" s="1" t="s">
        <v>116</v>
      </c>
      <c r="C1466" s="4">
        <v>8206</v>
      </c>
      <c r="D1466" t="s">
        <v>109</v>
      </c>
      <c r="E1466" s="4">
        <v>834850</v>
      </c>
      <c r="F1466">
        <v>10400</v>
      </c>
    </row>
    <row r="1467" spans="1:6">
      <c r="A1467" s="4">
        <v>20191226</v>
      </c>
      <c r="B1467" s="1" t="s">
        <v>118</v>
      </c>
      <c r="C1467" s="4">
        <v>16222</v>
      </c>
      <c r="D1467" t="s">
        <v>109</v>
      </c>
      <c r="E1467" s="4">
        <v>979679</v>
      </c>
      <c r="F1467">
        <v>11357.5</v>
      </c>
    </row>
    <row r="1468" spans="1:6">
      <c r="A1468" s="4">
        <v>20191226</v>
      </c>
      <c r="B1468" t="s">
        <v>10</v>
      </c>
      <c r="C1468" s="4">
        <v>16233</v>
      </c>
      <c r="D1468" t="s">
        <v>114</v>
      </c>
      <c r="E1468" s="4">
        <v>129760</v>
      </c>
      <c r="F1468">
        <v>3187.5</v>
      </c>
    </row>
    <row r="1469" spans="1:6">
      <c r="A1469" s="4">
        <v>20191226</v>
      </c>
      <c r="B1469" t="s">
        <v>118</v>
      </c>
      <c r="C1469" s="4">
        <v>11290</v>
      </c>
      <c r="D1469" t="s">
        <v>114</v>
      </c>
      <c r="E1469" s="4">
        <v>834850</v>
      </c>
      <c r="F1469">
        <v>5962.5</v>
      </c>
    </row>
    <row r="1470" spans="1:6">
      <c r="A1470" s="4">
        <v>20191226</v>
      </c>
      <c r="B1470" t="s">
        <v>116</v>
      </c>
      <c r="C1470" s="4">
        <v>11292</v>
      </c>
      <c r="D1470" t="s">
        <v>110</v>
      </c>
      <c r="E1470" s="4">
        <v>834850</v>
      </c>
      <c r="F1470">
        <v>5450</v>
      </c>
    </row>
    <row r="1471" spans="1:6">
      <c r="A1471" s="4">
        <v>20191226</v>
      </c>
      <c r="B1471" t="s">
        <v>10</v>
      </c>
      <c r="C1471" s="4">
        <v>10452</v>
      </c>
      <c r="D1471" t="s">
        <v>115</v>
      </c>
      <c r="E1471" s="4">
        <v>129760</v>
      </c>
      <c r="F1471">
        <v>995</v>
      </c>
    </row>
    <row r="1472" spans="1:6">
      <c r="A1472" s="4">
        <v>20191227</v>
      </c>
      <c r="B1472" t="s">
        <v>117</v>
      </c>
      <c r="C1472" s="4">
        <v>16237</v>
      </c>
      <c r="D1472" t="s">
        <v>109</v>
      </c>
      <c r="E1472" s="4">
        <v>834850</v>
      </c>
      <c r="F1472">
        <v>6950</v>
      </c>
    </row>
    <row r="1473" spans="1:6">
      <c r="A1473" s="4">
        <v>20191227</v>
      </c>
      <c r="B1473" t="s">
        <v>117</v>
      </c>
      <c r="C1473" s="4">
        <v>16238</v>
      </c>
      <c r="D1473" t="s">
        <v>109</v>
      </c>
      <c r="E1473" s="4">
        <v>979679</v>
      </c>
      <c r="F1473">
        <v>24950</v>
      </c>
    </row>
    <row r="1474" spans="1:6">
      <c r="A1474" s="4">
        <v>20191227</v>
      </c>
      <c r="B1474" t="s">
        <v>10</v>
      </c>
      <c r="C1474" s="4">
        <v>8212</v>
      </c>
      <c r="D1474" t="s">
        <v>112</v>
      </c>
      <c r="E1474" s="4">
        <v>129760</v>
      </c>
      <c r="F1474">
        <v>6937.5</v>
      </c>
    </row>
    <row r="1475" spans="1:6">
      <c r="A1475" s="4">
        <v>20191227</v>
      </c>
      <c r="B1475" t="s">
        <v>116</v>
      </c>
      <c r="C1475" s="4">
        <v>8213</v>
      </c>
      <c r="D1475" t="s">
        <v>115</v>
      </c>
      <c r="E1475" s="4">
        <v>834850</v>
      </c>
      <c r="F1475">
        <v>995</v>
      </c>
    </row>
    <row r="1476" spans="1:6">
      <c r="A1476" s="4">
        <v>20191228</v>
      </c>
      <c r="B1476" t="s">
        <v>117</v>
      </c>
      <c r="C1476" s="4">
        <v>10533</v>
      </c>
      <c r="D1476" t="s">
        <v>109</v>
      </c>
      <c r="E1476" s="4">
        <v>834850</v>
      </c>
      <c r="F1476">
        <v>6937.5</v>
      </c>
    </row>
    <row r="1477" spans="1:6">
      <c r="A1477" s="4">
        <v>20191228</v>
      </c>
      <c r="B1477" t="s">
        <v>117</v>
      </c>
      <c r="C1477" s="4">
        <v>10533</v>
      </c>
      <c r="D1477" t="s">
        <v>109</v>
      </c>
      <c r="E1477" s="4">
        <v>834850</v>
      </c>
      <c r="F1477">
        <v>14962.5</v>
      </c>
    </row>
    <row r="1478" spans="1:6">
      <c r="A1478" s="4">
        <v>20191228</v>
      </c>
      <c r="B1478" t="s">
        <v>10</v>
      </c>
      <c r="C1478" s="4">
        <v>10544</v>
      </c>
      <c r="D1478" t="s">
        <v>114</v>
      </c>
      <c r="E1478" s="4">
        <v>834850</v>
      </c>
      <c r="F1478">
        <v>7987.5</v>
      </c>
    </row>
    <row r="1479" spans="1:6">
      <c r="A1479" s="4">
        <v>20191229</v>
      </c>
      <c r="B1479" t="s">
        <v>10</v>
      </c>
      <c r="C1479" s="4">
        <v>16262</v>
      </c>
      <c r="D1479" t="s">
        <v>109</v>
      </c>
      <c r="E1479" s="4">
        <v>421333</v>
      </c>
      <c r="F1479">
        <v>13687.5</v>
      </c>
    </row>
    <row r="1480" spans="1:6">
      <c r="A1480" s="4">
        <v>20191229</v>
      </c>
      <c r="B1480" s="1" t="s">
        <v>10</v>
      </c>
      <c r="C1480" s="4">
        <v>16263</v>
      </c>
      <c r="D1480" t="s">
        <v>109</v>
      </c>
      <c r="E1480" s="4">
        <v>719050</v>
      </c>
      <c r="F1480">
        <v>7837.5</v>
      </c>
    </row>
    <row r="1481" spans="1:6">
      <c r="A1481" s="4">
        <v>20191229</v>
      </c>
      <c r="B1481" t="s">
        <v>10</v>
      </c>
      <c r="C1481" s="4">
        <v>16266</v>
      </c>
      <c r="D1481" t="s">
        <v>109</v>
      </c>
      <c r="E1481" s="4">
        <v>101676</v>
      </c>
      <c r="F1481">
        <v>11737.5</v>
      </c>
    </row>
    <row r="1482" spans="1:6">
      <c r="A1482" s="4">
        <v>20191229</v>
      </c>
      <c r="B1482" t="s">
        <v>118</v>
      </c>
      <c r="C1482" s="4">
        <v>16269</v>
      </c>
      <c r="D1482" t="s">
        <v>110</v>
      </c>
      <c r="E1482" s="4">
        <v>131448</v>
      </c>
      <c r="F1482">
        <v>8212.5</v>
      </c>
    </row>
    <row r="1483" spans="1:6">
      <c r="A1483" s="4">
        <v>20191229</v>
      </c>
      <c r="B1483" t="s">
        <v>118</v>
      </c>
      <c r="C1483" s="4">
        <v>16270</v>
      </c>
      <c r="D1483" t="s">
        <v>109</v>
      </c>
      <c r="E1483" s="4">
        <v>161220</v>
      </c>
      <c r="F1483">
        <v>13987.5</v>
      </c>
    </row>
    <row r="1484" spans="1:6">
      <c r="A1484" s="4">
        <v>20191229</v>
      </c>
      <c r="B1484" t="s">
        <v>10</v>
      </c>
      <c r="C1484" s="4">
        <v>16274</v>
      </c>
      <c r="D1484" t="s">
        <v>114</v>
      </c>
      <c r="E1484" s="4">
        <v>116562</v>
      </c>
      <c r="F1484">
        <v>24250</v>
      </c>
    </row>
    <row r="1485" spans="1:6">
      <c r="A1485" s="4">
        <v>20191229</v>
      </c>
      <c r="B1485" t="s">
        <v>116</v>
      </c>
      <c r="C1485" s="4">
        <v>11316</v>
      </c>
      <c r="D1485" t="s">
        <v>110</v>
      </c>
      <c r="E1485" s="4">
        <v>166782</v>
      </c>
      <c r="F1485">
        <v>7720</v>
      </c>
    </row>
    <row r="1486" spans="1:6">
      <c r="A1486" s="4">
        <v>20191229</v>
      </c>
      <c r="B1486" t="s">
        <v>116</v>
      </c>
      <c r="C1486" s="4">
        <v>11317</v>
      </c>
      <c r="D1486" t="s">
        <v>113</v>
      </c>
      <c r="E1486" s="4">
        <v>217003</v>
      </c>
      <c r="F1486">
        <v>12318.75</v>
      </c>
    </row>
    <row r="1487" spans="1:6">
      <c r="A1487" s="4">
        <v>20191229</v>
      </c>
      <c r="B1487" t="s">
        <v>117</v>
      </c>
      <c r="C1487" s="4">
        <v>11318</v>
      </c>
      <c r="D1487" t="s">
        <v>109</v>
      </c>
      <c r="E1487" s="4">
        <v>267224</v>
      </c>
      <c r="F1487">
        <v>14600</v>
      </c>
    </row>
    <row r="1488" spans="1:6">
      <c r="A1488" s="4">
        <v>20191229</v>
      </c>
      <c r="B1488" t="s">
        <v>11</v>
      </c>
      <c r="C1488" s="4">
        <v>11320</v>
      </c>
      <c r="D1488" t="s">
        <v>114</v>
      </c>
      <c r="E1488" s="4">
        <v>317445</v>
      </c>
      <c r="F1488">
        <v>1991.25</v>
      </c>
    </row>
    <row r="1489" spans="1:6">
      <c r="A1489" s="4">
        <v>20191229</v>
      </c>
      <c r="B1489" t="s">
        <v>11</v>
      </c>
      <c r="C1489" s="4">
        <v>11322</v>
      </c>
      <c r="D1489" t="s">
        <v>110</v>
      </c>
      <c r="E1489" s="4">
        <v>729973</v>
      </c>
      <c r="F1489">
        <v>7720</v>
      </c>
    </row>
    <row r="1490" spans="1:6">
      <c r="A1490" s="4">
        <v>20191229</v>
      </c>
      <c r="B1490" t="s">
        <v>11</v>
      </c>
      <c r="C1490" s="4">
        <v>11323</v>
      </c>
      <c r="D1490" t="s">
        <v>109</v>
      </c>
      <c r="E1490" s="4">
        <v>764932</v>
      </c>
      <c r="F1490">
        <v>7593.75</v>
      </c>
    </row>
    <row r="1491" spans="1:6">
      <c r="A1491" s="4">
        <v>20191230</v>
      </c>
      <c r="B1491" t="s">
        <v>117</v>
      </c>
      <c r="C1491" s="4">
        <v>16284</v>
      </c>
      <c r="D1491" t="s">
        <v>109</v>
      </c>
      <c r="E1491" s="4">
        <v>799891</v>
      </c>
      <c r="F1491">
        <v>8900</v>
      </c>
    </row>
    <row r="1492" spans="1:6">
      <c r="A1492" s="4">
        <v>20191230</v>
      </c>
      <c r="B1492" t="s">
        <v>117</v>
      </c>
      <c r="C1492" s="4">
        <v>11336</v>
      </c>
      <c r="D1492" t="s">
        <v>110</v>
      </c>
      <c r="E1492" s="4">
        <v>834850</v>
      </c>
      <c r="F1492">
        <v>9950</v>
      </c>
    </row>
    <row r="1493" spans="1:6">
      <c r="A1493" s="4">
        <v>20191230</v>
      </c>
      <c r="B1493" t="s">
        <v>117</v>
      </c>
      <c r="C1493" s="4">
        <v>11338</v>
      </c>
      <c r="D1493" t="s">
        <v>109</v>
      </c>
      <c r="E1493" s="4">
        <v>367666</v>
      </c>
      <c r="F1493">
        <v>13687.5</v>
      </c>
    </row>
    <row r="1494" spans="1:6">
      <c r="A1494" s="4">
        <v>20191230</v>
      </c>
      <c r="B1494" t="s">
        <v>10</v>
      </c>
      <c r="C1494" s="4">
        <v>11340</v>
      </c>
      <c r="D1494" t="s">
        <v>114</v>
      </c>
      <c r="E1494" s="4">
        <v>417887</v>
      </c>
      <c r="F1494">
        <v>16462.5</v>
      </c>
    </row>
    <row r="1495" spans="1:6">
      <c r="A1495" s="4">
        <v>20191230</v>
      </c>
      <c r="B1495" t="s">
        <v>10</v>
      </c>
      <c r="C1495" s="4">
        <v>8225</v>
      </c>
      <c r="D1495" t="s">
        <v>114</v>
      </c>
      <c r="E1495" s="4">
        <v>468108</v>
      </c>
      <c r="F1495">
        <v>11950</v>
      </c>
    </row>
    <row r="1496" spans="1:6">
      <c r="A1496" s="4">
        <v>20191230</v>
      </c>
      <c r="B1496" t="s">
        <v>116</v>
      </c>
      <c r="C1496" s="4">
        <v>10694</v>
      </c>
      <c r="D1496" t="s">
        <v>115</v>
      </c>
      <c r="E1496" s="4">
        <v>518329</v>
      </c>
      <c r="F1496">
        <v>995</v>
      </c>
    </row>
    <row r="1497" spans="1:6">
      <c r="A1497" s="4">
        <v>20191230</v>
      </c>
      <c r="B1497" t="s">
        <v>10</v>
      </c>
      <c r="C1497" s="4">
        <v>10701</v>
      </c>
      <c r="D1497" t="s">
        <v>113</v>
      </c>
      <c r="E1497" s="4">
        <v>568550</v>
      </c>
      <c r="F1497">
        <v>13687.5</v>
      </c>
    </row>
    <row r="1498" spans="1:6">
      <c r="A1498" s="4">
        <v>20191231</v>
      </c>
      <c r="B1498" t="s">
        <v>10</v>
      </c>
      <c r="C1498" s="4">
        <v>16287</v>
      </c>
      <c r="D1498" t="s">
        <v>109</v>
      </c>
      <c r="E1498" s="4">
        <v>618771</v>
      </c>
      <c r="F1498">
        <v>13687.5</v>
      </c>
    </row>
    <row r="1499" spans="1:6">
      <c r="A1499" s="4">
        <v>20191231</v>
      </c>
      <c r="B1499" t="s">
        <v>116</v>
      </c>
      <c r="C1499" s="4">
        <v>16291</v>
      </c>
      <c r="D1499" t="s">
        <v>109</v>
      </c>
      <c r="E1499" s="4">
        <v>864342</v>
      </c>
      <c r="F1499">
        <v>15450</v>
      </c>
    </row>
    <row r="1500" spans="1:6">
      <c r="A1500" s="4">
        <v>20191231</v>
      </c>
      <c r="B1500" t="s">
        <v>116</v>
      </c>
      <c r="C1500" s="4">
        <v>8226</v>
      </c>
      <c r="D1500" t="s">
        <v>109</v>
      </c>
      <c r="E1500" s="4">
        <v>979679</v>
      </c>
      <c r="F1500">
        <v>13687.5</v>
      </c>
    </row>
    <row r="1501" spans="1:6">
      <c r="A1501" s="4">
        <v>20191231</v>
      </c>
      <c r="B1501" t="s">
        <v>118</v>
      </c>
      <c r="C1501" s="4">
        <v>11344</v>
      </c>
      <c r="D1501" t="s">
        <v>115</v>
      </c>
      <c r="E1501" s="4">
        <v>129760</v>
      </c>
      <c r="F1501">
        <v>995</v>
      </c>
    </row>
    <row r="1502" spans="1:6">
      <c r="A1502" s="4">
        <v>20200102</v>
      </c>
      <c r="B1502" t="s">
        <v>10</v>
      </c>
      <c r="C1502" s="4">
        <v>16308</v>
      </c>
      <c r="D1502" t="s">
        <v>115</v>
      </c>
      <c r="E1502" s="4">
        <v>172366</v>
      </c>
      <c r="F1502">
        <v>11437.5</v>
      </c>
    </row>
    <row r="1503" spans="1:6">
      <c r="A1503" s="4">
        <v>20200102</v>
      </c>
      <c r="B1503" t="s">
        <v>116</v>
      </c>
      <c r="C1503" s="4">
        <v>11352</v>
      </c>
      <c r="D1503" t="s">
        <v>115</v>
      </c>
      <c r="E1503" s="4">
        <v>100712</v>
      </c>
      <c r="F1503">
        <v>995</v>
      </c>
    </row>
    <row r="1504" spans="1:6">
      <c r="A1504" s="4">
        <v>20200102</v>
      </c>
      <c r="B1504" t="s">
        <v>117</v>
      </c>
      <c r="C1504" s="4">
        <v>16303</v>
      </c>
      <c r="D1504" t="s">
        <v>109</v>
      </c>
      <c r="E1504" s="4">
        <v>135670</v>
      </c>
      <c r="F1504">
        <v>8437.5</v>
      </c>
    </row>
    <row r="1505" spans="1:6">
      <c r="A1505" s="4">
        <v>20200102</v>
      </c>
      <c r="B1505" t="s">
        <v>10</v>
      </c>
      <c r="C1505" s="4">
        <v>16309</v>
      </c>
      <c r="D1505" t="s">
        <v>115</v>
      </c>
      <c r="E1505" s="4">
        <v>205588</v>
      </c>
      <c r="F1505">
        <v>3105</v>
      </c>
    </row>
    <row r="1506" spans="1:6">
      <c r="A1506" s="4">
        <v>20200102</v>
      </c>
      <c r="B1506" t="s">
        <v>118</v>
      </c>
      <c r="C1506" s="4">
        <v>16312</v>
      </c>
      <c r="D1506" t="s">
        <v>115</v>
      </c>
      <c r="E1506" s="4">
        <v>275506</v>
      </c>
      <c r="F1506">
        <v>15250</v>
      </c>
    </row>
    <row r="1507" spans="1:6">
      <c r="A1507" s="4">
        <v>20200105</v>
      </c>
      <c r="B1507" t="s">
        <v>10</v>
      </c>
      <c r="C1507" s="4">
        <v>16334</v>
      </c>
      <c r="D1507" t="s">
        <v>115</v>
      </c>
      <c r="E1507" s="4">
        <v>166213</v>
      </c>
      <c r="F1507">
        <v>13687.5</v>
      </c>
    </row>
    <row r="1508" spans="1:6">
      <c r="A1508" s="4">
        <v>20200105</v>
      </c>
      <c r="B1508" t="s">
        <v>10</v>
      </c>
      <c r="C1508" s="4">
        <v>8244</v>
      </c>
      <c r="D1508" t="s">
        <v>112</v>
      </c>
      <c r="E1508" s="4">
        <v>857476</v>
      </c>
      <c r="F1508">
        <v>13987.5</v>
      </c>
    </row>
    <row r="1509" spans="1:6">
      <c r="A1509" s="4">
        <v>20200106</v>
      </c>
      <c r="B1509" t="s">
        <v>11</v>
      </c>
      <c r="C1509" s="4">
        <v>16342</v>
      </c>
      <c r="D1509" t="s">
        <v>109</v>
      </c>
      <c r="E1509" s="4">
        <v>834850</v>
      </c>
      <c r="F1509">
        <v>15937.5</v>
      </c>
    </row>
    <row r="1510" spans="1:6">
      <c r="A1510" s="4">
        <v>20200107</v>
      </c>
      <c r="B1510" t="s">
        <v>11</v>
      </c>
      <c r="C1510" s="4">
        <v>16346</v>
      </c>
      <c r="D1510" t="s">
        <v>111</v>
      </c>
      <c r="E1510" s="4">
        <v>979679</v>
      </c>
      <c r="F1510">
        <v>7987.5</v>
      </c>
    </row>
    <row r="1511" spans="1:6">
      <c r="A1511" s="4">
        <v>20200108</v>
      </c>
      <c r="B1511" t="s">
        <v>10</v>
      </c>
      <c r="C1511" s="4">
        <v>16352</v>
      </c>
      <c r="D1511" t="s">
        <v>109</v>
      </c>
      <c r="E1511" s="4">
        <v>129760</v>
      </c>
      <c r="F1511">
        <v>8437.5</v>
      </c>
    </row>
    <row r="1512" spans="1:6">
      <c r="A1512" s="4">
        <v>20200108</v>
      </c>
      <c r="B1512" t="s">
        <v>116</v>
      </c>
      <c r="C1512" s="4">
        <v>10886</v>
      </c>
      <c r="D1512" t="s">
        <v>112</v>
      </c>
      <c r="E1512" s="4">
        <v>834850</v>
      </c>
      <c r="F1512">
        <v>6250</v>
      </c>
    </row>
    <row r="1513" spans="1:6">
      <c r="A1513" s="4">
        <v>20200108</v>
      </c>
      <c r="B1513" t="s">
        <v>10</v>
      </c>
      <c r="C1513" s="4">
        <v>10891</v>
      </c>
      <c r="D1513" t="s">
        <v>114</v>
      </c>
      <c r="E1513" s="4">
        <v>834850</v>
      </c>
      <c r="F1513">
        <v>9650</v>
      </c>
    </row>
    <row r="1514" spans="1:6">
      <c r="A1514" s="4">
        <v>20200109</v>
      </c>
      <c r="B1514" t="s">
        <v>10</v>
      </c>
      <c r="C1514" s="4">
        <v>11378</v>
      </c>
      <c r="D1514" t="s">
        <v>115</v>
      </c>
      <c r="E1514" s="4">
        <v>834850</v>
      </c>
      <c r="F1514">
        <v>2950</v>
      </c>
    </row>
    <row r="1515" spans="1:6">
      <c r="A1515" s="4">
        <v>20200109</v>
      </c>
      <c r="B1515" t="s">
        <v>116</v>
      </c>
      <c r="C1515" s="4">
        <v>16355</v>
      </c>
      <c r="D1515" t="s">
        <v>111</v>
      </c>
      <c r="E1515" s="4">
        <v>834850</v>
      </c>
      <c r="F1515">
        <v>9487.5</v>
      </c>
    </row>
    <row r="1516" spans="1:6">
      <c r="A1516" s="4">
        <v>20200109</v>
      </c>
      <c r="B1516" t="s">
        <v>116</v>
      </c>
      <c r="C1516" s="4">
        <v>11379</v>
      </c>
      <c r="D1516" t="s">
        <v>109</v>
      </c>
      <c r="E1516" s="4">
        <v>421333</v>
      </c>
      <c r="F1516">
        <v>15937.5</v>
      </c>
    </row>
    <row r="1517" spans="1:6">
      <c r="A1517" s="4">
        <v>20200109</v>
      </c>
      <c r="B1517" t="s">
        <v>116</v>
      </c>
      <c r="C1517" s="4">
        <v>11379</v>
      </c>
      <c r="D1517" t="s">
        <v>109</v>
      </c>
      <c r="E1517" s="4">
        <v>719050</v>
      </c>
      <c r="F1517">
        <v>8212.5</v>
      </c>
    </row>
    <row r="1518" spans="1:6">
      <c r="A1518" s="4">
        <v>20200110</v>
      </c>
      <c r="B1518" t="s">
        <v>116</v>
      </c>
      <c r="C1518" s="4">
        <v>11380</v>
      </c>
      <c r="D1518" t="s">
        <v>111</v>
      </c>
      <c r="E1518" s="4">
        <v>101676</v>
      </c>
      <c r="F1518">
        <v>13560</v>
      </c>
    </row>
    <row r="1519" spans="1:6">
      <c r="A1519" s="4">
        <v>20200110</v>
      </c>
      <c r="B1519" t="s">
        <v>116</v>
      </c>
      <c r="C1519" s="4">
        <v>10925</v>
      </c>
      <c r="D1519" t="s">
        <v>109</v>
      </c>
      <c r="E1519" s="4">
        <v>131448</v>
      </c>
      <c r="F1519">
        <v>8212.5</v>
      </c>
    </row>
    <row r="1520" spans="1:6">
      <c r="A1520" s="4">
        <v>20200111</v>
      </c>
      <c r="B1520" t="s">
        <v>117</v>
      </c>
      <c r="C1520" s="4">
        <v>16365</v>
      </c>
      <c r="D1520" t="s">
        <v>114</v>
      </c>
      <c r="E1520" s="4">
        <v>161220</v>
      </c>
      <c r="F1520">
        <v>3712.5</v>
      </c>
    </row>
    <row r="1521" spans="1:6">
      <c r="A1521" s="4">
        <v>20200111</v>
      </c>
      <c r="B1521" t="s">
        <v>116</v>
      </c>
      <c r="C1521" s="4">
        <v>16368</v>
      </c>
      <c r="D1521" t="s">
        <v>114</v>
      </c>
      <c r="E1521" s="4">
        <v>116562</v>
      </c>
      <c r="F1521">
        <v>24950</v>
      </c>
    </row>
    <row r="1522" spans="1:6">
      <c r="A1522" s="4">
        <v>20200111</v>
      </c>
      <c r="B1522" t="s">
        <v>116</v>
      </c>
      <c r="C1522" s="4">
        <v>16369</v>
      </c>
      <c r="D1522" t="s">
        <v>115</v>
      </c>
      <c r="E1522" s="4">
        <v>166782</v>
      </c>
      <c r="F1522">
        <v>22950</v>
      </c>
    </row>
    <row r="1523" spans="1:6">
      <c r="A1523" s="4">
        <v>20200111</v>
      </c>
      <c r="B1523" t="s">
        <v>117</v>
      </c>
      <c r="C1523" s="4">
        <v>16370</v>
      </c>
      <c r="D1523" t="s">
        <v>111</v>
      </c>
      <c r="E1523" s="4">
        <v>217003</v>
      </c>
      <c r="F1523">
        <v>16462.5</v>
      </c>
    </row>
    <row r="1524" spans="1:6">
      <c r="A1524" s="4">
        <v>20200111</v>
      </c>
      <c r="B1524" t="s">
        <v>11</v>
      </c>
      <c r="C1524" s="4">
        <v>16372</v>
      </c>
      <c r="D1524" t="s">
        <v>109</v>
      </c>
      <c r="E1524" s="4">
        <v>267224</v>
      </c>
      <c r="F1524">
        <v>8900</v>
      </c>
    </row>
    <row r="1525" spans="1:6">
      <c r="A1525" s="4">
        <v>20200111</v>
      </c>
      <c r="B1525" t="s">
        <v>11</v>
      </c>
      <c r="C1525" s="4">
        <v>16373</v>
      </c>
      <c r="D1525" t="s">
        <v>110</v>
      </c>
      <c r="E1525" s="4">
        <v>317445</v>
      </c>
      <c r="F1525">
        <v>2950</v>
      </c>
    </row>
    <row r="1526" spans="1:6">
      <c r="A1526" s="4">
        <v>20200111</v>
      </c>
      <c r="B1526" t="s">
        <v>11</v>
      </c>
      <c r="C1526" s="4">
        <v>16375</v>
      </c>
      <c r="D1526" t="s">
        <v>115</v>
      </c>
      <c r="E1526" s="4">
        <v>729973</v>
      </c>
      <c r="F1526">
        <v>995</v>
      </c>
    </row>
    <row r="1527" spans="1:6">
      <c r="A1527" s="4">
        <v>20200111</v>
      </c>
      <c r="B1527" t="s">
        <v>117</v>
      </c>
      <c r="C1527" s="4">
        <v>10957</v>
      </c>
      <c r="D1527" t="s">
        <v>114</v>
      </c>
      <c r="E1527" s="4">
        <v>764932</v>
      </c>
      <c r="F1527">
        <v>24950</v>
      </c>
    </row>
    <row r="1528" spans="1:6">
      <c r="A1528" s="4">
        <v>20200111</v>
      </c>
      <c r="B1528" t="s">
        <v>117</v>
      </c>
      <c r="C1528" s="4">
        <v>10968</v>
      </c>
      <c r="D1528" t="s">
        <v>115</v>
      </c>
      <c r="E1528" s="4">
        <v>799891</v>
      </c>
      <c r="F1528">
        <v>13687.5</v>
      </c>
    </row>
    <row r="1529" spans="1:6">
      <c r="A1529" s="4">
        <v>20200112</v>
      </c>
      <c r="B1529" t="s">
        <v>117</v>
      </c>
      <c r="C1529" s="4">
        <v>16378</v>
      </c>
      <c r="D1529" t="s">
        <v>113</v>
      </c>
      <c r="E1529" s="4">
        <v>834850</v>
      </c>
      <c r="F1529">
        <v>7237.5</v>
      </c>
    </row>
    <row r="1530" spans="1:6">
      <c r="A1530" s="4">
        <v>20200112</v>
      </c>
      <c r="B1530" t="s">
        <v>10</v>
      </c>
      <c r="C1530" s="4">
        <v>16380</v>
      </c>
      <c r="D1530" t="s">
        <v>113</v>
      </c>
      <c r="E1530" s="4">
        <v>367666</v>
      </c>
      <c r="F1530">
        <v>3250</v>
      </c>
    </row>
    <row r="1531" spans="1:6">
      <c r="A1531" s="4">
        <v>20200112</v>
      </c>
      <c r="B1531" t="s">
        <v>10</v>
      </c>
      <c r="C1531" s="4">
        <v>16383</v>
      </c>
      <c r="D1531" t="s">
        <v>109</v>
      </c>
      <c r="E1531" s="4">
        <v>417887</v>
      </c>
      <c r="F1531">
        <v>24250</v>
      </c>
    </row>
    <row r="1532" spans="1:6">
      <c r="A1532" s="4">
        <v>20200112</v>
      </c>
      <c r="B1532" t="s">
        <v>116</v>
      </c>
      <c r="C1532" s="4">
        <v>16384</v>
      </c>
      <c r="D1532" t="s">
        <v>112</v>
      </c>
      <c r="E1532" s="4">
        <v>468108</v>
      </c>
      <c r="F1532">
        <v>9937.5</v>
      </c>
    </row>
    <row r="1533" spans="1:6">
      <c r="A1533" s="4">
        <v>20200112</v>
      </c>
      <c r="B1533" t="s">
        <v>10</v>
      </c>
      <c r="C1533" s="4">
        <v>16387</v>
      </c>
      <c r="D1533" t="s">
        <v>114</v>
      </c>
      <c r="E1533" s="4">
        <v>518329</v>
      </c>
      <c r="F1533">
        <v>3650</v>
      </c>
    </row>
    <row r="1534" spans="1:6">
      <c r="A1534" s="4">
        <v>20200112</v>
      </c>
      <c r="B1534" t="s">
        <v>10</v>
      </c>
      <c r="C1534" s="4">
        <v>11388</v>
      </c>
      <c r="D1534" t="s">
        <v>115</v>
      </c>
      <c r="E1534" s="4">
        <v>568550</v>
      </c>
      <c r="F1534">
        <v>7391.25</v>
      </c>
    </row>
    <row r="1535" spans="1:6">
      <c r="A1535" s="4">
        <v>20200112</v>
      </c>
      <c r="B1535" t="s">
        <v>116</v>
      </c>
      <c r="C1535" s="4">
        <v>16380</v>
      </c>
      <c r="D1535" t="s">
        <v>113</v>
      </c>
      <c r="E1535" s="4">
        <v>618771</v>
      </c>
      <c r="F1535">
        <v>3650</v>
      </c>
    </row>
    <row r="1536" spans="1:6">
      <c r="A1536" s="4">
        <v>20200112</v>
      </c>
      <c r="B1536" t="s">
        <v>116</v>
      </c>
      <c r="C1536" s="4">
        <v>16382</v>
      </c>
      <c r="D1536" t="s">
        <v>109</v>
      </c>
      <c r="E1536" s="4">
        <v>864342</v>
      </c>
      <c r="F1536">
        <v>18250</v>
      </c>
    </row>
    <row r="1537" spans="1:6">
      <c r="A1537" s="4">
        <v>20200116</v>
      </c>
      <c r="B1537" t="s">
        <v>10</v>
      </c>
      <c r="C1537" s="4">
        <v>16398</v>
      </c>
      <c r="D1537" t="s">
        <v>109</v>
      </c>
      <c r="E1537" s="4">
        <v>166213</v>
      </c>
      <c r="F1537">
        <v>13687.5</v>
      </c>
    </row>
    <row r="1538" spans="1:6">
      <c r="A1538" s="4">
        <v>20200118</v>
      </c>
      <c r="B1538" t="s">
        <v>10</v>
      </c>
      <c r="C1538" s="4">
        <v>11083</v>
      </c>
      <c r="D1538" t="s">
        <v>114</v>
      </c>
      <c r="E1538" s="4">
        <v>857476</v>
      </c>
      <c r="F1538">
        <v>3650</v>
      </c>
    </row>
    <row r="1539" spans="1:6">
      <c r="A1539" s="4">
        <v>20200120</v>
      </c>
      <c r="B1539" s="1" t="s">
        <v>118</v>
      </c>
      <c r="C1539" s="4">
        <v>8264</v>
      </c>
      <c r="D1539" t="s">
        <v>114</v>
      </c>
      <c r="E1539" s="4">
        <v>100712</v>
      </c>
      <c r="F1539">
        <v>16950</v>
      </c>
    </row>
    <row r="1540" spans="1:6">
      <c r="A1540" s="4">
        <v>20200121</v>
      </c>
      <c r="B1540" t="s">
        <v>116</v>
      </c>
      <c r="C1540" s="4">
        <v>16419</v>
      </c>
      <c r="D1540" t="s">
        <v>115</v>
      </c>
      <c r="E1540" s="4">
        <v>135670</v>
      </c>
      <c r="F1540">
        <v>8950</v>
      </c>
    </row>
    <row r="1541" spans="1:6">
      <c r="A1541" s="4">
        <v>20200121</v>
      </c>
      <c r="B1541" t="s">
        <v>117</v>
      </c>
      <c r="C1541" s="4">
        <v>16421</v>
      </c>
      <c r="D1541" t="s">
        <v>115</v>
      </c>
      <c r="E1541" s="4">
        <v>205588</v>
      </c>
      <c r="F1541">
        <v>13905</v>
      </c>
    </row>
    <row r="1542" spans="1:6">
      <c r="A1542" s="4">
        <v>20200121</v>
      </c>
      <c r="B1542" t="s">
        <v>10</v>
      </c>
      <c r="C1542" s="4">
        <v>16423</v>
      </c>
      <c r="D1542" t="s">
        <v>109</v>
      </c>
      <c r="E1542" s="4">
        <v>275506</v>
      </c>
      <c r="F1542">
        <v>29950</v>
      </c>
    </row>
    <row r="1543" spans="1:6">
      <c r="A1543" s="4">
        <v>20200121</v>
      </c>
      <c r="B1543" t="s">
        <v>116</v>
      </c>
      <c r="C1543" s="4">
        <v>8266</v>
      </c>
      <c r="D1543" t="s">
        <v>111</v>
      </c>
      <c r="E1543" s="4">
        <v>568550</v>
      </c>
      <c r="F1543">
        <v>18250</v>
      </c>
    </row>
    <row r="1544" spans="1:6">
      <c r="A1544" s="4">
        <v>20200121</v>
      </c>
      <c r="B1544" t="s">
        <v>117</v>
      </c>
      <c r="C1544" s="4">
        <v>8267</v>
      </c>
      <c r="D1544" t="s">
        <v>109</v>
      </c>
      <c r="E1544" s="4">
        <v>618771</v>
      </c>
      <c r="F1544">
        <v>7987.5</v>
      </c>
    </row>
    <row r="1545" spans="1:6">
      <c r="A1545" s="4">
        <v>20200121</v>
      </c>
      <c r="B1545" t="s">
        <v>10</v>
      </c>
      <c r="C1545" s="4">
        <v>8267</v>
      </c>
      <c r="D1545" t="s">
        <v>109</v>
      </c>
      <c r="E1545" s="4">
        <v>864342</v>
      </c>
      <c r="F1545">
        <v>24250</v>
      </c>
    </row>
    <row r="1546" spans="1:6">
      <c r="A1546" s="4">
        <v>20200125</v>
      </c>
      <c r="B1546" t="s">
        <v>118</v>
      </c>
      <c r="C1546" s="4">
        <v>16443</v>
      </c>
      <c r="D1546" t="s">
        <v>111</v>
      </c>
      <c r="E1546" s="4">
        <v>166213</v>
      </c>
      <c r="F1546">
        <v>14360</v>
      </c>
    </row>
    <row r="1547" spans="1:6">
      <c r="A1547" s="4">
        <v>20200125</v>
      </c>
      <c r="B1547" t="s">
        <v>116</v>
      </c>
      <c r="C1547" s="4">
        <v>8275</v>
      </c>
      <c r="D1547" t="s">
        <v>109</v>
      </c>
      <c r="E1547" s="4">
        <v>387943</v>
      </c>
      <c r="F1547">
        <v>8900</v>
      </c>
    </row>
    <row r="1548" spans="1:6">
      <c r="A1548" s="4">
        <v>20200125</v>
      </c>
      <c r="B1548" t="s">
        <v>116</v>
      </c>
      <c r="C1548" s="4">
        <v>16440</v>
      </c>
      <c r="D1548" t="s">
        <v>114</v>
      </c>
      <c r="E1548" s="4">
        <v>846118</v>
      </c>
      <c r="F1548">
        <v>9560</v>
      </c>
    </row>
    <row r="1549" spans="1:6">
      <c r="A1549" s="4">
        <v>20200125</v>
      </c>
      <c r="B1549" t="s">
        <v>117</v>
      </c>
      <c r="C1549" s="4">
        <v>16441</v>
      </c>
      <c r="D1549" t="s">
        <v>115</v>
      </c>
      <c r="E1549" s="4">
        <v>166782</v>
      </c>
      <c r="F1549">
        <v>2920</v>
      </c>
    </row>
    <row r="1550" spans="1:6">
      <c r="A1550" s="4">
        <v>20200125</v>
      </c>
      <c r="B1550" t="s">
        <v>11</v>
      </c>
      <c r="C1550" s="4">
        <v>11424</v>
      </c>
      <c r="D1550" t="s">
        <v>114</v>
      </c>
      <c r="E1550" s="4">
        <v>217003</v>
      </c>
      <c r="F1550">
        <v>2760</v>
      </c>
    </row>
    <row r="1551" spans="1:6">
      <c r="A1551" s="4">
        <v>20200125</v>
      </c>
      <c r="B1551" t="s">
        <v>11</v>
      </c>
      <c r="C1551" s="4">
        <v>11427</v>
      </c>
      <c r="D1551" t="s">
        <v>114</v>
      </c>
      <c r="E1551" s="4">
        <v>267224</v>
      </c>
      <c r="F1551">
        <v>14816.25</v>
      </c>
    </row>
    <row r="1552" spans="1:6">
      <c r="A1552" s="4">
        <v>20200126</v>
      </c>
      <c r="B1552" t="s">
        <v>11</v>
      </c>
      <c r="C1552" s="4">
        <v>11430</v>
      </c>
      <c r="D1552" t="s">
        <v>115</v>
      </c>
      <c r="E1552" s="4">
        <v>317445</v>
      </c>
      <c r="F1552">
        <v>11960</v>
      </c>
    </row>
    <row r="1553" spans="1:6">
      <c r="A1553" s="4">
        <v>20200126</v>
      </c>
      <c r="B1553" t="s">
        <v>117</v>
      </c>
      <c r="C1553" s="4">
        <v>11432</v>
      </c>
      <c r="D1553" t="s">
        <v>114</v>
      </c>
      <c r="E1553" s="4">
        <v>367666</v>
      </c>
      <c r="F1553">
        <v>2193.75</v>
      </c>
    </row>
    <row r="1554" spans="1:6">
      <c r="A1554" s="4">
        <v>20200126</v>
      </c>
      <c r="B1554" t="s">
        <v>117</v>
      </c>
      <c r="C1554" s="4">
        <v>11433</v>
      </c>
      <c r="D1554" t="s">
        <v>115</v>
      </c>
      <c r="E1554" s="4">
        <v>417887</v>
      </c>
      <c r="F1554">
        <v>14816.25</v>
      </c>
    </row>
    <row r="1555" spans="1:6">
      <c r="A1555" s="4">
        <v>20200126</v>
      </c>
      <c r="B1555" t="s">
        <v>117</v>
      </c>
      <c r="C1555" s="4">
        <v>16452</v>
      </c>
      <c r="D1555" t="s">
        <v>113</v>
      </c>
      <c r="E1555" s="4">
        <v>267224</v>
      </c>
      <c r="F1555">
        <v>12360</v>
      </c>
    </row>
    <row r="1556" spans="1:6">
      <c r="A1556" s="4">
        <v>20200126</v>
      </c>
      <c r="B1556" t="s">
        <v>10</v>
      </c>
      <c r="C1556" s="4">
        <v>16453</v>
      </c>
      <c r="D1556" t="s">
        <v>113</v>
      </c>
      <c r="E1556" s="4">
        <v>317445</v>
      </c>
      <c r="F1556">
        <v>7160</v>
      </c>
    </row>
    <row r="1557" spans="1:6">
      <c r="A1557" s="4">
        <v>20200126</v>
      </c>
      <c r="B1557" t="s">
        <v>10</v>
      </c>
      <c r="C1557" s="4">
        <v>16457</v>
      </c>
      <c r="D1557" t="s">
        <v>112</v>
      </c>
      <c r="E1557" s="4">
        <v>729973</v>
      </c>
      <c r="F1557">
        <v>11400</v>
      </c>
    </row>
    <row r="1558" spans="1:6">
      <c r="A1558" s="4">
        <v>20200126</v>
      </c>
      <c r="B1558" t="s">
        <v>116</v>
      </c>
      <c r="C1558" s="4">
        <v>11429</v>
      </c>
      <c r="D1558" t="s">
        <v>109</v>
      </c>
      <c r="E1558" s="4">
        <v>764932</v>
      </c>
      <c r="F1558">
        <v>12588.75</v>
      </c>
    </row>
    <row r="1559" spans="1:6">
      <c r="A1559" s="4">
        <v>20200128</v>
      </c>
      <c r="B1559" t="s">
        <v>10</v>
      </c>
      <c r="C1559" s="4">
        <v>11436</v>
      </c>
      <c r="D1559" t="s">
        <v>109</v>
      </c>
      <c r="E1559" s="4">
        <v>979679</v>
      </c>
      <c r="F1559">
        <v>4687.5</v>
      </c>
    </row>
    <row r="1560" spans="1:6">
      <c r="A1560" s="4">
        <v>20200129</v>
      </c>
      <c r="B1560" t="s">
        <v>116</v>
      </c>
      <c r="C1560" s="4">
        <v>8282</v>
      </c>
      <c r="D1560" t="s">
        <v>115</v>
      </c>
      <c r="E1560" s="4">
        <v>129760</v>
      </c>
      <c r="F1560">
        <v>5962.5</v>
      </c>
    </row>
    <row r="1561" spans="1:6">
      <c r="A1561" s="4">
        <v>20200129</v>
      </c>
      <c r="B1561" t="s">
        <v>116</v>
      </c>
      <c r="C1561" s="4">
        <v>16466</v>
      </c>
      <c r="D1561" t="s">
        <v>111</v>
      </c>
      <c r="E1561" s="4">
        <v>387943</v>
      </c>
      <c r="F1561">
        <v>26910</v>
      </c>
    </row>
    <row r="1562" spans="1:6">
      <c r="A1562" s="4">
        <v>20200129</v>
      </c>
      <c r="B1562" t="s">
        <v>117</v>
      </c>
      <c r="C1562" s="4">
        <v>16471</v>
      </c>
      <c r="D1562" t="s">
        <v>109</v>
      </c>
      <c r="E1562" s="4">
        <v>846118</v>
      </c>
      <c r="F1562">
        <v>37170</v>
      </c>
    </row>
    <row r="1563" spans="1:6">
      <c r="A1563" s="4">
        <v>20200129</v>
      </c>
      <c r="B1563" t="s">
        <v>118</v>
      </c>
      <c r="C1563" s="4">
        <v>11438</v>
      </c>
      <c r="D1563" t="s">
        <v>113</v>
      </c>
      <c r="E1563" s="4">
        <v>166782</v>
      </c>
      <c r="F1563">
        <v>2212.5</v>
      </c>
    </row>
    <row r="1564" spans="1:6">
      <c r="A1564" s="4">
        <v>20200130</v>
      </c>
      <c r="B1564" t="s">
        <v>10</v>
      </c>
      <c r="C1564" s="4">
        <v>8284</v>
      </c>
      <c r="D1564" t="s">
        <v>111</v>
      </c>
      <c r="E1564" s="4">
        <v>217003</v>
      </c>
      <c r="F1564">
        <v>7987.5</v>
      </c>
    </row>
    <row r="1565" spans="1:6">
      <c r="A1565" s="4">
        <v>20200130</v>
      </c>
      <c r="B1565" s="1" t="s">
        <v>116</v>
      </c>
      <c r="C1565" s="4">
        <v>16475</v>
      </c>
      <c r="D1565" t="s">
        <v>109</v>
      </c>
      <c r="E1565" s="4">
        <v>267224</v>
      </c>
      <c r="F1565">
        <v>10780</v>
      </c>
    </row>
    <row r="1566" spans="1:6">
      <c r="A1566" s="4">
        <v>20200130</v>
      </c>
      <c r="B1566" s="1" t="s">
        <v>118</v>
      </c>
      <c r="C1566" s="4">
        <v>8284</v>
      </c>
      <c r="D1566" t="s">
        <v>109</v>
      </c>
      <c r="E1566" s="4">
        <v>317445</v>
      </c>
      <c r="F1566">
        <v>20587.5</v>
      </c>
    </row>
    <row r="1567" spans="1:6">
      <c r="A1567" s="4">
        <v>20200130</v>
      </c>
      <c r="B1567" t="s">
        <v>116</v>
      </c>
      <c r="C1567" s="4">
        <v>8284</v>
      </c>
      <c r="D1567" t="s">
        <v>109</v>
      </c>
      <c r="E1567" s="4">
        <v>367666</v>
      </c>
      <c r="F1567">
        <v>20587.5</v>
      </c>
    </row>
    <row r="1568" spans="1:6">
      <c r="A1568" s="4">
        <v>20200130</v>
      </c>
      <c r="B1568" t="s">
        <v>117</v>
      </c>
      <c r="C1568" s="4">
        <v>8284</v>
      </c>
      <c r="D1568" t="s">
        <v>111</v>
      </c>
      <c r="E1568" s="4">
        <v>417887</v>
      </c>
      <c r="F1568">
        <v>10700</v>
      </c>
    </row>
    <row r="1569" spans="1:6">
      <c r="A1569" s="4">
        <v>20200131</v>
      </c>
      <c r="B1569" t="s">
        <v>117</v>
      </c>
      <c r="C1569" s="4">
        <v>16479</v>
      </c>
      <c r="D1569" t="s">
        <v>109</v>
      </c>
      <c r="E1569" s="4">
        <v>267224</v>
      </c>
      <c r="F1569">
        <v>13695</v>
      </c>
    </row>
    <row r="1570" spans="1:6">
      <c r="A1570" s="4">
        <v>20200131</v>
      </c>
      <c r="B1570" t="s">
        <v>10</v>
      </c>
      <c r="C1570" s="4">
        <v>16479</v>
      </c>
      <c r="D1570" t="s">
        <v>109</v>
      </c>
      <c r="E1570" s="4">
        <v>317445</v>
      </c>
      <c r="F1570">
        <v>6545</v>
      </c>
    </row>
    <row r="1571" spans="1:6">
      <c r="A1571" s="4">
        <v>20200131</v>
      </c>
      <c r="B1571" t="s">
        <v>10</v>
      </c>
      <c r="C1571" s="4">
        <v>11441</v>
      </c>
      <c r="D1571" t="s">
        <v>109</v>
      </c>
      <c r="E1571" s="4">
        <v>729973</v>
      </c>
      <c r="F1571">
        <v>12072.5</v>
      </c>
    </row>
    <row r="1572" spans="1:6">
      <c r="A1572" s="4">
        <v>20200131</v>
      </c>
      <c r="B1572" t="s">
        <v>118</v>
      </c>
      <c r="C1572" s="4">
        <v>8286</v>
      </c>
      <c r="D1572" t="s">
        <v>109</v>
      </c>
      <c r="E1572" s="4">
        <v>764932</v>
      </c>
      <c r="F1572">
        <v>10037.5</v>
      </c>
    </row>
    <row r="1573" spans="1:6">
      <c r="A1573" s="4">
        <v>20200131</v>
      </c>
      <c r="B1573" t="s">
        <v>116</v>
      </c>
      <c r="C1573" s="4">
        <v>8291</v>
      </c>
      <c r="D1573" t="s">
        <v>114</v>
      </c>
      <c r="E1573" s="4">
        <v>979679</v>
      </c>
      <c r="F1573">
        <v>10037.5</v>
      </c>
    </row>
    <row r="1574" spans="1:6">
      <c r="A1574" s="4">
        <v>20200201</v>
      </c>
      <c r="B1574" t="s">
        <v>117</v>
      </c>
      <c r="C1574" s="4">
        <v>11450</v>
      </c>
      <c r="D1574" t="s">
        <v>114</v>
      </c>
      <c r="E1574" s="4">
        <v>129760</v>
      </c>
      <c r="F1574">
        <v>9650</v>
      </c>
    </row>
    <row r="1575" spans="1:6">
      <c r="A1575" s="4">
        <v>20200201</v>
      </c>
      <c r="B1575" t="s">
        <v>117</v>
      </c>
      <c r="C1575" s="4">
        <v>11451</v>
      </c>
      <c r="D1575" t="s">
        <v>115</v>
      </c>
      <c r="E1575" s="4">
        <v>834850</v>
      </c>
      <c r="F1575">
        <v>995</v>
      </c>
    </row>
    <row r="1576" spans="1:6">
      <c r="A1576" s="4">
        <v>20200201</v>
      </c>
      <c r="B1576" t="s">
        <v>10</v>
      </c>
      <c r="C1576" s="4">
        <v>11453</v>
      </c>
      <c r="D1576" t="s">
        <v>113</v>
      </c>
      <c r="E1576" s="4">
        <v>367666</v>
      </c>
      <c r="F1576">
        <v>10037.5</v>
      </c>
    </row>
    <row r="1577" spans="1:6">
      <c r="A1577" s="4">
        <v>20200201</v>
      </c>
      <c r="B1577" t="s">
        <v>10</v>
      </c>
      <c r="C1577" s="4">
        <v>16481</v>
      </c>
      <c r="D1577" t="s">
        <v>113</v>
      </c>
      <c r="E1577" s="4">
        <v>417887</v>
      </c>
      <c r="F1577">
        <v>13687.5</v>
      </c>
    </row>
    <row r="1578" spans="1:6">
      <c r="A1578" s="4">
        <v>20200201</v>
      </c>
      <c r="B1578" t="s">
        <v>118</v>
      </c>
      <c r="C1578" s="4">
        <v>16483</v>
      </c>
      <c r="D1578" t="s">
        <v>112</v>
      </c>
      <c r="E1578" s="4">
        <v>468108</v>
      </c>
      <c r="F1578">
        <v>12072.5</v>
      </c>
    </row>
    <row r="1579" spans="1:6">
      <c r="A1579" s="4">
        <v>20200201</v>
      </c>
      <c r="B1579" t="s">
        <v>116</v>
      </c>
      <c r="C1579" s="4">
        <v>11444</v>
      </c>
      <c r="D1579" t="s">
        <v>110</v>
      </c>
      <c r="E1579" s="4">
        <v>518329</v>
      </c>
      <c r="F1579">
        <v>3107.5</v>
      </c>
    </row>
    <row r="1580" spans="1:6">
      <c r="A1580" s="4">
        <v>20200201</v>
      </c>
      <c r="B1580" t="s">
        <v>10</v>
      </c>
      <c r="C1580" s="4">
        <v>11445</v>
      </c>
      <c r="D1580" t="s">
        <v>109</v>
      </c>
      <c r="E1580" s="4">
        <v>568550</v>
      </c>
      <c r="F1580">
        <v>13007.5</v>
      </c>
    </row>
    <row r="1581" spans="1:6">
      <c r="A1581" s="4">
        <v>20200201</v>
      </c>
      <c r="B1581" t="s">
        <v>116</v>
      </c>
      <c r="C1581" s="4">
        <v>11445</v>
      </c>
      <c r="D1581" t="s">
        <v>109</v>
      </c>
      <c r="E1581" s="4">
        <v>618771</v>
      </c>
      <c r="F1581">
        <v>10972.5</v>
      </c>
    </row>
    <row r="1582" spans="1:6">
      <c r="A1582" s="4">
        <v>20200201</v>
      </c>
      <c r="B1582" t="s">
        <v>117</v>
      </c>
      <c r="C1582" s="4">
        <v>11446</v>
      </c>
      <c r="D1582" t="s">
        <v>115</v>
      </c>
      <c r="E1582" s="4">
        <v>864342</v>
      </c>
      <c r="F1582">
        <v>13337.5</v>
      </c>
    </row>
    <row r="1583" spans="1:6">
      <c r="A1583" s="4">
        <v>20200201</v>
      </c>
      <c r="B1583" t="s">
        <v>117</v>
      </c>
      <c r="C1583" s="4">
        <v>11447</v>
      </c>
      <c r="D1583" t="s">
        <v>113</v>
      </c>
      <c r="E1583" s="4">
        <v>979679</v>
      </c>
      <c r="F1583">
        <v>5857.5</v>
      </c>
    </row>
    <row r="1584" spans="1:6">
      <c r="A1584" s="4">
        <v>20200202</v>
      </c>
      <c r="B1584" t="s">
        <v>10</v>
      </c>
      <c r="C1584" s="4">
        <v>11455</v>
      </c>
      <c r="D1584" t="s">
        <v>109</v>
      </c>
      <c r="E1584" s="4">
        <v>129760</v>
      </c>
      <c r="F1584">
        <v>6847.5</v>
      </c>
    </row>
    <row r="1585" spans="1:6">
      <c r="A1585" s="4">
        <v>20200202</v>
      </c>
      <c r="B1585" t="s">
        <v>116</v>
      </c>
      <c r="C1585" s="4">
        <v>11458</v>
      </c>
      <c r="D1585" t="s">
        <v>114</v>
      </c>
      <c r="E1585" s="4">
        <v>172366</v>
      </c>
      <c r="F1585">
        <v>6572.5</v>
      </c>
    </row>
    <row r="1586" spans="1:6">
      <c r="A1586" s="4">
        <v>20200202</v>
      </c>
      <c r="B1586" t="s">
        <v>10</v>
      </c>
      <c r="C1586" s="4">
        <v>8299</v>
      </c>
      <c r="D1586" t="s">
        <v>115</v>
      </c>
      <c r="E1586" s="4">
        <v>100712</v>
      </c>
      <c r="F1586">
        <v>8387.5</v>
      </c>
    </row>
    <row r="1587" spans="1:6">
      <c r="A1587" s="4">
        <v>20200202</v>
      </c>
      <c r="B1587" t="s">
        <v>10</v>
      </c>
      <c r="C1587" s="4">
        <v>16487</v>
      </c>
      <c r="D1587" t="s">
        <v>114</v>
      </c>
      <c r="E1587" s="4">
        <v>135670</v>
      </c>
      <c r="F1587">
        <v>10037.5</v>
      </c>
    </row>
    <row r="1588" spans="1:6">
      <c r="A1588" s="4">
        <v>20200202</v>
      </c>
      <c r="B1588" t="s">
        <v>117</v>
      </c>
      <c r="C1588" s="4">
        <v>16489</v>
      </c>
      <c r="D1588" t="s">
        <v>115</v>
      </c>
      <c r="E1588" s="4">
        <v>205588</v>
      </c>
      <c r="F1588">
        <v>10257.5</v>
      </c>
    </row>
    <row r="1589" spans="1:6">
      <c r="A1589" s="4">
        <v>20200202</v>
      </c>
      <c r="B1589" t="s">
        <v>116</v>
      </c>
      <c r="C1589" s="4">
        <v>16492</v>
      </c>
      <c r="D1589" t="s">
        <v>115</v>
      </c>
      <c r="E1589" s="4">
        <v>275506</v>
      </c>
      <c r="F1589">
        <v>9322.5</v>
      </c>
    </row>
    <row r="1590" spans="1:6">
      <c r="A1590" s="4">
        <v>20200207</v>
      </c>
      <c r="B1590" t="s">
        <v>116</v>
      </c>
      <c r="C1590" s="4">
        <v>16516</v>
      </c>
      <c r="D1590" t="s">
        <v>109</v>
      </c>
      <c r="E1590" s="4">
        <v>166213</v>
      </c>
      <c r="F1590">
        <v>16155</v>
      </c>
    </row>
    <row r="1591" spans="1:6">
      <c r="A1591" s="4">
        <v>20200207</v>
      </c>
      <c r="B1591" t="s">
        <v>10</v>
      </c>
      <c r="C1591" s="4">
        <v>16526</v>
      </c>
      <c r="D1591" t="s">
        <v>115</v>
      </c>
      <c r="E1591" s="4">
        <v>857476</v>
      </c>
      <c r="F1591">
        <v>2587.5</v>
      </c>
    </row>
    <row r="1592" spans="1:6">
      <c r="A1592" s="4">
        <v>20200208</v>
      </c>
      <c r="B1592" t="s">
        <v>116</v>
      </c>
      <c r="C1592" s="4">
        <v>16533</v>
      </c>
      <c r="D1592" t="s">
        <v>109</v>
      </c>
      <c r="E1592" s="4">
        <v>979679</v>
      </c>
      <c r="F1592">
        <v>7950</v>
      </c>
    </row>
    <row r="1593" spans="1:6">
      <c r="A1593" s="4">
        <v>20200208</v>
      </c>
      <c r="B1593" t="s">
        <v>117</v>
      </c>
      <c r="C1593" s="4">
        <v>11480</v>
      </c>
      <c r="D1593" t="s">
        <v>115</v>
      </c>
      <c r="E1593" s="4">
        <v>129760</v>
      </c>
      <c r="F1593">
        <v>12347.5</v>
      </c>
    </row>
    <row r="1594" spans="1:6">
      <c r="A1594" s="4">
        <v>20200208</v>
      </c>
      <c r="B1594" t="s">
        <v>117</v>
      </c>
      <c r="C1594" s="4">
        <v>16534</v>
      </c>
      <c r="D1594" t="s">
        <v>111</v>
      </c>
      <c r="E1594" s="4">
        <v>834850</v>
      </c>
      <c r="F1594">
        <v>5857.5</v>
      </c>
    </row>
    <row r="1595" spans="1:6">
      <c r="A1595" s="4">
        <v>20200208</v>
      </c>
      <c r="B1595" t="s">
        <v>10</v>
      </c>
      <c r="C1595" s="4">
        <v>11478</v>
      </c>
      <c r="D1595" t="s">
        <v>109</v>
      </c>
      <c r="E1595" s="4">
        <v>979679</v>
      </c>
      <c r="F1595">
        <v>11687.5</v>
      </c>
    </row>
    <row r="1596" spans="1:6">
      <c r="A1596" s="4">
        <v>20200212</v>
      </c>
      <c r="B1596" t="s">
        <v>116</v>
      </c>
      <c r="C1596" s="4">
        <v>2370</v>
      </c>
      <c r="D1596" t="s">
        <v>114</v>
      </c>
      <c r="E1596" s="4">
        <v>129760</v>
      </c>
      <c r="F1596">
        <v>10037.5</v>
      </c>
    </row>
    <row r="1597" spans="1:6">
      <c r="A1597" s="4">
        <v>20200212</v>
      </c>
      <c r="B1597" t="s">
        <v>117</v>
      </c>
      <c r="C1597" s="4">
        <v>2371</v>
      </c>
      <c r="D1597" t="s">
        <v>115</v>
      </c>
      <c r="E1597" s="4">
        <v>834850</v>
      </c>
      <c r="F1597">
        <v>12825</v>
      </c>
    </row>
    <row r="1598" spans="1:6">
      <c r="A1598" s="4">
        <v>20200213</v>
      </c>
      <c r="B1598" t="s">
        <v>117</v>
      </c>
      <c r="C1598" s="4">
        <v>16581</v>
      </c>
      <c r="D1598" t="s">
        <v>111</v>
      </c>
      <c r="E1598" s="4">
        <v>834850</v>
      </c>
      <c r="F1598">
        <v>1311.75</v>
      </c>
    </row>
    <row r="1599" spans="1:6">
      <c r="A1599" s="4">
        <v>20200213</v>
      </c>
      <c r="B1599" t="s">
        <v>10</v>
      </c>
      <c r="C1599" s="4">
        <v>16588</v>
      </c>
      <c r="D1599" t="s">
        <v>109</v>
      </c>
      <c r="E1599" s="4">
        <v>129760</v>
      </c>
      <c r="F1599">
        <v>5568.75</v>
      </c>
    </row>
    <row r="1600" spans="1:6">
      <c r="A1600" s="4">
        <v>20200213</v>
      </c>
      <c r="B1600" t="s">
        <v>118</v>
      </c>
      <c r="C1600" s="4">
        <v>16590</v>
      </c>
      <c r="D1600" t="s">
        <v>109</v>
      </c>
      <c r="E1600" s="4">
        <v>834850</v>
      </c>
      <c r="F1600">
        <v>7053.75</v>
      </c>
    </row>
    <row r="1601" spans="1:6">
      <c r="A1601" s="4">
        <v>20200213</v>
      </c>
      <c r="B1601" t="s">
        <v>118</v>
      </c>
      <c r="C1601" s="4">
        <v>16591</v>
      </c>
      <c r="D1601" t="s">
        <v>109</v>
      </c>
      <c r="E1601" s="4">
        <v>979679</v>
      </c>
      <c r="F1601">
        <v>7720</v>
      </c>
    </row>
    <row r="1602" spans="1:6">
      <c r="A1602" s="4">
        <v>20200213</v>
      </c>
      <c r="B1602" t="s">
        <v>117</v>
      </c>
      <c r="C1602" s="4">
        <v>11501</v>
      </c>
      <c r="D1602" t="s">
        <v>115</v>
      </c>
      <c r="E1602" s="4">
        <v>129760</v>
      </c>
      <c r="F1602">
        <v>6905.25</v>
      </c>
    </row>
    <row r="1603" spans="1:6">
      <c r="A1603" s="4">
        <v>20200214</v>
      </c>
      <c r="B1603" t="s">
        <v>11</v>
      </c>
      <c r="C1603" s="4">
        <v>16607</v>
      </c>
      <c r="D1603" t="s">
        <v>114</v>
      </c>
      <c r="E1603" s="4">
        <v>834850</v>
      </c>
      <c r="F1603">
        <v>10518.75</v>
      </c>
    </row>
    <row r="1604" spans="1:6">
      <c r="A1604" s="4">
        <v>20200214</v>
      </c>
      <c r="B1604" t="s">
        <v>11</v>
      </c>
      <c r="C1604" s="4">
        <v>11507</v>
      </c>
      <c r="D1604" t="s">
        <v>115</v>
      </c>
      <c r="E1604" s="4">
        <v>834850</v>
      </c>
      <c r="F1604">
        <v>4925.25</v>
      </c>
    </row>
    <row r="1605" spans="1:6">
      <c r="A1605" s="4">
        <v>20200214</v>
      </c>
      <c r="B1605" t="s">
        <v>11</v>
      </c>
      <c r="C1605" s="4">
        <v>11508</v>
      </c>
      <c r="D1605" t="s">
        <v>111</v>
      </c>
      <c r="E1605" s="4">
        <v>834850</v>
      </c>
      <c r="F1605">
        <v>1806.75</v>
      </c>
    </row>
    <row r="1606" spans="1:6">
      <c r="A1606" s="4">
        <v>20200214</v>
      </c>
      <c r="B1606" t="s">
        <v>117</v>
      </c>
      <c r="C1606" s="4">
        <v>11510</v>
      </c>
      <c r="D1606" t="s">
        <v>109</v>
      </c>
      <c r="E1606" s="4">
        <v>834850</v>
      </c>
      <c r="F1606">
        <v>10518.75</v>
      </c>
    </row>
    <row r="1607" spans="1:6">
      <c r="A1607" s="4">
        <v>20200214</v>
      </c>
      <c r="B1607" t="s">
        <v>117</v>
      </c>
      <c r="C1607" s="4">
        <v>11511</v>
      </c>
      <c r="D1607" t="s">
        <v>109</v>
      </c>
      <c r="E1607" s="4">
        <v>421333</v>
      </c>
      <c r="F1607">
        <v>12003.75</v>
      </c>
    </row>
    <row r="1608" spans="1:6">
      <c r="A1608" s="4">
        <v>20200214</v>
      </c>
      <c r="B1608" t="s">
        <v>117</v>
      </c>
      <c r="C1608" s="4">
        <v>16597</v>
      </c>
      <c r="D1608" t="s">
        <v>111</v>
      </c>
      <c r="E1608" s="4">
        <v>719050</v>
      </c>
      <c r="F1608">
        <v>1212.75</v>
      </c>
    </row>
    <row r="1609" spans="1:6">
      <c r="A1609" s="4">
        <v>20200214</v>
      </c>
      <c r="B1609" t="s">
        <v>10</v>
      </c>
      <c r="C1609" s="4">
        <v>16599</v>
      </c>
      <c r="D1609" t="s">
        <v>109</v>
      </c>
      <c r="E1609" s="4">
        <v>101676</v>
      </c>
      <c r="F1609">
        <v>6360</v>
      </c>
    </row>
    <row r="1610" spans="1:6">
      <c r="A1610" s="4">
        <v>20200214</v>
      </c>
      <c r="B1610" t="s">
        <v>10</v>
      </c>
      <c r="C1610" s="4">
        <v>16604</v>
      </c>
      <c r="D1610" t="s">
        <v>109</v>
      </c>
      <c r="E1610" s="4">
        <v>131448</v>
      </c>
      <c r="F1610">
        <v>13400</v>
      </c>
    </row>
    <row r="1611" spans="1:6">
      <c r="A1611" s="4">
        <v>20200214</v>
      </c>
      <c r="B1611" t="s">
        <v>116</v>
      </c>
      <c r="C1611" s="4">
        <v>16605</v>
      </c>
      <c r="D1611" t="s">
        <v>109</v>
      </c>
      <c r="E1611" s="4">
        <v>161220</v>
      </c>
      <c r="F1611">
        <v>5420.25</v>
      </c>
    </row>
    <row r="1612" spans="1:6">
      <c r="A1612" s="4">
        <v>20200214</v>
      </c>
      <c r="B1612" t="s">
        <v>10</v>
      </c>
      <c r="C1612" s="4">
        <v>16608</v>
      </c>
      <c r="D1612" t="s">
        <v>115</v>
      </c>
      <c r="E1612" s="4">
        <v>116562</v>
      </c>
      <c r="F1612">
        <v>1460.25</v>
      </c>
    </row>
    <row r="1613" spans="1:6">
      <c r="A1613" s="4">
        <v>20200214</v>
      </c>
      <c r="B1613" t="s">
        <v>116</v>
      </c>
      <c r="C1613" s="4">
        <v>16609</v>
      </c>
      <c r="D1613" t="s">
        <v>115</v>
      </c>
      <c r="E1613" s="4">
        <v>166782</v>
      </c>
      <c r="F1613">
        <v>11112.75</v>
      </c>
    </row>
    <row r="1614" spans="1:6">
      <c r="A1614" s="4">
        <v>20200214</v>
      </c>
      <c r="B1614" t="s">
        <v>116</v>
      </c>
      <c r="C1614" s="4">
        <v>11509</v>
      </c>
      <c r="D1614" t="s">
        <v>114</v>
      </c>
      <c r="E1614" s="4">
        <v>217003</v>
      </c>
      <c r="F1614">
        <v>3687.75</v>
      </c>
    </row>
    <row r="1615" spans="1:6">
      <c r="A1615" s="4">
        <v>20200214</v>
      </c>
      <c r="B1615" t="s">
        <v>116</v>
      </c>
      <c r="C1615" s="4">
        <v>8336</v>
      </c>
      <c r="D1615" t="s">
        <v>114</v>
      </c>
      <c r="E1615" s="4">
        <v>267224</v>
      </c>
      <c r="F1615">
        <v>14600</v>
      </c>
    </row>
    <row r="1616" spans="1:6">
      <c r="A1616" s="4">
        <v>20200215</v>
      </c>
      <c r="B1616" t="s">
        <v>116</v>
      </c>
      <c r="C1616" s="4">
        <v>16612</v>
      </c>
      <c r="D1616" t="s">
        <v>115</v>
      </c>
      <c r="E1616" s="4">
        <v>317445</v>
      </c>
      <c r="F1616">
        <v>20520</v>
      </c>
    </row>
    <row r="1617" spans="1:6">
      <c r="A1617" s="4">
        <v>20200215</v>
      </c>
      <c r="B1617" t="s">
        <v>116</v>
      </c>
      <c r="C1617" s="4">
        <v>16617</v>
      </c>
      <c r="D1617" t="s">
        <v>114</v>
      </c>
      <c r="E1617" s="4">
        <v>729973</v>
      </c>
      <c r="F1617">
        <v>14920</v>
      </c>
    </row>
    <row r="1618" spans="1:6">
      <c r="A1618" s="4">
        <v>20200215</v>
      </c>
      <c r="B1618" t="s">
        <v>117</v>
      </c>
      <c r="C1618" s="4">
        <v>16619</v>
      </c>
      <c r="D1618" t="s">
        <v>115</v>
      </c>
      <c r="E1618" s="4">
        <v>764932</v>
      </c>
      <c r="F1618">
        <v>7746.75</v>
      </c>
    </row>
    <row r="1619" spans="1:6">
      <c r="A1619" s="4">
        <v>20200215</v>
      </c>
      <c r="B1619" t="s">
        <v>118</v>
      </c>
      <c r="C1619" s="4">
        <v>16620</v>
      </c>
      <c r="D1619" t="s">
        <v>111</v>
      </c>
      <c r="E1619" s="4">
        <v>799891</v>
      </c>
      <c r="F1619">
        <v>2600</v>
      </c>
    </row>
    <row r="1620" spans="1:6">
      <c r="A1620" s="4">
        <v>20200215</v>
      </c>
      <c r="B1620" t="s">
        <v>10</v>
      </c>
      <c r="C1620" s="4">
        <v>16621</v>
      </c>
      <c r="D1620" t="s">
        <v>110</v>
      </c>
      <c r="E1620" s="4">
        <v>834850</v>
      </c>
      <c r="F1620">
        <v>3093.75</v>
      </c>
    </row>
    <row r="1621" spans="1:6">
      <c r="A1621" s="4">
        <v>20200215</v>
      </c>
      <c r="B1621" s="1" t="s">
        <v>116</v>
      </c>
      <c r="C1621" s="4">
        <v>16623</v>
      </c>
      <c r="D1621" t="s">
        <v>110</v>
      </c>
      <c r="E1621" s="4">
        <v>367666</v>
      </c>
      <c r="F1621">
        <v>3150</v>
      </c>
    </row>
    <row r="1622" spans="1:6">
      <c r="A1622" s="4">
        <v>20200215</v>
      </c>
      <c r="B1622" s="1" t="s">
        <v>118</v>
      </c>
      <c r="C1622" s="4">
        <v>16624</v>
      </c>
      <c r="D1622" t="s">
        <v>111</v>
      </c>
      <c r="E1622" s="4">
        <v>417887</v>
      </c>
      <c r="F1622">
        <v>9033.75</v>
      </c>
    </row>
    <row r="1623" spans="1:6">
      <c r="A1623" s="4">
        <v>20200215</v>
      </c>
      <c r="B1623" t="s">
        <v>116</v>
      </c>
      <c r="C1623" s="4">
        <v>11513</v>
      </c>
      <c r="D1623" t="s">
        <v>109</v>
      </c>
      <c r="E1623" s="4">
        <v>468108</v>
      </c>
      <c r="F1623">
        <v>6360</v>
      </c>
    </row>
    <row r="1624" spans="1:6">
      <c r="A1624" s="4">
        <v>20200215</v>
      </c>
      <c r="B1624" t="s">
        <v>117</v>
      </c>
      <c r="C1624" s="4">
        <v>11514</v>
      </c>
      <c r="D1624" t="s">
        <v>109</v>
      </c>
      <c r="E1624" s="4">
        <v>518329</v>
      </c>
      <c r="F1624">
        <v>9875.25</v>
      </c>
    </row>
    <row r="1625" spans="1:6">
      <c r="A1625" s="4">
        <v>20200215</v>
      </c>
      <c r="B1625" t="s">
        <v>117</v>
      </c>
      <c r="C1625" s="4">
        <v>11517</v>
      </c>
      <c r="D1625" t="s">
        <v>110</v>
      </c>
      <c r="E1625" s="4">
        <v>568550</v>
      </c>
      <c r="F1625">
        <v>2945.25</v>
      </c>
    </row>
    <row r="1626" spans="1:6">
      <c r="A1626" s="4">
        <v>20200215</v>
      </c>
      <c r="B1626" t="s">
        <v>10</v>
      </c>
      <c r="C1626" s="4">
        <v>11518</v>
      </c>
      <c r="D1626" t="s">
        <v>111</v>
      </c>
      <c r="E1626" s="4">
        <v>618771</v>
      </c>
      <c r="F1626">
        <v>19400</v>
      </c>
    </row>
    <row r="1627" spans="1:6">
      <c r="A1627" s="4">
        <v>20200215</v>
      </c>
      <c r="B1627" t="s">
        <v>10</v>
      </c>
      <c r="C1627" s="4">
        <v>11518</v>
      </c>
      <c r="D1627" t="s">
        <v>109</v>
      </c>
      <c r="E1627" s="4">
        <v>864342</v>
      </c>
      <c r="F1627">
        <v>19400</v>
      </c>
    </row>
    <row r="1628" spans="1:6">
      <c r="A1628" s="4">
        <v>20200216</v>
      </c>
      <c r="B1628" t="s">
        <v>118</v>
      </c>
      <c r="C1628" s="4">
        <v>16631</v>
      </c>
      <c r="D1628" t="s">
        <v>109</v>
      </c>
      <c r="E1628" s="4">
        <v>979679</v>
      </c>
      <c r="F1628">
        <v>5271.75</v>
      </c>
    </row>
    <row r="1629" spans="1:6">
      <c r="A1629" s="4">
        <v>20200216</v>
      </c>
      <c r="B1629" t="s">
        <v>10</v>
      </c>
      <c r="C1629" s="4">
        <v>16636</v>
      </c>
      <c r="D1629" t="s">
        <v>114</v>
      </c>
      <c r="E1629" s="4">
        <v>129760</v>
      </c>
      <c r="F1629">
        <v>13835.25</v>
      </c>
    </row>
    <row r="1630" spans="1:6">
      <c r="A1630" s="4">
        <v>20200216</v>
      </c>
      <c r="B1630" t="s">
        <v>117</v>
      </c>
      <c r="C1630" s="4">
        <v>16638</v>
      </c>
      <c r="D1630" t="s">
        <v>114</v>
      </c>
      <c r="E1630" s="4">
        <v>172366</v>
      </c>
      <c r="F1630">
        <v>5271.75</v>
      </c>
    </row>
    <row r="1631" spans="1:6">
      <c r="A1631" s="4">
        <v>20200216</v>
      </c>
      <c r="B1631" t="s">
        <v>10</v>
      </c>
      <c r="C1631" s="4">
        <v>16641</v>
      </c>
      <c r="D1631" t="s">
        <v>115</v>
      </c>
      <c r="E1631" s="4">
        <v>100712</v>
      </c>
      <c r="F1631">
        <v>4776.75</v>
      </c>
    </row>
    <row r="1632" spans="1:6">
      <c r="A1632" s="4">
        <v>20200216</v>
      </c>
      <c r="B1632" t="s">
        <v>118</v>
      </c>
      <c r="C1632" s="4">
        <v>11522</v>
      </c>
      <c r="D1632" t="s">
        <v>113</v>
      </c>
      <c r="E1632" s="4">
        <v>135670</v>
      </c>
      <c r="F1632">
        <v>9560</v>
      </c>
    </row>
    <row r="1633" spans="1:6">
      <c r="A1633" s="4">
        <v>20200217</v>
      </c>
      <c r="B1633" t="s">
        <v>10</v>
      </c>
      <c r="C1633" s="4">
        <v>2516</v>
      </c>
      <c r="D1633" t="s">
        <v>112</v>
      </c>
      <c r="E1633" s="4">
        <v>205588</v>
      </c>
      <c r="F1633">
        <v>13337.5</v>
      </c>
    </row>
    <row r="1634" spans="1:6">
      <c r="A1634" s="4">
        <v>20200218</v>
      </c>
      <c r="B1634" t="s">
        <v>117</v>
      </c>
      <c r="C1634" s="4">
        <v>16653</v>
      </c>
      <c r="D1634" t="s">
        <v>115</v>
      </c>
      <c r="E1634" s="4">
        <v>275506</v>
      </c>
      <c r="F1634">
        <v>1457.5</v>
      </c>
    </row>
    <row r="1635" spans="1:6">
      <c r="A1635" s="4">
        <v>20200220</v>
      </c>
      <c r="B1635" t="s">
        <v>11</v>
      </c>
      <c r="C1635" s="4">
        <v>16657</v>
      </c>
      <c r="D1635" t="s">
        <v>109</v>
      </c>
      <c r="E1635" s="4">
        <v>166213</v>
      </c>
      <c r="F1635">
        <v>8962.5</v>
      </c>
    </row>
    <row r="1636" spans="1:6">
      <c r="A1636" s="4">
        <v>20200222</v>
      </c>
      <c r="B1636" t="s">
        <v>10</v>
      </c>
      <c r="C1636" s="4">
        <v>16678</v>
      </c>
      <c r="D1636" t="s">
        <v>112</v>
      </c>
      <c r="E1636" s="4">
        <v>857476</v>
      </c>
      <c r="F1636">
        <v>17950</v>
      </c>
    </row>
    <row r="1637" spans="1:6">
      <c r="A1637" s="4">
        <v>20200223</v>
      </c>
      <c r="B1637" t="s">
        <v>116</v>
      </c>
      <c r="C1637" s="4">
        <v>16683</v>
      </c>
      <c r="D1637" t="s">
        <v>113</v>
      </c>
      <c r="E1637" s="4">
        <v>834850</v>
      </c>
      <c r="F1637">
        <v>11962.5</v>
      </c>
    </row>
    <row r="1638" spans="1:6">
      <c r="A1638" s="4">
        <v>20200223</v>
      </c>
      <c r="B1638" t="s">
        <v>117</v>
      </c>
      <c r="C1638" s="4">
        <v>16687</v>
      </c>
      <c r="D1638" t="s">
        <v>113</v>
      </c>
      <c r="E1638" s="4">
        <v>979679</v>
      </c>
      <c r="F1638">
        <v>13687.5</v>
      </c>
    </row>
    <row r="1639" spans="1:6">
      <c r="A1639" s="4">
        <v>20200223</v>
      </c>
      <c r="B1639" t="s">
        <v>11</v>
      </c>
      <c r="C1639" s="4">
        <v>11552</v>
      </c>
      <c r="D1639" t="s">
        <v>114</v>
      </c>
      <c r="E1639" s="4">
        <v>129760</v>
      </c>
      <c r="F1639">
        <v>10462.5</v>
      </c>
    </row>
    <row r="1640" spans="1:6">
      <c r="A1640" s="4">
        <v>20200223</v>
      </c>
      <c r="B1640" t="s">
        <v>11</v>
      </c>
      <c r="C1640" s="4">
        <v>11554</v>
      </c>
      <c r="D1640" t="s">
        <v>115</v>
      </c>
      <c r="E1640" s="4">
        <v>834850</v>
      </c>
      <c r="F1640">
        <v>995</v>
      </c>
    </row>
    <row r="1641" spans="1:6">
      <c r="A1641" s="4">
        <v>20200223</v>
      </c>
      <c r="B1641" t="s">
        <v>11</v>
      </c>
      <c r="C1641" s="4">
        <v>11555</v>
      </c>
      <c r="D1641" t="s">
        <v>114</v>
      </c>
      <c r="E1641" s="4">
        <v>834850</v>
      </c>
      <c r="F1641">
        <v>6757.5</v>
      </c>
    </row>
    <row r="1642" spans="1:6">
      <c r="A1642" s="4">
        <v>20200223</v>
      </c>
      <c r="B1642" t="s">
        <v>117</v>
      </c>
      <c r="C1642" s="4">
        <v>8364</v>
      </c>
      <c r="D1642" t="s">
        <v>115</v>
      </c>
      <c r="E1642" s="4">
        <v>834850</v>
      </c>
      <c r="F1642">
        <v>6957.5</v>
      </c>
    </row>
    <row r="1643" spans="1:6">
      <c r="A1643" s="4">
        <v>20200301</v>
      </c>
      <c r="B1643" t="s">
        <v>117</v>
      </c>
      <c r="C1643" s="4">
        <v>11567</v>
      </c>
      <c r="D1643" t="s">
        <v>114</v>
      </c>
      <c r="E1643" s="4">
        <v>834850</v>
      </c>
      <c r="F1643">
        <v>14625</v>
      </c>
    </row>
    <row r="1644" spans="1:6">
      <c r="A1644" s="4">
        <v>20200301</v>
      </c>
      <c r="B1644" t="s">
        <v>117</v>
      </c>
      <c r="C1644" s="4">
        <v>11568</v>
      </c>
      <c r="D1644" t="s">
        <v>114</v>
      </c>
      <c r="E1644" s="4">
        <v>421333</v>
      </c>
      <c r="F1644">
        <v>21825</v>
      </c>
    </row>
    <row r="1645" spans="1:6">
      <c r="A1645" s="4">
        <v>20200301</v>
      </c>
      <c r="B1645" t="s">
        <v>10</v>
      </c>
      <c r="C1645" s="4">
        <v>8374</v>
      </c>
      <c r="D1645" t="s">
        <v>115</v>
      </c>
      <c r="E1645" s="4">
        <v>719050</v>
      </c>
      <c r="F1645">
        <v>10037.5</v>
      </c>
    </row>
    <row r="1646" spans="1:6">
      <c r="A1646" s="4">
        <v>20200301</v>
      </c>
      <c r="B1646" t="s">
        <v>10</v>
      </c>
      <c r="C1646" s="4">
        <v>8375</v>
      </c>
      <c r="D1646" t="s">
        <v>114</v>
      </c>
      <c r="E1646" s="4">
        <v>101676</v>
      </c>
      <c r="F1646">
        <v>8772.5</v>
      </c>
    </row>
    <row r="1647" spans="1:6">
      <c r="A1647" s="4">
        <v>20200301</v>
      </c>
      <c r="B1647" t="s">
        <v>116</v>
      </c>
      <c r="C1647" s="4">
        <v>8377</v>
      </c>
      <c r="D1647" t="s">
        <v>115</v>
      </c>
      <c r="E1647" s="4">
        <v>131448</v>
      </c>
      <c r="F1647">
        <v>6847.5</v>
      </c>
    </row>
    <row r="1648" spans="1:6">
      <c r="A1648" s="4">
        <v>20200301</v>
      </c>
      <c r="B1648" t="s">
        <v>10</v>
      </c>
      <c r="C1648" s="4">
        <v>8378</v>
      </c>
      <c r="D1648" t="s">
        <v>113</v>
      </c>
      <c r="E1648" s="4">
        <v>161220</v>
      </c>
      <c r="F1648">
        <v>5650</v>
      </c>
    </row>
    <row r="1649" spans="1:6">
      <c r="A1649" s="4">
        <v>20200301</v>
      </c>
      <c r="B1649" t="s">
        <v>116</v>
      </c>
      <c r="C1649" s="4">
        <v>16735</v>
      </c>
      <c r="D1649" t="s">
        <v>112</v>
      </c>
      <c r="E1649" s="4">
        <v>116562</v>
      </c>
      <c r="F1649">
        <v>18250</v>
      </c>
    </row>
    <row r="1650" spans="1:6">
      <c r="A1650" s="4">
        <v>20200301</v>
      </c>
      <c r="B1650" t="s">
        <v>116</v>
      </c>
      <c r="C1650" s="4">
        <v>11566</v>
      </c>
      <c r="D1650" t="s">
        <v>109</v>
      </c>
      <c r="E1650" s="4">
        <v>166782</v>
      </c>
      <c r="F1650">
        <v>18585</v>
      </c>
    </row>
    <row r="1651" spans="1:6">
      <c r="A1651" s="4">
        <v>20200301</v>
      </c>
      <c r="B1651" t="s">
        <v>116</v>
      </c>
      <c r="C1651" s="4">
        <v>11569</v>
      </c>
      <c r="D1651" t="s">
        <v>109</v>
      </c>
      <c r="E1651" s="4">
        <v>217003</v>
      </c>
      <c r="F1651">
        <v>21285</v>
      </c>
    </row>
    <row r="1652" spans="1:6">
      <c r="A1652" s="4">
        <v>20200301</v>
      </c>
      <c r="B1652" t="s">
        <v>116</v>
      </c>
      <c r="C1652" s="4">
        <v>11570</v>
      </c>
      <c r="D1652" t="s">
        <v>109</v>
      </c>
      <c r="E1652" s="4">
        <v>267224</v>
      </c>
      <c r="F1652">
        <v>10037.5</v>
      </c>
    </row>
    <row r="1653" spans="1:6">
      <c r="A1653" s="4">
        <v>20200301</v>
      </c>
      <c r="B1653" t="s">
        <v>116</v>
      </c>
      <c r="C1653" s="4">
        <v>8374</v>
      </c>
      <c r="D1653" t="s">
        <v>109</v>
      </c>
      <c r="E1653" s="4">
        <v>317445</v>
      </c>
      <c r="F1653">
        <v>10037.5</v>
      </c>
    </row>
    <row r="1654" spans="1:6">
      <c r="A1654" s="4">
        <v>20200301</v>
      </c>
      <c r="B1654" t="s">
        <v>116</v>
      </c>
      <c r="C1654" s="4">
        <v>8376</v>
      </c>
      <c r="D1654" t="s">
        <v>109</v>
      </c>
      <c r="E1654" s="4">
        <v>729973</v>
      </c>
      <c r="F1654">
        <v>3272.5</v>
      </c>
    </row>
    <row r="1655" spans="1:6">
      <c r="A1655" s="4">
        <v>20200302</v>
      </c>
      <c r="B1655" t="s">
        <v>10</v>
      </c>
      <c r="C1655" s="4">
        <v>16739</v>
      </c>
      <c r="D1655" t="s">
        <v>115</v>
      </c>
      <c r="E1655" s="4">
        <v>764932</v>
      </c>
      <c r="F1655">
        <v>6187.5</v>
      </c>
    </row>
    <row r="1656" spans="1:6">
      <c r="A1656" s="4">
        <v>20200302</v>
      </c>
      <c r="B1656" t="s">
        <v>10</v>
      </c>
      <c r="C1656" s="4">
        <v>11571</v>
      </c>
      <c r="D1656" t="s">
        <v>113</v>
      </c>
      <c r="E1656" s="4">
        <v>799891</v>
      </c>
      <c r="F1656">
        <v>3650</v>
      </c>
    </row>
    <row r="1657" spans="1:6">
      <c r="A1657" s="4">
        <v>20200302</v>
      </c>
      <c r="B1657" t="s">
        <v>116</v>
      </c>
      <c r="C1657" s="4">
        <v>11572</v>
      </c>
      <c r="D1657" t="s">
        <v>113</v>
      </c>
      <c r="E1657" s="4">
        <v>834850</v>
      </c>
      <c r="F1657">
        <v>11687.5</v>
      </c>
    </row>
    <row r="1658" spans="1:6">
      <c r="A1658" s="4">
        <v>20200302</v>
      </c>
      <c r="B1658" t="s">
        <v>116</v>
      </c>
      <c r="C1658" s="4">
        <v>11573</v>
      </c>
      <c r="D1658" t="s">
        <v>112</v>
      </c>
      <c r="E1658" s="4">
        <v>367666</v>
      </c>
      <c r="F1658">
        <v>16785</v>
      </c>
    </row>
    <row r="1659" spans="1:6">
      <c r="A1659" s="4">
        <v>20200302</v>
      </c>
      <c r="B1659" t="s">
        <v>116</v>
      </c>
      <c r="C1659" s="4">
        <v>8384</v>
      </c>
      <c r="D1659" t="s">
        <v>109</v>
      </c>
      <c r="E1659" s="4">
        <v>417887</v>
      </c>
      <c r="F1659">
        <v>4650</v>
      </c>
    </row>
    <row r="1660" spans="1:6">
      <c r="A1660" s="4">
        <v>20200302</v>
      </c>
      <c r="B1660" t="s">
        <v>116</v>
      </c>
      <c r="C1660" s="4">
        <v>8385</v>
      </c>
      <c r="D1660" t="s">
        <v>113</v>
      </c>
      <c r="E1660" s="4">
        <v>468108</v>
      </c>
      <c r="F1660">
        <v>2007.5</v>
      </c>
    </row>
    <row r="1661" spans="1:6">
      <c r="A1661" s="4">
        <v>20200303</v>
      </c>
      <c r="B1661" t="s">
        <v>116</v>
      </c>
      <c r="C1661" s="4">
        <v>11575</v>
      </c>
      <c r="D1661" t="s">
        <v>109</v>
      </c>
      <c r="E1661" s="4">
        <v>518329</v>
      </c>
      <c r="F1661">
        <v>7672.5</v>
      </c>
    </row>
    <row r="1662" spans="1:6">
      <c r="A1662" s="4">
        <v>20200303</v>
      </c>
      <c r="B1662" t="s">
        <v>118</v>
      </c>
      <c r="C1662" s="4">
        <v>16742</v>
      </c>
      <c r="D1662" t="s">
        <v>114</v>
      </c>
      <c r="E1662" s="4">
        <v>568550</v>
      </c>
      <c r="F1662">
        <v>13337.5</v>
      </c>
    </row>
    <row r="1663" spans="1:6">
      <c r="A1663" s="4">
        <v>20200303</v>
      </c>
      <c r="B1663" t="s">
        <v>118</v>
      </c>
      <c r="C1663" s="4">
        <v>8386</v>
      </c>
      <c r="D1663" t="s">
        <v>115</v>
      </c>
      <c r="E1663" s="4">
        <v>618771</v>
      </c>
      <c r="F1663">
        <v>1987.5</v>
      </c>
    </row>
    <row r="1664" spans="1:6">
      <c r="A1664" s="4">
        <v>20200304</v>
      </c>
      <c r="B1664" t="s">
        <v>117</v>
      </c>
      <c r="C1664" s="4">
        <v>11576</v>
      </c>
      <c r="D1664" t="s">
        <v>114</v>
      </c>
      <c r="E1664" s="4">
        <v>864342</v>
      </c>
      <c r="F1664">
        <v>12072.5</v>
      </c>
    </row>
    <row r="1665" spans="1:6">
      <c r="A1665" s="4">
        <v>20200304</v>
      </c>
      <c r="B1665" t="s">
        <v>10</v>
      </c>
      <c r="C1665" s="4">
        <v>16743</v>
      </c>
      <c r="D1665" t="s">
        <v>115</v>
      </c>
      <c r="E1665" s="4">
        <v>387943</v>
      </c>
      <c r="F1665">
        <v>7950</v>
      </c>
    </row>
    <row r="1666" spans="1:6">
      <c r="A1666" s="4">
        <v>20200304</v>
      </c>
      <c r="B1666" t="s">
        <v>116</v>
      </c>
      <c r="C1666" s="4">
        <v>11577</v>
      </c>
      <c r="D1666" t="s">
        <v>114</v>
      </c>
      <c r="E1666" s="4">
        <v>846118</v>
      </c>
      <c r="F1666">
        <v>9650</v>
      </c>
    </row>
    <row r="1667" spans="1:6">
      <c r="A1667" s="4">
        <v>20200305</v>
      </c>
      <c r="B1667" t="s">
        <v>116</v>
      </c>
      <c r="C1667" s="4">
        <v>16747</v>
      </c>
      <c r="D1667" t="s">
        <v>114</v>
      </c>
      <c r="E1667" s="4">
        <v>166782</v>
      </c>
      <c r="F1667">
        <v>8950</v>
      </c>
    </row>
    <row r="1668" spans="1:6">
      <c r="A1668" s="4">
        <v>20200305</v>
      </c>
      <c r="B1668" t="s">
        <v>117</v>
      </c>
      <c r="C1668" s="4">
        <v>16748</v>
      </c>
      <c r="D1668" t="s">
        <v>115</v>
      </c>
      <c r="E1668" s="4">
        <v>217003</v>
      </c>
      <c r="F1668">
        <v>3650</v>
      </c>
    </row>
    <row r="1669" spans="1:6">
      <c r="A1669" s="4">
        <v>20200306</v>
      </c>
      <c r="B1669" t="s">
        <v>11</v>
      </c>
      <c r="C1669" s="4">
        <v>16751</v>
      </c>
      <c r="D1669" t="s">
        <v>114</v>
      </c>
      <c r="E1669" s="4">
        <v>267224</v>
      </c>
      <c r="F1669">
        <v>12622.5</v>
      </c>
    </row>
    <row r="1670" spans="1:6">
      <c r="A1670" s="4">
        <v>20200306</v>
      </c>
      <c r="B1670" t="s">
        <v>11</v>
      </c>
      <c r="C1670" s="4">
        <v>16752</v>
      </c>
      <c r="D1670" t="s">
        <v>115</v>
      </c>
      <c r="E1670" s="4">
        <v>317445</v>
      </c>
      <c r="F1670">
        <v>1450</v>
      </c>
    </row>
    <row r="1671" spans="1:6">
      <c r="A1671" s="4">
        <v>20200306</v>
      </c>
      <c r="B1671" t="s">
        <v>11</v>
      </c>
      <c r="C1671" s="4">
        <v>16753</v>
      </c>
      <c r="D1671" t="s">
        <v>113</v>
      </c>
      <c r="E1671" s="4">
        <v>367666</v>
      </c>
      <c r="F1671">
        <v>2722.5</v>
      </c>
    </row>
    <row r="1672" spans="1:6">
      <c r="A1672" s="4">
        <v>20200306</v>
      </c>
      <c r="B1672" t="s">
        <v>117</v>
      </c>
      <c r="C1672" s="4">
        <v>16754</v>
      </c>
      <c r="D1672" t="s">
        <v>114</v>
      </c>
      <c r="E1672" s="4">
        <v>417887</v>
      </c>
      <c r="F1672">
        <v>1990</v>
      </c>
    </row>
    <row r="1673" spans="1:6">
      <c r="A1673" s="4">
        <v>20200307</v>
      </c>
      <c r="B1673" t="s">
        <v>117</v>
      </c>
      <c r="C1673" s="4">
        <v>16755</v>
      </c>
      <c r="D1673" t="s">
        <v>112</v>
      </c>
      <c r="E1673" s="4">
        <v>267224</v>
      </c>
      <c r="F1673">
        <v>5915.25</v>
      </c>
    </row>
    <row r="1674" spans="1:6">
      <c r="A1674" s="4">
        <v>20200307</v>
      </c>
      <c r="B1674" t="s">
        <v>117</v>
      </c>
      <c r="C1674" s="4">
        <v>11583</v>
      </c>
      <c r="D1674" t="s">
        <v>109</v>
      </c>
      <c r="E1674" s="4">
        <v>317445</v>
      </c>
      <c r="F1674">
        <v>7152.75</v>
      </c>
    </row>
    <row r="1675" spans="1:6">
      <c r="A1675" s="4">
        <v>20200307</v>
      </c>
      <c r="B1675" t="s">
        <v>10</v>
      </c>
      <c r="C1675" s="4">
        <v>11585</v>
      </c>
      <c r="D1675" t="s">
        <v>115</v>
      </c>
      <c r="E1675" s="4">
        <v>729973</v>
      </c>
      <c r="F1675">
        <v>995</v>
      </c>
    </row>
    <row r="1676" spans="1:6">
      <c r="A1676" s="4">
        <v>20200307</v>
      </c>
      <c r="B1676" t="s">
        <v>10</v>
      </c>
      <c r="C1676" s="4">
        <v>11586</v>
      </c>
      <c r="D1676" t="s">
        <v>114</v>
      </c>
      <c r="E1676" s="4">
        <v>764932</v>
      </c>
      <c r="F1676">
        <v>8403.75</v>
      </c>
    </row>
    <row r="1677" spans="1:6">
      <c r="A1677" s="4">
        <v>20200307</v>
      </c>
      <c r="B1677" t="s">
        <v>116</v>
      </c>
      <c r="C1677" s="4">
        <v>8399</v>
      </c>
      <c r="D1677" t="s">
        <v>115</v>
      </c>
      <c r="E1677" s="4">
        <v>979679</v>
      </c>
      <c r="F1677">
        <v>19400</v>
      </c>
    </row>
    <row r="1678" spans="1:6">
      <c r="A1678" s="4">
        <v>20200307</v>
      </c>
      <c r="B1678" t="s">
        <v>116</v>
      </c>
      <c r="C1678" s="4">
        <v>11584</v>
      </c>
      <c r="D1678" t="s">
        <v>112</v>
      </c>
      <c r="E1678" s="4">
        <v>129760</v>
      </c>
      <c r="F1678">
        <v>14600</v>
      </c>
    </row>
    <row r="1679" spans="1:6">
      <c r="A1679" s="4">
        <v>20200307</v>
      </c>
      <c r="B1679" t="s">
        <v>116</v>
      </c>
      <c r="C1679" s="4">
        <v>11585</v>
      </c>
      <c r="D1679" t="s">
        <v>109</v>
      </c>
      <c r="E1679" s="4">
        <v>387943</v>
      </c>
      <c r="F1679">
        <v>9033.75</v>
      </c>
    </row>
    <row r="1680" spans="1:6">
      <c r="A1680" s="4">
        <v>20200307</v>
      </c>
      <c r="B1680" t="s">
        <v>116</v>
      </c>
      <c r="C1680" s="4">
        <v>11322</v>
      </c>
      <c r="D1680" t="s">
        <v>109</v>
      </c>
      <c r="E1680" s="4">
        <v>846118</v>
      </c>
      <c r="F1680">
        <v>4776.75</v>
      </c>
    </row>
    <row r="1681" spans="1:6">
      <c r="A1681" s="4">
        <v>20200308</v>
      </c>
      <c r="B1681" t="s">
        <v>117</v>
      </c>
      <c r="C1681" s="4">
        <v>16760</v>
      </c>
      <c r="D1681" t="s">
        <v>109</v>
      </c>
      <c r="E1681" s="4">
        <v>166782</v>
      </c>
      <c r="F1681">
        <v>14360</v>
      </c>
    </row>
    <row r="1682" spans="1:6">
      <c r="A1682" s="4">
        <v>20200308</v>
      </c>
      <c r="B1682" t="s">
        <v>118</v>
      </c>
      <c r="C1682" s="4">
        <v>16761</v>
      </c>
      <c r="D1682" t="s">
        <v>109</v>
      </c>
      <c r="E1682" s="4">
        <v>217003</v>
      </c>
      <c r="F1682">
        <v>14920</v>
      </c>
    </row>
    <row r="1683" spans="1:6">
      <c r="A1683" s="4">
        <v>20200308</v>
      </c>
      <c r="B1683" t="s">
        <v>10</v>
      </c>
      <c r="C1683" s="4">
        <v>16763</v>
      </c>
      <c r="D1683" t="s">
        <v>109</v>
      </c>
      <c r="E1683" s="4">
        <v>267224</v>
      </c>
      <c r="F1683">
        <v>17026.05</v>
      </c>
    </row>
    <row r="1684" spans="1:6">
      <c r="A1684" s="4">
        <v>20200308</v>
      </c>
      <c r="B1684" s="1" t="s">
        <v>116</v>
      </c>
      <c r="C1684" s="4">
        <v>16764</v>
      </c>
      <c r="D1684" t="s">
        <v>109</v>
      </c>
      <c r="E1684" s="4">
        <v>317445</v>
      </c>
      <c r="F1684">
        <v>17081.47</v>
      </c>
    </row>
    <row r="1685" spans="1:6">
      <c r="A1685" s="4">
        <v>20200308</v>
      </c>
      <c r="B1685" s="1" t="s">
        <v>118</v>
      </c>
      <c r="C1685" s="4">
        <v>16765</v>
      </c>
      <c r="D1685" t="s">
        <v>109</v>
      </c>
      <c r="E1685" s="4">
        <v>367666</v>
      </c>
      <c r="F1685">
        <v>10865.25</v>
      </c>
    </row>
    <row r="1686" spans="1:6">
      <c r="A1686" s="4">
        <v>20200308</v>
      </c>
      <c r="B1686" t="s">
        <v>116</v>
      </c>
      <c r="C1686" s="4">
        <v>16764</v>
      </c>
      <c r="D1686" t="s">
        <v>109</v>
      </c>
      <c r="E1686" s="4">
        <v>417887</v>
      </c>
      <c r="F1686">
        <v>11007.28</v>
      </c>
    </row>
    <row r="1687" spans="1:6">
      <c r="A1687" s="4">
        <v>20200308</v>
      </c>
      <c r="B1687" t="s">
        <v>117</v>
      </c>
      <c r="C1687" s="4">
        <v>11589</v>
      </c>
      <c r="D1687" t="s">
        <v>109</v>
      </c>
      <c r="E1687" s="4">
        <v>267224</v>
      </c>
      <c r="F1687">
        <v>10865.25</v>
      </c>
    </row>
    <row r="1688" spans="1:6">
      <c r="A1688" s="4">
        <v>20200309</v>
      </c>
      <c r="B1688" t="s">
        <v>117</v>
      </c>
      <c r="C1688" s="4">
        <v>11591</v>
      </c>
      <c r="D1688" t="s">
        <v>109</v>
      </c>
      <c r="E1688" s="4">
        <v>317445</v>
      </c>
      <c r="F1688">
        <v>20925</v>
      </c>
    </row>
    <row r="1689" spans="1:6">
      <c r="A1689" s="4">
        <v>20200309</v>
      </c>
      <c r="B1689" t="s">
        <v>10</v>
      </c>
      <c r="C1689" s="4">
        <v>16767</v>
      </c>
      <c r="D1689" t="s">
        <v>109</v>
      </c>
      <c r="E1689" s="4">
        <v>729973</v>
      </c>
      <c r="F1689">
        <v>7687.5</v>
      </c>
    </row>
    <row r="1690" spans="1:6">
      <c r="A1690" s="4">
        <v>20200309</v>
      </c>
      <c r="B1690" t="s">
        <v>10</v>
      </c>
      <c r="C1690" s="4">
        <v>16767</v>
      </c>
      <c r="D1690" t="s">
        <v>109</v>
      </c>
      <c r="E1690" s="4">
        <v>764932</v>
      </c>
      <c r="F1690">
        <v>13337.5</v>
      </c>
    </row>
    <row r="1691" spans="1:6">
      <c r="A1691" s="4">
        <v>20200309</v>
      </c>
      <c r="B1691" t="s">
        <v>118</v>
      </c>
      <c r="C1691" s="4">
        <v>16767</v>
      </c>
      <c r="D1691" t="s">
        <v>109</v>
      </c>
      <c r="E1691" s="4">
        <v>979679</v>
      </c>
      <c r="F1691">
        <v>18650</v>
      </c>
    </row>
    <row r="1692" spans="1:6">
      <c r="A1692" s="4">
        <v>20200310</v>
      </c>
      <c r="B1692" t="s">
        <v>10</v>
      </c>
      <c r="C1692" s="4">
        <v>16768</v>
      </c>
      <c r="D1692" t="s">
        <v>109</v>
      </c>
      <c r="E1692" s="4">
        <v>129760</v>
      </c>
      <c r="F1692">
        <v>9650</v>
      </c>
    </row>
    <row r="1693" spans="1:6">
      <c r="A1693" s="4">
        <v>20200310</v>
      </c>
      <c r="B1693" t="s">
        <v>117</v>
      </c>
      <c r="C1693" s="4">
        <v>11592</v>
      </c>
      <c r="D1693" t="s">
        <v>109</v>
      </c>
      <c r="E1693" s="4">
        <v>834850</v>
      </c>
      <c r="F1693">
        <v>8962.5</v>
      </c>
    </row>
    <row r="1694" spans="1:6">
      <c r="A1694" s="4">
        <v>20200310</v>
      </c>
      <c r="B1694" t="s">
        <v>117</v>
      </c>
      <c r="C1694" s="4">
        <v>8405</v>
      </c>
      <c r="D1694" t="s">
        <v>109</v>
      </c>
      <c r="E1694" s="4">
        <v>367666</v>
      </c>
      <c r="F1694">
        <v>3650</v>
      </c>
    </row>
    <row r="1695" spans="1:6">
      <c r="A1695" s="4">
        <v>20200311</v>
      </c>
      <c r="B1695" t="s">
        <v>10</v>
      </c>
      <c r="C1695" s="4">
        <v>16773</v>
      </c>
      <c r="D1695" t="s">
        <v>110</v>
      </c>
      <c r="E1695" s="4">
        <v>417887</v>
      </c>
      <c r="F1695">
        <v>11950</v>
      </c>
    </row>
    <row r="1696" spans="1:6">
      <c r="A1696" s="4">
        <v>20200311</v>
      </c>
      <c r="B1696" t="s">
        <v>10</v>
      </c>
      <c r="C1696" s="4">
        <v>11594</v>
      </c>
      <c r="D1696" t="s">
        <v>110</v>
      </c>
      <c r="E1696" s="4">
        <v>468108</v>
      </c>
      <c r="F1696">
        <v>19507.5</v>
      </c>
    </row>
    <row r="1697" spans="1:6">
      <c r="A1697" s="4">
        <v>20200311</v>
      </c>
      <c r="B1697" t="s">
        <v>118</v>
      </c>
      <c r="C1697" s="4">
        <v>16771</v>
      </c>
      <c r="D1697" t="s">
        <v>109</v>
      </c>
      <c r="E1697" s="4">
        <v>518329</v>
      </c>
      <c r="F1697">
        <v>12450</v>
      </c>
    </row>
    <row r="1698" spans="1:6">
      <c r="A1698" s="4">
        <v>20200311</v>
      </c>
      <c r="B1698" t="s">
        <v>116</v>
      </c>
      <c r="C1698" s="4">
        <v>16774</v>
      </c>
      <c r="D1698" t="s">
        <v>109</v>
      </c>
      <c r="E1698" s="4">
        <v>568550</v>
      </c>
      <c r="F1698">
        <v>12347.5</v>
      </c>
    </row>
    <row r="1699" spans="1:6">
      <c r="A1699" s="4">
        <v>20200311</v>
      </c>
      <c r="B1699" t="s">
        <v>10</v>
      </c>
      <c r="C1699" s="4">
        <v>11593</v>
      </c>
      <c r="D1699" t="s">
        <v>110</v>
      </c>
      <c r="E1699" s="4">
        <v>618771</v>
      </c>
      <c r="F1699">
        <v>7450</v>
      </c>
    </row>
    <row r="1700" spans="1:6">
      <c r="A1700" s="4">
        <v>20200312</v>
      </c>
      <c r="B1700" t="s">
        <v>116</v>
      </c>
      <c r="C1700" s="4">
        <v>16775</v>
      </c>
      <c r="D1700" t="s">
        <v>109</v>
      </c>
      <c r="E1700" s="4">
        <v>864342</v>
      </c>
      <c r="F1700">
        <v>10037.5</v>
      </c>
    </row>
    <row r="1701" spans="1:6">
      <c r="A1701" s="4">
        <v>20200312</v>
      </c>
      <c r="B1701" t="s">
        <v>117</v>
      </c>
      <c r="C1701" s="4">
        <v>16775</v>
      </c>
      <c r="D1701" t="s">
        <v>114</v>
      </c>
      <c r="E1701" s="4">
        <v>979679</v>
      </c>
      <c r="F1701">
        <v>10037.5</v>
      </c>
    </row>
    <row r="1702" spans="1:6">
      <c r="A1702" s="4">
        <v>20200312</v>
      </c>
      <c r="B1702" t="s">
        <v>10</v>
      </c>
      <c r="C1702" s="4">
        <v>16777</v>
      </c>
      <c r="D1702" t="s">
        <v>109</v>
      </c>
      <c r="E1702" s="4">
        <v>129760</v>
      </c>
      <c r="F1702">
        <v>5307.5</v>
      </c>
    </row>
    <row r="1703" spans="1:6">
      <c r="A1703" s="4">
        <v>20200312</v>
      </c>
      <c r="B1703" t="s">
        <v>118</v>
      </c>
      <c r="C1703" s="4">
        <v>11596</v>
      </c>
      <c r="D1703" t="s">
        <v>109</v>
      </c>
      <c r="E1703" s="4">
        <v>172366</v>
      </c>
      <c r="F1703">
        <v>16425</v>
      </c>
    </row>
    <row r="1704" spans="1:6">
      <c r="A1704" s="4">
        <v>20200313</v>
      </c>
      <c r="B1704" t="s">
        <v>10</v>
      </c>
      <c r="C1704" s="4">
        <v>16783</v>
      </c>
      <c r="D1704" t="s">
        <v>109</v>
      </c>
      <c r="E1704" s="4">
        <v>100712</v>
      </c>
      <c r="F1704">
        <v>12072.5</v>
      </c>
    </row>
    <row r="1705" spans="1:6">
      <c r="A1705" s="4">
        <v>20200314</v>
      </c>
      <c r="B1705" t="s">
        <v>116</v>
      </c>
      <c r="C1705" s="4">
        <v>16784</v>
      </c>
      <c r="D1705" t="s">
        <v>110</v>
      </c>
      <c r="E1705" s="4">
        <v>135670</v>
      </c>
      <c r="F1705">
        <v>24950</v>
      </c>
    </row>
    <row r="1706" spans="1:6">
      <c r="A1706" s="4">
        <v>20200315</v>
      </c>
      <c r="B1706" t="s">
        <v>117</v>
      </c>
      <c r="C1706" s="4">
        <v>16786</v>
      </c>
      <c r="D1706" t="s">
        <v>114</v>
      </c>
      <c r="E1706" s="4">
        <v>205588</v>
      </c>
      <c r="F1706">
        <v>5450</v>
      </c>
    </row>
    <row r="1707" spans="1:6">
      <c r="A1707" s="4">
        <v>20200603</v>
      </c>
      <c r="B1707" t="s">
        <v>11</v>
      </c>
      <c r="C1707" s="4">
        <v>11600</v>
      </c>
      <c r="D1707" t="s">
        <v>110</v>
      </c>
      <c r="E1707" s="4">
        <v>275506</v>
      </c>
      <c r="F1707">
        <v>10037.5</v>
      </c>
    </row>
    <row r="1708" spans="1:6">
      <c r="A1708" s="4">
        <v>20200612</v>
      </c>
      <c r="B1708" t="s">
        <v>10</v>
      </c>
      <c r="C1708" s="4">
        <v>11609</v>
      </c>
      <c r="D1708" t="s">
        <v>109</v>
      </c>
      <c r="E1708" s="4">
        <v>166213</v>
      </c>
      <c r="F1708">
        <v>13000</v>
      </c>
    </row>
    <row r="1709" spans="1:6">
      <c r="A1709" s="4">
        <v>20200621</v>
      </c>
      <c r="B1709" t="s">
        <v>117</v>
      </c>
      <c r="C1709" s="4">
        <v>16824</v>
      </c>
      <c r="D1709" t="s">
        <v>110</v>
      </c>
      <c r="E1709" s="4">
        <v>857476</v>
      </c>
      <c r="F1709">
        <v>4773.22</v>
      </c>
    </row>
    <row r="1710" spans="1:6">
      <c r="A1710" s="4">
        <v>20200625</v>
      </c>
      <c r="B1710" t="s">
        <v>10</v>
      </c>
      <c r="C1710" s="4">
        <v>11646</v>
      </c>
      <c r="D1710" t="s">
        <v>110</v>
      </c>
      <c r="E1710" s="4">
        <v>979679</v>
      </c>
      <c r="F1710">
        <v>8032.5</v>
      </c>
    </row>
    <row r="1711" spans="1:6">
      <c r="A1711" s="4">
        <v>20200626</v>
      </c>
      <c r="B1711" t="s">
        <v>118</v>
      </c>
      <c r="C1711" s="4">
        <v>3076</v>
      </c>
      <c r="D1711" t="s">
        <v>114</v>
      </c>
      <c r="E1711" s="4">
        <v>129760</v>
      </c>
      <c r="F1711">
        <v>1907.5</v>
      </c>
    </row>
    <row r="1712" spans="1:6">
      <c r="A1712" s="4">
        <v>20200626</v>
      </c>
      <c r="B1712" t="s">
        <v>116</v>
      </c>
      <c r="C1712" s="4">
        <v>3076</v>
      </c>
      <c r="D1712" t="s">
        <v>109</v>
      </c>
      <c r="E1712" s="4">
        <v>834850</v>
      </c>
      <c r="F1712">
        <v>3482.5</v>
      </c>
    </row>
    <row r="1713" spans="1:6">
      <c r="A1713" s="4">
        <v>20200628</v>
      </c>
      <c r="B1713" t="s">
        <v>10</v>
      </c>
      <c r="C1713" s="4">
        <v>16844</v>
      </c>
      <c r="D1713" t="s">
        <v>109</v>
      </c>
      <c r="E1713" s="4">
        <v>979679</v>
      </c>
      <c r="F1713">
        <v>4250</v>
      </c>
    </row>
    <row r="1714" spans="1:6">
      <c r="A1714" s="4">
        <v>20200702</v>
      </c>
      <c r="B1714" t="s">
        <v>10</v>
      </c>
      <c r="C1714" s="4">
        <v>16858</v>
      </c>
      <c r="D1714" t="s">
        <v>109</v>
      </c>
      <c r="E1714" s="4">
        <v>129760</v>
      </c>
      <c r="F1714">
        <v>24250</v>
      </c>
    </row>
    <row r="1715" spans="1:6">
      <c r="A1715" s="4">
        <v>20200702</v>
      </c>
      <c r="B1715" t="s">
        <v>118</v>
      </c>
      <c r="C1715" s="4">
        <v>16859</v>
      </c>
      <c r="D1715" t="s">
        <v>114</v>
      </c>
      <c r="E1715" s="4">
        <v>834850</v>
      </c>
      <c r="F1715">
        <v>7950</v>
      </c>
    </row>
    <row r="1716" spans="1:6">
      <c r="A1716" s="4">
        <v>20200702</v>
      </c>
      <c r="B1716" t="s">
        <v>116</v>
      </c>
      <c r="C1716" s="4">
        <v>16860</v>
      </c>
      <c r="D1716" t="s">
        <v>115</v>
      </c>
      <c r="E1716" s="4">
        <v>834850</v>
      </c>
      <c r="F1716">
        <v>7672.5</v>
      </c>
    </row>
    <row r="1717" spans="1:6">
      <c r="A1717" s="4">
        <v>20200705</v>
      </c>
      <c r="B1717" t="s">
        <v>117</v>
      </c>
      <c r="C1717" s="4">
        <v>16871</v>
      </c>
      <c r="D1717" t="s">
        <v>109</v>
      </c>
      <c r="E1717" s="4">
        <v>129760</v>
      </c>
      <c r="F1717">
        <v>6982.5</v>
      </c>
    </row>
    <row r="1718" spans="1:6">
      <c r="A1718" s="4">
        <v>20200705</v>
      </c>
      <c r="B1718" t="s">
        <v>10</v>
      </c>
      <c r="C1718" s="4">
        <v>16873</v>
      </c>
      <c r="D1718" t="s">
        <v>110</v>
      </c>
      <c r="E1718" s="4">
        <v>834850</v>
      </c>
      <c r="F1718">
        <v>2722.5</v>
      </c>
    </row>
    <row r="1719" spans="1:6">
      <c r="A1719" s="4">
        <v>20200705</v>
      </c>
      <c r="B1719" t="s">
        <v>10</v>
      </c>
      <c r="C1719" s="4">
        <v>11665</v>
      </c>
      <c r="D1719" t="s">
        <v>109</v>
      </c>
      <c r="E1719" s="4">
        <v>979679</v>
      </c>
      <c r="F1719">
        <v>3585</v>
      </c>
    </row>
    <row r="1720" spans="1:6">
      <c r="A1720" s="4">
        <v>20200707</v>
      </c>
      <c r="B1720" t="s">
        <v>116</v>
      </c>
      <c r="C1720" s="4">
        <v>16878</v>
      </c>
      <c r="D1720" t="s">
        <v>111</v>
      </c>
      <c r="E1720" s="4">
        <v>129760</v>
      </c>
      <c r="F1720">
        <v>3195</v>
      </c>
    </row>
    <row r="1721" spans="1:6">
      <c r="A1721" s="4">
        <v>20200707</v>
      </c>
      <c r="B1721" t="s">
        <v>117</v>
      </c>
      <c r="C1721" s="4">
        <v>11670</v>
      </c>
      <c r="D1721" t="s">
        <v>109</v>
      </c>
      <c r="E1721" s="4">
        <v>834850</v>
      </c>
      <c r="F1721">
        <v>3585</v>
      </c>
    </row>
    <row r="1722" spans="1:6">
      <c r="A1722" s="4">
        <v>20200707</v>
      </c>
      <c r="B1722" t="s">
        <v>11</v>
      </c>
      <c r="C1722" s="4">
        <v>11671</v>
      </c>
      <c r="D1722" t="s">
        <v>109</v>
      </c>
      <c r="E1722" s="4">
        <v>834850</v>
      </c>
      <c r="F1722">
        <v>5475</v>
      </c>
    </row>
    <row r="1723" spans="1:6">
      <c r="A1723" s="4">
        <v>20200707</v>
      </c>
      <c r="B1723" t="s">
        <v>11</v>
      </c>
      <c r="C1723" s="4">
        <v>11672</v>
      </c>
      <c r="D1723" t="s">
        <v>111</v>
      </c>
      <c r="E1723" s="4">
        <v>834850</v>
      </c>
      <c r="F1723">
        <v>8487.5</v>
      </c>
    </row>
    <row r="1724" spans="1:6">
      <c r="A1724" s="4">
        <v>20200707</v>
      </c>
      <c r="B1724" t="s">
        <v>11</v>
      </c>
      <c r="C1724" s="4">
        <v>11672</v>
      </c>
      <c r="D1724" t="s">
        <v>109</v>
      </c>
      <c r="E1724" s="4">
        <v>834850</v>
      </c>
      <c r="F1724">
        <v>13337.5</v>
      </c>
    </row>
    <row r="1725" spans="1:6">
      <c r="A1725" s="4">
        <v>20200708</v>
      </c>
      <c r="B1725" t="s">
        <v>117</v>
      </c>
      <c r="C1725" s="4">
        <v>16880</v>
      </c>
      <c r="D1725" t="s">
        <v>109</v>
      </c>
      <c r="E1725" s="4">
        <v>421333</v>
      </c>
      <c r="F1725">
        <v>4185</v>
      </c>
    </row>
    <row r="1726" spans="1:6">
      <c r="A1726" s="4">
        <v>20200709</v>
      </c>
      <c r="B1726" t="s">
        <v>117</v>
      </c>
      <c r="C1726" s="4">
        <v>16882</v>
      </c>
      <c r="D1726" t="s">
        <v>109</v>
      </c>
      <c r="E1726" s="4">
        <v>719050</v>
      </c>
      <c r="F1726">
        <v>32950</v>
      </c>
    </row>
    <row r="1727" spans="1:6">
      <c r="A1727" s="4">
        <v>20200709</v>
      </c>
      <c r="B1727" t="s">
        <v>117</v>
      </c>
      <c r="C1727" s="4">
        <v>16881</v>
      </c>
      <c r="D1727" t="s">
        <v>115</v>
      </c>
      <c r="E1727" s="4">
        <v>101676</v>
      </c>
      <c r="F1727">
        <v>995</v>
      </c>
    </row>
    <row r="1728" spans="1:6">
      <c r="A1728" s="4">
        <v>20200709</v>
      </c>
      <c r="B1728" t="s">
        <v>10</v>
      </c>
      <c r="C1728" s="4">
        <v>16882</v>
      </c>
      <c r="D1728" t="s">
        <v>115</v>
      </c>
      <c r="E1728" s="4">
        <v>131448</v>
      </c>
      <c r="F1728">
        <v>3250</v>
      </c>
    </row>
    <row r="1729" spans="1:6">
      <c r="A1729" s="4">
        <v>20200709</v>
      </c>
      <c r="B1729" t="s">
        <v>10</v>
      </c>
      <c r="C1729" s="4">
        <v>16883</v>
      </c>
      <c r="D1729" t="s">
        <v>114</v>
      </c>
      <c r="E1729" s="4">
        <v>161220</v>
      </c>
      <c r="F1729">
        <v>6375</v>
      </c>
    </row>
    <row r="1730" spans="1:6">
      <c r="A1730" s="4">
        <v>20200709</v>
      </c>
      <c r="B1730" t="s">
        <v>10</v>
      </c>
      <c r="C1730" s="4">
        <v>3170</v>
      </c>
      <c r="D1730" t="s">
        <v>115</v>
      </c>
      <c r="E1730" s="4">
        <v>116562</v>
      </c>
      <c r="F1730">
        <v>3832.5</v>
      </c>
    </row>
    <row r="1731" spans="1:6">
      <c r="A1731" s="4">
        <v>20200711</v>
      </c>
      <c r="B1731" t="s">
        <v>10</v>
      </c>
      <c r="C1731" s="4">
        <v>16890</v>
      </c>
      <c r="D1731" t="s">
        <v>114</v>
      </c>
      <c r="E1731" s="4">
        <v>166782</v>
      </c>
      <c r="F1731">
        <v>17187.5</v>
      </c>
    </row>
    <row r="1732" spans="1:6">
      <c r="A1732" s="4">
        <v>20200711</v>
      </c>
      <c r="B1732" t="s">
        <v>116</v>
      </c>
      <c r="C1732" s="4">
        <v>11679</v>
      </c>
      <c r="D1732" t="s">
        <v>115</v>
      </c>
      <c r="E1732" s="4">
        <v>217003</v>
      </c>
      <c r="F1732">
        <v>7682.5</v>
      </c>
    </row>
    <row r="1733" spans="1:6">
      <c r="A1733" s="4">
        <v>20200711</v>
      </c>
      <c r="B1733" t="s">
        <v>116</v>
      </c>
      <c r="C1733" s="4">
        <v>16889</v>
      </c>
      <c r="D1733" t="s">
        <v>111</v>
      </c>
      <c r="E1733" s="4">
        <v>267224</v>
      </c>
      <c r="F1733">
        <v>6847.5</v>
      </c>
    </row>
    <row r="1734" spans="1:6">
      <c r="A1734" s="4">
        <v>20200711</v>
      </c>
      <c r="B1734" t="s">
        <v>116</v>
      </c>
      <c r="C1734" s="4">
        <v>16889</v>
      </c>
      <c r="D1734" t="s">
        <v>109</v>
      </c>
      <c r="E1734" s="4">
        <v>317445</v>
      </c>
      <c r="F1734">
        <v>22650</v>
      </c>
    </row>
    <row r="1735" spans="1:6">
      <c r="A1735" s="4">
        <v>20200711</v>
      </c>
      <c r="B1735" t="s">
        <v>116</v>
      </c>
      <c r="C1735" s="4">
        <v>16889</v>
      </c>
      <c r="D1735" t="s">
        <v>109</v>
      </c>
      <c r="E1735" s="4">
        <v>729973</v>
      </c>
      <c r="F1735">
        <v>22650</v>
      </c>
    </row>
    <row r="1736" spans="1:6">
      <c r="A1736" s="4">
        <v>20200717</v>
      </c>
      <c r="B1736" t="s">
        <v>116</v>
      </c>
      <c r="C1736" s="4">
        <v>11684</v>
      </c>
      <c r="D1736" t="s">
        <v>111</v>
      </c>
      <c r="E1736" s="4">
        <v>764932</v>
      </c>
      <c r="F1736">
        <v>4785</v>
      </c>
    </row>
    <row r="1737" spans="1:6">
      <c r="A1737" s="4">
        <v>20200717</v>
      </c>
      <c r="B1737" t="s">
        <v>117</v>
      </c>
      <c r="C1737" s="4">
        <v>11684</v>
      </c>
      <c r="D1737" t="s">
        <v>109</v>
      </c>
      <c r="E1737" s="4">
        <v>799891</v>
      </c>
      <c r="F1737">
        <v>15650</v>
      </c>
    </row>
    <row r="1738" spans="1:6">
      <c r="A1738" s="4">
        <v>20200718</v>
      </c>
      <c r="B1738" t="s">
        <v>118</v>
      </c>
      <c r="C1738" s="4">
        <v>7196</v>
      </c>
      <c r="D1738" t="s">
        <v>109</v>
      </c>
      <c r="E1738" s="4">
        <v>834850</v>
      </c>
      <c r="F1738">
        <v>11357.5</v>
      </c>
    </row>
    <row r="1739" spans="1:6">
      <c r="A1739" s="4">
        <v>20200718</v>
      </c>
      <c r="B1739" t="s">
        <v>10</v>
      </c>
      <c r="C1739" s="4">
        <v>16914</v>
      </c>
      <c r="D1739" t="s">
        <v>109</v>
      </c>
      <c r="E1739" s="4">
        <v>367666</v>
      </c>
      <c r="F1739">
        <v>8387.5</v>
      </c>
    </row>
    <row r="1740" spans="1:6">
      <c r="A1740" s="4">
        <v>20200719</v>
      </c>
      <c r="B1740" s="1" t="s">
        <v>116</v>
      </c>
      <c r="C1740" s="4">
        <v>16922</v>
      </c>
      <c r="D1740" t="s">
        <v>109</v>
      </c>
      <c r="E1740" s="4">
        <v>417887</v>
      </c>
      <c r="F1740">
        <v>3735</v>
      </c>
    </row>
    <row r="1741" spans="1:6">
      <c r="A1741" s="4">
        <v>20200719</v>
      </c>
      <c r="B1741" s="1" t="s">
        <v>118</v>
      </c>
      <c r="C1741" s="4">
        <v>16923</v>
      </c>
      <c r="D1741" t="s">
        <v>114</v>
      </c>
      <c r="E1741" s="4">
        <v>468108</v>
      </c>
      <c r="F1741">
        <v>2722.5</v>
      </c>
    </row>
    <row r="1742" spans="1:6">
      <c r="A1742" s="4">
        <v>20200719</v>
      </c>
      <c r="B1742" t="s">
        <v>116</v>
      </c>
      <c r="C1742" s="4">
        <v>11690</v>
      </c>
      <c r="D1742" t="s">
        <v>115</v>
      </c>
      <c r="E1742" s="4">
        <v>518329</v>
      </c>
      <c r="F1742">
        <v>5985</v>
      </c>
    </row>
    <row r="1743" spans="1:6">
      <c r="A1743" s="4">
        <v>20200719</v>
      </c>
      <c r="B1743" t="s">
        <v>117</v>
      </c>
      <c r="C1743" s="4">
        <v>16917</v>
      </c>
      <c r="D1743" t="s">
        <v>114</v>
      </c>
      <c r="E1743" s="4">
        <v>568550</v>
      </c>
      <c r="F1743">
        <v>5307.5</v>
      </c>
    </row>
    <row r="1744" spans="1:6">
      <c r="A1744" s="4">
        <v>20200727</v>
      </c>
      <c r="B1744" t="s">
        <v>117</v>
      </c>
      <c r="C1744" s="4">
        <v>3415</v>
      </c>
      <c r="D1744" t="s">
        <v>114</v>
      </c>
      <c r="E1744" s="4">
        <v>618771</v>
      </c>
      <c r="F1744">
        <v>6375</v>
      </c>
    </row>
    <row r="1745" spans="1:6">
      <c r="A1745" s="4">
        <v>20200728</v>
      </c>
      <c r="B1745" t="s">
        <v>10</v>
      </c>
      <c r="C1745" s="4">
        <v>3429</v>
      </c>
      <c r="D1745" t="s">
        <v>115</v>
      </c>
      <c r="E1745" s="4">
        <v>864342</v>
      </c>
      <c r="F1745">
        <v>6375</v>
      </c>
    </row>
    <row r="1746" spans="1:6">
      <c r="A1746" s="4">
        <v>20200728</v>
      </c>
      <c r="B1746" t="s">
        <v>10</v>
      </c>
      <c r="C1746" s="4">
        <v>3429</v>
      </c>
      <c r="D1746" t="s">
        <v>114</v>
      </c>
      <c r="E1746" s="4">
        <v>979679</v>
      </c>
      <c r="F1746">
        <v>16250</v>
      </c>
    </row>
    <row r="1747" spans="1:6">
      <c r="A1747" s="4">
        <v>20200730</v>
      </c>
      <c r="B1747" t="s">
        <v>10</v>
      </c>
      <c r="C1747" s="4">
        <v>3445</v>
      </c>
      <c r="D1747" t="s">
        <v>111</v>
      </c>
      <c r="E1747" s="4">
        <v>129760</v>
      </c>
      <c r="F1747">
        <v>1787.5</v>
      </c>
    </row>
    <row r="1748" spans="1:6">
      <c r="A1748" s="4">
        <v>20200803</v>
      </c>
      <c r="B1748" t="s">
        <v>10</v>
      </c>
      <c r="C1748" s="4">
        <v>16971</v>
      </c>
      <c r="D1748" t="s">
        <v>109</v>
      </c>
      <c r="E1748" s="4">
        <v>172366</v>
      </c>
      <c r="F1748">
        <v>3437.5</v>
      </c>
    </row>
    <row r="1749" spans="1:6">
      <c r="A1749" s="4">
        <v>20200806</v>
      </c>
      <c r="B1749" t="s">
        <v>10</v>
      </c>
      <c r="C1749" s="4">
        <v>16975</v>
      </c>
      <c r="D1749" t="s">
        <v>111</v>
      </c>
      <c r="E1749" s="4">
        <v>100712</v>
      </c>
      <c r="F1749">
        <v>6847.5</v>
      </c>
    </row>
    <row r="1750" spans="1:6">
      <c r="A1750" s="4">
        <v>20200808</v>
      </c>
      <c r="B1750" t="s">
        <v>10</v>
      </c>
      <c r="C1750" s="4">
        <v>11719</v>
      </c>
      <c r="D1750" t="s">
        <v>109</v>
      </c>
      <c r="E1750" s="4">
        <v>135670</v>
      </c>
      <c r="F1750">
        <v>4357.5</v>
      </c>
    </row>
    <row r="1751" spans="1:6">
      <c r="A1751" s="4">
        <v>20200809</v>
      </c>
      <c r="B1751" t="s">
        <v>116</v>
      </c>
      <c r="C1751" s="4">
        <v>16976</v>
      </c>
      <c r="D1751" t="s">
        <v>115</v>
      </c>
      <c r="E1751" s="4">
        <v>205588</v>
      </c>
      <c r="F1751">
        <v>885</v>
      </c>
    </row>
    <row r="1752" spans="1:6">
      <c r="A1752" s="4">
        <v>20200810</v>
      </c>
      <c r="B1752" t="s">
        <v>116</v>
      </c>
      <c r="C1752" s="4">
        <v>16977</v>
      </c>
      <c r="D1752" t="s">
        <v>114</v>
      </c>
      <c r="E1752" s="4">
        <v>275506</v>
      </c>
      <c r="F1752">
        <v>4922.5</v>
      </c>
    </row>
    <row r="1753" spans="1:6">
      <c r="A1753" s="4">
        <v>20200823</v>
      </c>
      <c r="B1753" t="s">
        <v>117</v>
      </c>
      <c r="C1753" s="4">
        <v>8516</v>
      </c>
      <c r="D1753" t="s">
        <v>111</v>
      </c>
      <c r="E1753" s="4">
        <v>166213</v>
      </c>
      <c r="F1753">
        <v>7275</v>
      </c>
    </row>
    <row r="1754" spans="1:6">
      <c r="A1754" s="4">
        <v>20200827</v>
      </c>
      <c r="B1754" t="s">
        <v>116</v>
      </c>
      <c r="C1754" s="4">
        <v>11751</v>
      </c>
      <c r="D1754" t="s">
        <v>109</v>
      </c>
      <c r="E1754" s="4">
        <v>857476</v>
      </c>
      <c r="F1754">
        <v>9560</v>
      </c>
    </row>
    <row r="1755" spans="1:6">
      <c r="A1755" s="4">
        <v>20200828</v>
      </c>
      <c r="B1755" t="s">
        <v>10</v>
      </c>
      <c r="C1755" s="4">
        <v>11752</v>
      </c>
      <c r="D1755" t="s">
        <v>114</v>
      </c>
      <c r="E1755" s="4">
        <v>834850</v>
      </c>
      <c r="F1755">
        <v>19960</v>
      </c>
    </row>
    <row r="1756" spans="1:6">
      <c r="A1756" s="4">
        <v>20200828</v>
      </c>
      <c r="B1756" s="1" t="s">
        <v>118</v>
      </c>
      <c r="C1756" s="4">
        <v>17012</v>
      </c>
      <c r="D1756" t="s">
        <v>114</v>
      </c>
      <c r="E1756" s="4">
        <v>979679</v>
      </c>
      <c r="F1756">
        <v>1960</v>
      </c>
    </row>
    <row r="1757" spans="1:6">
      <c r="A1757" s="4">
        <v>20200830</v>
      </c>
      <c r="B1757" t="s">
        <v>10</v>
      </c>
      <c r="C1757" s="4">
        <v>17024</v>
      </c>
      <c r="D1757" t="s">
        <v>109</v>
      </c>
      <c r="E1757" s="4">
        <v>129760</v>
      </c>
      <c r="F1757">
        <v>8385</v>
      </c>
    </row>
    <row r="1758" spans="1:6">
      <c r="A1758" s="4">
        <v>20200830</v>
      </c>
      <c r="B1758" t="s">
        <v>10</v>
      </c>
      <c r="C1758" s="4">
        <v>11754</v>
      </c>
      <c r="D1758" t="s">
        <v>109</v>
      </c>
      <c r="E1758" s="4">
        <v>834850</v>
      </c>
      <c r="F1758">
        <v>12670.62</v>
      </c>
    </row>
    <row r="1759" spans="1:6">
      <c r="A1759" s="4">
        <v>20200830</v>
      </c>
      <c r="B1759" t="s">
        <v>10</v>
      </c>
      <c r="C1759" s="4">
        <v>11755</v>
      </c>
      <c r="D1759" t="s">
        <v>109</v>
      </c>
      <c r="E1759" s="4">
        <v>834850</v>
      </c>
      <c r="F1759">
        <v>7960</v>
      </c>
    </row>
    <row r="1760" spans="1:6">
      <c r="A1760" s="4">
        <v>20200830</v>
      </c>
      <c r="B1760" t="s">
        <v>118</v>
      </c>
      <c r="C1760" s="4">
        <v>11756</v>
      </c>
      <c r="D1760" t="s">
        <v>115</v>
      </c>
      <c r="E1760" s="4">
        <v>834850</v>
      </c>
      <c r="F1760">
        <v>3400</v>
      </c>
    </row>
    <row r="1761" spans="1:6">
      <c r="A1761" s="4">
        <v>20200831</v>
      </c>
      <c r="B1761" t="s">
        <v>117</v>
      </c>
      <c r="C1761" s="4">
        <v>11757</v>
      </c>
      <c r="D1761" t="s">
        <v>113</v>
      </c>
      <c r="E1761" s="4">
        <v>834850</v>
      </c>
      <c r="F1761">
        <v>9960</v>
      </c>
    </row>
    <row r="1762" spans="1:6">
      <c r="A1762" s="4">
        <v>20200831</v>
      </c>
      <c r="B1762" t="s">
        <v>10</v>
      </c>
      <c r="C1762" s="4">
        <v>11758</v>
      </c>
      <c r="D1762" t="s">
        <v>113</v>
      </c>
      <c r="E1762" s="4">
        <v>421333</v>
      </c>
      <c r="F1762">
        <v>13470</v>
      </c>
    </row>
    <row r="1763" spans="1:6">
      <c r="A1763" s="4">
        <v>20200831</v>
      </c>
      <c r="B1763" t="s">
        <v>10</v>
      </c>
      <c r="C1763" s="4">
        <v>17027</v>
      </c>
      <c r="D1763" t="s">
        <v>112</v>
      </c>
      <c r="E1763" s="4">
        <v>719050</v>
      </c>
      <c r="F1763">
        <v>2600</v>
      </c>
    </row>
    <row r="1764" spans="1:6">
      <c r="A1764" s="4">
        <v>20200831</v>
      </c>
      <c r="B1764" t="s">
        <v>10</v>
      </c>
      <c r="C1764" s="4">
        <v>17028</v>
      </c>
      <c r="D1764" t="s">
        <v>109</v>
      </c>
      <c r="E1764" s="4">
        <v>101676</v>
      </c>
      <c r="F1764">
        <v>6243.88</v>
      </c>
    </row>
    <row r="1765" spans="1:6">
      <c r="A1765" s="4">
        <v>20200831</v>
      </c>
      <c r="B1765" t="s">
        <v>118</v>
      </c>
      <c r="C1765" s="4">
        <v>17028</v>
      </c>
      <c r="D1765" t="s">
        <v>109</v>
      </c>
      <c r="E1765" s="4">
        <v>131448</v>
      </c>
      <c r="F1765">
        <v>5721.38</v>
      </c>
    </row>
    <row r="1766" spans="1:6">
      <c r="A1766" s="4">
        <v>20200901</v>
      </c>
      <c r="B1766" t="s">
        <v>117</v>
      </c>
      <c r="C1766" s="4">
        <v>17030</v>
      </c>
      <c r="D1766" t="s">
        <v>109</v>
      </c>
      <c r="E1766" s="4">
        <v>161220</v>
      </c>
      <c r="F1766">
        <v>7485</v>
      </c>
    </row>
    <row r="1767" spans="1:6">
      <c r="A1767" s="4">
        <v>20200901</v>
      </c>
      <c r="B1767" t="s">
        <v>116</v>
      </c>
      <c r="C1767" s="4">
        <v>17030</v>
      </c>
      <c r="D1767" t="s">
        <v>115</v>
      </c>
      <c r="E1767" s="4">
        <v>116562</v>
      </c>
      <c r="F1767">
        <v>6585</v>
      </c>
    </row>
    <row r="1768" spans="1:6">
      <c r="A1768" s="4">
        <v>20200901</v>
      </c>
      <c r="B1768" t="s">
        <v>10</v>
      </c>
      <c r="C1768" s="4">
        <v>17031</v>
      </c>
      <c r="D1768" t="s">
        <v>114</v>
      </c>
      <c r="E1768" s="4">
        <v>166782</v>
      </c>
      <c r="F1768">
        <v>13960</v>
      </c>
    </row>
    <row r="1769" spans="1:6">
      <c r="A1769" s="4">
        <v>20200901</v>
      </c>
      <c r="B1769" t="s">
        <v>10</v>
      </c>
      <c r="C1769" s="4">
        <v>17032</v>
      </c>
      <c r="D1769" t="s">
        <v>115</v>
      </c>
      <c r="E1769" s="4">
        <v>217003</v>
      </c>
      <c r="F1769">
        <v>14920</v>
      </c>
    </row>
    <row r="1770" spans="1:6">
      <c r="A1770" s="4">
        <v>20200902</v>
      </c>
      <c r="B1770" t="s">
        <v>10</v>
      </c>
      <c r="C1770" s="4">
        <v>17033</v>
      </c>
      <c r="D1770" t="s">
        <v>114</v>
      </c>
      <c r="E1770" s="4">
        <v>267224</v>
      </c>
      <c r="F1770">
        <v>3560</v>
      </c>
    </row>
    <row r="1771" spans="1:6">
      <c r="A1771" s="4">
        <v>20200902</v>
      </c>
      <c r="B1771" t="s">
        <v>118</v>
      </c>
      <c r="C1771" s="4">
        <v>11762</v>
      </c>
      <c r="D1771" t="s">
        <v>114</v>
      </c>
      <c r="E1771" s="4">
        <v>317445</v>
      </c>
      <c r="F1771">
        <v>14920</v>
      </c>
    </row>
    <row r="1772" spans="1:6">
      <c r="A1772" s="4">
        <v>20200904</v>
      </c>
      <c r="B1772" t="s">
        <v>117</v>
      </c>
      <c r="C1772" s="4">
        <v>11767</v>
      </c>
      <c r="D1772" t="s">
        <v>115</v>
      </c>
      <c r="E1772" s="4">
        <v>729973</v>
      </c>
      <c r="F1772">
        <v>19960</v>
      </c>
    </row>
    <row r="1773" spans="1:6">
      <c r="A1773" s="4">
        <v>20200904</v>
      </c>
      <c r="B1773" t="s">
        <v>10</v>
      </c>
      <c r="C1773" s="4">
        <v>8528</v>
      </c>
      <c r="D1773" t="s">
        <v>114</v>
      </c>
      <c r="E1773" s="4">
        <v>764932</v>
      </c>
      <c r="F1773">
        <v>5475</v>
      </c>
    </row>
    <row r="1774" spans="1:6">
      <c r="A1774" s="4">
        <v>20200905</v>
      </c>
      <c r="B1774" t="s">
        <v>10</v>
      </c>
      <c r="C1774" s="4">
        <v>17047</v>
      </c>
      <c r="D1774" t="s">
        <v>115</v>
      </c>
      <c r="E1774" s="4">
        <v>799891</v>
      </c>
      <c r="F1774">
        <v>3560</v>
      </c>
    </row>
    <row r="1775" spans="1:6">
      <c r="A1775" s="4">
        <v>20200905</v>
      </c>
      <c r="B1775" t="s">
        <v>116</v>
      </c>
      <c r="C1775" s="4">
        <v>17051</v>
      </c>
      <c r="D1775" t="s">
        <v>113</v>
      </c>
      <c r="E1775" s="4">
        <v>834850</v>
      </c>
      <c r="F1775">
        <v>13000</v>
      </c>
    </row>
    <row r="1776" spans="1:6">
      <c r="A1776" s="4">
        <v>20200905</v>
      </c>
      <c r="B1776" t="s">
        <v>10</v>
      </c>
      <c r="C1776" s="4">
        <v>11768</v>
      </c>
      <c r="D1776" t="s">
        <v>113</v>
      </c>
      <c r="E1776" s="4">
        <v>367666</v>
      </c>
      <c r="F1776">
        <v>5000</v>
      </c>
    </row>
    <row r="1777" spans="1:6">
      <c r="A1777" s="4">
        <v>20200905</v>
      </c>
      <c r="B1777" t="s">
        <v>116</v>
      </c>
      <c r="C1777" s="4">
        <v>11768</v>
      </c>
      <c r="D1777" t="s">
        <v>112</v>
      </c>
      <c r="E1777" s="4">
        <v>417887</v>
      </c>
      <c r="F1777">
        <v>5000</v>
      </c>
    </row>
    <row r="1778" spans="1:6">
      <c r="A1778" s="4">
        <v>20200905</v>
      </c>
      <c r="B1778" t="s">
        <v>10</v>
      </c>
      <c r="C1778" s="4">
        <v>11770</v>
      </c>
      <c r="D1778" t="s">
        <v>109</v>
      </c>
      <c r="E1778" s="4">
        <v>468108</v>
      </c>
      <c r="F1778">
        <v>5042.12</v>
      </c>
    </row>
    <row r="1779" spans="1:6">
      <c r="A1779" s="4">
        <v>20200905</v>
      </c>
      <c r="B1779" t="s">
        <v>10</v>
      </c>
      <c r="C1779" s="4">
        <v>17049</v>
      </c>
      <c r="D1779" t="s">
        <v>112</v>
      </c>
      <c r="E1779" s="4">
        <v>518329</v>
      </c>
      <c r="F1779">
        <v>2600</v>
      </c>
    </row>
    <row r="1780" spans="1:6">
      <c r="A1780" s="4">
        <v>20200905</v>
      </c>
      <c r="B1780" t="s">
        <v>116</v>
      </c>
      <c r="C1780" s="4">
        <v>17052</v>
      </c>
      <c r="D1780" t="s">
        <v>109</v>
      </c>
      <c r="E1780" s="4">
        <v>568550</v>
      </c>
      <c r="F1780">
        <v>14920</v>
      </c>
    </row>
    <row r="1781" spans="1:6">
      <c r="A1781" s="4">
        <v>20200907</v>
      </c>
      <c r="B1781" t="s">
        <v>10</v>
      </c>
      <c r="C1781" s="4">
        <v>17062</v>
      </c>
      <c r="D1781" t="s">
        <v>114</v>
      </c>
      <c r="E1781" s="4">
        <v>618771</v>
      </c>
      <c r="F1781">
        <v>10650</v>
      </c>
    </row>
    <row r="1782" spans="1:6">
      <c r="A1782" s="4">
        <v>20200907</v>
      </c>
      <c r="B1782" t="s">
        <v>118</v>
      </c>
      <c r="C1782" s="4">
        <v>11776</v>
      </c>
      <c r="D1782" t="s">
        <v>111</v>
      </c>
      <c r="E1782" s="4">
        <v>864342</v>
      </c>
      <c r="F1782">
        <v>795</v>
      </c>
    </row>
    <row r="1783" spans="1:6">
      <c r="A1783" s="4">
        <v>20200914</v>
      </c>
      <c r="B1783" t="s">
        <v>10</v>
      </c>
      <c r="C1783" s="4">
        <v>17101</v>
      </c>
      <c r="D1783" t="s">
        <v>114</v>
      </c>
      <c r="E1783" s="4">
        <v>166213</v>
      </c>
      <c r="F1783">
        <v>4785</v>
      </c>
    </row>
    <row r="1784" spans="1:6">
      <c r="A1784" s="4">
        <v>20200926</v>
      </c>
      <c r="B1784" t="s">
        <v>116</v>
      </c>
      <c r="C1784" s="4">
        <v>17139</v>
      </c>
      <c r="D1784" t="s">
        <v>115</v>
      </c>
      <c r="E1784" s="4">
        <v>857476</v>
      </c>
      <c r="F1784">
        <v>975</v>
      </c>
    </row>
    <row r="1785" spans="1:6">
      <c r="A1785" s="4">
        <v>20201007</v>
      </c>
      <c r="B1785" t="s">
        <v>10</v>
      </c>
      <c r="C1785" s="4">
        <v>11810</v>
      </c>
      <c r="D1785" t="s">
        <v>110</v>
      </c>
      <c r="E1785" s="4">
        <v>100712</v>
      </c>
      <c r="F1785">
        <v>2950</v>
      </c>
    </row>
    <row r="1786" spans="1:6">
      <c r="A1786" s="4">
        <v>20201007</v>
      </c>
      <c r="B1786" t="s">
        <v>116</v>
      </c>
      <c r="C1786" s="4">
        <v>11810</v>
      </c>
      <c r="D1786" t="s">
        <v>109</v>
      </c>
      <c r="E1786" s="4">
        <v>135670</v>
      </c>
      <c r="F1786">
        <v>3450</v>
      </c>
    </row>
    <row r="1787" spans="1:6">
      <c r="A1787" s="4">
        <v>20201007</v>
      </c>
      <c r="B1787" t="s">
        <v>10</v>
      </c>
      <c r="C1787" s="4">
        <v>11810</v>
      </c>
      <c r="D1787" t="s">
        <v>115</v>
      </c>
      <c r="E1787" s="4">
        <v>205588</v>
      </c>
      <c r="F1787">
        <v>16250</v>
      </c>
    </row>
    <row r="1788" spans="1:6">
      <c r="A1788" s="4">
        <v>20201008</v>
      </c>
      <c r="B1788" t="s">
        <v>116</v>
      </c>
      <c r="C1788" s="4">
        <v>11811</v>
      </c>
      <c r="D1788" t="s">
        <v>114</v>
      </c>
      <c r="E1788" s="4">
        <v>275506</v>
      </c>
      <c r="F1788">
        <v>14250</v>
      </c>
    </row>
    <row r="1789" spans="1:6">
      <c r="A1789" s="4">
        <v>20201010</v>
      </c>
      <c r="B1789" t="s">
        <v>116</v>
      </c>
      <c r="C1789" s="4">
        <v>17176</v>
      </c>
      <c r="D1789" t="s">
        <v>114</v>
      </c>
      <c r="E1789" s="4">
        <v>568550</v>
      </c>
      <c r="F1789">
        <v>6367.67</v>
      </c>
    </row>
    <row r="1790" spans="1:6">
      <c r="A1790" s="4">
        <v>20201010</v>
      </c>
      <c r="B1790" t="s">
        <v>118</v>
      </c>
      <c r="C1790" s="4">
        <v>17178</v>
      </c>
      <c r="D1790" t="s">
        <v>115</v>
      </c>
      <c r="E1790" s="4">
        <v>618771</v>
      </c>
      <c r="F1790">
        <v>7950</v>
      </c>
    </row>
    <row r="1791" spans="1:6">
      <c r="A1791" s="4">
        <v>20201010</v>
      </c>
      <c r="B1791" t="s">
        <v>118</v>
      </c>
      <c r="C1791" s="4">
        <v>17180</v>
      </c>
      <c r="D1791" t="s">
        <v>111</v>
      </c>
      <c r="E1791" s="4">
        <v>618771</v>
      </c>
      <c r="F1791">
        <v>5595</v>
      </c>
    </row>
    <row r="1792" spans="1:6">
      <c r="A1792" s="4">
        <v>20201010</v>
      </c>
      <c r="B1792" t="s">
        <v>118</v>
      </c>
      <c r="C1792" s="4">
        <v>11814</v>
      </c>
      <c r="D1792" t="s">
        <v>115</v>
      </c>
      <c r="E1792" s="4">
        <v>864342</v>
      </c>
      <c r="F1792">
        <v>995</v>
      </c>
    </row>
    <row r="1793" spans="1:6">
      <c r="A1793" s="4">
        <v>20201010</v>
      </c>
      <c r="B1793" t="s">
        <v>118</v>
      </c>
      <c r="C1793" s="4">
        <v>11820</v>
      </c>
      <c r="D1793" t="s">
        <v>109</v>
      </c>
      <c r="E1793" s="4">
        <v>100712</v>
      </c>
      <c r="F1793">
        <v>5450</v>
      </c>
    </row>
    <row r="1794" spans="1:6">
      <c r="A1794" s="4">
        <v>20201011</v>
      </c>
      <c r="B1794" t="s">
        <v>118</v>
      </c>
      <c r="C1794" s="4">
        <v>17185</v>
      </c>
      <c r="D1794" t="s">
        <v>109</v>
      </c>
      <c r="E1794" s="4">
        <v>135670</v>
      </c>
      <c r="F1794">
        <v>14920</v>
      </c>
    </row>
    <row r="1795" spans="1:6">
      <c r="A1795" s="4">
        <v>20201011</v>
      </c>
      <c r="B1795" t="s">
        <v>118</v>
      </c>
      <c r="C1795" s="4">
        <v>17182</v>
      </c>
      <c r="D1795" t="s">
        <v>114</v>
      </c>
      <c r="E1795" s="4">
        <v>205588</v>
      </c>
      <c r="F1795">
        <v>3400</v>
      </c>
    </row>
    <row r="1796" spans="1:6">
      <c r="A1796" s="4">
        <v>20201011</v>
      </c>
      <c r="B1796" t="s">
        <v>118</v>
      </c>
      <c r="C1796" s="4">
        <v>17186</v>
      </c>
      <c r="D1796" t="s">
        <v>114</v>
      </c>
      <c r="E1796" s="4">
        <v>275506</v>
      </c>
      <c r="F1796">
        <v>9600</v>
      </c>
    </row>
    <row r="1797" spans="1:6">
      <c r="A1797" s="4">
        <v>20201016</v>
      </c>
      <c r="B1797" t="s">
        <v>11</v>
      </c>
      <c r="C1797" s="4">
        <v>11829</v>
      </c>
      <c r="D1797" t="s">
        <v>115</v>
      </c>
      <c r="E1797" s="4">
        <v>568550</v>
      </c>
      <c r="F1797">
        <v>9562.5</v>
      </c>
    </row>
    <row r="1798" spans="1:6">
      <c r="A1798" s="4">
        <v>20201016</v>
      </c>
      <c r="B1798" t="s">
        <v>11</v>
      </c>
      <c r="C1798" s="4">
        <v>17196</v>
      </c>
      <c r="D1798" t="s">
        <v>114</v>
      </c>
      <c r="E1798" s="4">
        <v>618771</v>
      </c>
      <c r="F1798">
        <v>18855</v>
      </c>
    </row>
    <row r="1799" spans="1:6">
      <c r="A1799" s="4">
        <v>20201016</v>
      </c>
      <c r="B1799" t="s">
        <v>11</v>
      </c>
      <c r="C1799" s="4">
        <v>17196</v>
      </c>
      <c r="D1799" t="s">
        <v>115</v>
      </c>
      <c r="E1799" s="4">
        <v>618771</v>
      </c>
      <c r="F1799">
        <v>2925</v>
      </c>
    </row>
    <row r="1800" spans="1:6">
      <c r="A1800" s="4">
        <v>20201016</v>
      </c>
      <c r="B1800" t="s">
        <v>117</v>
      </c>
      <c r="C1800" s="4">
        <v>17197</v>
      </c>
      <c r="D1800" t="s">
        <v>111</v>
      </c>
      <c r="E1800" s="4">
        <v>864342</v>
      </c>
      <c r="F1800">
        <v>4335</v>
      </c>
    </row>
    <row r="1801" spans="1:6">
      <c r="A1801" s="4">
        <v>20201017</v>
      </c>
      <c r="B1801" t="s">
        <v>11</v>
      </c>
      <c r="C1801" s="4">
        <v>17206</v>
      </c>
      <c r="D1801" t="s">
        <v>109</v>
      </c>
      <c r="E1801" s="4">
        <v>100712</v>
      </c>
      <c r="F1801">
        <v>5450</v>
      </c>
    </row>
    <row r="1802" spans="1:6">
      <c r="A1802" s="4">
        <v>20201017</v>
      </c>
      <c r="B1802" t="s">
        <v>117</v>
      </c>
      <c r="C1802" s="4">
        <v>17208</v>
      </c>
      <c r="D1802" t="s">
        <v>115</v>
      </c>
      <c r="E1802" s="4">
        <v>135670</v>
      </c>
      <c r="F1802">
        <v>885</v>
      </c>
    </row>
    <row r="1803" spans="1:6">
      <c r="A1803" s="4">
        <v>20201017</v>
      </c>
      <c r="B1803" t="s">
        <v>117</v>
      </c>
      <c r="C1803" s="4">
        <v>11831</v>
      </c>
      <c r="D1803" t="s">
        <v>111</v>
      </c>
      <c r="E1803" s="4">
        <v>205588</v>
      </c>
      <c r="F1803">
        <v>7462.5</v>
      </c>
    </row>
    <row r="1804" spans="1:6">
      <c r="A1804" s="4">
        <v>20201017</v>
      </c>
      <c r="B1804" t="s">
        <v>10</v>
      </c>
      <c r="C1804" s="4">
        <v>11835</v>
      </c>
      <c r="D1804" t="s">
        <v>109</v>
      </c>
      <c r="E1804" s="4">
        <v>275506</v>
      </c>
      <c r="F1804">
        <v>13987.5</v>
      </c>
    </row>
    <row r="1805" spans="1:6">
      <c r="A1805" s="4">
        <v>20201025</v>
      </c>
      <c r="B1805" t="s">
        <v>11</v>
      </c>
      <c r="C1805" s="4">
        <v>17240</v>
      </c>
      <c r="D1805" t="s">
        <v>111</v>
      </c>
      <c r="E1805" s="4">
        <v>166213</v>
      </c>
      <c r="F1805">
        <v>3735</v>
      </c>
    </row>
    <row r="1806" spans="1:6">
      <c r="A1806" s="4">
        <v>20201029</v>
      </c>
      <c r="B1806" t="s">
        <v>10</v>
      </c>
      <c r="C1806" s="4">
        <v>17256</v>
      </c>
      <c r="D1806" t="s">
        <v>109</v>
      </c>
      <c r="E1806" s="4">
        <v>857476</v>
      </c>
      <c r="F1806">
        <v>8962.5</v>
      </c>
    </row>
    <row r="1807" spans="1:6">
      <c r="A1807" s="4">
        <v>20201102</v>
      </c>
      <c r="B1807" t="s">
        <v>10</v>
      </c>
      <c r="C1807" s="4">
        <v>17279</v>
      </c>
      <c r="D1807" t="s">
        <v>109</v>
      </c>
      <c r="E1807" s="4">
        <v>100712</v>
      </c>
      <c r="F1807">
        <v>8520</v>
      </c>
    </row>
    <row r="1808" spans="1:6">
      <c r="A1808" s="4">
        <v>20201102</v>
      </c>
      <c r="B1808" t="s">
        <v>116</v>
      </c>
      <c r="C1808" s="4">
        <v>17280</v>
      </c>
      <c r="D1808" t="s">
        <v>115</v>
      </c>
      <c r="E1808" s="4">
        <v>135670</v>
      </c>
      <c r="F1808">
        <v>14926.88</v>
      </c>
    </row>
    <row r="1809" spans="1:6">
      <c r="A1809" s="4">
        <v>20201105</v>
      </c>
      <c r="B1809" t="s">
        <v>10</v>
      </c>
      <c r="C1809" s="4">
        <v>17306</v>
      </c>
      <c r="D1809" t="s">
        <v>113</v>
      </c>
      <c r="E1809" s="4">
        <v>205588</v>
      </c>
      <c r="F1809">
        <v>6250</v>
      </c>
    </row>
    <row r="1810" spans="1:6">
      <c r="A1810" s="4">
        <v>20201105</v>
      </c>
      <c r="B1810" t="s">
        <v>117</v>
      </c>
      <c r="C1810" s="4">
        <v>17305</v>
      </c>
      <c r="D1810" t="s">
        <v>109</v>
      </c>
      <c r="E1810" s="4">
        <v>275506</v>
      </c>
      <c r="F1810">
        <v>10102.5</v>
      </c>
    </row>
    <row r="1811" spans="1:6">
      <c r="A1811" s="4">
        <v>20201105</v>
      </c>
      <c r="B1811" t="s">
        <v>117</v>
      </c>
      <c r="C1811" s="4">
        <v>11876</v>
      </c>
      <c r="D1811" t="s">
        <v>109</v>
      </c>
      <c r="E1811" s="4">
        <v>568550</v>
      </c>
      <c r="F1811">
        <v>12450</v>
      </c>
    </row>
    <row r="1812" spans="1:6">
      <c r="A1812" s="4">
        <v>20201105</v>
      </c>
      <c r="B1812" t="s">
        <v>10</v>
      </c>
      <c r="C1812" s="4">
        <v>11877</v>
      </c>
      <c r="D1812" t="s">
        <v>114</v>
      </c>
      <c r="E1812" s="4">
        <v>618771</v>
      </c>
      <c r="F1812">
        <v>4342.5</v>
      </c>
    </row>
    <row r="1813" spans="1:6">
      <c r="A1813" s="4">
        <v>20201106</v>
      </c>
      <c r="B1813" t="s">
        <v>10</v>
      </c>
      <c r="C1813" s="4">
        <v>7397</v>
      </c>
      <c r="D1813" t="s">
        <v>115</v>
      </c>
      <c r="E1813" s="4">
        <v>618771</v>
      </c>
      <c r="F1813">
        <v>3585</v>
      </c>
    </row>
    <row r="1814" spans="1:6">
      <c r="A1814" s="4">
        <v>20201107</v>
      </c>
      <c r="B1814" t="s">
        <v>116</v>
      </c>
      <c r="C1814" s="4">
        <v>4551</v>
      </c>
      <c r="D1814" t="s">
        <v>114</v>
      </c>
      <c r="E1814" s="4">
        <v>864342</v>
      </c>
      <c r="F1814">
        <v>12712.5</v>
      </c>
    </row>
    <row r="1815" spans="1:6">
      <c r="A1815" s="4">
        <v>20201108</v>
      </c>
      <c r="B1815" t="s">
        <v>116</v>
      </c>
      <c r="C1815" s="4">
        <v>17325</v>
      </c>
      <c r="D1815" t="s">
        <v>115</v>
      </c>
      <c r="E1815" s="4">
        <v>100712</v>
      </c>
      <c r="F1815">
        <v>18650</v>
      </c>
    </row>
    <row r="1816" spans="1:6">
      <c r="A1816" s="4">
        <v>20201108</v>
      </c>
      <c r="B1816" t="s">
        <v>10</v>
      </c>
      <c r="C1816" s="4">
        <v>17326</v>
      </c>
      <c r="D1816" t="s">
        <v>114</v>
      </c>
      <c r="E1816" s="4">
        <v>135670</v>
      </c>
      <c r="F1816">
        <v>3337.5</v>
      </c>
    </row>
    <row r="1817" spans="1:6">
      <c r="A1817" s="4">
        <v>20201110</v>
      </c>
      <c r="B1817" t="s">
        <v>116</v>
      </c>
      <c r="C1817" s="4">
        <v>17338</v>
      </c>
      <c r="D1817" t="s">
        <v>113</v>
      </c>
      <c r="E1817" s="4">
        <v>205588</v>
      </c>
      <c r="F1817">
        <v>10687.5</v>
      </c>
    </row>
    <row r="1818" spans="1:6">
      <c r="A1818" s="4">
        <v>20201111</v>
      </c>
      <c r="B1818" t="s">
        <v>10</v>
      </c>
      <c r="C1818" s="4">
        <v>7415</v>
      </c>
      <c r="D1818" t="s">
        <v>112</v>
      </c>
      <c r="E1818" s="4">
        <v>275506</v>
      </c>
      <c r="F1818">
        <v>5565</v>
      </c>
    </row>
    <row r="1819" spans="1:6">
      <c r="A1819" s="4">
        <v>20201111</v>
      </c>
      <c r="B1819" t="s">
        <v>117</v>
      </c>
      <c r="C1819" s="4">
        <v>7415</v>
      </c>
      <c r="D1819" t="s">
        <v>109</v>
      </c>
      <c r="E1819" s="4">
        <v>568550</v>
      </c>
      <c r="F1819">
        <v>8870.6299999999992</v>
      </c>
    </row>
    <row r="1820" spans="1:6">
      <c r="A1820" s="4">
        <v>20201111</v>
      </c>
      <c r="B1820" t="s">
        <v>117</v>
      </c>
      <c r="C1820" s="4">
        <v>17341</v>
      </c>
      <c r="D1820" t="s">
        <v>113</v>
      </c>
      <c r="E1820" s="4">
        <v>618771</v>
      </c>
      <c r="F1820">
        <v>2275</v>
      </c>
    </row>
    <row r="1821" spans="1:6">
      <c r="A1821" s="4">
        <v>20201111</v>
      </c>
      <c r="B1821" t="s">
        <v>117</v>
      </c>
      <c r="C1821" s="4">
        <v>7415</v>
      </c>
      <c r="D1821" t="s">
        <v>109</v>
      </c>
      <c r="E1821" s="4">
        <v>618771</v>
      </c>
      <c r="F1821">
        <v>6604.88</v>
      </c>
    </row>
    <row r="1822" spans="1:6">
      <c r="A1822" s="4">
        <v>20201111</v>
      </c>
      <c r="B1822" t="s">
        <v>10</v>
      </c>
      <c r="C1822" s="4">
        <v>7415</v>
      </c>
      <c r="D1822" t="s">
        <v>115</v>
      </c>
      <c r="E1822" s="4">
        <v>864342</v>
      </c>
      <c r="F1822">
        <v>5565</v>
      </c>
    </row>
    <row r="1823" spans="1:6">
      <c r="A1823" s="4">
        <v>20201113</v>
      </c>
      <c r="B1823" t="s">
        <v>116</v>
      </c>
      <c r="C1823" s="4">
        <v>17349</v>
      </c>
      <c r="D1823" t="s">
        <v>109</v>
      </c>
      <c r="E1823" s="4">
        <v>100712</v>
      </c>
      <c r="F1823">
        <v>6250</v>
      </c>
    </row>
    <row r="1824" spans="1:6">
      <c r="A1824" s="4">
        <v>20201113</v>
      </c>
      <c r="B1824" t="s">
        <v>117</v>
      </c>
      <c r="C1824" s="4">
        <v>17350</v>
      </c>
      <c r="D1824" t="s">
        <v>109</v>
      </c>
      <c r="E1824" s="4">
        <v>135670</v>
      </c>
      <c r="F1824">
        <v>4453.12</v>
      </c>
    </row>
    <row r="1825" spans="1:6">
      <c r="A1825" s="4">
        <v>20201113</v>
      </c>
      <c r="B1825" t="s">
        <v>10</v>
      </c>
      <c r="C1825" s="4">
        <v>8675</v>
      </c>
      <c r="D1825" t="s">
        <v>114</v>
      </c>
      <c r="E1825" s="4">
        <v>205588</v>
      </c>
      <c r="F1825">
        <v>14570.63</v>
      </c>
    </row>
    <row r="1826" spans="1:6">
      <c r="A1826" s="4">
        <v>20201113</v>
      </c>
      <c r="B1826" s="1" t="s">
        <v>10</v>
      </c>
      <c r="C1826" s="4">
        <v>4653</v>
      </c>
      <c r="D1826" t="s">
        <v>114</v>
      </c>
      <c r="E1826" s="4">
        <v>275506</v>
      </c>
      <c r="F1826">
        <v>7089.38</v>
      </c>
    </row>
    <row r="1827" spans="1:6">
      <c r="A1827" s="4">
        <v>20201117</v>
      </c>
      <c r="B1827" t="s">
        <v>10</v>
      </c>
      <c r="C1827" s="4">
        <v>17381</v>
      </c>
      <c r="D1827" t="s">
        <v>109</v>
      </c>
      <c r="E1827" s="4">
        <v>166213</v>
      </c>
      <c r="F1827">
        <v>4687.5</v>
      </c>
    </row>
    <row r="1828" spans="1:6">
      <c r="A1828" s="4">
        <v>20201122</v>
      </c>
      <c r="B1828" t="s">
        <v>117</v>
      </c>
      <c r="C1828" s="4">
        <v>7444</v>
      </c>
      <c r="D1828" t="s">
        <v>109</v>
      </c>
      <c r="E1828" s="4">
        <v>166213</v>
      </c>
      <c r="F1828">
        <v>4185</v>
      </c>
    </row>
    <row r="1829" spans="1:6">
      <c r="A1829" s="4">
        <v>20201123</v>
      </c>
      <c r="B1829" t="s">
        <v>10</v>
      </c>
      <c r="C1829" s="4">
        <v>7447</v>
      </c>
      <c r="D1829" t="s">
        <v>110</v>
      </c>
      <c r="E1829" s="4">
        <v>275506</v>
      </c>
      <c r="F1829">
        <v>12450</v>
      </c>
    </row>
    <row r="1830" spans="1:6">
      <c r="A1830" s="4">
        <v>20201130</v>
      </c>
      <c r="B1830" t="s">
        <v>117</v>
      </c>
      <c r="C1830" s="4">
        <v>11941</v>
      </c>
      <c r="D1830" t="s">
        <v>114</v>
      </c>
      <c r="E1830" s="4">
        <v>275506</v>
      </c>
      <c r="F1830">
        <v>8715</v>
      </c>
    </row>
    <row r="1831" spans="1:6">
      <c r="A1831" s="4">
        <v>20201208</v>
      </c>
      <c r="B1831" t="s">
        <v>117</v>
      </c>
      <c r="C1831" s="4">
        <v>17555</v>
      </c>
      <c r="D1831" t="s">
        <v>109</v>
      </c>
      <c r="E1831" s="4">
        <v>166213</v>
      </c>
      <c r="F1831">
        <v>4237.5</v>
      </c>
    </row>
    <row r="1832" spans="1:6">
      <c r="A1832" s="4">
        <v>20201209</v>
      </c>
      <c r="B1832" t="s">
        <v>118</v>
      </c>
      <c r="C1832" s="4">
        <v>11989</v>
      </c>
      <c r="D1832" t="s">
        <v>115</v>
      </c>
      <c r="E1832" s="4">
        <v>275506</v>
      </c>
      <c r="F1832">
        <v>11962.5</v>
      </c>
    </row>
    <row r="1833" spans="1:6">
      <c r="A1833" s="4">
        <v>20201210</v>
      </c>
      <c r="B1833" t="s">
        <v>10</v>
      </c>
      <c r="C1833" s="4">
        <v>17567</v>
      </c>
      <c r="D1833" t="s">
        <v>114</v>
      </c>
      <c r="E1833" s="4">
        <v>834850</v>
      </c>
      <c r="F1833">
        <v>13288.12</v>
      </c>
    </row>
    <row r="1834" spans="1:6">
      <c r="A1834" s="4">
        <v>20201211</v>
      </c>
      <c r="B1834" s="1" t="s">
        <v>10</v>
      </c>
      <c r="C1834" s="4">
        <v>7499</v>
      </c>
      <c r="D1834" t="s">
        <v>115</v>
      </c>
      <c r="E1834" s="4">
        <v>367666</v>
      </c>
      <c r="F1834">
        <v>7972.88</v>
      </c>
    </row>
    <row r="1835" spans="1:6">
      <c r="A1835" s="4">
        <v>20201211</v>
      </c>
      <c r="B1835" t="s">
        <v>10</v>
      </c>
      <c r="C1835" s="4">
        <v>17581</v>
      </c>
      <c r="D1835" t="s">
        <v>111</v>
      </c>
      <c r="E1835" s="4">
        <v>417887</v>
      </c>
      <c r="F1835">
        <v>14920</v>
      </c>
    </row>
    <row r="1836" spans="1:6">
      <c r="A1836" s="4">
        <v>20201211</v>
      </c>
      <c r="B1836" t="s">
        <v>118</v>
      </c>
      <c r="C1836" s="4">
        <v>17583</v>
      </c>
      <c r="D1836" t="s">
        <v>109</v>
      </c>
      <c r="E1836" s="4">
        <v>468108</v>
      </c>
      <c r="F1836">
        <v>5000</v>
      </c>
    </row>
    <row r="1837" spans="1:6">
      <c r="A1837" s="4">
        <v>20201211</v>
      </c>
      <c r="B1837" t="s">
        <v>118</v>
      </c>
      <c r="C1837" s="4">
        <v>17583</v>
      </c>
      <c r="D1837" t="s">
        <v>109</v>
      </c>
      <c r="E1837" s="4">
        <v>518329</v>
      </c>
      <c r="F1837">
        <v>4360</v>
      </c>
    </row>
    <row r="1838" spans="1:6">
      <c r="A1838" s="4">
        <v>20201211</v>
      </c>
      <c r="B1838" t="s">
        <v>117</v>
      </c>
      <c r="C1838" s="4">
        <v>17584</v>
      </c>
      <c r="D1838" t="s">
        <v>111</v>
      </c>
      <c r="E1838" s="4">
        <v>568550</v>
      </c>
      <c r="F1838">
        <v>3400</v>
      </c>
    </row>
    <row r="1839" spans="1:6">
      <c r="A1839" s="4">
        <v>20201211</v>
      </c>
      <c r="B1839" t="s">
        <v>10</v>
      </c>
      <c r="C1839" s="4">
        <v>17584</v>
      </c>
      <c r="D1839" t="s">
        <v>109</v>
      </c>
      <c r="E1839" s="4">
        <v>618771</v>
      </c>
      <c r="F1839">
        <v>14920</v>
      </c>
    </row>
    <row r="1840" spans="1:6">
      <c r="A1840" s="4">
        <v>20201212</v>
      </c>
      <c r="B1840" t="s">
        <v>116</v>
      </c>
      <c r="C1840" s="4">
        <v>17588</v>
      </c>
      <c r="D1840" t="s">
        <v>114</v>
      </c>
      <c r="E1840" s="4">
        <v>864342</v>
      </c>
      <c r="F1840">
        <v>3465</v>
      </c>
    </row>
    <row r="1841" spans="1:6">
      <c r="A1841" s="4">
        <v>20201212</v>
      </c>
      <c r="B1841" t="s">
        <v>117</v>
      </c>
      <c r="C1841" s="4">
        <v>17589</v>
      </c>
      <c r="D1841" t="s">
        <v>114</v>
      </c>
      <c r="E1841" s="4">
        <v>979679</v>
      </c>
      <c r="F1841">
        <v>2220.62</v>
      </c>
    </row>
    <row r="1842" spans="1:6">
      <c r="A1842" s="4">
        <v>20201212</v>
      </c>
      <c r="B1842" t="s">
        <v>116</v>
      </c>
      <c r="C1842" s="4">
        <v>12016</v>
      </c>
      <c r="D1842" t="s">
        <v>115</v>
      </c>
      <c r="E1842" s="4">
        <v>166213</v>
      </c>
      <c r="F1842">
        <v>3250</v>
      </c>
    </row>
    <row r="1843" spans="1:6">
      <c r="A1843" s="4">
        <v>20201213</v>
      </c>
      <c r="B1843" t="s">
        <v>10</v>
      </c>
      <c r="C1843" s="4">
        <v>17627</v>
      </c>
      <c r="D1843" t="s">
        <v>112</v>
      </c>
      <c r="E1843" s="4">
        <v>275506</v>
      </c>
      <c r="F1843">
        <v>12148.12</v>
      </c>
    </row>
    <row r="1844" spans="1:6">
      <c r="A1844" s="4">
        <v>20201217</v>
      </c>
      <c r="B1844" t="s">
        <v>116</v>
      </c>
      <c r="C1844" s="4">
        <v>7557</v>
      </c>
      <c r="D1844" t="s">
        <v>109</v>
      </c>
      <c r="E1844" s="4">
        <v>275506</v>
      </c>
      <c r="F1844">
        <v>12072.5</v>
      </c>
    </row>
    <row r="1845" spans="1:6">
      <c r="A1845" s="4">
        <v>20201220</v>
      </c>
      <c r="B1845" t="s">
        <v>11</v>
      </c>
      <c r="C1845" s="4">
        <v>7585</v>
      </c>
      <c r="D1845" t="s">
        <v>109</v>
      </c>
      <c r="E1845" s="4">
        <v>166213</v>
      </c>
      <c r="F1845">
        <v>3250</v>
      </c>
    </row>
    <row r="1846" spans="1:6">
      <c r="A1846" s="4">
        <v>20201222</v>
      </c>
      <c r="B1846" t="s">
        <v>10</v>
      </c>
      <c r="C1846" s="4">
        <v>17804</v>
      </c>
      <c r="D1846" t="s">
        <v>109</v>
      </c>
      <c r="E1846" s="4">
        <v>275506</v>
      </c>
      <c r="F1846">
        <v>11687.5</v>
      </c>
    </row>
    <row r="1847" spans="1:6">
      <c r="A1847" s="4">
        <v>20201224</v>
      </c>
      <c r="B1847" t="s">
        <v>118</v>
      </c>
      <c r="C1847" s="4">
        <v>12132</v>
      </c>
      <c r="D1847" t="s">
        <v>109</v>
      </c>
      <c r="E1847" s="4">
        <v>275506</v>
      </c>
      <c r="F1847">
        <v>13722.5</v>
      </c>
    </row>
    <row r="1848" spans="1:6">
      <c r="A1848" s="4">
        <v>20201229</v>
      </c>
      <c r="B1848" t="s">
        <v>10</v>
      </c>
      <c r="C1848" s="4">
        <v>7655</v>
      </c>
      <c r="D1848" t="s">
        <v>114</v>
      </c>
      <c r="E1848" s="4">
        <v>166213</v>
      </c>
      <c r="F1848">
        <v>13007.5</v>
      </c>
    </row>
    <row r="1849" spans="1:6">
      <c r="A1849" s="4">
        <v>20201230</v>
      </c>
      <c r="B1849" t="s">
        <v>116</v>
      </c>
      <c r="C1849" s="4">
        <v>17929</v>
      </c>
      <c r="D1849" t="s">
        <v>109</v>
      </c>
      <c r="E1849" s="4">
        <v>275506</v>
      </c>
      <c r="F1849">
        <v>12450</v>
      </c>
    </row>
    <row r="1850" spans="1:6">
      <c r="A1850" s="4">
        <v>20201230</v>
      </c>
      <c r="B1850" t="s">
        <v>118</v>
      </c>
      <c r="C1850" s="4">
        <v>12164</v>
      </c>
      <c r="D1850" t="s">
        <v>115</v>
      </c>
      <c r="E1850" s="4">
        <v>834850</v>
      </c>
      <c r="F1850">
        <v>6250</v>
      </c>
    </row>
    <row r="1851" spans="1:6">
      <c r="A1851" s="4">
        <v>20201230</v>
      </c>
      <c r="B1851" t="s">
        <v>118</v>
      </c>
      <c r="C1851" s="4">
        <v>12165</v>
      </c>
      <c r="D1851" t="s">
        <v>114</v>
      </c>
      <c r="E1851" s="4">
        <v>367666</v>
      </c>
      <c r="F1851">
        <v>3650</v>
      </c>
    </row>
    <row r="1852" spans="1:6">
      <c r="A1852" s="4">
        <v>20201231</v>
      </c>
      <c r="B1852" t="s">
        <v>117</v>
      </c>
      <c r="C1852" s="4">
        <v>12171</v>
      </c>
      <c r="D1852" t="s">
        <v>114</v>
      </c>
      <c r="E1852" s="4">
        <v>417887</v>
      </c>
      <c r="F1852">
        <v>2450</v>
      </c>
    </row>
    <row r="1853" spans="1:6">
      <c r="A1853" s="4">
        <v>20201231</v>
      </c>
      <c r="B1853" t="s">
        <v>10</v>
      </c>
      <c r="C1853" s="4">
        <v>12173</v>
      </c>
      <c r="D1853" t="s">
        <v>115</v>
      </c>
      <c r="E1853" s="4">
        <v>468108</v>
      </c>
      <c r="F1853">
        <v>12787.5</v>
      </c>
    </row>
    <row r="1854" spans="1:6">
      <c r="A1854" s="4">
        <v>20201231</v>
      </c>
      <c r="B1854" t="s">
        <v>116</v>
      </c>
      <c r="C1854" s="4">
        <v>12174</v>
      </c>
      <c r="D1854" t="s">
        <v>114</v>
      </c>
      <c r="E1854" s="4">
        <v>518329</v>
      </c>
      <c r="F1854">
        <v>12072.5</v>
      </c>
    </row>
    <row r="1855" spans="1:6">
      <c r="A1855" s="4">
        <v>20210101</v>
      </c>
      <c r="B1855" t="s">
        <v>116</v>
      </c>
      <c r="C1855" s="4">
        <v>12180</v>
      </c>
      <c r="D1855" t="s">
        <v>115</v>
      </c>
      <c r="E1855" s="4">
        <v>568550</v>
      </c>
      <c r="F1855">
        <v>18120</v>
      </c>
    </row>
    <row r="1856" spans="1:6">
      <c r="A1856" s="4">
        <v>20210101</v>
      </c>
      <c r="B1856" t="s">
        <v>117</v>
      </c>
      <c r="C1856" s="4">
        <v>12181</v>
      </c>
      <c r="D1856" t="s">
        <v>113</v>
      </c>
      <c r="E1856" s="4">
        <v>618771</v>
      </c>
      <c r="F1856">
        <v>7950</v>
      </c>
    </row>
    <row r="1857" spans="1:6">
      <c r="A1857" s="4">
        <v>20210101</v>
      </c>
      <c r="B1857" t="s">
        <v>11</v>
      </c>
      <c r="C1857" s="4">
        <v>12176</v>
      </c>
      <c r="D1857" t="s">
        <v>113</v>
      </c>
      <c r="E1857" s="4">
        <v>864342</v>
      </c>
      <c r="F1857">
        <v>10257.5</v>
      </c>
    </row>
    <row r="1858" spans="1:6">
      <c r="A1858" s="4">
        <v>20210101</v>
      </c>
      <c r="B1858" t="s">
        <v>11</v>
      </c>
      <c r="C1858" s="4">
        <v>12177</v>
      </c>
      <c r="D1858" t="s">
        <v>112</v>
      </c>
      <c r="E1858" s="4">
        <v>979679</v>
      </c>
      <c r="F1858">
        <v>9597.5</v>
      </c>
    </row>
    <row r="1859" spans="1:6">
      <c r="A1859" s="4">
        <v>20210102</v>
      </c>
      <c r="B1859" t="s">
        <v>10</v>
      </c>
      <c r="C1859" s="4">
        <v>17960</v>
      </c>
      <c r="D1859" t="s">
        <v>109</v>
      </c>
      <c r="E1859" s="4">
        <v>166213</v>
      </c>
      <c r="F1859">
        <v>12450</v>
      </c>
    </row>
    <row r="1860" spans="1:6">
      <c r="A1860" s="4">
        <v>20210102</v>
      </c>
      <c r="B1860" t="s">
        <v>116</v>
      </c>
      <c r="C1860" s="4">
        <v>12183</v>
      </c>
      <c r="D1860" t="s">
        <v>115</v>
      </c>
      <c r="E1860" s="4">
        <v>168844</v>
      </c>
      <c r="F1860">
        <v>12072.5</v>
      </c>
    </row>
    <row r="1861" spans="1:6">
      <c r="A1861" s="4">
        <v>20210106</v>
      </c>
      <c r="B1861" t="s">
        <v>10</v>
      </c>
      <c r="C1861" s="4">
        <v>7677</v>
      </c>
      <c r="D1861" t="s">
        <v>115</v>
      </c>
      <c r="E1861" s="4">
        <v>275506</v>
      </c>
      <c r="F1861">
        <v>11950</v>
      </c>
    </row>
    <row r="1862" spans="1:6">
      <c r="A1862" s="4">
        <v>20210106</v>
      </c>
      <c r="B1862" t="s">
        <v>10</v>
      </c>
      <c r="C1862" s="4">
        <v>12196</v>
      </c>
      <c r="D1862" t="s">
        <v>109</v>
      </c>
      <c r="E1862" s="4">
        <v>660055</v>
      </c>
      <c r="F1862">
        <v>9950</v>
      </c>
    </row>
    <row r="1863" spans="1:6">
      <c r="A1863" s="4">
        <v>20210110</v>
      </c>
      <c r="B1863" t="s">
        <v>118</v>
      </c>
      <c r="C1863" s="4">
        <v>12205</v>
      </c>
      <c r="D1863" t="s">
        <v>115</v>
      </c>
      <c r="E1863" s="4">
        <v>275506</v>
      </c>
      <c r="F1863">
        <v>995</v>
      </c>
    </row>
    <row r="1864" spans="1:6">
      <c r="A1864" s="4">
        <v>20210112</v>
      </c>
      <c r="B1864" t="s">
        <v>10</v>
      </c>
      <c r="C1864" s="4">
        <v>12209</v>
      </c>
      <c r="D1864" t="s">
        <v>114</v>
      </c>
      <c r="E1864" s="4">
        <v>660055</v>
      </c>
      <c r="F1864">
        <v>9950</v>
      </c>
    </row>
    <row r="1865" spans="1:6">
      <c r="A1865" s="4">
        <v>20210123</v>
      </c>
      <c r="B1865" t="s">
        <v>117</v>
      </c>
      <c r="C1865" s="4">
        <v>12261</v>
      </c>
      <c r="D1865" t="s">
        <v>111</v>
      </c>
      <c r="E1865" s="4">
        <v>166213</v>
      </c>
      <c r="F1865">
        <v>8732.5</v>
      </c>
    </row>
    <row r="1866" spans="1:6">
      <c r="A1866" s="4">
        <v>20210123</v>
      </c>
      <c r="B1866" t="s">
        <v>118</v>
      </c>
      <c r="C1866" s="4">
        <v>8909</v>
      </c>
      <c r="D1866" t="s">
        <v>115</v>
      </c>
      <c r="E1866" s="4">
        <v>168844</v>
      </c>
      <c r="F1866">
        <v>1032.5</v>
      </c>
    </row>
    <row r="1867" spans="1:6">
      <c r="A1867" s="4">
        <v>20210124</v>
      </c>
      <c r="B1867" t="s">
        <v>10</v>
      </c>
      <c r="C1867" s="4">
        <v>18137</v>
      </c>
      <c r="D1867" t="s">
        <v>114</v>
      </c>
      <c r="E1867" s="4">
        <v>275506</v>
      </c>
      <c r="F1867">
        <v>3937.5</v>
      </c>
    </row>
    <row r="1868" spans="1:6">
      <c r="A1868" s="4">
        <v>20210126</v>
      </c>
      <c r="B1868" t="s">
        <v>10</v>
      </c>
      <c r="C1868" s="4">
        <v>18148</v>
      </c>
      <c r="D1868" t="s">
        <v>111</v>
      </c>
      <c r="E1868" s="4">
        <v>834850</v>
      </c>
      <c r="F1868">
        <v>8732.5</v>
      </c>
    </row>
    <row r="1869" spans="1:6">
      <c r="A1869" s="4">
        <v>20210126</v>
      </c>
      <c r="B1869" t="s">
        <v>116</v>
      </c>
      <c r="C1869" s="4">
        <v>18148</v>
      </c>
      <c r="D1869" t="s">
        <v>109</v>
      </c>
      <c r="E1869" s="4">
        <v>367666</v>
      </c>
      <c r="F1869">
        <v>10687.5</v>
      </c>
    </row>
    <row r="1870" spans="1:6">
      <c r="A1870" s="4">
        <v>20210126</v>
      </c>
      <c r="B1870" t="s">
        <v>117</v>
      </c>
      <c r="C1870" s="4">
        <v>18149</v>
      </c>
      <c r="D1870" t="s">
        <v>109</v>
      </c>
      <c r="E1870" s="4">
        <v>417887</v>
      </c>
      <c r="F1870">
        <v>16462.5</v>
      </c>
    </row>
    <row r="1871" spans="1:6">
      <c r="A1871" s="4">
        <v>20210126</v>
      </c>
      <c r="B1871" t="s">
        <v>117</v>
      </c>
      <c r="C1871" s="4">
        <v>18151</v>
      </c>
      <c r="D1871" t="s">
        <v>109</v>
      </c>
      <c r="E1871" s="4">
        <v>468108</v>
      </c>
      <c r="F1871">
        <v>4687.5</v>
      </c>
    </row>
    <row r="1872" spans="1:6">
      <c r="A1872" s="4">
        <v>20210127</v>
      </c>
      <c r="B1872" t="s">
        <v>10</v>
      </c>
      <c r="C1872" s="4">
        <v>6923</v>
      </c>
      <c r="D1872" t="s">
        <v>109</v>
      </c>
      <c r="E1872" s="4">
        <v>834850</v>
      </c>
      <c r="F1872">
        <v>11950</v>
      </c>
    </row>
    <row r="1873" spans="1:6">
      <c r="A1873" s="4">
        <v>20210128</v>
      </c>
      <c r="B1873" t="s">
        <v>118</v>
      </c>
      <c r="C1873" s="4">
        <v>12276</v>
      </c>
      <c r="D1873" t="s">
        <v>113</v>
      </c>
      <c r="E1873" s="4">
        <v>367666</v>
      </c>
      <c r="F1873">
        <v>2437.5</v>
      </c>
    </row>
    <row r="1874" spans="1:6">
      <c r="A1874" s="4">
        <v>20210129</v>
      </c>
      <c r="B1874" t="s">
        <v>118</v>
      </c>
      <c r="C1874" s="4">
        <v>18158</v>
      </c>
      <c r="D1874" t="s">
        <v>114</v>
      </c>
      <c r="E1874" s="4">
        <v>417887</v>
      </c>
      <c r="F1874">
        <v>12450</v>
      </c>
    </row>
    <row r="1875" spans="1:6">
      <c r="A1875" s="4">
        <v>20210129</v>
      </c>
      <c r="B1875" t="s">
        <v>117</v>
      </c>
      <c r="C1875" s="4">
        <v>18160</v>
      </c>
      <c r="D1875" t="s">
        <v>115</v>
      </c>
      <c r="E1875" s="4">
        <v>468108</v>
      </c>
      <c r="F1875">
        <v>2187.5</v>
      </c>
    </row>
    <row r="1876" spans="1:6">
      <c r="A1876" s="4">
        <v>20210129</v>
      </c>
      <c r="B1876" t="s">
        <v>10</v>
      </c>
      <c r="C1876" s="4">
        <v>8935</v>
      </c>
      <c r="D1876" t="s">
        <v>114</v>
      </c>
      <c r="E1876" s="4">
        <v>468108</v>
      </c>
      <c r="F1876">
        <v>4182.5</v>
      </c>
    </row>
    <row r="1877" spans="1:6">
      <c r="A1877" s="4">
        <v>20210129</v>
      </c>
      <c r="B1877" t="s">
        <v>116</v>
      </c>
      <c r="C1877" s="4">
        <v>12277</v>
      </c>
      <c r="D1877" t="s">
        <v>114</v>
      </c>
      <c r="E1877" s="4">
        <v>468108</v>
      </c>
      <c r="F1877">
        <v>6527.5</v>
      </c>
    </row>
    <row r="1878" spans="1:6">
      <c r="A1878" s="4">
        <v>20210129</v>
      </c>
      <c r="B1878" t="s">
        <v>116</v>
      </c>
      <c r="C1878" s="4">
        <v>8935</v>
      </c>
      <c r="D1878" t="s">
        <v>115</v>
      </c>
      <c r="E1878" s="4">
        <v>468108</v>
      </c>
      <c r="F1878">
        <v>7485</v>
      </c>
    </row>
    <row r="1879" spans="1:6">
      <c r="A1879" s="4">
        <v>20210129</v>
      </c>
      <c r="B1879" t="s">
        <v>117</v>
      </c>
      <c r="C1879" s="4">
        <v>8935</v>
      </c>
      <c r="D1879" t="s">
        <v>114</v>
      </c>
      <c r="E1879" s="4">
        <v>468108</v>
      </c>
      <c r="F1879">
        <v>8732.5</v>
      </c>
    </row>
    <row r="1880" spans="1:6">
      <c r="A1880" s="4">
        <v>20210129</v>
      </c>
      <c r="B1880" t="s">
        <v>11</v>
      </c>
      <c r="C1880" s="4">
        <v>8935</v>
      </c>
      <c r="D1880" t="s">
        <v>115</v>
      </c>
      <c r="E1880" s="4">
        <v>468108</v>
      </c>
      <c r="F1880">
        <v>4987.5</v>
      </c>
    </row>
    <row r="1881" spans="1:6">
      <c r="A1881" s="4">
        <v>20210130</v>
      </c>
      <c r="B1881" t="s">
        <v>10</v>
      </c>
      <c r="C1881" s="4">
        <v>12282</v>
      </c>
      <c r="D1881" t="s">
        <v>114</v>
      </c>
      <c r="E1881" s="4">
        <v>834850</v>
      </c>
      <c r="F1881">
        <v>6527.5</v>
      </c>
    </row>
    <row r="1882" spans="1:6">
      <c r="A1882" s="4">
        <v>20210130</v>
      </c>
      <c r="B1882" t="s">
        <v>116</v>
      </c>
      <c r="C1882" s="4">
        <v>12283</v>
      </c>
      <c r="D1882" t="s">
        <v>115</v>
      </c>
      <c r="E1882" s="4">
        <v>129760</v>
      </c>
      <c r="F1882">
        <v>6950</v>
      </c>
    </row>
    <row r="1883" spans="1:6">
      <c r="A1883" s="4">
        <v>20210130</v>
      </c>
      <c r="B1883" t="s">
        <v>10</v>
      </c>
      <c r="C1883" s="4">
        <v>12284</v>
      </c>
      <c r="D1883" t="s">
        <v>114</v>
      </c>
      <c r="E1883" s="4">
        <v>172366</v>
      </c>
      <c r="F1883">
        <v>3950</v>
      </c>
    </row>
    <row r="1884" spans="1:6">
      <c r="A1884" s="4">
        <v>20210131</v>
      </c>
      <c r="B1884" t="s">
        <v>116</v>
      </c>
      <c r="C1884" s="4">
        <v>50</v>
      </c>
      <c r="D1884" t="s">
        <v>109</v>
      </c>
      <c r="E1884" s="4">
        <v>100712</v>
      </c>
      <c r="F1884">
        <v>3250</v>
      </c>
    </row>
    <row r="1885" spans="1:6">
      <c r="A1885" s="4">
        <v>20210131</v>
      </c>
      <c r="B1885" t="s">
        <v>116</v>
      </c>
      <c r="C1885" s="4">
        <v>18178</v>
      </c>
      <c r="D1885" t="s">
        <v>109</v>
      </c>
      <c r="E1885" s="4">
        <v>135670</v>
      </c>
      <c r="F1885">
        <v>5250</v>
      </c>
    </row>
    <row r="1886" spans="1:6">
      <c r="A1886" s="4">
        <v>20210131</v>
      </c>
      <c r="B1886" t="s">
        <v>116</v>
      </c>
      <c r="C1886" s="4">
        <v>18183</v>
      </c>
      <c r="D1886" t="s">
        <v>113</v>
      </c>
      <c r="E1886" s="4">
        <v>205588</v>
      </c>
      <c r="F1886">
        <v>2187.5</v>
      </c>
    </row>
    <row r="1887" spans="1:6">
      <c r="A1887" s="4">
        <v>20210131</v>
      </c>
      <c r="B1887" t="s">
        <v>118</v>
      </c>
      <c r="C1887" s="4">
        <v>18190</v>
      </c>
      <c r="D1887" t="s">
        <v>113</v>
      </c>
      <c r="E1887" s="4">
        <v>275506</v>
      </c>
      <c r="F1887">
        <v>2475</v>
      </c>
    </row>
    <row r="1888" spans="1:6">
      <c r="A1888" s="4">
        <v>20210202</v>
      </c>
      <c r="B1888" t="s">
        <v>10</v>
      </c>
      <c r="C1888" s="4">
        <v>12294</v>
      </c>
      <c r="D1888" t="s">
        <v>115</v>
      </c>
      <c r="E1888" s="4">
        <v>660055</v>
      </c>
      <c r="F1888">
        <v>12187.5</v>
      </c>
    </row>
    <row r="1889" spans="1:6">
      <c r="A1889" s="4">
        <v>20210204</v>
      </c>
      <c r="B1889" t="s">
        <v>10</v>
      </c>
      <c r="C1889" s="4">
        <v>12299</v>
      </c>
      <c r="D1889" t="s">
        <v>115</v>
      </c>
      <c r="E1889" s="4">
        <v>166213</v>
      </c>
      <c r="F1889">
        <v>937.5</v>
      </c>
    </row>
    <row r="1890" spans="1:6">
      <c r="A1890" s="4">
        <v>20210205</v>
      </c>
      <c r="B1890" t="s">
        <v>117</v>
      </c>
      <c r="C1890" s="4">
        <v>18219</v>
      </c>
      <c r="D1890" t="s">
        <v>109</v>
      </c>
      <c r="E1890" s="4">
        <v>166213</v>
      </c>
      <c r="F1890">
        <v>3727.5</v>
      </c>
    </row>
    <row r="1891" spans="1:6">
      <c r="A1891" s="4">
        <v>20210205</v>
      </c>
      <c r="B1891" t="s">
        <v>118</v>
      </c>
      <c r="C1891" s="4">
        <v>8966</v>
      </c>
      <c r="D1891" t="s">
        <v>115</v>
      </c>
      <c r="E1891" s="4">
        <v>166213</v>
      </c>
      <c r="F1891">
        <v>3395</v>
      </c>
    </row>
    <row r="1892" spans="1:6">
      <c r="A1892" s="4">
        <v>20210209</v>
      </c>
      <c r="B1892" t="s">
        <v>116</v>
      </c>
      <c r="C1892" s="4">
        <v>12309</v>
      </c>
      <c r="D1892" t="s">
        <v>109</v>
      </c>
      <c r="E1892" s="4">
        <v>166213</v>
      </c>
      <c r="F1892">
        <v>20650</v>
      </c>
    </row>
    <row r="1893" spans="1:6">
      <c r="A1893" s="4">
        <v>20210209</v>
      </c>
      <c r="B1893" t="s">
        <v>116</v>
      </c>
      <c r="C1893" s="4">
        <v>74</v>
      </c>
      <c r="D1893" t="s">
        <v>115</v>
      </c>
      <c r="E1893" s="4">
        <v>168844</v>
      </c>
      <c r="F1893">
        <v>8732.5</v>
      </c>
    </row>
    <row r="1894" spans="1:6">
      <c r="A1894" s="4">
        <v>20210210</v>
      </c>
      <c r="B1894" t="s">
        <v>117</v>
      </c>
      <c r="C1894" s="4">
        <v>8995</v>
      </c>
      <c r="D1894" t="s">
        <v>115</v>
      </c>
      <c r="E1894" s="4">
        <v>275506</v>
      </c>
      <c r="F1894">
        <v>3482.5</v>
      </c>
    </row>
    <row r="1895" spans="1:6">
      <c r="A1895" s="4">
        <v>20210211</v>
      </c>
      <c r="B1895" t="s">
        <v>11</v>
      </c>
      <c r="C1895" s="4">
        <v>18260</v>
      </c>
      <c r="D1895" t="s">
        <v>109</v>
      </c>
      <c r="E1895" s="4">
        <v>834850</v>
      </c>
      <c r="F1895">
        <v>8870.6200000000008</v>
      </c>
    </row>
    <row r="1896" spans="1:6">
      <c r="A1896" s="4">
        <v>20210212</v>
      </c>
      <c r="B1896" t="s">
        <v>117</v>
      </c>
      <c r="C1896" s="4">
        <v>18270</v>
      </c>
      <c r="D1896" t="s">
        <v>114</v>
      </c>
      <c r="E1896" s="4">
        <v>367666</v>
      </c>
      <c r="F1896">
        <v>8870.6200000000008</v>
      </c>
    </row>
    <row r="1897" spans="1:6">
      <c r="A1897" s="4">
        <v>20210212</v>
      </c>
      <c r="B1897" t="s">
        <v>117</v>
      </c>
      <c r="C1897" s="4">
        <v>18273</v>
      </c>
      <c r="D1897" t="s">
        <v>115</v>
      </c>
      <c r="E1897" s="4">
        <v>417887</v>
      </c>
      <c r="F1897">
        <v>2351.89</v>
      </c>
    </row>
    <row r="1898" spans="1:6">
      <c r="A1898" s="4">
        <v>20210212</v>
      </c>
      <c r="B1898" t="s">
        <v>117</v>
      </c>
      <c r="C1898" s="4">
        <v>18280</v>
      </c>
      <c r="D1898" t="s">
        <v>114</v>
      </c>
      <c r="E1898" s="4">
        <v>468108</v>
      </c>
      <c r="F1898">
        <v>9000</v>
      </c>
    </row>
    <row r="1899" spans="1:6">
      <c r="A1899" s="4">
        <v>20210212</v>
      </c>
      <c r="B1899" t="s">
        <v>10</v>
      </c>
      <c r="C1899" s="4">
        <v>9006</v>
      </c>
      <c r="D1899" t="s">
        <v>112</v>
      </c>
      <c r="E1899" s="4">
        <v>834850</v>
      </c>
      <c r="F1899">
        <v>4357.5</v>
      </c>
    </row>
    <row r="1900" spans="1:6">
      <c r="A1900" s="4">
        <v>20210212</v>
      </c>
      <c r="B1900" t="s">
        <v>10</v>
      </c>
      <c r="C1900" s="4">
        <v>9007</v>
      </c>
      <c r="D1900" t="s">
        <v>109</v>
      </c>
      <c r="E1900" s="4">
        <v>367666</v>
      </c>
      <c r="F1900">
        <v>11532.5</v>
      </c>
    </row>
    <row r="1901" spans="1:6">
      <c r="A1901" s="4">
        <v>20210212</v>
      </c>
      <c r="B1901" t="s">
        <v>116</v>
      </c>
      <c r="C1901" s="4">
        <v>85</v>
      </c>
      <c r="D1901" t="s">
        <v>109</v>
      </c>
      <c r="E1901" s="4">
        <v>417887</v>
      </c>
      <c r="F1901">
        <v>8487.5</v>
      </c>
    </row>
    <row r="1902" spans="1:6">
      <c r="A1902" s="4">
        <v>20210212</v>
      </c>
      <c r="B1902" t="s">
        <v>116</v>
      </c>
      <c r="C1902" s="4">
        <v>85</v>
      </c>
      <c r="D1902" t="s">
        <v>109</v>
      </c>
      <c r="E1902" s="4">
        <v>468108</v>
      </c>
      <c r="F1902">
        <v>3482.5</v>
      </c>
    </row>
    <row r="1903" spans="1:6">
      <c r="A1903" s="4">
        <v>20210213</v>
      </c>
      <c r="B1903" t="s">
        <v>10</v>
      </c>
      <c r="C1903" s="4">
        <v>12320</v>
      </c>
      <c r="D1903" t="s">
        <v>109</v>
      </c>
      <c r="E1903" s="4">
        <v>834850</v>
      </c>
      <c r="F1903">
        <v>4025.62</v>
      </c>
    </row>
    <row r="1904" spans="1:6">
      <c r="A1904" s="4">
        <v>20210213</v>
      </c>
      <c r="B1904" t="s">
        <v>116</v>
      </c>
      <c r="C1904" s="4">
        <v>12320</v>
      </c>
      <c r="D1904" t="s">
        <v>109</v>
      </c>
      <c r="E1904" s="4">
        <v>367666</v>
      </c>
      <c r="F1904">
        <v>11578.12</v>
      </c>
    </row>
    <row r="1905" spans="1:6">
      <c r="A1905" s="4">
        <v>20210213</v>
      </c>
      <c r="B1905" t="s">
        <v>116</v>
      </c>
      <c r="C1905" s="4">
        <v>12323</v>
      </c>
      <c r="D1905" t="s">
        <v>109</v>
      </c>
      <c r="E1905" s="4">
        <v>417887</v>
      </c>
      <c r="F1905">
        <v>6875.62</v>
      </c>
    </row>
    <row r="1906" spans="1:6">
      <c r="A1906" s="4">
        <v>20210213</v>
      </c>
      <c r="B1906" t="s">
        <v>116</v>
      </c>
      <c r="C1906" s="4">
        <v>88</v>
      </c>
      <c r="D1906" t="s">
        <v>109</v>
      </c>
      <c r="E1906" s="4">
        <v>468108</v>
      </c>
      <c r="F1906">
        <v>7157.5</v>
      </c>
    </row>
    <row r="1907" spans="1:6">
      <c r="A1907" s="4">
        <v>20210215</v>
      </c>
      <c r="B1907" t="s">
        <v>116</v>
      </c>
      <c r="C1907" s="4">
        <v>12331</v>
      </c>
      <c r="D1907" t="s">
        <v>109</v>
      </c>
      <c r="E1907" s="4">
        <v>660055</v>
      </c>
      <c r="F1907">
        <v>8732.5</v>
      </c>
    </row>
    <row r="1908" spans="1:6">
      <c r="A1908" s="4">
        <v>20210217</v>
      </c>
      <c r="B1908" t="s">
        <v>10</v>
      </c>
      <c r="C1908" s="4">
        <v>18315</v>
      </c>
      <c r="D1908" t="s">
        <v>110</v>
      </c>
      <c r="E1908" s="4">
        <v>166213</v>
      </c>
      <c r="F1908">
        <v>3187.5</v>
      </c>
    </row>
    <row r="1909" spans="1:6">
      <c r="A1909" s="4">
        <v>20210218</v>
      </c>
      <c r="B1909" t="s">
        <v>10</v>
      </c>
      <c r="C1909" s="4">
        <v>18322</v>
      </c>
      <c r="D1909" t="s">
        <v>112</v>
      </c>
      <c r="E1909" s="4">
        <v>166213</v>
      </c>
      <c r="F1909">
        <v>15712.5</v>
      </c>
    </row>
    <row r="1910" spans="1:6">
      <c r="A1910" s="4">
        <v>20210218</v>
      </c>
      <c r="B1910" t="s">
        <v>10</v>
      </c>
      <c r="C1910" s="4">
        <v>18318</v>
      </c>
      <c r="D1910" t="s">
        <v>114</v>
      </c>
      <c r="E1910" s="4">
        <v>166213</v>
      </c>
      <c r="F1910">
        <v>9337.5</v>
      </c>
    </row>
    <row r="1911" spans="1:6">
      <c r="A1911" s="4">
        <v>20210224</v>
      </c>
      <c r="B1911" t="s">
        <v>11</v>
      </c>
      <c r="C1911" s="4">
        <v>18346</v>
      </c>
      <c r="D1911" t="s">
        <v>109</v>
      </c>
      <c r="E1911" s="4">
        <v>166213</v>
      </c>
      <c r="F1911">
        <v>22650</v>
      </c>
    </row>
    <row r="1912" spans="1:6">
      <c r="A1912" s="4">
        <v>20210225</v>
      </c>
      <c r="B1912" t="s">
        <v>10</v>
      </c>
      <c r="C1912" s="4">
        <v>12351</v>
      </c>
      <c r="D1912" t="s">
        <v>109</v>
      </c>
      <c r="E1912" s="4">
        <v>168844</v>
      </c>
      <c r="F1912">
        <v>6360</v>
      </c>
    </row>
    <row r="1913" spans="1:6">
      <c r="A1913" s="4">
        <v>20210225</v>
      </c>
      <c r="B1913" t="s">
        <v>10</v>
      </c>
      <c r="C1913" s="4">
        <v>9045</v>
      </c>
      <c r="D1913" t="s">
        <v>109</v>
      </c>
      <c r="E1913" s="4">
        <v>116562</v>
      </c>
      <c r="F1913">
        <v>3526.88</v>
      </c>
    </row>
    <row r="1914" spans="1:6">
      <c r="A1914" s="4">
        <v>20210225</v>
      </c>
      <c r="B1914" t="s">
        <v>116</v>
      </c>
      <c r="C1914" s="4">
        <v>9045</v>
      </c>
      <c r="D1914" t="s">
        <v>109</v>
      </c>
      <c r="E1914" s="4">
        <v>166782</v>
      </c>
      <c r="F1914">
        <v>9560</v>
      </c>
    </row>
    <row r="1915" spans="1:6">
      <c r="A1915" s="4">
        <v>20210225</v>
      </c>
      <c r="B1915" t="s">
        <v>10</v>
      </c>
      <c r="C1915" s="4">
        <v>9046</v>
      </c>
      <c r="D1915" t="s">
        <v>114</v>
      </c>
      <c r="E1915" s="4">
        <v>217003</v>
      </c>
      <c r="F1915">
        <v>2120</v>
      </c>
    </row>
    <row r="1916" spans="1:6">
      <c r="A1916" s="4">
        <v>20210226</v>
      </c>
      <c r="B1916" t="s">
        <v>10</v>
      </c>
      <c r="C1916" s="4">
        <v>18361</v>
      </c>
      <c r="D1916" t="s">
        <v>115</v>
      </c>
      <c r="E1916" s="4">
        <v>267224</v>
      </c>
      <c r="F1916">
        <v>13250</v>
      </c>
    </row>
    <row r="1917" spans="1:6">
      <c r="A1917" s="4">
        <v>20210226</v>
      </c>
      <c r="B1917" t="s">
        <v>116</v>
      </c>
      <c r="C1917" s="4">
        <v>18362</v>
      </c>
      <c r="D1917" t="s">
        <v>114</v>
      </c>
      <c r="E1917" s="4">
        <v>317445</v>
      </c>
      <c r="F1917">
        <v>5932.5</v>
      </c>
    </row>
    <row r="1918" spans="1:6">
      <c r="A1918" s="4">
        <v>20210226</v>
      </c>
      <c r="B1918" t="s">
        <v>116</v>
      </c>
      <c r="C1918" s="4">
        <v>18363</v>
      </c>
      <c r="D1918" t="s">
        <v>115</v>
      </c>
      <c r="E1918" s="4">
        <v>729973</v>
      </c>
      <c r="F1918">
        <v>13987.5</v>
      </c>
    </row>
    <row r="1919" spans="1:6">
      <c r="A1919" s="4">
        <v>20210226</v>
      </c>
      <c r="B1919" t="s">
        <v>116</v>
      </c>
      <c r="C1919" s="4">
        <v>18364</v>
      </c>
      <c r="D1919" t="s">
        <v>111</v>
      </c>
      <c r="E1919" s="4">
        <v>764932</v>
      </c>
      <c r="F1919">
        <v>16987.5</v>
      </c>
    </row>
    <row r="1920" spans="1:6">
      <c r="A1920" s="4">
        <v>20210226</v>
      </c>
      <c r="B1920" t="s">
        <v>116</v>
      </c>
      <c r="C1920" s="4">
        <v>12354</v>
      </c>
      <c r="D1920" t="s">
        <v>109</v>
      </c>
      <c r="E1920" s="4">
        <v>799891</v>
      </c>
      <c r="F1920">
        <v>10687.5</v>
      </c>
    </row>
    <row r="1921" spans="1:6">
      <c r="A1921" s="4">
        <v>20210226</v>
      </c>
      <c r="B1921" t="s">
        <v>116</v>
      </c>
      <c r="C1921" s="4">
        <v>18360</v>
      </c>
      <c r="D1921" t="s">
        <v>109</v>
      </c>
      <c r="E1921" s="4">
        <v>834850</v>
      </c>
      <c r="F1921">
        <v>3650</v>
      </c>
    </row>
    <row r="1922" spans="1:6">
      <c r="A1922" s="4">
        <v>20210226</v>
      </c>
      <c r="B1922" t="s">
        <v>117</v>
      </c>
      <c r="C1922" s="4">
        <v>12352</v>
      </c>
      <c r="D1922" t="s">
        <v>115</v>
      </c>
      <c r="E1922" s="4">
        <v>367666</v>
      </c>
      <c r="F1922">
        <v>1487.5</v>
      </c>
    </row>
    <row r="1923" spans="1:6">
      <c r="A1923" s="4">
        <v>20210226</v>
      </c>
      <c r="B1923" t="s">
        <v>118</v>
      </c>
      <c r="C1923" s="4">
        <v>12353</v>
      </c>
      <c r="D1923" t="s">
        <v>114</v>
      </c>
      <c r="E1923" s="4">
        <v>417887</v>
      </c>
      <c r="F1923">
        <v>9337.5</v>
      </c>
    </row>
    <row r="1924" spans="1:6">
      <c r="A1924" s="4">
        <v>20210227</v>
      </c>
      <c r="B1924" t="s">
        <v>10</v>
      </c>
      <c r="C1924" s="4">
        <v>132</v>
      </c>
      <c r="D1924" t="s">
        <v>115</v>
      </c>
      <c r="E1924" s="4">
        <v>468108</v>
      </c>
      <c r="F1924">
        <v>3950</v>
      </c>
    </row>
    <row r="1925" spans="1:6">
      <c r="A1925" s="4">
        <v>20210227</v>
      </c>
      <c r="B1925" s="1" t="s">
        <v>116</v>
      </c>
      <c r="C1925" s="4">
        <v>132</v>
      </c>
      <c r="D1925" t="s">
        <v>114</v>
      </c>
      <c r="E1925" s="4">
        <v>518329</v>
      </c>
      <c r="F1925">
        <v>3650</v>
      </c>
    </row>
    <row r="1926" spans="1:6">
      <c r="A1926" s="4">
        <v>20210227</v>
      </c>
      <c r="B1926" s="1" t="s">
        <v>118</v>
      </c>
      <c r="C1926" s="4">
        <v>137</v>
      </c>
      <c r="D1926" t="s">
        <v>115</v>
      </c>
      <c r="E1926" s="4">
        <v>568550</v>
      </c>
      <c r="F1926">
        <v>11950</v>
      </c>
    </row>
    <row r="1927" spans="1:6">
      <c r="A1927" s="4">
        <v>20210228</v>
      </c>
      <c r="B1927" t="s">
        <v>116</v>
      </c>
      <c r="C1927" s="4">
        <v>18374</v>
      </c>
      <c r="D1927" t="s">
        <v>111</v>
      </c>
      <c r="E1927" s="4">
        <v>618771</v>
      </c>
      <c r="F1927">
        <v>9950</v>
      </c>
    </row>
    <row r="1928" spans="1:6">
      <c r="A1928" s="4">
        <v>20210301</v>
      </c>
      <c r="B1928" t="s">
        <v>117</v>
      </c>
      <c r="C1928" s="4">
        <v>18379</v>
      </c>
      <c r="D1928" t="s">
        <v>109</v>
      </c>
      <c r="E1928" s="4">
        <v>864342</v>
      </c>
      <c r="F1928">
        <v>3250</v>
      </c>
    </row>
    <row r="1929" spans="1:6">
      <c r="A1929" s="4">
        <v>20210301</v>
      </c>
      <c r="B1929" t="s">
        <v>117</v>
      </c>
      <c r="C1929" s="4">
        <v>18383</v>
      </c>
      <c r="D1929" t="s">
        <v>109</v>
      </c>
      <c r="E1929" s="4">
        <v>979679</v>
      </c>
      <c r="F1929">
        <v>20655</v>
      </c>
    </row>
    <row r="1930" spans="1:6">
      <c r="A1930" s="4">
        <v>20210303</v>
      </c>
      <c r="B1930" t="s">
        <v>117</v>
      </c>
      <c r="C1930" s="4">
        <v>142</v>
      </c>
      <c r="D1930" t="s">
        <v>114</v>
      </c>
      <c r="E1930" s="4">
        <v>129760</v>
      </c>
      <c r="F1930">
        <v>3950</v>
      </c>
    </row>
    <row r="1931" spans="1:6">
      <c r="A1931" s="4">
        <v>20210303</v>
      </c>
      <c r="B1931" t="s">
        <v>10</v>
      </c>
      <c r="C1931" s="4">
        <v>7626</v>
      </c>
      <c r="D1931" t="s">
        <v>115</v>
      </c>
      <c r="E1931" s="4">
        <v>172366</v>
      </c>
      <c r="F1931">
        <v>7682.5</v>
      </c>
    </row>
    <row r="1932" spans="1:6">
      <c r="A1932" s="4">
        <v>20210305</v>
      </c>
      <c r="B1932" t="s">
        <v>117</v>
      </c>
      <c r="C1932" s="4">
        <v>149</v>
      </c>
      <c r="D1932" t="s">
        <v>115</v>
      </c>
      <c r="E1932" s="4">
        <v>100712</v>
      </c>
      <c r="F1932">
        <v>16250</v>
      </c>
    </row>
    <row r="1933" spans="1:6">
      <c r="A1933" s="4">
        <v>20210305</v>
      </c>
      <c r="B1933" t="s">
        <v>117</v>
      </c>
      <c r="C1933" s="4">
        <v>150</v>
      </c>
      <c r="D1933" t="s">
        <v>115</v>
      </c>
      <c r="E1933" s="4">
        <v>166213</v>
      </c>
      <c r="F1933">
        <v>1095</v>
      </c>
    </row>
    <row r="1934" spans="1:6">
      <c r="A1934" s="4">
        <v>20210313</v>
      </c>
      <c r="B1934" t="s">
        <v>10</v>
      </c>
      <c r="C1934" s="4">
        <v>18432</v>
      </c>
      <c r="D1934" t="s">
        <v>114</v>
      </c>
      <c r="E1934" s="4">
        <v>166213</v>
      </c>
      <c r="F1934">
        <v>2120</v>
      </c>
    </row>
    <row r="1935" spans="1:6">
      <c r="A1935" s="4">
        <v>20210314</v>
      </c>
      <c r="B1935" t="s">
        <v>10</v>
      </c>
      <c r="C1935" s="4">
        <v>180</v>
      </c>
      <c r="D1935" t="s">
        <v>115</v>
      </c>
      <c r="E1935" s="4">
        <v>168844</v>
      </c>
      <c r="F1935">
        <v>7730.62</v>
      </c>
    </row>
    <row r="1936" spans="1:6">
      <c r="A1936" s="4">
        <v>20210318</v>
      </c>
      <c r="B1936" s="1" t="s">
        <v>118</v>
      </c>
      <c r="C1936" s="4">
        <v>12392</v>
      </c>
      <c r="D1936" t="s">
        <v>115</v>
      </c>
      <c r="E1936" s="4">
        <v>166213</v>
      </c>
      <c r="F1936">
        <v>2650</v>
      </c>
    </row>
    <row r="1937" spans="1:6">
      <c r="A1937" s="4">
        <v>20210320</v>
      </c>
      <c r="B1937" t="s">
        <v>10</v>
      </c>
      <c r="C1937" s="4">
        <v>190</v>
      </c>
      <c r="D1937" t="s">
        <v>111</v>
      </c>
      <c r="E1937" s="4">
        <v>168844</v>
      </c>
      <c r="F1937">
        <v>5000</v>
      </c>
    </row>
    <row r="1938" spans="1:6">
      <c r="A1938" s="4">
        <v>20210420</v>
      </c>
      <c r="B1938" s="1" t="s">
        <v>118</v>
      </c>
      <c r="C1938" s="4">
        <v>18501</v>
      </c>
      <c r="D1938" t="s">
        <v>112</v>
      </c>
      <c r="E1938" s="4">
        <v>166213</v>
      </c>
      <c r="F1938">
        <v>2650</v>
      </c>
    </row>
    <row r="1939" spans="1:6">
      <c r="A1939" s="4">
        <v>20210422</v>
      </c>
      <c r="B1939" t="s">
        <v>117</v>
      </c>
      <c r="C1939" s="4">
        <v>18503</v>
      </c>
      <c r="D1939" t="s">
        <v>109</v>
      </c>
      <c r="E1939" s="4">
        <v>168844</v>
      </c>
      <c r="F1939">
        <v>3650</v>
      </c>
    </row>
    <row r="1940" spans="1:6">
      <c r="A1940" s="4">
        <v>20210507</v>
      </c>
      <c r="B1940" t="s">
        <v>117</v>
      </c>
      <c r="C1940" s="4">
        <v>18548</v>
      </c>
      <c r="D1940" t="s">
        <v>109</v>
      </c>
      <c r="E1940" s="4">
        <v>129760</v>
      </c>
      <c r="F1940">
        <v>4788.25</v>
      </c>
    </row>
    <row r="1941" spans="1:6">
      <c r="A1941" s="4">
        <v>20210507</v>
      </c>
      <c r="B1941" t="s">
        <v>10</v>
      </c>
      <c r="C1941" s="4">
        <v>18549</v>
      </c>
      <c r="D1941" t="s">
        <v>114</v>
      </c>
      <c r="E1941" s="4">
        <v>172366</v>
      </c>
      <c r="F1941">
        <v>18120</v>
      </c>
    </row>
    <row r="1942" spans="1:6">
      <c r="A1942" s="4">
        <v>20210509</v>
      </c>
      <c r="B1942" t="s">
        <v>117</v>
      </c>
      <c r="C1942" s="4">
        <v>18559</v>
      </c>
      <c r="D1942" t="s">
        <v>114</v>
      </c>
      <c r="E1942" s="4">
        <v>100712</v>
      </c>
      <c r="F1942">
        <v>9960</v>
      </c>
    </row>
    <row r="1943" spans="1:6">
      <c r="A1943" s="4">
        <v>20210509</v>
      </c>
      <c r="B1943" t="s">
        <v>117</v>
      </c>
      <c r="C1943" s="4">
        <v>18559</v>
      </c>
      <c r="D1943" t="s">
        <v>115</v>
      </c>
      <c r="E1943" s="4">
        <v>135670</v>
      </c>
      <c r="F1943">
        <v>9960</v>
      </c>
    </row>
    <row r="1944" spans="1:6">
      <c r="A1944" s="4">
        <v>20210509</v>
      </c>
      <c r="B1944" t="s">
        <v>10</v>
      </c>
      <c r="C1944" s="4">
        <v>18559</v>
      </c>
      <c r="D1944" t="s">
        <v>115</v>
      </c>
      <c r="E1944" s="4">
        <v>205588</v>
      </c>
      <c r="F1944">
        <v>9960</v>
      </c>
    </row>
    <row r="1945" spans="1:6">
      <c r="A1945" s="4">
        <v>20210509</v>
      </c>
      <c r="B1945" t="s">
        <v>116</v>
      </c>
      <c r="C1945" s="4">
        <v>18562</v>
      </c>
      <c r="D1945" t="s">
        <v>113</v>
      </c>
      <c r="E1945" s="4">
        <v>275506</v>
      </c>
      <c r="F1945">
        <v>2101.88</v>
      </c>
    </row>
    <row r="1946" spans="1:6">
      <c r="A1946" s="4">
        <v>20210515</v>
      </c>
      <c r="B1946" t="s">
        <v>117</v>
      </c>
      <c r="C1946" s="4">
        <v>235</v>
      </c>
      <c r="D1946" t="s">
        <v>113</v>
      </c>
      <c r="E1946" s="4">
        <v>100712</v>
      </c>
      <c r="F1946">
        <v>9337.5</v>
      </c>
    </row>
    <row r="1947" spans="1:6">
      <c r="A1947" s="4">
        <v>20210515</v>
      </c>
      <c r="B1947" t="s">
        <v>117</v>
      </c>
      <c r="C1947" s="4">
        <v>18571</v>
      </c>
      <c r="D1947" t="s">
        <v>112</v>
      </c>
      <c r="E1947" s="4">
        <v>135670</v>
      </c>
      <c r="F1947">
        <v>4950</v>
      </c>
    </row>
    <row r="1948" spans="1:6">
      <c r="A1948" s="4">
        <v>20210515</v>
      </c>
      <c r="B1948" t="s">
        <v>10</v>
      </c>
      <c r="C1948" s="4">
        <v>12446</v>
      </c>
      <c r="D1948" t="s">
        <v>109</v>
      </c>
      <c r="E1948" s="4">
        <v>205588</v>
      </c>
      <c r="F1948">
        <v>11437.5</v>
      </c>
    </row>
    <row r="1949" spans="1:6">
      <c r="A1949" s="4">
        <v>20210516</v>
      </c>
      <c r="B1949" t="s">
        <v>116</v>
      </c>
      <c r="C1949" s="4">
        <v>18576</v>
      </c>
      <c r="D1949" t="s">
        <v>114</v>
      </c>
      <c r="E1949" s="4">
        <v>275506</v>
      </c>
      <c r="F1949">
        <v>2950</v>
      </c>
    </row>
    <row r="1950" spans="1:6">
      <c r="A1950" s="4">
        <v>20210521</v>
      </c>
      <c r="B1950" t="s">
        <v>117</v>
      </c>
      <c r="C1950" s="4">
        <v>12452</v>
      </c>
      <c r="D1950" t="s">
        <v>115</v>
      </c>
      <c r="E1950" s="4">
        <v>100712</v>
      </c>
      <c r="F1950">
        <v>6255</v>
      </c>
    </row>
    <row r="1951" spans="1:6">
      <c r="A1951" s="4">
        <v>20210522</v>
      </c>
      <c r="B1951" t="s">
        <v>10</v>
      </c>
      <c r="C1951" s="4">
        <v>18593</v>
      </c>
      <c r="D1951" t="s">
        <v>114</v>
      </c>
      <c r="E1951" s="4">
        <v>135670</v>
      </c>
      <c r="F1951">
        <v>9250</v>
      </c>
    </row>
    <row r="1952" spans="1:6">
      <c r="A1952" s="4">
        <v>20210522</v>
      </c>
      <c r="B1952" t="s">
        <v>10</v>
      </c>
      <c r="C1952" s="4">
        <v>18595</v>
      </c>
      <c r="D1952" t="s">
        <v>113</v>
      </c>
      <c r="E1952" s="4">
        <v>205588</v>
      </c>
      <c r="F1952">
        <v>4357.5</v>
      </c>
    </row>
    <row r="1953" spans="1:6">
      <c r="A1953" s="4">
        <v>20210522</v>
      </c>
      <c r="B1953" t="s">
        <v>117</v>
      </c>
      <c r="C1953" s="4">
        <v>12454</v>
      </c>
      <c r="D1953" t="s">
        <v>112</v>
      </c>
      <c r="E1953" s="4">
        <v>275506</v>
      </c>
      <c r="F1953">
        <v>12450</v>
      </c>
    </row>
    <row r="1954" spans="1:6">
      <c r="A1954" s="4">
        <v>20210522</v>
      </c>
      <c r="B1954" t="s">
        <v>118</v>
      </c>
      <c r="C1954" s="4">
        <v>18592</v>
      </c>
      <c r="D1954" t="s">
        <v>109</v>
      </c>
      <c r="E1954" s="4">
        <v>100712</v>
      </c>
      <c r="F1954">
        <v>4250</v>
      </c>
    </row>
    <row r="1955" spans="1:6">
      <c r="A1955" s="4">
        <v>20210523</v>
      </c>
      <c r="B1955" t="s">
        <v>116</v>
      </c>
      <c r="C1955" s="4">
        <v>18597</v>
      </c>
      <c r="D1955" t="s">
        <v>115</v>
      </c>
      <c r="E1955" s="4">
        <v>135670</v>
      </c>
      <c r="F1955">
        <v>995</v>
      </c>
    </row>
    <row r="1956" spans="1:6">
      <c r="A1956" s="4">
        <v>20210523</v>
      </c>
      <c r="B1956" t="s">
        <v>116</v>
      </c>
      <c r="C1956" s="4">
        <v>12455</v>
      </c>
      <c r="D1956" t="s">
        <v>113</v>
      </c>
      <c r="E1956" s="4">
        <v>205588</v>
      </c>
      <c r="F1956">
        <v>2650</v>
      </c>
    </row>
    <row r="1957" spans="1:6">
      <c r="A1957" s="4">
        <v>20210523</v>
      </c>
      <c r="B1957" t="s">
        <v>117</v>
      </c>
      <c r="C1957" s="4">
        <v>12455</v>
      </c>
      <c r="D1957" t="s">
        <v>109</v>
      </c>
      <c r="E1957" s="4">
        <v>275506</v>
      </c>
      <c r="F1957">
        <v>8962.5</v>
      </c>
    </row>
    <row r="1958" spans="1:6">
      <c r="A1958" s="4">
        <v>20210526</v>
      </c>
      <c r="B1958" t="s">
        <v>10</v>
      </c>
      <c r="C1958" s="4">
        <v>18604</v>
      </c>
      <c r="D1958" t="s">
        <v>115</v>
      </c>
      <c r="E1958" s="4">
        <v>100712</v>
      </c>
      <c r="F1958">
        <v>12712.5</v>
      </c>
    </row>
    <row r="1959" spans="1:6">
      <c r="A1959" s="4">
        <v>20210526</v>
      </c>
      <c r="B1959" t="s">
        <v>10</v>
      </c>
      <c r="C1959" s="4">
        <v>18606</v>
      </c>
      <c r="D1959" t="s">
        <v>114</v>
      </c>
      <c r="E1959" s="4">
        <v>135670</v>
      </c>
      <c r="F1959">
        <v>4650</v>
      </c>
    </row>
    <row r="1960" spans="1:6">
      <c r="A1960" s="4">
        <v>20210527</v>
      </c>
      <c r="B1960" t="s">
        <v>117</v>
      </c>
      <c r="C1960" s="4">
        <v>18607</v>
      </c>
      <c r="D1960" t="s">
        <v>113</v>
      </c>
      <c r="E1960" s="4">
        <v>205588</v>
      </c>
      <c r="F1960">
        <v>18650</v>
      </c>
    </row>
    <row r="1961" spans="1:6">
      <c r="A1961" s="4">
        <v>20210527</v>
      </c>
      <c r="B1961" t="s">
        <v>116</v>
      </c>
      <c r="C1961" s="4">
        <v>18608</v>
      </c>
      <c r="D1961" t="s">
        <v>112</v>
      </c>
      <c r="E1961" s="4">
        <v>275506</v>
      </c>
      <c r="F1961">
        <v>11950</v>
      </c>
    </row>
    <row r="1962" spans="1:6">
      <c r="A1962" s="4">
        <v>20210528</v>
      </c>
      <c r="B1962" t="s">
        <v>11</v>
      </c>
      <c r="C1962" s="4">
        <v>18609</v>
      </c>
      <c r="D1962" t="s">
        <v>109</v>
      </c>
      <c r="E1962" s="4">
        <v>100712</v>
      </c>
      <c r="F1962">
        <v>4687.5</v>
      </c>
    </row>
    <row r="1963" spans="1:6">
      <c r="A1963" s="4">
        <v>20210528</v>
      </c>
      <c r="B1963" t="s">
        <v>11</v>
      </c>
      <c r="C1963" s="4">
        <v>9158</v>
      </c>
      <c r="D1963" t="s">
        <v>109</v>
      </c>
      <c r="E1963" s="4">
        <v>135670</v>
      </c>
      <c r="F1963">
        <v>8937.5</v>
      </c>
    </row>
    <row r="1964" spans="1:6">
      <c r="A1964" s="4">
        <v>20210529</v>
      </c>
      <c r="B1964" t="s">
        <v>117</v>
      </c>
      <c r="C1964" s="4">
        <v>12469</v>
      </c>
      <c r="D1964" t="s">
        <v>115</v>
      </c>
      <c r="E1964" s="4">
        <v>205588</v>
      </c>
      <c r="F1964">
        <v>11737.5</v>
      </c>
    </row>
    <row r="1965" spans="1:6">
      <c r="A1965" s="4">
        <v>20210529</v>
      </c>
      <c r="B1965" t="s">
        <v>117</v>
      </c>
      <c r="C1965" s="4">
        <v>12471</v>
      </c>
      <c r="D1965" t="s">
        <v>113</v>
      </c>
      <c r="E1965" s="4">
        <v>729973</v>
      </c>
      <c r="F1965">
        <v>7650</v>
      </c>
    </row>
    <row r="1966" spans="1:6">
      <c r="A1966" s="4">
        <v>20210529</v>
      </c>
      <c r="B1966" t="s">
        <v>117</v>
      </c>
      <c r="C1966" s="4">
        <v>12472</v>
      </c>
      <c r="D1966" t="s">
        <v>113</v>
      </c>
      <c r="E1966" s="4">
        <v>764932</v>
      </c>
      <c r="F1966">
        <v>7682.5</v>
      </c>
    </row>
    <row r="1967" spans="1:6">
      <c r="A1967" s="4">
        <v>20210529</v>
      </c>
      <c r="B1967" t="s">
        <v>10</v>
      </c>
      <c r="C1967" s="4">
        <v>18612</v>
      </c>
      <c r="D1967" t="s">
        <v>112</v>
      </c>
      <c r="E1967" s="4">
        <v>799891</v>
      </c>
      <c r="F1967">
        <v>4250</v>
      </c>
    </row>
    <row r="1968" spans="1:6">
      <c r="A1968" s="4">
        <v>20210529</v>
      </c>
      <c r="B1968" t="s">
        <v>10</v>
      </c>
      <c r="C1968" s="4">
        <v>18612</v>
      </c>
      <c r="D1968" t="s">
        <v>109</v>
      </c>
      <c r="E1968" s="4">
        <v>834850</v>
      </c>
      <c r="F1968">
        <v>3250</v>
      </c>
    </row>
    <row r="1969" spans="1:6">
      <c r="A1969" s="4">
        <v>20210529</v>
      </c>
      <c r="B1969" t="s">
        <v>116</v>
      </c>
      <c r="C1969" s="4">
        <v>18614</v>
      </c>
      <c r="D1969" t="s">
        <v>109</v>
      </c>
      <c r="E1969" s="4">
        <v>367666</v>
      </c>
      <c r="F1969">
        <v>13987.5</v>
      </c>
    </row>
    <row r="1970" spans="1:6">
      <c r="A1970" s="4">
        <v>20210529</v>
      </c>
      <c r="B1970" t="s">
        <v>10</v>
      </c>
      <c r="C1970" s="4">
        <v>18616</v>
      </c>
      <c r="D1970" t="s">
        <v>109</v>
      </c>
      <c r="E1970" s="4">
        <v>417887</v>
      </c>
      <c r="F1970">
        <v>17950</v>
      </c>
    </row>
    <row r="1971" spans="1:6">
      <c r="A1971" s="4">
        <v>20210529</v>
      </c>
      <c r="B1971" t="s">
        <v>10</v>
      </c>
      <c r="C1971" s="4">
        <v>12469</v>
      </c>
      <c r="D1971" t="s">
        <v>114</v>
      </c>
      <c r="E1971" s="4">
        <v>468108</v>
      </c>
      <c r="F1971">
        <v>16987.5</v>
      </c>
    </row>
    <row r="1972" spans="1:6">
      <c r="A1972" s="4">
        <v>20210529</v>
      </c>
      <c r="B1972" t="s">
        <v>116</v>
      </c>
      <c r="C1972" s="4">
        <v>12470</v>
      </c>
      <c r="D1972" t="s">
        <v>115</v>
      </c>
      <c r="E1972" s="4">
        <v>518329</v>
      </c>
      <c r="F1972">
        <v>9337.5</v>
      </c>
    </row>
    <row r="1973" spans="1:6">
      <c r="A1973" s="4">
        <v>20210529</v>
      </c>
      <c r="B1973" t="s">
        <v>116</v>
      </c>
      <c r="C1973" s="4">
        <v>12473</v>
      </c>
      <c r="D1973" t="s">
        <v>114</v>
      </c>
      <c r="E1973" s="4">
        <v>568550</v>
      </c>
      <c r="F1973">
        <v>9337.5</v>
      </c>
    </row>
    <row r="1974" spans="1:6">
      <c r="A1974" s="4">
        <v>20210530</v>
      </c>
      <c r="B1974" t="s">
        <v>116</v>
      </c>
      <c r="C1974" s="4">
        <v>18617</v>
      </c>
      <c r="D1974" t="s">
        <v>115</v>
      </c>
      <c r="E1974" s="4">
        <v>618771</v>
      </c>
      <c r="F1974">
        <v>3250</v>
      </c>
    </row>
    <row r="1975" spans="1:6">
      <c r="A1975" s="4">
        <v>20210530</v>
      </c>
      <c r="B1975" t="s">
        <v>116</v>
      </c>
      <c r="C1975" s="4">
        <v>18618</v>
      </c>
      <c r="D1975" t="s">
        <v>114</v>
      </c>
      <c r="E1975" s="4">
        <v>864342</v>
      </c>
      <c r="F1975">
        <v>2950</v>
      </c>
    </row>
    <row r="1976" spans="1:6">
      <c r="A1976" s="4">
        <v>20210530</v>
      </c>
      <c r="B1976" t="s">
        <v>116</v>
      </c>
      <c r="C1976" s="4">
        <v>18620</v>
      </c>
      <c r="D1976" t="s">
        <v>114</v>
      </c>
      <c r="E1976" s="4">
        <v>979679</v>
      </c>
      <c r="F1976">
        <v>18712.5</v>
      </c>
    </row>
    <row r="1977" spans="1:6">
      <c r="A1977" s="4">
        <v>20210530</v>
      </c>
      <c r="B1977" t="s">
        <v>10</v>
      </c>
      <c r="C1977" s="4">
        <v>18620</v>
      </c>
      <c r="D1977" t="s">
        <v>115</v>
      </c>
      <c r="E1977" s="4">
        <v>100712</v>
      </c>
      <c r="F1977">
        <v>8962.5</v>
      </c>
    </row>
    <row r="1978" spans="1:6">
      <c r="A1978" s="4">
        <v>20210530</v>
      </c>
      <c r="B1978" s="1" t="s">
        <v>116</v>
      </c>
      <c r="C1978" s="4">
        <v>18623</v>
      </c>
      <c r="D1978" t="s">
        <v>115</v>
      </c>
      <c r="E1978" s="4">
        <v>135670</v>
      </c>
      <c r="F1978">
        <v>995</v>
      </c>
    </row>
    <row r="1979" spans="1:6">
      <c r="A1979" s="4">
        <v>20210531</v>
      </c>
      <c r="B1979" t="s">
        <v>116</v>
      </c>
      <c r="C1979" s="4">
        <v>18626</v>
      </c>
      <c r="D1979" t="s">
        <v>112</v>
      </c>
      <c r="E1979" s="4">
        <v>205588</v>
      </c>
      <c r="F1979">
        <v>6250</v>
      </c>
    </row>
    <row r="1980" spans="1:6">
      <c r="A1980" s="4">
        <v>20210531</v>
      </c>
      <c r="B1980" t="s">
        <v>117</v>
      </c>
      <c r="C1980" s="4">
        <v>18627</v>
      </c>
      <c r="D1980" t="s">
        <v>109</v>
      </c>
      <c r="E1980" s="4">
        <v>729973</v>
      </c>
      <c r="F1980">
        <v>18650</v>
      </c>
    </row>
    <row r="1981" spans="1:6">
      <c r="A1981" s="4">
        <v>20210531</v>
      </c>
      <c r="B1981" t="s">
        <v>117</v>
      </c>
      <c r="C1981" s="4">
        <v>12475</v>
      </c>
      <c r="D1981" t="s">
        <v>109</v>
      </c>
      <c r="E1981" s="4">
        <v>764932</v>
      </c>
      <c r="F1981">
        <v>15487.5</v>
      </c>
    </row>
    <row r="1982" spans="1:6">
      <c r="A1982" s="4">
        <v>20210601</v>
      </c>
      <c r="B1982" t="s">
        <v>10</v>
      </c>
      <c r="C1982" s="4">
        <v>18629</v>
      </c>
      <c r="D1982" t="s">
        <v>114</v>
      </c>
      <c r="E1982" s="4">
        <v>799891</v>
      </c>
      <c r="F1982">
        <v>10257.5</v>
      </c>
    </row>
    <row r="1983" spans="1:6">
      <c r="A1983" s="4">
        <v>20210601</v>
      </c>
      <c r="B1983" t="s">
        <v>10</v>
      </c>
      <c r="C1983" s="4">
        <v>12477</v>
      </c>
      <c r="D1983" t="s">
        <v>115</v>
      </c>
      <c r="E1983" s="4">
        <v>834850</v>
      </c>
      <c r="F1983">
        <v>5472.5</v>
      </c>
    </row>
    <row r="1984" spans="1:6">
      <c r="A1984" s="4">
        <v>20210601</v>
      </c>
      <c r="B1984" t="s">
        <v>118</v>
      </c>
      <c r="C1984" s="4">
        <v>257</v>
      </c>
      <c r="D1984" t="s">
        <v>114</v>
      </c>
      <c r="E1984" s="4">
        <v>367666</v>
      </c>
      <c r="F1984">
        <v>3735</v>
      </c>
    </row>
    <row r="1985" spans="1:6">
      <c r="A1985" s="4">
        <v>20210601</v>
      </c>
      <c r="B1985" t="s">
        <v>116</v>
      </c>
      <c r="C1985" s="4">
        <v>12476</v>
      </c>
      <c r="D1985" t="s">
        <v>115</v>
      </c>
      <c r="E1985" s="4">
        <v>417887</v>
      </c>
      <c r="F1985">
        <v>10687.5</v>
      </c>
    </row>
    <row r="1986" spans="1:6">
      <c r="A1986" s="4">
        <v>20210602</v>
      </c>
      <c r="B1986" t="s">
        <v>117</v>
      </c>
      <c r="C1986" s="4">
        <v>18632</v>
      </c>
      <c r="D1986" t="s">
        <v>113</v>
      </c>
      <c r="E1986" s="4">
        <v>468108</v>
      </c>
      <c r="F1986">
        <v>2722.5</v>
      </c>
    </row>
    <row r="1987" spans="1:6">
      <c r="A1987" s="4">
        <v>20210602</v>
      </c>
      <c r="B1987" t="s">
        <v>10</v>
      </c>
      <c r="C1987" s="4">
        <v>18636</v>
      </c>
      <c r="D1987" t="s">
        <v>113</v>
      </c>
      <c r="E1987" s="4">
        <v>518329</v>
      </c>
      <c r="F1987">
        <v>5437.5</v>
      </c>
    </row>
    <row r="1988" spans="1:6">
      <c r="A1988" s="4">
        <v>20210602</v>
      </c>
      <c r="B1988" t="s">
        <v>10</v>
      </c>
      <c r="C1988" s="4">
        <v>18632</v>
      </c>
      <c r="D1988" t="s">
        <v>112</v>
      </c>
      <c r="E1988" s="4">
        <v>568550</v>
      </c>
      <c r="F1988">
        <v>2722.5</v>
      </c>
    </row>
    <row r="1989" spans="1:6">
      <c r="A1989" s="4">
        <v>20210602</v>
      </c>
      <c r="B1989" t="s">
        <v>10</v>
      </c>
      <c r="C1989" s="4">
        <v>18633</v>
      </c>
      <c r="D1989" t="s">
        <v>109</v>
      </c>
      <c r="E1989" s="4">
        <v>764932</v>
      </c>
      <c r="F1989">
        <v>7837.5</v>
      </c>
    </row>
    <row r="1990" spans="1:6">
      <c r="A1990" s="4">
        <v>20210602</v>
      </c>
      <c r="B1990" t="s">
        <v>117</v>
      </c>
      <c r="C1990" s="4">
        <v>18634</v>
      </c>
      <c r="D1990" t="s">
        <v>109</v>
      </c>
      <c r="E1990" s="4">
        <v>979679</v>
      </c>
      <c r="F1990">
        <v>7837.5</v>
      </c>
    </row>
    <row r="1991" spans="1:6">
      <c r="A1991" s="4">
        <v>20210603</v>
      </c>
      <c r="B1991" t="s">
        <v>116</v>
      </c>
      <c r="C1991" s="4">
        <v>18639</v>
      </c>
      <c r="D1991" t="s">
        <v>109</v>
      </c>
      <c r="E1991" s="4">
        <v>129760</v>
      </c>
      <c r="F1991">
        <v>8685</v>
      </c>
    </row>
    <row r="1992" spans="1:6">
      <c r="A1992" s="4">
        <v>20210603</v>
      </c>
      <c r="B1992" t="s">
        <v>10</v>
      </c>
      <c r="C1992" s="4">
        <v>18640</v>
      </c>
      <c r="D1992" t="s">
        <v>109</v>
      </c>
      <c r="E1992" s="4">
        <v>834850</v>
      </c>
      <c r="F1992">
        <v>4695</v>
      </c>
    </row>
    <row r="1993" spans="1:6">
      <c r="A1993" s="4">
        <v>20210603</v>
      </c>
      <c r="B1993" t="s">
        <v>116</v>
      </c>
      <c r="C1993" s="4">
        <v>12479</v>
      </c>
      <c r="D1993" t="s">
        <v>109</v>
      </c>
      <c r="E1993" s="4">
        <v>367666</v>
      </c>
      <c r="F1993">
        <v>13722.5</v>
      </c>
    </row>
    <row r="1994" spans="1:6">
      <c r="A1994" s="4">
        <v>20210603</v>
      </c>
      <c r="B1994" t="s">
        <v>117</v>
      </c>
      <c r="C1994" s="4">
        <v>12480</v>
      </c>
      <c r="D1994" t="s">
        <v>109</v>
      </c>
      <c r="E1994" s="4">
        <v>417887</v>
      </c>
      <c r="F1994">
        <v>4687.5</v>
      </c>
    </row>
    <row r="1995" spans="1:6">
      <c r="A1995" s="4">
        <v>20210604</v>
      </c>
      <c r="B1995" t="s">
        <v>117</v>
      </c>
      <c r="C1995" s="4">
        <v>18642</v>
      </c>
      <c r="D1995" t="s">
        <v>109</v>
      </c>
      <c r="E1995" s="4">
        <v>468108</v>
      </c>
      <c r="F1995">
        <v>10755</v>
      </c>
    </row>
    <row r="1996" spans="1:6">
      <c r="A1996" s="4">
        <v>20210604</v>
      </c>
      <c r="B1996" t="s">
        <v>10</v>
      </c>
      <c r="C1996" s="4">
        <v>18644</v>
      </c>
      <c r="D1996" t="s">
        <v>109</v>
      </c>
      <c r="E1996" s="4">
        <v>518329</v>
      </c>
      <c r="F1996">
        <v>7462.5</v>
      </c>
    </row>
    <row r="1997" spans="1:6">
      <c r="A1997" s="4">
        <v>20210604</v>
      </c>
      <c r="B1997" t="s">
        <v>10</v>
      </c>
      <c r="C1997" s="4">
        <v>18645</v>
      </c>
      <c r="D1997" t="s">
        <v>109</v>
      </c>
      <c r="E1997" s="4">
        <v>568550</v>
      </c>
      <c r="F1997">
        <v>3712.5</v>
      </c>
    </row>
    <row r="1998" spans="1:6">
      <c r="A1998" s="4">
        <v>20210604</v>
      </c>
      <c r="B1998" s="1" t="s">
        <v>10</v>
      </c>
      <c r="C1998" s="4">
        <v>18646</v>
      </c>
      <c r="D1998" t="s">
        <v>109</v>
      </c>
      <c r="E1998" s="4">
        <v>618771</v>
      </c>
      <c r="F1998">
        <v>8607.5</v>
      </c>
    </row>
    <row r="1999" spans="1:6">
      <c r="A1999" s="4">
        <v>20210604</v>
      </c>
      <c r="B1999" t="s">
        <v>10</v>
      </c>
      <c r="C1999" s="4">
        <v>18651</v>
      </c>
      <c r="D1999" t="s">
        <v>110</v>
      </c>
      <c r="E1999" s="4">
        <v>864342</v>
      </c>
      <c r="F1999">
        <v>2737.5</v>
      </c>
    </row>
    <row r="2000" spans="1:6">
      <c r="A2000" s="4">
        <v>20210604</v>
      </c>
      <c r="B2000" t="s">
        <v>118</v>
      </c>
      <c r="C2000" s="4">
        <v>18651</v>
      </c>
      <c r="D2000" t="s">
        <v>110</v>
      </c>
      <c r="E2000" s="4">
        <v>979679</v>
      </c>
      <c r="F2000">
        <v>2722.5</v>
      </c>
    </row>
    <row r="2001" spans="1:6">
      <c r="A2001" s="4">
        <v>20210605</v>
      </c>
      <c r="B2001" t="s">
        <v>116</v>
      </c>
      <c r="C2001" s="4">
        <v>12488</v>
      </c>
      <c r="D2001" t="s">
        <v>110</v>
      </c>
      <c r="E2001" s="4">
        <v>129760</v>
      </c>
      <c r="F2001">
        <v>6572.5</v>
      </c>
    </row>
    <row r="2002" spans="1:6">
      <c r="A2002" s="4">
        <v>20210605</v>
      </c>
      <c r="B2002" t="s">
        <v>117</v>
      </c>
      <c r="C2002" s="4">
        <v>12489</v>
      </c>
      <c r="D2002" t="s">
        <v>110</v>
      </c>
      <c r="E2002" s="4">
        <v>172366</v>
      </c>
      <c r="F2002">
        <v>10257.5</v>
      </c>
    </row>
    <row r="2003" spans="1:6">
      <c r="A2003" s="4">
        <v>20210605</v>
      </c>
      <c r="B2003" t="s">
        <v>11</v>
      </c>
      <c r="C2003" s="4">
        <v>18655</v>
      </c>
      <c r="D2003" t="s">
        <v>110</v>
      </c>
      <c r="E2003" s="4">
        <v>100712</v>
      </c>
      <c r="F2003">
        <v>11737.5</v>
      </c>
    </row>
    <row r="2004" spans="1:6">
      <c r="A2004" s="4">
        <v>20210606</v>
      </c>
      <c r="B2004" t="s">
        <v>117</v>
      </c>
      <c r="C2004" s="4">
        <v>12495</v>
      </c>
      <c r="D2004" t="s">
        <v>109</v>
      </c>
      <c r="E2004" s="4">
        <v>135670</v>
      </c>
      <c r="F2004">
        <v>8937.5</v>
      </c>
    </row>
    <row r="2005" spans="1:6">
      <c r="A2005" s="4">
        <v>20210607</v>
      </c>
      <c r="B2005" t="s">
        <v>117</v>
      </c>
      <c r="C2005" s="4">
        <v>18683</v>
      </c>
      <c r="D2005" t="s">
        <v>114</v>
      </c>
      <c r="E2005" s="4">
        <v>205588</v>
      </c>
      <c r="F2005">
        <v>1987.5</v>
      </c>
    </row>
    <row r="2006" spans="1:6">
      <c r="A2006" s="4">
        <v>20210607</v>
      </c>
      <c r="B2006" t="s">
        <v>10</v>
      </c>
      <c r="C2006" s="4">
        <v>18681</v>
      </c>
      <c r="D2006" t="s">
        <v>113</v>
      </c>
      <c r="E2006" s="4">
        <v>275506</v>
      </c>
      <c r="F2006">
        <v>4372.5</v>
      </c>
    </row>
    <row r="2007" spans="1:6">
      <c r="A2007" s="4">
        <v>20210608</v>
      </c>
      <c r="B2007" t="s">
        <v>116</v>
      </c>
      <c r="C2007" s="4">
        <v>12499</v>
      </c>
      <c r="D2007" t="s">
        <v>110</v>
      </c>
      <c r="E2007" s="4">
        <v>660055</v>
      </c>
      <c r="F2007">
        <v>2722.5</v>
      </c>
    </row>
    <row r="2008" spans="1:6">
      <c r="A2008" s="4">
        <v>20210612</v>
      </c>
      <c r="B2008" t="s">
        <v>10</v>
      </c>
      <c r="C2008" s="4">
        <v>288</v>
      </c>
      <c r="D2008" t="s">
        <v>109</v>
      </c>
      <c r="E2008" s="4">
        <v>166213</v>
      </c>
      <c r="F2008">
        <v>6243.88</v>
      </c>
    </row>
    <row r="2009" spans="1:6">
      <c r="A2009" s="4">
        <v>20210612</v>
      </c>
      <c r="B2009" t="s">
        <v>116</v>
      </c>
      <c r="C2009" s="4">
        <v>18707</v>
      </c>
      <c r="D2009" t="s">
        <v>113</v>
      </c>
      <c r="E2009" s="4">
        <v>168844</v>
      </c>
      <c r="F2009">
        <v>9744.6200000000008</v>
      </c>
    </row>
    <row r="2010" spans="1:6">
      <c r="A2010" s="4">
        <v>20210612</v>
      </c>
      <c r="B2010" t="s">
        <v>10</v>
      </c>
      <c r="C2010" s="4">
        <v>18712</v>
      </c>
      <c r="D2010" t="s">
        <v>109</v>
      </c>
      <c r="E2010" s="4">
        <v>171475</v>
      </c>
      <c r="F2010">
        <v>8870.6200000000008</v>
      </c>
    </row>
    <row r="2011" spans="1:6">
      <c r="A2011" s="4">
        <v>20210612</v>
      </c>
      <c r="B2011" t="s">
        <v>10</v>
      </c>
      <c r="C2011" s="4">
        <v>12512</v>
      </c>
      <c r="D2011" t="s">
        <v>109</v>
      </c>
      <c r="E2011" s="4">
        <v>857476</v>
      </c>
      <c r="F2011">
        <v>11400</v>
      </c>
    </row>
    <row r="2012" spans="1:6">
      <c r="A2012" s="4">
        <v>20210612</v>
      </c>
      <c r="B2012" t="s">
        <v>116</v>
      </c>
      <c r="C2012" s="4">
        <v>18710</v>
      </c>
      <c r="D2012" t="s">
        <v>110</v>
      </c>
      <c r="E2012" s="4">
        <v>979679</v>
      </c>
      <c r="F2012">
        <v>2841.93</v>
      </c>
    </row>
    <row r="2013" spans="1:6">
      <c r="A2013" s="4">
        <v>20210612</v>
      </c>
      <c r="B2013" t="s">
        <v>10</v>
      </c>
      <c r="C2013" s="4">
        <v>12512</v>
      </c>
      <c r="D2013" t="s">
        <v>115</v>
      </c>
      <c r="E2013" s="4">
        <v>129760</v>
      </c>
      <c r="F2013">
        <v>995</v>
      </c>
    </row>
    <row r="2014" spans="1:6">
      <c r="A2014" s="4">
        <v>20210612</v>
      </c>
      <c r="B2014" t="s">
        <v>10</v>
      </c>
      <c r="C2014" s="4">
        <v>12513</v>
      </c>
      <c r="D2014" t="s">
        <v>109</v>
      </c>
      <c r="E2014" s="4">
        <v>834850</v>
      </c>
      <c r="F2014">
        <v>15720</v>
      </c>
    </row>
    <row r="2015" spans="1:6">
      <c r="A2015" s="4">
        <v>20210613</v>
      </c>
      <c r="B2015" t="s">
        <v>118</v>
      </c>
      <c r="C2015" s="4">
        <v>12529</v>
      </c>
      <c r="D2015" t="s">
        <v>110</v>
      </c>
      <c r="E2015" s="4">
        <v>979679</v>
      </c>
      <c r="F2015">
        <v>6590.62</v>
      </c>
    </row>
    <row r="2016" spans="1:6">
      <c r="A2016" s="4">
        <v>20210613</v>
      </c>
      <c r="B2016" t="s">
        <v>117</v>
      </c>
      <c r="C2016" s="4">
        <v>290</v>
      </c>
      <c r="D2016" t="s">
        <v>109</v>
      </c>
      <c r="E2016" s="4">
        <v>129760</v>
      </c>
      <c r="F2016">
        <v>4833.13</v>
      </c>
    </row>
    <row r="2017" spans="1:6">
      <c r="A2017" s="4">
        <v>20210613</v>
      </c>
      <c r="B2017" t="s">
        <v>10</v>
      </c>
      <c r="C2017" s="4">
        <v>290</v>
      </c>
      <c r="D2017" t="s">
        <v>114</v>
      </c>
      <c r="E2017" s="4">
        <v>834850</v>
      </c>
      <c r="F2017">
        <v>2600</v>
      </c>
    </row>
    <row r="2018" spans="1:6">
      <c r="A2018" s="4">
        <v>20210613</v>
      </c>
      <c r="B2018" t="s">
        <v>10</v>
      </c>
      <c r="C2018" s="4">
        <v>18716</v>
      </c>
      <c r="D2018" t="s">
        <v>115</v>
      </c>
      <c r="E2018" s="4">
        <v>834850</v>
      </c>
      <c r="F2018">
        <v>1280.1300000000001</v>
      </c>
    </row>
    <row r="2019" spans="1:6">
      <c r="A2019" s="4">
        <v>20210616</v>
      </c>
      <c r="B2019" t="s">
        <v>116</v>
      </c>
      <c r="C2019" s="4">
        <v>12539</v>
      </c>
      <c r="D2019" t="s">
        <v>109</v>
      </c>
      <c r="E2019" s="4">
        <v>129760</v>
      </c>
      <c r="F2019">
        <v>10755</v>
      </c>
    </row>
    <row r="2020" spans="1:6">
      <c r="A2020" s="4">
        <v>20210616</v>
      </c>
      <c r="B2020" t="s">
        <v>117</v>
      </c>
      <c r="C2020" s="4">
        <v>18736</v>
      </c>
      <c r="D2020" t="s">
        <v>109</v>
      </c>
      <c r="E2020" s="4">
        <v>834850</v>
      </c>
      <c r="F2020">
        <v>14737.5</v>
      </c>
    </row>
    <row r="2021" spans="1:6">
      <c r="A2021" s="4">
        <v>20210616</v>
      </c>
      <c r="B2021" t="s">
        <v>11</v>
      </c>
      <c r="C2021" s="4">
        <v>18738</v>
      </c>
      <c r="D2021" t="s">
        <v>109</v>
      </c>
      <c r="E2021" s="4">
        <v>979679</v>
      </c>
      <c r="F2021">
        <v>13987.5</v>
      </c>
    </row>
    <row r="2022" spans="1:6">
      <c r="A2022" s="4">
        <v>20210617</v>
      </c>
      <c r="B2022" t="s">
        <v>117</v>
      </c>
      <c r="C2022" s="4">
        <v>18739</v>
      </c>
      <c r="D2022" t="s">
        <v>115</v>
      </c>
      <c r="E2022" s="4">
        <v>129760</v>
      </c>
      <c r="F2022">
        <v>6250</v>
      </c>
    </row>
    <row r="2023" spans="1:6">
      <c r="A2023" s="4">
        <v>20210617</v>
      </c>
      <c r="B2023" t="s">
        <v>10</v>
      </c>
      <c r="C2023" s="4">
        <v>18740</v>
      </c>
      <c r="D2023" t="s">
        <v>111</v>
      </c>
      <c r="E2023" s="4">
        <v>834850</v>
      </c>
      <c r="F2023">
        <v>6847.5</v>
      </c>
    </row>
    <row r="2024" spans="1:6">
      <c r="A2024" s="4">
        <v>20210619</v>
      </c>
      <c r="B2024" t="s">
        <v>10</v>
      </c>
      <c r="C2024" s="4">
        <v>12547</v>
      </c>
      <c r="D2024" t="s">
        <v>109</v>
      </c>
      <c r="E2024" s="4">
        <v>834850</v>
      </c>
      <c r="F2024">
        <v>5212.5</v>
      </c>
    </row>
    <row r="2025" spans="1:6">
      <c r="A2025" s="4">
        <v>20210619</v>
      </c>
      <c r="B2025" t="s">
        <v>116</v>
      </c>
      <c r="C2025" s="4">
        <v>12548</v>
      </c>
      <c r="D2025" t="s">
        <v>109</v>
      </c>
      <c r="E2025" s="4">
        <v>834850</v>
      </c>
      <c r="F2025">
        <v>12072.5</v>
      </c>
    </row>
    <row r="2026" spans="1:6">
      <c r="A2026" s="4">
        <v>20210619</v>
      </c>
      <c r="B2026" t="s">
        <v>10</v>
      </c>
      <c r="C2026" s="4">
        <v>18751</v>
      </c>
      <c r="D2026" t="s">
        <v>109</v>
      </c>
      <c r="E2026" s="4">
        <v>834850</v>
      </c>
      <c r="F2026">
        <v>12457.5</v>
      </c>
    </row>
    <row r="2027" spans="1:6">
      <c r="A2027" s="4">
        <v>20210619</v>
      </c>
      <c r="B2027" t="s">
        <v>10</v>
      </c>
      <c r="C2027" s="4">
        <v>18753</v>
      </c>
      <c r="D2027" t="s">
        <v>114</v>
      </c>
      <c r="E2027" s="4">
        <v>421333</v>
      </c>
      <c r="F2027">
        <v>2250</v>
      </c>
    </row>
    <row r="2028" spans="1:6">
      <c r="A2028" s="4">
        <v>20210619</v>
      </c>
      <c r="B2028" t="s">
        <v>116</v>
      </c>
      <c r="C2028" s="4">
        <v>18755</v>
      </c>
      <c r="D2028" t="s">
        <v>115</v>
      </c>
      <c r="E2028" s="4">
        <v>719050</v>
      </c>
      <c r="F2028">
        <v>9597.5</v>
      </c>
    </row>
    <row r="2029" spans="1:6">
      <c r="A2029" s="4">
        <v>20210620</v>
      </c>
      <c r="B2029" t="s">
        <v>116</v>
      </c>
      <c r="C2029" s="4">
        <v>18761</v>
      </c>
      <c r="D2029" t="s">
        <v>114</v>
      </c>
      <c r="E2029" s="4">
        <v>101676</v>
      </c>
      <c r="F2029">
        <v>7837.5</v>
      </c>
    </row>
    <row r="2030" spans="1:6">
      <c r="A2030" s="4">
        <v>20210620</v>
      </c>
      <c r="B2030" t="s">
        <v>116</v>
      </c>
      <c r="C2030" s="4">
        <v>12549</v>
      </c>
      <c r="D2030" t="s">
        <v>115</v>
      </c>
      <c r="E2030" s="4">
        <v>131448</v>
      </c>
      <c r="F2030">
        <v>995</v>
      </c>
    </row>
    <row r="2031" spans="1:6">
      <c r="A2031" s="4">
        <v>20210620</v>
      </c>
      <c r="B2031" t="s">
        <v>116</v>
      </c>
      <c r="C2031" s="4">
        <v>18761</v>
      </c>
      <c r="D2031" t="s">
        <v>111</v>
      </c>
      <c r="E2031" s="4">
        <v>161220</v>
      </c>
      <c r="F2031">
        <v>6572.5</v>
      </c>
    </row>
    <row r="2032" spans="1:6">
      <c r="A2032" s="4">
        <v>20210620</v>
      </c>
      <c r="B2032" t="s">
        <v>116</v>
      </c>
      <c r="C2032" s="4">
        <v>9214</v>
      </c>
      <c r="D2032" t="s">
        <v>109</v>
      </c>
      <c r="E2032" s="4">
        <v>663423</v>
      </c>
      <c r="F2032">
        <v>13722.5</v>
      </c>
    </row>
    <row r="2033" spans="1:6">
      <c r="A2033" s="4">
        <v>20210621</v>
      </c>
      <c r="B2033" t="s">
        <v>117</v>
      </c>
      <c r="C2033" s="4">
        <v>18763</v>
      </c>
      <c r="D2033" t="s">
        <v>115</v>
      </c>
      <c r="E2033" s="4">
        <v>116562</v>
      </c>
      <c r="F2033">
        <v>995</v>
      </c>
    </row>
    <row r="2034" spans="1:6">
      <c r="A2034" s="4">
        <v>20210621</v>
      </c>
      <c r="B2034" t="s">
        <v>10</v>
      </c>
      <c r="C2034" s="4">
        <v>18764</v>
      </c>
      <c r="D2034" t="s">
        <v>111</v>
      </c>
      <c r="E2034" s="4">
        <v>166782</v>
      </c>
      <c r="F2034">
        <v>10125</v>
      </c>
    </row>
    <row r="2035" spans="1:6">
      <c r="A2035" s="4">
        <v>20210621</v>
      </c>
      <c r="B2035" t="s">
        <v>116</v>
      </c>
      <c r="C2035" s="4">
        <v>18764</v>
      </c>
      <c r="D2035" t="s">
        <v>109</v>
      </c>
      <c r="E2035" s="4">
        <v>217003</v>
      </c>
      <c r="F2035">
        <v>5625</v>
      </c>
    </row>
    <row r="2036" spans="1:6">
      <c r="A2036" s="4">
        <v>20210621</v>
      </c>
      <c r="B2036" t="s">
        <v>116</v>
      </c>
      <c r="C2036" s="4">
        <v>18765</v>
      </c>
      <c r="D2036" t="s">
        <v>114</v>
      </c>
      <c r="E2036" s="4">
        <v>267224</v>
      </c>
      <c r="F2036">
        <v>4687.5</v>
      </c>
    </row>
    <row r="2037" spans="1:6">
      <c r="A2037" s="4">
        <v>20210622</v>
      </c>
      <c r="B2037" t="s">
        <v>117</v>
      </c>
      <c r="C2037" s="4">
        <v>12550</v>
      </c>
      <c r="D2037" t="s">
        <v>115</v>
      </c>
      <c r="E2037" s="4">
        <v>317445</v>
      </c>
      <c r="F2037">
        <v>13987.5</v>
      </c>
    </row>
    <row r="2038" spans="1:6">
      <c r="A2038" s="4">
        <v>20210622</v>
      </c>
      <c r="B2038" t="s">
        <v>11</v>
      </c>
      <c r="C2038" s="4">
        <v>12550</v>
      </c>
      <c r="D2038" t="s">
        <v>114</v>
      </c>
      <c r="E2038" s="4">
        <v>729973</v>
      </c>
      <c r="F2038">
        <v>12825</v>
      </c>
    </row>
    <row r="2039" spans="1:6">
      <c r="A2039" s="4">
        <v>20210622</v>
      </c>
      <c r="B2039" t="s">
        <v>11</v>
      </c>
      <c r="C2039" s="4">
        <v>12552</v>
      </c>
      <c r="D2039" t="s">
        <v>115</v>
      </c>
      <c r="E2039" s="4">
        <v>764932</v>
      </c>
      <c r="F2039">
        <v>12450</v>
      </c>
    </row>
    <row r="2040" spans="1:6">
      <c r="A2040" s="4">
        <v>20210622</v>
      </c>
      <c r="B2040" t="s">
        <v>11</v>
      </c>
      <c r="C2040" s="4">
        <v>12550</v>
      </c>
      <c r="D2040" t="s">
        <v>111</v>
      </c>
      <c r="E2040" s="4">
        <v>799891</v>
      </c>
      <c r="F2040">
        <v>995</v>
      </c>
    </row>
    <row r="2041" spans="1:6">
      <c r="A2041" s="4">
        <v>20210622</v>
      </c>
      <c r="B2041" t="s">
        <v>117</v>
      </c>
      <c r="C2041" s="4">
        <v>12551</v>
      </c>
      <c r="D2041" t="s">
        <v>109</v>
      </c>
      <c r="E2041" s="4">
        <v>834850</v>
      </c>
      <c r="F2041">
        <v>12825</v>
      </c>
    </row>
    <row r="2042" spans="1:6">
      <c r="A2042" s="4">
        <v>20210624</v>
      </c>
      <c r="B2042" t="s">
        <v>117</v>
      </c>
      <c r="C2042" s="4">
        <v>18772</v>
      </c>
      <c r="D2042" t="s">
        <v>113</v>
      </c>
      <c r="E2042" s="4">
        <v>367666</v>
      </c>
      <c r="F2042">
        <v>2250</v>
      </c>
    </row>
    <row r="2043" spans="1:6">
      <c r="A2043" s="4">
        <v>20210624</v>
      </c>
      <c r="B2043" t="s">
        <v>117</v>
      </c>
      <c r="C2043" s="4">
        <v>12554</v>
      </c>
      <c r="D2043" t="s">
        <v>109</v>
      </c>
      <c r="E2043" s="4">
        <v>417887</v>
      </c>
      <c r="F2043">
        <v>3712.5</v>
      </c>
    </row>
    <row r="2044" spans="1:6">
      <c r="A2044" s="4">
        <v>20210624</v>
      </c>
      <c r="B2044" t="s">
        <v>10</v>
      </c>
      <c r="C2044" s="4">
        <v>309</v>
      </c>
      <c r="D2044" t="s">
        <v>114</v>
      </c>
      <c r="E2044" s="4">
        <v>468108</v>
      </c>
      <c r="F2044">
        <v>4687.5</v>
      </c>
    </row>
    <row r="2045" spans="1:6">
      <c r="A2045" s="4">
        <v>20210624</v>
      </c>
      <c r="B2045" t="s">
        <v>10</v>
      </c>
      <c r="C2045" s="4">
        <v>18771</v>
      </c>
      <c r="D2045" t="s">
        <v>115</v>
      </c>
      <c r="E2045" s="4">
        <v>518329</v>
      </c>
      <c r="F2045">
        <v>18650</v>
      </c>
    </row>
    <row r="2046" spans="1:6">
      <c r="A2046" s="4">
        <v>20210624</v>
      </c>
      <c r="B2046" t="s">
        <v>116</v>
      </c>
      <c r="C2046" s="4">
        <v>18772</v>
      </c>
      <c r="D2046" t="s">
        <v>114</v>
      </c>
      <c r="E2046" s="4">
        <v>568550</v>
      </c>
      <c r="F2046">
        <v>19650</v>
      </c>
    </row>
    <row r="2047" spans="1:6">
      <c r="A2047" s="4">
        <v>20210624</v>
      </c>
      <c r="B2047" t="s">
        <v>10</v>
      </c>
      <c r="C2047" s="4">
        <v>12553</v>
      </c>
      <c r="D2047" t="s">
        <v>115</v>
      </c>
      <c r="E2047" s="4">
        <v>618771</v>
      </c>
      <c r="F2047">
        <v>4687.5</v>
      </c>
    </row>
    <row r="2048" spans="1:6">
      <c r="A2048" s="4">
        <v>20210624</v>
      </c>
      <c r="B2048" t="s">
        <v>10</v>
      </c>
      <c r="C2048" s="4">
        <v>12553</v>
      </c>
      <c r="D2048" t="s">
        <v>111</v>
      </c>
      <c r="E2048" s="4">
        <v>864342</v>
      </c>
      <c r="F2048">
        <v>14250</v>
      </c>
    </row>
    <row r="2049" spans="1:6">
      <c r="A2049" s="4">
        <v>20210625</v>
      </c>
      <c r="B2049" t="s">
        <v>116</v>
      </c>
      <c r="C2049" s="4">
        <v>311</v>
      </c>
      <c r="D2049" t="s">
        <v>109</v>
      </c>
      <c r="E2049" s="4">
        <v>979679</v>
      </c>
      <c r="F2049">
        <v>10687.5</v>
      </c>
    </row>
    <row r="2050" spans="1:6">
      <c r="A2050" s="4">
        <v>20210625</v>
      </c>
      <c r="B2050" t="s">
        <v>116</v>
      </c>
      <c r="C2050" s="4">
        <v>12555</v>
      </c>
      <c r="D2050" t="s">
        <v>113</v>
      </c>
      <c r="E2050" s="4">
        <v>129760</v>
      </c>
      <c r="F2050">
        <v>16155</v>
      </c>
    </row>
    <row r="2051" spans="1:6">
      <c r="A2051" s="4">
        <v>20210626</v>
      </c>
      <c r="B2051" t="s">
        <v>10</v>
      </c>
      <c r="C2051" s="4">
        <v>18785</v>
      </c>
      <c r="D2051" t="s">
        <v>113</v>
      </c>
      <c r="E2051" s="4">
        <v>172366</v>
      </c>
      <c r="F2051">
        <v>16785</v>
      </c>
    </row>
    <row r="2052" spans="1:6">
      <c r="A2052" s="4">
        <v>20210626</v>
      </c>
      <c r="B2052" t="s">
        <v>116</v>
      </c>
      <c r="C2052" s="4">
        <v>18787</v>
      </c>
      <c r="D2052" t="s">
        <v>114</v>
      </c>
      <c r="E2052" s="4">
        <v>100712</v>
      </c>
      <c r="F2052">
        <v>11357.5</v>
      </c>
    </row>
    <row r="2053" spans="1:6">
      <c r="A2053" s="4">
        <v>20210626</v>
      </c>
      <c r="B2053" t="s">
        <v>116</v>
      </c>
      <c r="C2053" s="4">
        <v>12561</v>
      </c>
      <c r="D2053" t="s">
        <v>115</v>
      </c>
      <c r="E2053" s="4">
        <v>135670</v>
      </c>
      <c r="F2053">
        <v>2737.5</v>
      </c>
    </row>
    <row r="2054" spans="1:6">
      <c r="A2054" s="4">
        <v>20210626</v>
      </c>
      <c r="B2054" t="s">
        <v>116</v>
      </c>
      <c r="C2054" s="4">
        <v>18777</v>
      </c>
      <c r="D2054" t="s">
        <v>110</v>
      </c>
      <c r="E2054" s="4">
        <v>205588</v>
      </c>
      <c r="F2054">
        <v>2997.5</v>
      </c>
    </row>
    <row r="2055" spans="1:6">
      <c r="A2055" s="4">
        <v>20210626</v>
      </c>
      <c r="B2055" t="s">
        <v>10</v>
      </c>
      <c r="C2055" s="4">
        <v>18779</v>
      </c>
      <c r="D2055" t="s">
        <v>111</v>
      </c>
      <c r="E2055" s="4">
        <v>275506</v>
      </c>
      <c r="F2055">
        <v>3250</v>
      </c>
    </row>
    <row r="2056" spans="1:6">
      <c r="A2056" s="4">
        <v>20210628</v>
      </c>
      <c r="B2056" t="s">
        <v>117</v>
      </c>
      <c r="C2056" s="4">
        <v>18792</v>
      </c>
      <c r="D2056" t="s">
        <v>114</v>
      </c>
      <c r="E2056" s="4">
        <v>660055</v>
      </c>
      <c r="F2056">
        <v>11950</v>
      </c>
    </row>
    <row r="2057" spans="1:6">
      <c r="A2057" s="4">
        <v>20210629</v>
      </c>
      <c r="B2057" t="s">
        <v>10</v>
      </c>
      <c r="C2057" s="4">
        <v>18798</v>
      </c>
      <c r="D2057" t="s">
        <v>115</v>
      </c>
      <c r="E2057" s="4">
        <v>166213</v>
      </c>
      <c r="F2057">
        <v>1347.5</v>
      </c>
    </row>
    <row r="2058" spans="1:6">
      <c r="A2058" s="4">
        <v>20210629</v>
      </c>
      <c r="B2058" t="s">
        <v>116</v>
      </c>
      <c r="C2058" s="4">
        <v>12572</v>
      </c>
      <c r="D2058" t="s">
        <v>109</v>
      </c>
      <c r="E2058" s="4">
        <v>168844</v>
      </c>
      <c r="F2058">
        <v>5625</v>
      </c>
    </row>
    <row r="2059" spans="1:6">
      <c r="A2059" s="4">
        <v>20210630</v>
      </c>
      <c r="B2059" t="s">
        <v>116</v>
      </c>
      <c r="C2059" s="4">
        <v>18804</v>
      </c>
      <c r="D2059" t="s">
        <v>115</v>
      </c>
      <c r="E2059" s="4">
        <v>171475</v>
      </c>
      <c r="F2059">
        <v>7462.5</v>
      </c>
    </row>
    <row r="2060" spans="1:6">
      <c r="A2060" s="4">
        <v>20210630</v>
      </c>
      <c r="B2060" s="1" t="s">
        <v>116</v>
      </c>
      <c r="C2060" s="4">
        <v>18807</v>
      </c>
      <c r="D2060" t="s">
        <v>112</v>
      </c>
      <c r="E2060" s="4">
        <v>857476</v>
      </c>
      <c r="F2060">
        <v>6572.5</v>
      </c>
    </row>
    <row r="2061" spans="1:6">
      <c r="A2061" s="4">
        <v>20210702</v>
      </c>
      <c r="B2061" t="s">
        <v>10</v>
      </c>
      <c r="C2061" s="4">
        <v>329</v>
      </c>
      <c r="D2061" t="s">
        <v>109</v>
      </c>
      <c r="E2061" s="4">
        <v>834850</v>
      </c>
      <c r="F2061">
        <v>12457.5</v>
      </c>
    </row>
    <row r="2062" spans="1:6">
      <c r="A2062" s="4">
        <v>20210702</v>
      </c>
      <c r="B2062" t="s">
        <v>10</v>
      </c>
      <c r="C2062" s="4">
        <v>331</v>
      </c>
      <c r="D2062" t="s">
        <v>109</v>
      </c>
      <c r="E2062" s="4">
        <v>979679</v>
      </c>
      <c r="F2062">
        <v>5472.5</v>
      </c>
    </row>
    <row r="2063" spans="1:6">
      <c r="A2063" s="4">
        <v>20210702</v>
      </c>
      <c r="B2063" t="s">
        <v>10</v>
      </c>
      <c r="C2063" s="4">
        <v>12580</v>
      </c>
      <c r="D2063" t="s">
        <v>112</v>
      </c>
      <c r="E2063" s="4">
        <v>129760</v>
      </c>
      <c r="F2063">
        <v>9337.5</v>
      </c>
    </row>
    <row r="2064" spans="1:6">
      <c r="A2064" s="4">
        <v>20210702</v>
      </c>
      <c r="B2064" t="s">
        <v>10</v>
      </c>
      <c r="C2064" s="4">
        <v>329</v>
      </c>
      <c r="D2064" t="s">
        <v>114</v>
      </c>
      <c r="E2064" s="4">
        <v>834850</v>
      </c>
      <c r="F2064">
        <v>6585</v>
      </c>
    </row>
    <row r="2065" spans="1:6">
      <c r="A2065" s="4">
        <v>20210702</v>
      </c>
      <c r="B2065" t="s">
        <v>117</v>
      </c>
      <c r="C2065" s="4">
        <v>331</v>
      </c>
      <c r="D2065" t="s">
        <v>115</v>
      </c>
      <c r="E2065" s="4">
        <v>834850</v>
      </c>
      <c r="F2065">
        <v>4687.5</v>
      </c>
    </row>
    <row r="2066" spans="1:6">
      <c r="A2066" s="4">
        <v>20210702</v>
      </c>
      <c r="B2066" t="s">
        <v>117</v>
      </c>
      <c r="C2066" s="4">
        <v>331</v>
      </c>
      <c r="D2066" t="s">
        <v>113</v>
      </c>
      <c r="E2066" s="4">
        <v>834850</v>
      </c>
      <c r="F2066">
        <v>7837.5</v>
      </c>
    </row>
    <row r="2067" spans="1:6">
      <c r="A2067" s="4">
        <v>20210702</v>
      </c>
      <c r="B2067" t="s">
        <v>10</v>
      </c>
      <c r="C2067" s="4">
        <v>12579</v>
      </c>
      <c r="D2067" t="s">
        <v>109</v>
      </c>
      <c r="E2067" s="4">
        <v>834850</v>
      </c>
      <c r="F2067">
        <v>11205</v>
      </c>
    </row>
    <row r="2068" spans="1:6">
      <c r="A2068" s="4">
        <v>20210702</v>
      </c>
      <c r="B2068" t="s">
        <v>10</v>
      </c>
      <c r="C2068" s="4">
        <v>12580</v>
      </c>
      <c r="D2068" t="s">
        <v>109</v>
      </c>
      <c r="E2068" s="4">
        <v>421333</v>
      </c>
      <c r="F2068">
        <v>12825</v>
      </c>
    </row>
    <row r="2069" spans="1:6">
      <c r="A2069" s="4">
        <v>20210703</v>
      </c>
      <c r="B2069" t="s">
        <v>118</v>
      </c>
      <c r="C2069" s="4">
        <v>333</v>
      </c>
      <c r="D2069" t="s">
        <v>109</v>
      </c>
      <c r="E2069" s="4">
        <v>719050</v>
      </c>
      <c r="F2069">
        <v>12457.5</v>
      </c>
    </row>
    <row r="2070" spans="1:6">
      <c r="A2070" s="4">
        <v>20210703</v>
      </c>
      <c r="B2070" t="s">
        <v>116</v>
      </c>
      <c r="C2070" s="4">
        <v>18820</v>
      </c>
      <c r="D2070" t="s">
        <v>115</v>
      </c>
      <c r="E2070" s="4">
        <v>101676</v>
      </c>
      <c r="F2070">
        <v>1347.5</v>
      </c>
    </row>
    <row r="2071" spans="1:6">
      <c r="A2071" s="4">
        <v>20210703</v>
      </c>
      <c r="B2071" t="s">
        <v>10</v>
      </c>
      <c r="C2071" s="4">
        <v>18820</v>
      </c>
      <c r="D2071" t="s">
        <v>114</v>
      </c>
      <c r="E2071" s="4">
        <v>131448</v>
      </c>
      <c r="F2071">
        <v>5962.5</v>
      </c>
    </row>
    <row r="2072" spans="1:6">
      <c r="A2072" s="4">
        <v>20210703</v>
      </c>
      <c r="B2072" t="s">
        <v>116</v>
      </c>
      <c r="C2072" s="4">
        <v>12582</v>
      </c>
      <c r="D2072" t="s">
        <v>115</v>
      </c>
      <c r="E2072" s="4">
        <v>161220</v>
      </c>
      <c r="F2072">
        <v>9597.5</v>
      </c>
    </row>
    <row r="2073" spans="1:6">
      <c r="A2073" s="4">
        <v>20210703</v>
      </c>
      <c r="B2073" t="s">
        <v>117</v>
      </c>
      <c r="C2073" s="4">
        <v>12584</v>
      </c>
      <c r="D2073" t="s">
        <v>115</v>
      </c>
      <c r="E2073" s="4">
        <v>663423</v>
      </c>
      <c r="F2073">
        <v>995</v>
      </c>
    </row>
    <row r="2074" spans="1:6">
      <c r="A2074" s="4">
        <v>20210703</v>
      </c>
      <c r="B2074" t="s">
        <v>117</v>
      </c>
      <c r="C2074" s="4">
        <v>12585</v>
      </c>
      <c r="D2074" t="s">
        <v>109</v>
      </c>
      <c r="E2074" s="4">
        <v>116562</v>
      </c>
      <c r="F2074">
        <v>4687.5</v>
      </c>
    </row>
    <row r="2075" spans="1:6">
      <c r="A2075" s="4">
        <v>20210704</v>
      </c>
      <c r="B2075" t="s">
        <v>10</v>
      </c>
      <c r="C2075" s="4">
        <v>12587</v>
      </c>
      <c r="D2075" t="s">
        <v>114</v>
      </c>
      <c r="E2075" s="4">
        <v>166782</v>
      </c>
      <c r="F2075">
        <v>2997.5</v>
      </c>
    </row>
    <row r="2076" spans="1:6">
      <c r="A2076" s="4">
        <v>20210704</v>
      </c>
      <c r="B2076" t="s">
        <v>10</v>
      </c>
      <c r="C2076" s="4">
        <v>12588</v>
      </c>
      <c r="D2076" t="s">
        <v>115</v>
      </c>
      <c r="E2076" s="4">
        <v>217003</v>
      </c>
      <c r="F2076">
        <v>7837.5</v>
      </c>
    </row>
    <row r="2077" spans="1:6">
      <c r="A2077" s="4">
        <v>20210704</v>
      </c>
      <c r="B2077" s="1" t="s">
        <v>10</v>
      </c>
      <c r="C2077" s="4">
        <v>12590</v>
      </c>
      <c r="D2077" t="s">
        <v>114</v>
      </c>
      <c r="E2077" s="4">
        <v>267224</v>
      </c>
      <c r="F2077">
        <v>12787.5</v>
      </c>
    </row>
    <row r="2078" spans="1:6">
      <c r="A2078" s="4">
        <v>20210704</v>
      </c>
      <c r="B2078" t="s">
        <v>10</v>
      </c>
      <c r="C2078" s="4">
        <v>12591</v>
      </c>
      <c r="D2078" t="s">
        <v>115</v>
      </c>
      <c r="E2078" s="4">
        <v>317445</v>
      </c>
      <c r="F2078">
        <v>13722.5</v>
      </c>
    </row>
    <row r="2079" spans="1:6">
      <c r="A2079" s="4">
        <v>20210704</v>
      </c>
      <c r="B2079" t="s">
        <v>118</v>
      </c>
      <c r="C2079" s="4">
        <v>12592</v>
      </c>
      <c r="D2079" t="s">
        <v>111</v>
      </c>
      <c r="E2079" s="4">
        <v>729973</v>
      </c>
      <c r="F2079">
        <v>4687.5</v>
      </c>
    </row>
    <row r="2080" spans="1:6">
      <c r="A2080" s="4">
        <v>20210704</v>
      </c>
      <c r="B2080" t="s">
        <v>118</v>
      </c>
      <c r="C2080" s="4">
        <v>18822</v>
      </c>
      <c r="D2080" t="s">
        <v>109</v>
      </c>
      <c r="E2080" s="4">
        <v>764932</v>
      </c>
      <c r="F2080">
        <v>10755</v>
      </c>
    </row>
    <row r="2081" spans="1:6">
      <c r="A2081" s="4">
        <v>20210704</v>
      </c>
      <c r="B2081" t="s">
        <v>117</v>
      </c>
      <c r="C2081" s="4">
        <v>18823</v>
      </c>
      <c r="D2081" t="s">
        <v>109</v>
      </c>
      <c r="E2081" s="4">
        <v>799891</v>
      </c>
      <c r="F2081">
        <v>13250</v>
      </c>
    </row>
    <row r="2082" spans="1:6">
      <c r="A2082" s="4">
        <v>20210704</v>
      </c>
      <c r="B2082" t="s">
        <v>10</v>
      </c>
      <c r="C2082" s="4">
        <v>18825</v>
      </c>
      <c r="D2082" t="s">
        <v>115</v>
      </c>
      <c r="E2082" s="4">
        <v>834850</v>
      </c>
      <c r="F2082">
        <v>995</v>
      </c>
    </row>
    <row r="2083" spans="1:6">
      <c r="A2083" s="4">
        <v>20210705</v>
      </c>
      <c r="B2083" t="s">
        <v>116</v>
      </c>
      <c r="C2083" s="4">
        <v>18832</v>
      </c>
      <c r="D2083" t="s">
        <v>114</v>
      </c>
      <c r="E2083" s="4">
        <v>367666</v>
      </c>
      <c r="F2083">
        <v>5962.5</v>
      </c>
    </row>
    <row r="2084" spans="1:6">
      <c r="A2084" s="4">
        <v>20210705</v>
      </c>
      <c r="B2084" t="s">
        <v>116</v>
      </c>
      <c r="C2084" s="4">
        <v>18839</v>
      </c>
      <c r="D2084" t="s">
        <v>115</v>
      </c>
      <c r="E2084" s="4">
        <v>417887</v>
      </c>
      <c r="F2084">
        <v>9937.5</v>
      </c>
    </row>
    <row r="2085" spans="1:6">
      <c r="A2085" s="4">
        <v>20210705</v>
      </c>
      <c r="B2085" t="s">
        <v>117</v>
      </c>
      <c r="C2085" s="4">
        <v>12594</v>
      </c>
      <c r="D2085" t="s">
        <v>114</v>
      </c>
      <c r="E2085" s="4">
        <v>468108</v>
      </c>
      <c r="F2085">
        <v>11205</v>
      </c>
    </row>
    <row r="2086" spans="1:6">
      <c r="A2086" s="4">
        <v>20210706</v>
      </c>
      <c r="B2086" t="s">
        <v>11</v>
      </c>
      <c r="C2086" s="4">
        <v>340</v>
      </c>
      <c r="D2086" t="s">
        <v>115</v>
      </c>
      <c r="E2086" s="4">
        <v>518329</v>
      </c>
      <c r="F2086">
        <v>3950</v>
      </c>
    </row>
    <row r="2087" spans="1:6">
      <c r="A2087" s="4">
        <v>20210706</v>
      </c>
      <c r="B2087" t="s">
        <v>11</v>
      </c>
      <c r="C2087" s="4">
        <v>341</v>
      </c>
      <c r="D2087" t="s">
        <v>111</v>
      </c>
      <c r="E2087" s="4">
        <v>568550</v>
      </c>
      <c r="F2087">
        <v>3822.5</v>
      </c>
    </row>
    <row r="2088" spans="1:6">
      <c r="A2088" s="4">
        <v>20210706</v>
      </c>
      <c r="B2088" t="s">
        <v>11</v>
      </c>
      <c r="C2088" s="4">
        <v>341</v>
      </c>
      <c r="D2088" t="s">
        <v>109</v>
      </c>
      <c r="E2088" s="4">
        <v>618771</v>
      </c>
      <c r="F2088">
        <v>5625</v>
      </c>
    </row>
    <row r="2089" spans="1:6">
      <c r="A2089" s="4">
        <v>20210706</v>
      </c>
      <c r="B2089" t="s">
        <v>117</v>
      </c>
      <c r="C2089" s="4">
        <v>18841</v>
      </c>
      <c r="D2089" t="s">
        <v>109</v>
      </c>
      <c r="E2089" s="4">
        <v>864342</v>
      </c>
      <c r="F2089">
        <v>3250</v>
      </c>
    </row>
    <row r="2090" spans="1:6">
      <c r="A2090" s="4">
        <v>20210706</v>
      </c>
      <c r="B2090" t="s">
        <v>117</v>
      </c>
      <c r="C2090" s="4">
        <v>18844</v>
      </c>
      <c r="D2090" t="s">
        <v>111</v>
      </c>
      <c r="E2090" s="4">
        <v>387943</v>
      </c>
      <c r="F2090">
        <v>3487.5</v>
      </c>
    </row>
    <row r="2091" spans="1:6">
      <c r="A2091" s="4">
        <v>20210706</v>
      </c>
      <c r="B2091" t="s">
        <v>117</v>
      </c>
      <c r="C2091" s="4">
        <v>12595</v>
      </c>
      <c r="D2091" t="s">
        <v>109</v>
      </c>
      <c r="E2091" s="4">
        <v>846118</v>
      </c>
      <c r="F2091">
        <v>12825</v>
      </c>
    </row>
    <row r="2092" spans="1:6">
      <c r="A2092" s="4">
        <v>20210706</v>
      </c>
      <c r="B2092" t="s">
        <v>10</v>
      </c>
      <c r="C2092" s="4">
        <v>18841</v>
      </c>
      <c r="D2092" t="s">
        <v>109</v>
      </c>
      <c r="E2092" s="4">
        <v>166782</v>
      </c>
      <c r="F2092">
        <v>3250</v>
      </c>
    </row>
    <row r="2093" spans="1:6">
      <c r="A2093" s="4">
        <v>20210707</v>
      </c>
      <c r="B2093" t="s">
        <v>10</v>
      </c>
      <c r="C2093" s="4">
        <v>18845</v>
      </c>
      <c r="D2093" t="s">
        <v>110</v>
      </c>
      <c r="E2093" s="4">
        <v>217003</v>
      </c>
      <c r="F2093">
        <v>2925</v>
      </c>
    </row>
    <row r="2094" spans="1:6">
      <c r="A2094" s="4">
        <v>20210707</v>
      </c>
      <c r="B2094" t="s">
        <v>116</v>
      </c>
      <c r="C2094" s="4">
        <v>18847</v>
      </c>
      <c r="D2094" t="s">
        <v>114</v>
      </c>
      <c r="E2094" s="4">
        <v>267224</v>
      </c>
      <c r="F2094">
        <v>16650</v>
      </c>
    </row>
    <row r="2095" spans="1:6">
      <c r="A2095" s="4">
        <v>20210707</v>
      </c>
      <c r="B2095" t="s">
        <v>10</v>
      </c>
      <c r="C2095" s="4">
        <v>12596</v>
      </c>
      <c r="D2095" t="s">
        <v>115</v>
      </c>
      <c r="E2095" s="4">
        <v>317445</v>
      </c>
      <c r="F2095">
        <v>995</v>
      </c>
    </row>
    <row r="2096" spans="1:6">
      <c r="A2096" s="4">
        <v>20210707</v>
      </c>
      <c r="B2096" t="s">
        <v>10</v>
      </c>
      <c r="C2096" s="4">
        <v>12599</v>
      </c>
      <c r="D2096" t="s">
        <v>114</v>
      </c>
      <c r="E2096" s="4">
        <v>367666</v>
      </c>
      <c r="F2096">
        <v>3712.5</v>
      </c>
    </row>
    <row r="2097" spans="1:6">
      <c r="A2097" s="4">
        <v>20210707</v>
      </c>
      <c r="B2097" t="s">
        <v>116</v>
      </c>
      <c r="C2097" s="4">
        <v>18846</v>
      </c>
      <c r="D2097" t="s">
        <v>114</v>
      </c>
      <c r="E2097" s="4">
        <v>417887</v>
      </c>
      <c r="F2097">
        <v>5472.5</v>
      </c>
    </row>
    <row r="2098" spans="1:6">
      <c r="A2098" s="4">
        <v>20210707</v>
      </c>
      <c r="B2098" t="s">
        <v>116</v>
      </c>
      <c r="C2098" s="4">
        <v>12596</v>
      </c>
      <c r="D2098" t="s">
        <v>115</v>
      </c>
      <c r="E2098" s="4">
        <v>267224</v>
      </c>
      <c r="F2098">
        <v>1622.5</v>
      </c>
    </row>
    <row r="2099" spans="1:6">
      <c r="A2099" s="4">
        <v>20210707</v>
      </c>
      <c r="B2099" t="s">
        <v>116</v>
      </c>
      <c r="C2099" s="4">
        <v>12596</v>
      </c>
      <c r="D2099" t="s">
        <v>114</v>
      </c>
      <c r="E2099" s="4">
        <v>317445</v>
      </c>
      <c r="F2099">
        <v>12457.5</v>
      </c>
    </row>
    <row r="2100" spans="1:6">
      <c r="A2100" s="4">
        <v>20210707</v>
      </c>
      <c r="B2100" t="s">
        <v>116</v>
      </c>
      <c r="C2100" s="4">
        <v>12597</v>
      </c>
      <c r="D2100" t="s">
        <v>115</v>
      </c>
      <c r="E2100" s="4">
        <v>729973</v>
      </c>
      <c r="F2100">
        <v>8962.5</v>
      </c>
    </row>
    <row r="2101" spans="1:6">
      <c r="A2101" s="4">
        <v>20210709</v>
      </c>
      <c r="B2101" t="s">
        <v>116</v>
      </c>
      <c r="C2101" s="4">
        <v>18854</v>
      </c>
      <c r="D2101" t="s">
        <v>111</v>
      </c>
      <c r="E2101" s="4">
        <v>764932</v>
      </c>
      <c r="F2101">
        <v>15487.5</v>
      </c>
    </row>
    <row r="2102" spans="1:6">
      <c r="A2102" s="4">
        <v>20210709</v>
      </c>
      <c r="B2102" t="s">
        <v>117</v>
      </c>
      <c r="C2102" s="4">
        <v>18857</v>
      </c>
      <c r="D2102" t="s">
        <v>109</v>
      </c>
      <c r="E2102" s="4">
        <v>979679</v>
      </c>
      <c r="F2102">
        <v>11737.5</v>
      </c>
    </row>
    <row r="2103" spans="1:6">
      <c r="A2103" s="4">
        <v>20210710</v>
      </c>
      <c r="B2103" t="s">
        <v>116</v>
      </c>
      <c r="C2103" s="4">
        <v>349</v>
      </c>
      <c r="D2103" t="s">
        <v>109</v>
      </c>
      <c r="E2103" s="4">
        <v>129760</v>
      </c>
      <c r="F2103">
        <v>3482.5</v>
      </c>
    </row>
    <row r="2104" spans="1:6">
      <c r="A2104" s="4">
        <v>20210710</v>
      </c>
      <c r="B2104" t="s">
        <v>117</v>
      </c>
      <c r="C2104" s="4">
        <v>18862</v>
      </c>
      <c r="D2104" t="s">
        <v>109</v>
      </c>
      <c r="E2104" s="4">
        <v>387943</v>
      </c>
      <c r="F2104">
        <v>18650</v>
      </c>
    </row>
    <row r="2105" spans="1:6">
      <c r="A2105" s="4">
        <v>20210710</v>
      </c>
      <c r="B2105" t="s">
        <v>117</v>
      </c>
      <c r="C2105" s="4">
        <v>18864</v>
      </c>
      <c r="D2105" t="s">
        <v>114</v>
      </c>
      <c r="E2105" s="4">
        <v>846118</v>
      </c>
      <c r="F2105">
        <v>22650</v>
      </c>
    </row>
    <row r="2106" spans="1:6">
      <c r="A2106" s="4">
        <v>20210710</v>
      </c>
      <c r="B2106" t="s">
        <v>10</v>
      </c>
      <c r="C2106" s="4">
        <v>18865</v>
      </c>
      <c r="D2106" t="s">
        <v>115</v>
      </c>
      <c r="E2106" s="4">
        <v>166782</v>
      </c>
      <c r="F2106">
        <v>13250</v>
      </c>
    </row>
    <row r="2107" spans="1:6">
      <c r="A2107" s="4">
        <v>20210710</v>
      </c>
      <c r="B2107" t="s">
        <v>10</v>
      </c>
      <c r="C2107" s="4">
        <v>12603</v>
      </c>
      <c r="D2107" t="s">
        <v>114</v>
      </c>
      <c r="E2107" s="4">
        <v>217003</v>
      </c>
      <c r="F2107">
        <v>1635</v>
      </c>
    </row>
    <row r="2108" spans="1:6">
      <c r="A2108" s="4">
        <v>20210710</v>
      </c>
      <c r="B2108" t="s">
        <v>118</v>
      </c>
      <c r="C2108" s="4">
        <v>12607</v>
      </c>
      <c r="D2108" t="s">
        <v>114</v>
      </c>
      <c r="E2108" s="4">
        <v>267224</v>
      </c>
      <c r="F2108">
        <v>6527.5</v>
      </c>
    </row>
    <row r="2109" spans="1:6">
      <c r="A2109" s="4">
        <v>20210710</v>
      </c>
      <c r="B2109" t="s">
        <v>116</v>
      </c>
      <c r="C2109" s="4">
        <v>12608</v>
      </c>
      <c r="D2109" t="s">
        <v>115</v>
      </c>
      <c r="E2109" s="4">
        <v>317445</v>
      </c>
      <c r="F2109">
        <v>6107.5</v>
      </c>
    </row>
    <row r="2110" spans="1:6">
      <c r="A2110" s="4">
        <v>20210711</v>
      </c>
      <c r="B2110" t="s">
        <v>117</v>
      </c>
      <c r="C2110" s="4">
        <v>12616</v>
      </c>
      <c r="D2110" t="s">
        <v>114</v>
      </c>
      <c r="E2110" s="4">
        <v>367666</v>
      </c>
      <c r="F2110">
        <v>6572.5</v>
      </c>
    </row>
    <row r="2111" spans="1:6">
      <c r="A2111" s="4">
        <v>20210711</v>
      </c>
      <c r="B2111" t="s">
        <v>10</v>
      </c>
      <c r="C2111" s="4">
        <v>355</v>
      </c>
      <c r="D2111" t="s">
        <v>115</v>
      </c>
      <c r="E2111" s="4">
        <v>417887</v>
      </c>
      <c r="F2111">
        <v>6527.5</v>
      </c>
    </row>
    <row r="2112" spans="1:6">
      <c r="A2112" s="4">
        <v>20210711</v>
      </c>
      <c r="B2112" t="s">
        <v>10</v>
      </c>
      <c r="C2112" s="4">
        <v>355</v>
      </c>
      <c r="D2112" t="s">
        <v>111</v>
      </c>
      <c r="E2112" s="4">
        <v>267224</v>
      </c>
      <c r="F2112">
        <v>5477.5</v>
      </c>
    </row>
    <row r="2113" spans="1:6">
      <c r="A2113" s="4">
        <v>20210711</v>
      </c>
      <c r="B2113" t="s">
        <v>10</v>
      </c>
      <c r="C2113" s="4">
        <v>355</v>
      </c>
      <c r="D2113" t="s">
        <v>109</v>
      </c>
      <c r="E2113" s="4">
        <v>317445</v>
      </c>
      <c r="F2113">
        <v>3482.5</v>
      </c>
    </row>
    <row r="2114" spans="1:6">
      <c r="A2114" s="4">
        <v>20210711</v>
      </c>
      <c r="B2114" t="s">
        <v>117</v>
      </c>
      <c r="C2114" s="4">
        <v>355</v>
      </c>
      <c r="D2114" t="s">
        <v>109</v>
      </c>
      <c r="E2114" s="4">
        <v>729973</v>
      </c>
      <c r="F2114">
        <v>4357.5</v>
      </c>
    </row>
    <row r="2115" spans="1:6">
      <c r="A2115" s="4">
        <v>20210712</v>
      </c>
      <c r="B2115" t="s">
        <v>117</v>
      </c>
      <c r="C2115" s="4">
        <v>12618</v>
      </c>
      <c r="D2115" t="s">
        <v>111</v>
      </c>
      <c r="E2115" s="4">
        <v>764932</v>
      </c>
      <c r="F2115">
        <v>995</v>
      </c>
    </row>
    <row r="2116" spans="1:6">
      <c r="A2116" s="4">
        <v>20210712</v>
      </c>
      <c r="B2116" t="s">
        <v>10</v>
      </c>
      <c r="C2116" s="4">
        <v>358</v>
      </c>
      <c r="D2116" t="s">
        <v>109</v>
      </c>
      <c r="E2116" s="4">
        <v>979679</v>
      </c>
      <c r="F2116">
        <v>4357.5</v>
      </c>
    </row>
    <row r="2117" spans="1:6">
      <c r="A2117" s="4">
        <v>20210713</v>
      </c>
      <c r="B2117" t="s">
        <v>116</v>
      </c>
      <c r="C2117" s="4">
        <v>18878</v>
      </c>
      <c r="D2117" t="s">
        <v>109</v>
      </c>
      <c r="E2117" s="4">
        <v>129760</v>
      </c>
      <c r="F2117">
        <v>20385</v>
      </c>
    </row>
    <row r="2118" spans="1:6">
      <c r="A2118" s="4">
        <v>20210713</v>
      </c>
      <c r="B2118" t="s">
        <v>117</v>
      </c>
      <c r="C2118" s="4">
        <v>18880</v>
      </c>
      <c r="D2118" t="s">
        <v>109</v>
      </c>
      <c r="E2118" s="4">
        <v>834850</v>
      </c>
      <c r="F2118">
        <v>16650</v>
      </c>
    </row>
    <row r="2119" spans="1:6">
      <c r="A2119" s="4">
        <v>20210713</v>
      </c>
      <c r="B2119" t="s">
        <v>117</v>
      </c>
      <c r="C2119" s="4">
        <v>18884</v>
      </c>
      <c r="D2119" t="s">
        <v>109</v>
      </c>
      <c r="E2119" s="4">
        <v>367666</v>
      </c>
      <c r="F2119">
        <v>19650</v>
      </c>
    </row>
    <row r="2120" spans="1:6">
      <c r="A2120" s="4">
        <v>20210713</v>
      </c>
      <c r="B2120" t="s">
        <v>10</v>
      </c>
      <c r="C2120" s="4">
        <v>18887</v>
      </c>
      <c r="D2120" t="s">
        <v>114</v>
      </c>
      <c r="E2120" s="4">
        <v>417887</v>
      </c>
      <c r="F2120">
        <v>1987.5</v>
      </c>
    </row>
    <row r="2121" spans="1:6">
      <c r="A2121" s="4">
        <v>20210713</v>
      </c>
      <c r="B2121" t="s">
        <v>10</v>
      </c>
      <c r="C2121" s="4">
        <v>18888</v>
      </c>
      <c r="D2121" t="s">
        <v>115</v>
      </c>
      <c r="E2121" s="4">
        <v>468108</v>
      </c>
      <c r="F2121">
        <v>1787.5</v>
      </c>
    </row>
    <row r="2122" spans="1:6">
      <c r="A2122" s="4">
        <v>20210713</v>
      </c>
      <c r="B2122" t="s">
        <v>118</v>
      </c>
      <c r="C2122" s="4">
        <v>18888</v>
      </c>
      <c r="D2122" t="s">
        <v>115</v>
      </c>
      <c r="E2122" s="4">
        <v>518329</v>
      </c>
      <c r="F2122">
        <v>857.5</v>
      </c>
    </row>
    <row r="2123" spans="1:6">
      <c r="A2123" s="4">
        <v>20210713</v>
      </c>
      <c r="B2123" t="s">
        <v>116</v>
      </c>
      <c r="C2123" s="4">
        <v>18888</v>
      </c>
      <c r="D2123" t="s">
        <v>114</v>
      </c>
      <c r="E2123" s="4">
        <v>568550</v>
      </c>
      <c r="F2123">
        <v>2962.5</v>
      </c>
    </row>
    <row r="2124" spans="1:6">
      <c r="A2124" s="4">
        <v>20210713</v>
      </c>
      <c r="B2124" t="s">
        <v>10</v>
      </c>
      <c r="C2124" s="4">
        <v>18889</v>
      </c>
      <c r="D2124" t="s">
        <v>115</v>
      </c>
      <c r="E2124" s="4">
        <v>618771</v>
      </c>
      <c r="F2124">
        <v>12457.5</v>
      </c>
    </row>
    <row r="2125" spans="1:6">
      <c r="A2125" s="4">
        <v>20210713</v>
      </c>
      <c r="B2125" t="s">
        <v>116</v>
      </c>
      <c r="C2125" s="4">
        <v>18889</v>
      </c>
      <c r="D2125" t="s">
        <v>114</v>
      </c>
      <c r="E2125" s="4">
        <v>864342</v>
      </c>
      <c r="F2125">
        <v>13172.5</v>
      </c>
    </row>
    <row r="2126" spans="1:6">
      <c r="A2126" s="4">
        <v>20210713</v>
      </c>
      <c r="B2126" t="s">
        <v>117</v>
      </c>
      <c r="C2126" s="4">
        <v>12622</v>
      </c>
      <c r="D2126" t="s">
        <v>115</v>
      </c>
      <c r="E2126" s="4">
        <v>979679</v>
      </c>
      <c r="F2126">
        <v>5400</v>
      </c>
    </row>
    <row r="2127" spans="1:6">
      <c r="A2127" s="4">
        <v>20210715</v>
      </c>
      <c r="B2127" t="s">
        <v>117</v>
      </c>
      <c r="C2127" s="4">
        <v>12626</v>
      </c>
      <c r="D2127" t="s">
        <v>109</v>
      </c>
      <c r="E2127" s="4">
        <v>129760</v>
      </c>
      <c r="F2127">
        <v>8962.5</v>
      </c>
    </row>
    <row r="2128" spans="1:6">
      <c r="A2128" s="4">
        <v>20210715</v>
      </c>
      <c r="B2128" t="s">
        <v>10</v>
      </c>
      <c r="C2128" s="4">
        <v>12627</v>
      </c>
      <c r="D2128" t="s">
        <v>109</v>
      </c>
      <c r="E2128" s="4">
        <v>172366</v>
      </c>
      <c r="F2128">
        <v>8732.5</v>
      </c>
    </row>
    <row r="2129" spans="1:6">
      <c r="A2129" s="4">
        <v>20210715</v>
      </c>
      <c r="B2129" t="s">
        <v>117</v>
      </c>
      <c r="C2129" s="4">
        <v>364</v>
      </c>
      <c r="D2129" t="s">
        <v>114</v>
      </c>
      <c r="E2129" s="4">
        <v>100712</v>
      </c>
      <c r="F2129">
        <v>7155</v>
      </c>
    </row>
    <row r="2130" spans="1:6">
      <c r="A2130" s="4">
        <v>20210715</v>
      </c>
      <c r="B2130" t="s">
        <v>11</v>
      </c>
      <c r="C2130" s="4">
        <v>18894</v>
      </c>
      <c r="D2130" t="s">
        <v>115</v>
      </c>
      <c r="E2130" s="4">
        <v>135670</v>
      </c>
      <c r="F2130">
        <v>3437.5</v>
      </c>
    </row>
    <row r="2131" spans="1:6">
      <c r="A2131" s="4">
        <v>20210715</v>
      </c>
      <c r="B2131" t="s">
        <v>11</v>
      </c>
      <c r="C2131" s="4">
        <v>12625</v>
      </c>
      <c r="D2131" t="s">
        <v>112</v>
      </c>
      <c r="E2131" s="4">
        <v>205588</v>
      </c>
      <c r="F2131">
        <v>2650</v>
      </c>
    </row>
    <row r="2132" spans="1:6">
      <c r="A2132" s="4">
        <v>20210716</v>
      </c>
      <c r="B2132" t="s">
        <v>117</v>
      </c>
      <c r="C2132" s="4">
        <v>18896</v>
      </c>
      <c r="D2132" t="s">
        <v>111</v>
      </c>
      <c r="E2132" s="4">
        <v>275506</v>
      </c>
      <c r="F2132">
        <v>10950</v>
      </c>
    </row>
    <row r="2133" spans="1:6">
      <c r="A2133" s="4">
        <v>20210716</v>
      </c>
      <c r="B2133" t="s">
        <v>116</v>
      </c>
      <c r="C2133" s="4">
        <v>18903</v>
      </c>
      <c r="D2133" t="s">
        <v>109</v>
      </c>
      <c r="E2133" s="4">
        <v>660055</v>
      </c>
      <c r="F2133">
        <v>4650</v>
      </c>
    </row>
    <row r="2134" spans="1:6">
      <c r="A2134" s="4">
        <v>20210717</v>
      </c>
      <c r="B2134" t="s">
        <v>116</v>
      </c>
      <c r="C2134" s="4">
        <v>18910</v>
      </c>
      <c r="D2134" t="s">
        <v>113</v>
      </c>
      <c r="E2134" s="4">
        <v>166213</v>
      </c>
      <c r="F2134">
        <v>4725</v>
      </c>
    </row>
    <row r="2135" spans="1:6">
      <c r="A2135" s="4">
        <v>20210717</v>
      </c>
      <c r="B2135" t="s">
        <v>10</v>
      </c>
      <c r="C2135" s="4">
        <v>12633</v>
      </c>
      <c r="D2135" t="s">
        <v>113</v>
      </c>
      <c r="E2135" s="4">
        <v>168844</v>
      </c>
      <c r="F2135">
        <v>2025</v>
      </c>
    </row>
    <row r="2136" spans="1:6">
      <c r="A2136" s="4">
        <v>20210718</v>
      </c>
      <c r="B2136" t="s">
        <v>116</v>
      </c>
      <c r="C2136" s="4">
        <v>18920</v>
      </c>
      <c r="D2136" t="s">
        <v>113</v>
      </c>
      <c r="E2136" s="4">
        <v>171475</v>
      </c>
      <c r="F2136">
        <v>5932.5</v>
      </c>
    </row>
    <row r="2137" spans="1:6">
      <c r="A2137" s="4">
        <v>20210720</v>
      </c>
      <c r="B2137" t="s">
        <v>10</v>
      </c>
      <c r="C2137" s="4">
        <v>12643</v>
      </c>
      <c r="D2137" t="s">
        <v>109</v>
      </c>
      <c r="E2137" s="4">
        <v>857476</v>
      </c>
      <c r="F2137">
        <v>12825</v>
      </c>
    </row>
    <row r="2138" spans="1:6">
      <c r="A2138" s="4">
        <v>20210720</v>
      </c>
      <c r="B2138" t="s">
        <v>10</v>
      </c>
      <c r="C2138" s="4">
        <v>12647</v>
      </c>
      <c r="D2138" t="s">
        <v>115</v>
      </c>
      <c r="E2138" s="4">
        <v>979679</v>
      </c>
      <c r="F2138">
        <v>10755</v>
      </c>
    </row>
    <row r="2139" spans="1:6">
      <c r="A2139" s="4">
        <v>20210720</v>
      </c>
      <c r="B2139" t="s">
        <v>116</v>
      </c>
      <c r="C2139" s="4">
        <v>18923</v>
      </c>
      <c r="D2139" t="s">
        <v>115</v>
      </c>
      <c r="E2139" s="4">
        <v>129760</v>
      </c>
      <c r="F2139">
        <v>21555</v>
      </c>
    </row>
    <row r="2140" spans="1:6">
      <c r="A2140" s="4">
        <v>20210720</v>
      </c>
      <c r="B2140" t="s">
        <v>117</v>
      </c>
      <c r="C2140" s="4">
        <v>18926</v>
      </c>
      <c r="D2140" t="s">
        <v>114</v>
      </c>
      <c r="E2140" s="4">
        <v>834850</v>
      </c>
      <c r="F2140">
        <v>19650</v>
      </c>
    </row>
    <row r="2141" spans="1:6">
      <c r="A2141" s="4">
        <v>20210720</v>
      </c>
      <c r="B2141" t="s">
        <v>117</v>
      </c>
      <c r="C2141" s="4">
        <v>12642</v>
      </c>
      <c r="D2141" t="s">
        <v>115</v>
      </c>
      <c r="E2141" s="4">
        <v>979679</v>
      </c>
      <c r="F2141">
        <v>14152.5</v>
      </c>
    </row>
    <row r="2142" spans="1:6">
      <c r="A2142" s="4">
        <v>20210722</v>
      </c>
      <c r="B2142" t="s">
        <v>118</v>
      </c>
      <c r="C2142" s="4">
        <v>12652</v>
      </c>
      <c r="D2142" t="s">
        <v>109</v>
      </c>
      <c r="E2142" s="4">
        <v>129760</v>
      </c>
      <c r="F2142">
        <v>4357.5</v>
      </c>
    </row>
    <row r="2143" spans="1:6">
      <c r="A2143" s="4">
        <v>20210722</v>
      </c>
      <c r="B2143" t="s">
        <v>118</v>
      </c>
      <c r="C2143" s="4">
        <v>12653</v>
      </c>
      <c r="D2143" t="s">
        <v>109</v>
      </c>
      <c r="E2143" s="4">
        <v>834850</v>
      </c>
      <c r="F2143">
        <v>7155</v>
      </c>
    </row>
    <row r="2144" spans="1:6">
      <c r="A2144" s="4">
        <v>20210722</v>
      </c>
      <c r="B2144" t="s">
        <v>117</v>
      </c>
      <c r="C2144" s="4">
        <v>18932</v>
      </c>
      <c r="D2144" t="s">
        <v>114</v>
      </c>
      <c r="E2144" s="4">
        <v>834850</v>
      </c>
      <c r="F2144">
        <v>20950</v>
      </c>
    </row>
    <row r="2145" spans="1:6">
      <c r="A2145" s="4">
        <v>20210724</v>
      </c>
      <c r="B2145" t="s">
        <v>117</v>
      </c>
      <c r="C2145" s="4">
        <v>12659</v>
      </c>
      <c r="D2145" t="s">
        <v>111</v>
      </c>
      <c r="E2145" s="4">
        <v>129760</v>
      </c>
      <c r="F2145">
        <v>1987.5</v>
      </c>
    </row>
    <row r="2146" spans="1:6">
      <c r="A2146" s="4">
        <v>20210724</v>
      </c>
      <c r="B2146" t="s">
        <v>11</v>
      </c>
      <c r="C2146" s="4">
        <v>18942</v>
      </c>
      <c r="D2146" t="s">
        <v>109</v>
      </c>
      <c r="E2146" s="4">
        <v>834850</v>
      </c>
      <c r="F2146">
        <v>9337.5</v>
      </c>
    </row>
    <row r="2147" spans="1:6">
      <c r="A2147" s="4">
        <v>20210724</v>
      </c>
      <c r="B2147" t="s">
        <v>11</v>
      </c>
      <c r="C2147" s="4">
        <v>18942</v>
      </c>
      <c r="D2147" t="s">
        <v>109</v>
      </c>
      <c r="E2147" s="4">
        <v>979679</v>
      </c>
      <c r="F2147">
        <v>5355</v>
      </c>
    </row>
    <row r="2148" spans="1:6">
      <c r="A2148" s="4">
        <v>20210725</v>
      </c>
      <c r="B2148" t="s">
        <v>10</v>
      </c>
      <c r="C2148" s="4">
        <v>18948</v>
      </c>
      <c r="D2148" t="s">
        <v>111</v>
      </c>
      <c r="E2148" s="4">
        <v>129760</v>
      </c>
      <c r="F2148">
        <v>2950</v>
      </c>
    </row>
    <row r="2149" spans="1:6">
      <c r="A2149" s="4">
        <v>20210725</v>
      </c>
      <c r="B2149" t="s">
        <v>10</v>
      </c>
      <c r="C2149" s="4">
        <v>18949</v>
      </c>
      <c r="D2149" t="s">
        <v>109</v>
      </c>
      <c r="E2149" s="4">
        <v>834850</v>
      </c>
      <c r="F2149">
        <v>7927.5</v>
      </c>
    </row>
    <row r="2150" spans="1:6">
      <c r="A2150" s="4">
        <v>20210725</v>
      </c>
      <c r="B2150" t="s">
        <v>116</v>
      </c>
      <c r="C2150" s="4">
        <v>18950</v>
      </c>
      <c r="D2150" t="s">
        <v>109</v>
      </c>
      <c r="E2150" s="4">
        <v>834850</v>
      </c>
      <c r="F2150">
        <v>11737.5</v>
      </c>
    </row>
    <row r="2151" spans="1:6">
      <c r="A2151" s="4">
        <v>20210725</v>
      </c>
      <c r="B2151" t="s">
        <v>10</v>
      </c>
      <c r="C2151" s="4">
        <v>18951</v>
      </c>
      <c r="D2151" t="s">
        <v>109</v>
      </c>
      <c r="E2151" s="4">
        <v>834850</v>
      </c>
      <c r="F2151">
        <v>12450</v>
      </c>
    </row>
    <row r="2152" spans="1:6">
      <c r="A2152" s="4">
        <v>20210726</v>
      </c>
      <c r="B2152" t="s">
        <v>10</v>
      </c>
      <c r="C2152" s="4">
        <v>12665</v>
      </c>
      <c r="D2152" t="s">
        <v>109</v>
      </c>
      <c r="E2152" s="4">
        <v>834850</v>
      </c>
      <c r="F2152">
        <v>10237.5</v>
      </c>
    </row>
    <row r="2153" spans="1:6">
      <c r="A2153" s="4">
        <v>20210727</v>
      </c>
      <c r="B2153" t="s">
        <v>116</v>
      </c>
      <c r="C2153" s="4">
        <v>18961</v>
      </c>
      <c r="D2153" t="s">
        <v>114</v>
      </c>
      <c r="E2153" s="4">
        <v>421333</v>
      </c>
      <c r="F2153">
        <v>6107.5</v>
      </c>
    </row>
    <row r="2154" spans="1:6">
      <c r="A2154" s="4">
        <v>20210727</v>
      </c>
      <c r="B2154" t="s">
        <v>116</v>
      </c>
      <c r="C2154" s="4">
        <v>18962</v>
      </c>
      <c r="D2154" t="s">
        <v>115</v>
      </c>
      <c r="E2154" s="4">
        <v>719050</v>
      </c>
      <c r="F2154">
        <v>9855</v>
      </c>
    </row>
    <row r="2155" spans="1:6">
      <c r="A2155" s="4">
        <v>20210727</v>
      </c>
      <c r="B2155" t="s">
        <v>116</v>
      </c>
      <c r="C2155" s="4">
        <v>12666</v>
      </c>
      <c r="D2155" t="s">
        <v>115</v>
      </c>
      <c r="E2155" s="4">
        <v>101676</v>
      </c>
      <c r="F2155">
        <v>950</v>
      </c>
    </row>
    <row r="2156" spans="1:6">
      <c r="A2156" s="4">
        <v>20210727</v>
      </c>
      <c r="B2156" t="s">
        <v>116</v>
      </c>
      <c r="C2156" s="4">
        <v>12668</v>
      </c>
      <c r="D2156" t="s">
        <v>114</v>
      </c>
      <c r="E2156" s="4">
        <v>131448</v>
      </c>
      <c r="F2156">
        <v>1987.5</v>
      </c>
    </row>
    <row r="2157" spans="1:6">
      <c r="A2157" s="4">
        <v>20210727</v>
      </c>
      <c r="B2157" t="s">
        <v>116</v>
      </c>
      <c r="C2157" s="4">
        <v>12669</v>
      </c>
      <c r="D2157" t="s">
        <v>115</v>
      </c>
      <c r="E2157" s="4">
        <v>161220</v>
      </c>
      <c r="F2157">
        <v>6527.5</v>
      </c>
    </row>
    <row r="2158" spans="1:6">
      <c r="A2158" s="4">
        <v>20210727</v>
      </c>
      <c r="B2158" t="s">
        <v>117</v>
      </c>
      <c r="C2158" s="4">
        <v>12667</v>
      </c>
      <c r="D2158" t="s">
        <v>114</v>
      </c>
      <c r="E2158" s="4">
        <v>663423</v>
      </c>
      <c r="F2158">
        <v>6735</v>
      </c>
    </row>
    <row r="2159" spans="1:6">
      <c r="A2159" s="4">
        <v>20210728</v>
      </c>
      <c r="B2159" t="s">
        <v>118</v>
      </c>
      <c r="C2159" s="4">
        <v>18966</v>
      </c>
      <c r="D2159" t="s">
        <v>115</v>
      </c>
      <c r="E2159" s="4">
        <v>116562</v>
      </c>
      <c r="F2159">
        <v>2212.5</v>
      </c>
    </row>
    <row r="2160" spans="1:6">
      <c r="A2160" s="4">
        <v>20210728</v>
      </c>
      <c r="B2160" t="s">
        <v>10</v>
      </c>
      <c r="C2160" s="4">
        <v>18966</v>
      </c>
      <c r="D2160" t="s">
        <v>109</v>
      </c>
      <c r="E2160" s="4">
        <v>166782</v>
      </c>
      <c r="F2160">
        <v>3555</v>
      </c>
    </row>
    <row r="2161" spans="1:6">
      <c r="A2161" s="4">
        <v>20210728</v>
      </c>
      <c r="B2161" s="1" t="s">
        <v>116</v>
      </c>
      <c r="C2161" s="4">
        <v>18967</v>
      </c>
      <c r="D2161" t="s">
        <v>109</v>
      </c>
      <c r="E2161" s="4">
        <v>217003</v>
      </c>
      <c r="F2161">
        <v>21555</v>
      </c>
    </row>
    <row r="2162" spans="1:6">
      <c r="A2162" s="4">
        <v>20210728</v>
      </c>
      <c r="B2162" s="1" t="s">
        <v>118</v>
      </c>
      <c r="C2162" s="4">
        <v>12670</v>
      </c>
      <c r="D2162" t="s">
        <v>114</v>
      </c>
      <c r="E2162" s="4">
        <v>267224</v>
      </c>
      <c r="F2162">
        <v>8325</v>
      </c>
    </row>
    <row r="2163" spans="1:6">
      <c r="A2163" s="4">
        <v>20210729</v>
      </c>
      <c r="B2163" t="s">
        <v>116</v>
      </c>
      <c r="C2163" s="4">
        <v>18970</v>
      </c>
      <c r="D2163" t="s">
        <v>115</v>
      </c>
      <c r="E2163" s="4">
        <v>317445</v>
      </c>
      <c r="F2163">
        <v>1950</v>
      </c>
    </row>
    <row r="2164" spans="1:6">
      <c r="A2164" s="4">
        <v>20210729</v>
      </c>
      <c r="B2164" t="s">
        <v>117</v>
      </c>
      <c r="C2164" s="4">
        <v>12673</v>
      </c>
      <c r="D2164" t="s">
        <v>114</v>
      </c>
      <c r="E2164" s="4">
        <v>729973</v>
      </c>
      <c r="F2164">
        <v>7462.5</v>
      </c>
    </row>
    <row r="2165" spans="1:6">
      <c r="A2165" s="4">
        <v>20210729</v>
      </c>
      <c r="B2165" t="s">
        <v>117</v>
      </c>
      <c r="C2165" s="4">
        <v>12674</v>
      </c>
      <c r="D2165" t="s">
        <v>115</v>
      </c>
      <c r="E2165" s="4">
        <v>764932</v>
      </c>
      <c r="F2165">
        <v>8277.5</v>
      </c>
    </row>
    <row r="2166" spans="1:6">
      <c r="A2166" s="4">
        <v>20210729</v>
      </c>
      <c r="B2166" t="s">
        <v>10</v>
      </c>
      <c r="C2166" s="4">
        <v>12675</v>
      </c>
      <c r="D2166" t="s">
        <v>111</v>
      </c>
      <c r="E2166" s="4">
        <v>799891</v>
      </c>
      <c r="F2166">
        <v>9855</v>
      </c>
    </row>
    <row r="2167" spans="1:6">
      <c r="A2167" s="4">
        <v>20210730</v>
      </c>
      <c r="B2167" t="s">
        <v>10</v>
      </c>
      <c r="C2167" s="4">
        <v>403</v>
      </c>
      <c r="D2167" t="s">
        <v>109</v>
      </c>
      <c r="E2167" s="4">
        <v>834850</v>
      </c>
      <c r="F2167">
        <v>18650</v>
      </c>
    </row>
    <row r="2168" spans="1:6">
      <c r="A2168" s="4">
        <v>20210730</v>
      </c>
      <c r="B2168" t="s">
        <v>118</v>
      </c>
      <c r="C2168" s="4">
        <v>12676</v>
      </c>
      <c r="D2168" t="s">
        <v>109</v>
      </c>
      <c r="E2168" s="4">
        <v>367666</v>
      </c>
      <c r="F2168">
        <v>20385</v>
      </c>
    </row>
    <row r="2169" spans="1:6">
      <c r="A2169" s="4">
        <v>20210731</v>
      </c>
      <c r="B2169" t="s">
        <v>116</v>
      </c>
      <c r="C2169" s="4">
        <v>18974</v>
      </c>
      <c r="D2169" t="s">
        <v>109</v>
      </c>
      <c r="E2169" s="4">
        <v>417887</v>
      </c>
      <c r="F2169">
        <v>10582.5</v>
      </c>
    </row>
    <row r="2170" spans="1:6">
      <c r="A2170" s="4">
        <v>20210731</v>
      </c>
      <c r="B2170" t="s">
        <v>117</v>
      </c>
      <c r="C2170" s="4">
        <v>18974</v>
      </c>
      <c r="D2170" t="s">
        <v>114</v>
      </c>
      <c r="E2170" s="4">
        <v>468108</v>
      </c>
      <c r="F2170">
        <v>15257.5</v>
      </c>
    </row>
    <row r="2171" spans="1:6">
      <c r="A2171" s="4">
        <v>20210731</v>
      </c>
      <c r="B2171" t="s">
        <v>10</v>
      </c>
      <c r="C2171" s="4">
        <v>18975</v>
      </c>
      <c r="D2171" t="s">
        <v>115</v>
      </c>
      <c r="E2171" s="4">
        <v>518329</v>
      </c>
      <c r="F2171">
        <v>10755</v>
      </c>
    </row>
    <row r="2172" spans="1:6">
      <c r="A2172" s="4">
        <v>20210731</v>
      </c>
      <c r="B2172" t="s">
        <v>10</v>
      </c>
      <c r="C2172" s="4">
        <v>18977</v>
      </c>
      <c r="D2172" t="s">
        <v>114</v>
      </c>
      <c r="E2172" s="4">
        <v>568550</v>
      </c>
      <c r="F2172">
        <v>2507.5</v>
      </c>
    </row>
    <row r="2173" spans="1:6">
      <c r="A2173" s="4">
        <v>20210731</v>
      </c>
      <c r="B2173" t="s">
        <v>10</v>
      </c>
      <c r="C2173" s="4">
        <v>12677</v>
      </c>
      <c r="D2173" t="s">
        <v>115</v>
      </c>
      <c r="E2173" s="4">
        <v>618771</v>
      </c>
      <c r="F2173">
        <v>8685</v>
      </c>
    </row>
    <row r="2174" spans="1:6">
      <c r="A2174" s="4">
        <v>20210731</v>
      </c>
      <c r="B2174" t="s">
        <v>117</v>
      </c>
      <c r="C2174" s="4">
        <v>18973</v>
      </c>
      <c r="D2174" t="s">
        <v>111</v>
      </c>
      <c r="E2174" s="4">
        <v>864342</v>
      </c>
      <c r="F2174">
        <v>10687.5</v>
      </c>
    </row>
    <row r="2175" spans="1:6">
      <c r="A2175" s="4">
        <v>20210731</v>
      </c>
      <c r="B2175" t="s">
        <v>117</v>
      </c>
      <c r="C2175" s="4">
        <v>18976</v>
      </c>
      <c r="D2175" t="s">
        <v>109</v>
      </c>
      <c r="E2175" s="4">
        <v>979679</v>
      </c>
      <c r="F2175">
        <v>5962.5</v>
      </c>
    </row>
    <row r="2176" spans="1:6">
      <c r="A2176" s="4">
        <v>20210801</v>
      </c>
      <c r="B2176" t="s">
        <v>10</v>
      </c>
      <c r="C2176" s="4">
        <v>18981</v>
      </c>
      <c r="D2176" t="s">
        <v>109</v>
      </c>
      <c r="E2176" s="4">
        <v>129760</v>
      </c>
      <c r="F2176">
        <v>16462.5</v>
      </c>
    </row>
    <row r="2177" spans="1:6">
      <c r="A2177" s="4">
        <v>20210801</v>
      </c>
      <c r="B2177" t="s">
        <v>116</v>
      </c>
      <c r="C2177" s="4">
        <v>18984</v>
      </c>
      <c r="D2177" t="s">
        <v>114</v>
      </c>
      <c r="E2177" s="4">
        <v>172366</v>
      </c>
      <c r="F2177">
        <v>17000</v>
      </c>
    </row>
    <row r="2178" spans="1:6">
      <c r="A2178" s="4">
        <v>20210804</v>
      </c>
      <c r="B2178" t="s">
        <v>10</v>
      </c>
      <c r="C2178" s="4">
        <v>18991</v>
      </c>
      <c r="D2178" t="s">
        <v>114</v>
      </c>
      <c r="E2178" s="4">
        <v>100712</v>
      </c>
      <c r="F2178">
        <v>5400</v>
      </c>
    </row>
    <row r="2179" spans="1:6">
      <c r="A2179" s="4">
        <v>20210805</v>
      </c>
      <c r="B2179" t="s">
        <v>10</v>
      </c>
      <c r="C2179" s="4">
        <v>18997</v>
      </c>
      <c r="D2179" t="s">
        <v>115</v>
      </c>
      <c r="E2179" s="4">
        <v>135670</v>
      </c>
      <c r="F2179">
        <v>2437.5</v>
      </c>
    </row>
    <row r="2180" spans="1:6">
      <c r="A2180" s="4">
        <v>20210805</v>
      </c>
      <c r="B2180" t="s">
        <v>116</v>
      </c>
      <c r="C2180" s="4">
        <v>18995</v>
      </c>
      <c r="D2180" t="s">
        <v>115</v>
      </c>
      <c r="E2180" s="4">
        <v>205588</v>
      </c>
      <c r="F2180">
        <v>7250</v>
      </c>
    </row>
    <row r="2181" spans="1:6">
      <c r="A2181" s="4">
        <v>20210809</v>
      </c>
      <c r="B2181" t="s">
        <v>116</v>
      </c>
      <c r="C2181" s="4">
        <v>12684</v>
      </c>
      <c r="D2181" t="s">
        <v>109</v>
      </c>
      <c r="E2181" s="4">
        <v>275506</v>
      </c>
      <c r="F2181">
        <v>13462.5</v>
      </c>
    </row>
    <row r="2182" spans="1:6">
      <c r="A2182" s="4">
        <v>20210817</v>
      </c>
      <c r="B2182" t="s">
        <v>116</v>
      </c>
      <c r="C2182" s="4">
        <v>12687</v>
      </c>
      <c r="D2182" t="s">
        <v>114</v>
      </c>
      <c r="E2182" s="4">
        <v>660055</v>
      </c>
      <c r="F2182">
        <v>19650</v>
      </c>
    </row>
    <row r="2183" spans="1:6">
      <c r="A2183" s="4">
        <v>20210826</v>
      </c>
      <c r="B2183" t="s">
        <v>10</v>
      </c>
      <c r="C2183" s="4">
        <v>19019</v>
      </c>
      <c r="D2183" t="s">
        <v>111</v>
      </c>
      <c r="E2183" s="4">
        <v>166213</v>
      </c>
      <c r="F2183">
        <v>22650</v>
      </c>
    </row>
    <row r="2184" spans="1:6">
      <c r="A2184" s="4">
        <v>20210826</v>
      </c>
      <c r="B2184" t="s">
        <v>10</v>
      </c>
      <c r="C2184" s="4">
        <v>19018</v>
      </c>
      <c r="D2184" t="s">
        <v>109</v>
      </c>
      <c r="E2184" s="4">
        <v>168844</v>
      </c>
      <c r="F2184">
        <v>3250</v>
      </c>
    </row>
    <row r="2185" spans="1:6">
      <c r="A2185" s="4">
        <v>20210827</v>
      </c>
      <c r="B2185" t="s">
        <v>116</v>
      </c>
      <c r="C2185" s="4">
        <v>19020</v>
      </c>
      <c r="D2185" t="s">
        <v>109</v>
      </c>
      <c r="E2185" s="4">
        <v>171475</v>
      </c>
      <c r="F2185">
        <v>9560</v>
      </c>
    </row>
    <row r="2186" spans="1:6">
      <c r="A2186" s="4">
        <v>20210828</v>
      </c>
      <c r="B2186" t="s">
        <v>10</v>
      </c>
      <c r="C2186" s="4">
        <v>418</v>
      </c>
      <c r="D2186" t="s">
        <v>115</v>
      </c>
      <c r="E2186" s="4">
        <v>857476</v>
      </c>
      <c r="F2186">
        <v>11400</v>
      </c>
    </row>
    <row r="2187" spans="1:6">
      <c r="A2187" s="4">
        <v>20210829</v>
      </c>
      <c r="B2187" t="s">
        <v>11</v>
      </c>
      <c r="C2187" s="4">
        <v>19027</v>
      </c>
      <c r="D2187" t="s">
        <v>115</v>
      </c>
      <c r="E2187" s="4">
        <v>834850</v>
      </c>
      <c r="F2187">
        <v>19160</v>
      </c>
    </row>
    <row r="2188" spans="1:6">
      <c r="A2188" s="4">
        <v>20210829</v>
      </c>
      <c r="B2188" t="s">
        <v>11</v>
      </c>
      <c r="C2188" s="4">
        <v>12694</v>
      </c>
      <c r="D2188" t="s">
        <v>113</v>
      </c>
      <c r="E2188" s="4">
        <v>979679</v>
      </c>
      <c r="F2188">
        <v>11400</v>
      </c>
    </row>
    <row r="2189" spans="1:6">
      <c r="A2189" s="4">
        <v>20210830</v>
      </c>
      <c r="B2189" t="s">
        <v>10</v>
      </c>
      <c r="C2189" s="4">
        <v>19035</v>
      </c>
      <c r="D2189" t="s">
        <v>109</v>
      </c>
      <c r="E2189" s="4">
        <v>129760</v>
      </c>
      <c r="F2189">
        <v>23950</v>
      </c>
    </row>
    <row r="2190" spans="1:6">
      <c r="A2190" s="4">
        <v>20210830</v>
      </c>
      <c r="B2190" t="s">
        <v>116</v>
      </c>
      <c r="C2190" s="4">
        <v>12696</v>
      </c>
      <c r="D2190" t="s">
        <v>114</v>
      </c>
      <c r="E2190" s="4">
        <v>834850</v>
      </c>
      <c r="F2190">
        <v>23950</v>
      </c>
    </row>
    <row r="2191" spans="1:6">
      <c r="A2191" s="4">
        <v>20210830</v>
      </c>
      <c r="B2191" t="s">
        <v>10</v>
      </c>
      <c r="C2191" s="4">
        <v>19028</v>
      </c>
      <c r="D2191" t="s">
        <v>115</v>
      </c>
      <c r="E2191" s="4">
        <v>834850</v>
      </c>
      <c r="F2191">
        <v>7462.5</v>
      </c>
    </row>
    <row r="2192" spans="1:6">
      <c r="A2192" s="4">
        <v>20210830</v>
      </c>
      <c r="B2192" t="s">
        <v>10</v>
      </c>
      <c r="C2192" s="4">
        <v>19029</v>
      </c>
      <c r="D2192" t="s">
        <v>114</v>
      </c>
      <c r="E2192" s="4">
        <v>834850</v>
      </c>
      <c r="F2192">
        <v>10755</v>
      </c>
    </row>
    <row r="2193" spans="1:6">
      <c r="A2193" s="4">
        <v>20210830</v>
      </c>
      <c r="B2193" t="s">
        <v>116</v>
      </c>
      <c r="C2193" s="4">
        <v>19034</v>
      </c>
      <c r="D2193" t="s">
        <v>115</v>
      </c>
      <c r="E2193" s="4">
        <v>834850</v>
      </c>
      <c r="F2193">
        <v>17950</v>
      </c>
    </row>
    <row r="2194" spans="1:6">
      <c r="A2194" s="4">
        <v>20210830</v>
      </c>
      <c r="B2194" t="s">
        <v>116</v>
      </c>
      <c r="C2194" s="4">
        <v>12697</v>
      </c>
      <c r="D2194" t="s">
        <v>111</v>
      </c>
      <c r="E2194" s="4">
        <v>421333</v>
      </c>
      <c r="F2194">
        <v>20385</v>
      </c>
    </row>
    <row r="2195" spans="1:6">
      <c r="A2195" s="4">
        <v>20210830</v>
      </c>
      <c r="B2195" t="s">
        <v>116</v>
      </c>
      <c r="C2195" s="4">
        <v>9357</v>
      </c>
      <c r="D2195" t="s">
        <v>109</v>
      </c>
      <c r="E2195" s="4">
        <v>719050</v>
      </c>
      <c r="F2195">
        <v>3250</v>
      </c>
    </row>
    <row r="2196" spans="1:6">
      <c r="A2196" s="4">
        <v>20210831</v>
      </c>
      <c r="B2196" t="s">
        <v>116</v>
      </c>
      <c r="C2196" s="4">
        <v>9358</v>
      </c>
      <c r="D2196" t="s">
        <v>113</v>
      </c>
      <c r="E2196" s="4">
        <v>101676</v>
      </c>
      <c r="F2196">
        <v>2212.5</v>
      </c>
    </row>
    <row r="2197" spans="1:6">
      <c r="A2197" s="4">
        <v>20210901</v>
      </c>
      <c r="B2197" t="s">
        <v>116</v>
      </c>
      <c r="C2197" s="4">
        <v>19036</v>
      </c>
      <c r="D2197" t="s">
        <v>111</v>
      </c>
      <c r="E2197" s="4">
        <v>131448</v>
      </c>
      <c r="F2197">
        <v>16650</v>
      </c>
    </row>
    <row r="2198" spans="1:6">
      <c r="A2198" s="4">
        <v>20210901</v>
      </c>
      <c r="B2198" t="s">
        <v>116</v>
      </c>
      <c r="C2198" s="4">
        <v>12698</v>
      </c>
      <c r="D2198" t="s">
        <v>109</v>
      </c>
      <c r="E2198" s="4">
        <v>161220</v>
      </c>
      <c r="F2198">
        <v>10755</v>
      </c>
    </row>
    <row r="2199" spans="1:6">
      <c r="A2199" s="4">
        <v>20210901</v>
      </c>
      <c r="B2199" t="s">
        <v>10</v>
      </c>
      <c r="C2199" s="4">
        <v>12699</v>
      </c>
      <c r="D2199" t="s">
        <v>109</v>
      </c>
      <c r="E2199" s="4">
        <v>663423</v>
      </c>
      <c r="F2199">
        <v>7462.5</v>
      </c>
    </row>
    <row r="2200" spans="1:6">
      <c r="A2200" s="4">
        <v>20210901</v>
      </c>
      <c r="B2200" t="s">
        <v>10</v>
      </c>
      <c r="C2200" s="4">
        <v>12699</v>
      </c>
      <c r="D2200" t="s">
        <v>109</v>
      </c>
      <c r="E2200" s="4">
        <v>116562</v>
      </c>
      <c r="F2200">
        <v>7950</v>
      </c>
    </row>
    <row r="2201" spans="1:6">
      <c r="A2201" s="4">
        <v>20210902</v>
      </c>
      <c r="B2201" t="s">
        <v>116</v>
      </c>
      <c r="C2201" s="4">
        <v>421</v>
      </c>
      <c r="D2201" t="s">
        <v>111</v>
      </c>
      <c r="E2201" s="4">
        <v>166782</v>
      </c>
      <c r="F2201">
        <v>8732.5</v>
      </c>
    </row>
    <row r="2202" spans="1:6">
      <c r="A2202" s="4">
        <v>20210903</v>
      </c>
      <c r="B2202" t="s">
        <v>116</v>
      </c>
      <c r="C2202" s="4">
        <v>12700</v>
      </c>
      <c r="D2202" t="s">
        <v>109</v>
      </c>
      <c r="E2202" s="4">
        <v>217003</v>
      </c>
      <c r="F2202">
        <v>7462.5</v>
      </c>
    </row>
    <row r="2203" spans="1:6">
      <c r="A2203" s="4">
        <v>20210903</v>
      </c>
      <c r="B2203" t="s">
        <v>116</v>
      </c>
      <c r="C2203" s="4">
        <v>12701</v>
      </c>
      <c r="D2203" t="s">
        <v>109</v>
      </c>
      <c r="E2203" s="4">
        <v>267224</v>
      </c>
      <c r="F2203">
        <v>9950</v>
      </c>
    </row>
    <row r="2204" spans="1:6">
      <c r="A2204" s="4">
        <v>20210904</v>
      </c>
      <c r="B2204" t="s">
        <v>116</v>
      </c>
      <c r="C2204" s="4">
        <v>424</v>
      </c>
      <c r="D2204" t="s">
        <v>110</v>
      </c>
      <c r="E2204" s="4">
        <v>317445</v>
      </c>
      <c r="F2204">
        <v>2950</v>
      </c>
    </row>
    <row r="2205" spans="1:6">
      <c r="A2205" s="4">
        <v>20210905</v>
      </c>
      <c r="B2205" t="s">
        <v>116</v>
      </c>
      <c r="C2205" s="4">
        <v>19042</v>
      </c>
      <c r="D2205" t="s">
        <v>109</v>
      </c>
      <c r="E2205" s="4">
        <v>729973</v>
      </c>
      <c r="F2205">
        <v>3250</v>
      </c>
    </row>
    <row r="2206" spans="1:6">
      <c r="A2206" s="4">
        <v>20210905</v>
      </c>
      <c r="B2206" t="s">
        <v>118</v>
      </c>
      <c r="C2206" s="4">
        <v>19043</v>
      </c>
      <c r="D2206" t="s">
        <v>114</v>
      </c>
      <c r="E2206" s="4">
        <v>764932</v>
      </c>
      <c r="F2206">
        <v>11950</v>
      </c>
    </row>
    <row r="2207" spans="1:6">
      <c r="A2207" s="4">
        <v>20210905</v>
      </c>
      <c r="B2207" t="s">
        <v>118</v>
      </c>
      <c r="C2207" s="4">
        <v>19044</v>
      </c>
      <c r="D2207" t="s">
        <v>115</v>
      </c>
      <c r="E2207" s="4">
        <v>799891</v>
      </c>
      <c r="F2207">
        <v>8950</v>
      </c>
    </row>
    <row r="2208" spans="1:6">
      <c r="A2208" s="4">
        <v>20210905</v>
      </c>
      <c r="B2208" t="s">
        <v>117</v>
      </c>
      <c r="C2208" s="4">
        <v>19046</v>
      </c>
      <c r="D2208" t="s">
        <v>114</v>
      </c>
      <c r="E2208" s="4">
        <v>834850</v>
      </c>
      <c r="F2208">
        <v>10650</v>
      </c>
    </row>
    <row r="2209" spans="1:6">
      <c r="A2209" s="4">
        <v>20210905</v>
      </c>
      <c r="B2209" t="s">
        <v>10</v>
      </c>
      <c r="C2209" s="4">
        <v>19047</v>
      </c>
      <c r="D2209" t="s">
        <v>114</v>
      </c>
      <c r="E2209" s="4">
        <v>367666</v>
      </c>
      <c r="F2209">
        <v>4450</v>
      </c>
    </row>
    <row r="2210" spans="1:6">
      <c r="A2210" s="4">
        <v>20210905</v>
      </c>
      <c r="B2210" t="s">
        <v>116</v>
      </c>
      <c r="C2210" s="4">
        <v>12702</v>
      </c>
      <c r="D2210" t="s">
        <v>115</v>
      </c>
      <c r="E2210" s="4">
        <v>417887</v>
      </c>
      <c r="F2210">
        <v>12450</v>
      </c>
    </row>
    <row r="2211" spans="1:6">
      <c r="A2211" s="4">
        <v>20210905</v>
      </c>
      <c r="B2211" t="s">
        <v>116</v>
      </c>
      <c r="C2211" s="4">
        <v>12703</v>
      </c>
      <c r="D2211" t="s">
        <v>114</v>
      </c>
      <c r="E2211" s="4">
        <v>468108</v>
      </c>
      <c r="F2211">
        <v>8950</v>
      </c>
    </row>
    <row r="2212" spans="1:6">
      <c r="A2212" s="4">
        <v>20210906</v>
      </c>
      <c r="B2212" t="s">
        <v>117</v>
      </c>
      <c r="C2212" s="4">
        <v>426</v>
      </c>
      <c r="D2212" t="s">
        <v>115</v>
      </c>
      <c r="E2212" s="4">
        <v>518329</v>
      </c>
      <c r="F2212">
        <v>4357.5</v>
      </c>
    </row>
    <row r="2213" spans="1:6">
      <c r="A2213" s="4">
        <v>20210906</v>
      </c>
      <c r="B2213" t="s">
        <v>11</v>
      </c>
      <c r="C2213" s="4">
        <v>12704</v>
      </c>
      <c r="D2213" t="s">
        <v>113</v>
      </c>
      <c r="E2213" s="4">
        <v>568550</v>
      </c>
      <c r="F2213">
        <v>16250</v>
      </c>
    </row>
    <row r="2214" spans="1:6">
      <c r="A2214" s="4">
        <v>20210906</v>
      </c>
      <c r="B2214" t="s">
        <v>11</v>
      </c>
      <c r="C2214" s="4">
        <v>9365</v>
      </c>
      <c r="D2214" t="s">
        <v>113</v>
      </c>
      <c r="E2214" s="4">
        <v>618771</v>
      </c>
      <c r="F2214">
        <v>18650</v>
      </c>
    </row>
    <row r="2215" spans="1:6">
      <c r="A2215" s="4">
        <v>20210907</v>
      </c>
      <c r="B2215" t="s">
        <v>11</v>
      </c>
      <c r="C2215" s="4">
        <v>19048</v>
      </c>
      <c r="D2215" t="s">
        <v>112</v>
      </c>
      <c r="E2215" s="4">
        <v>864342</v>
      </c>
      <c r="F2215">
        <v>11950</v>
      </c>
    </row>
    <row r="2216" spans="1:6">
      <c r="A2216" s="4">
        <v>20210910</v>
      </c>
      <c r="B2216" t="s">
        <v>10</v>
      </c>
      <c r="C2216" s="4">
        <v>12707</v>
      </c>
      <c r="D2216" t="s">
        <v>112</v>
      </c>
      <c r="E2216" s="4">
        <v>660055</v>
      </c>
      <c r="F2216">
        <v>15720</v>
      </c>
    </row>
    <row r="2217" spans="1:6">
      <c r="A2217" s="4">
        <v>20210913</v>
      </c>
      <c r="B2217" s="1" t="s">
        <v>116</v>
      </c>
      <c r="C2217" s="4">
        <v>9373</v>
      </c>
      <c r="D2217" t="s">
        <v>115</v>
      </c>
      <c r="E2217" s="4">
        <v>166213</v>
      </c>
      <c r="F2217">
        <v>22950</v>
      </c>
    </row>
    <row r="2218" spans="1:6">
      <c r="A2218" s="4">
        <v>20210914</v>
      </c>
      <c r="B2218" t="s">
        <v>117</v>
      </c>
      <c r="C2218" s="4">
        <v>12716</v>
      </c>
      <c r="D2218" t="s">
        <v>113</v>
      </c>
      <c r="E2218" s="4">
        <v>168844</v>
      </c>
      <c r="F2218">
        <v>10650</v>
      </c>
    </row>
    <row r="2219" spans="1:6">
      <c r="A2219" s="4">
        <v>20210916</v>
      </c>
      <c r="B2219" t="s">
        <v>10</v>
      </c>
      <c r="C2219" s="4">
        <v>19070</v>
      </c>
      <c r="D2219" t="s">
        <v>109</v>
      </c>
      <c r="E2219" s="4">
        <v>171475</v>
      </c>
      <c r="F2219">
        <v>6250</v>
      </c>
    </row>
    <row r="2220" spans="1:6">
      <c r="A2220" s="4">
        <v>20210916</v>
      </c>
      <c r="B2220" t="s">
        <v>10</v>
      </c>
      <c r="C2220" s="4">
        <v>19069</v>
      </c>
      <c r="D2220" t="s">
        <v>109</v>
      </c>
      <c r="E2220" s="4">
        <v>857476</v>
      </c>
      <c r="F2220">
        <v>3250</v>
      </c>
    </row>
    <row r="2221" spans="1:6">
      <c r="A2221" s="4">
        <v>20210919</v>
      </c>
      <c r="B2221" t="s">
        <v>116</v>
      </c>
      <c r="C2221" s="4">
        <v>19080</v>
      </c>
      <c r="D2221" t="s">
        <v>114</v>
      </c>
      <c r="E2221" s="4">
        <v>546544</v>
      </c>
      <c r="F2221">
        <v>3950</v>
      </c>
    </row>
    <row r="2222" spans="1:6">
      <c r="A2222" s="4">
        <v>20210920</v>
      </c>
      <c r="B2222" t="s">
        <v>10</v>
      </c>
      <c r="C2222" s="4">
        <v>19086</v>
      </c>
      <c r="D2222" t="s">
        <v>114</v>
      </c>
      <c r="E2222" s="4">
        <v>655487</v>
      </c>
      <c r="F2222">
        <v>13250</v>
      </c>
    </row>
    <row r="2223" spans="1:6">
      <c r="A2223" s="4">
        <v>20210920</v>
      </c>
      <c r="B2223" t="s">
        <v>10</v>
      </c>
      <c r="C2223" s="4">
        <v>19087</v>
      </c>
      <c r="D2223" t="s">
        <v>115</v>
      </c>
      <c r="E2223" s="4">
        <v>100712</v>
      </c>
      <c r="F2223">
        <v>4185</v>
      </c>
    </row>
    <row r="2224" spans="1:6">
      <c r="A2224" s="4">
        <v>20210920</v>
      </c>
      <c r="B2224" s="1" t="s">
        <v>10</v>
      </c>
      <c r="C2224" s="4">
        <v>19088</v>
      </c>
      <c r="D2224" t="s">
        <v>114</v>
      </c>
      <c r="E2224" s="4">
        <v>135670</v>
      </c>
      <c r="F2224">
        <v>22650</v>
      </c>
    </row>
    <row r="2225" spans="1:6">
      <c r="A2225" s="4">
        <v>20210920</v>
      </c>
      <c r="B2225" t="s">
        <v>118</v>
      </c>
      <c r="C2225" s="4">
        <v>12722</v>
      </c>
      <c r="D2225" t="s">
        <v>113</v>
      </c>
      <c r="E2225" s="4">
        <v>205588</v>
      </c>
      <c r="F2225">
        <v>11950</v>
      </c>
    </row>
    <row r="2226" spans="1:6">
      <c r="A2226" s="4">
        <v>20210920</v>
      </c>
      <c r="B2226" t="s">
        <v>117</v>
      </c>
      <c r="C2226" s="4">
        <v>12724</v>
      </c>
      <c r="D2226" t="s">
        <v>112</v>
      </c>
      <c r="E2226" s="4">
        <v>275506</v>
      </c>
      <c r="F2226">
        <v>9250</v>
      </c>
    </row>
    <row r="2227" spans="1:6">
      <c r="A2227" s="4">
        <v>20210921</v>
      </c>
      <c r="B2227" t="s">
        <v>116</v>
      </c>
      <c r="C2227" s="4">
        <v>19089</v>
      </c>
      <c r="D2227" t="s">
        <v>109</v>
      </c>
      <c r="E2227" s="4">
        <v>568550</v>
      </c>
      <c r="F2227">
        <v>6250</v>
      </c>
    </row>
    <row r="2228" spans="1:6">
      <c r="A2228" s="4">
        <v>20210921</v>
      </c>
      <c r="B2228" t="s">
        <v>116</v>
      </c>
      <c r="C2228" s="4">
        <v>12725</v>
      </c>
      <c r="D2228" t="s">
        <v>114</v>
      </c>
      <c r="E2228" s="4">
        <v>618771</v>
      </c>
      <c r="F2228">
        <v>6885</v>
      </c>
    </row>
    <row r="2229" spans="1:6">
      <c r="A2229" s="4">
        <v>20210921</v>
      </c>
      <c r="B2229" t="s">
        <v>117</v>
      </c>
      <c r="C2229" s="4">
        <v>12726</v>
      </c>
      <c r="D2229" t="s">
        <v>115</v>
      </c>
      <c r="E2229" s="4">
        <v>864342</v>
      </c>
      <c r="F2229">
        <v>16250</v>
      </c>
    </row>
    <row r="2230" spans="1:6">
      <c r="A2230" s="4">
        <v>20210924</v>
      </c>
      <c r="B2230" t="s">
        <v>10</v>
      </c>
      <c r="C2230" s="4">
        <v>19101</v>
      </c>
      <c r="D2230" t="s">
        <v>109</v>
      </c>
      <c r="E2230" s="4">
        <v>660055</v>
      </c>
      <c r="F2230">
        <v>16650</v>
      </c>
    </row>
    <row r="2231" spans="1:6">
      <c r="A2231" s="4">
        <v>20210928</v>
      </c>
      <c r="B2231" t="s">
        <v>117</v>
      </c>
      <c r="C2231" s="4">
        <v>19111</v>
      </c>
      <c r="D2231" t="s">
        <v>109</v>
      </c>
      <c r="E2231" s="4">
        <v>166213</v>
      </c>
      <c r="F2231">
        <v>11250</v>
      </c>
    </row>
    <row r="2232" spans="1:6">
      <c r="A2232" s="4">
        <v>20210929</v>
      </c>
      <c r="B2232" s="1" t="s">
        <v>116</v>
      </c>
      <c r="C2232" s="4">
        <v>19114</v>
      </c>
      <c r="D2232" t="s">
        <v>109</v>
      </c>
      <c r="E2232" s="4">
        <v>168844</v>
      </c>
      <c r="F2232">
        <v>8950</v>
      </c>
    </row>
    <row r="2233" spans="1:6">
      <c r="A2233" s="4">
        <v>20210929</v>
      </c>
      <c r="B2233" s="1" t="s">
        <v>118</v>
      </c>
      <c r="C2233" s="4">
        <v>19115</v>
      </c>
      <c r="D2233" t="s">
        <v>109</v>
      </c>
      <c r="E2233" s="4">
        <v>387943</v>
      </c>
      <c r="F2233">
        <v>5940</v>
      </c>
    </row>
    <row r="2234" spans="1:6">
      <c r="A2234" s="4">
        <v>20210930</v>
      </c>
      <c r="B2234" t="s">
        <v>116</v>
      </c>
      <c r="C2234" s="4">
        <v>19117</v>
      </c>
      <c r="D2234" t="s">
        <v>109</v>
      </c>
      <c r="E2234" s="4">
        <v>846118</v>
      </c>
      <c r="F2234">
        <v>16250</v>
      </c>
    </row>
    <row r="2235" spans="1:6">
      <c r="A2235" s="4">
        <v>20210930</v>
      </c>
      <c r="B2235" t="s">
        <v>117</v>
      </c>
      <c r="C2235" s="4">
        <v>19117</v>
      </c>
      <c r="D2235" t="s">
        <v>109</v>
      </c>
      <c r="E2235" s="4">
        <v>166782</v>
      </c>
      <c r="F2235">
        <v>16650</v>
      </c>
    </row>
    <row r="2236" spans="1:6">
      <c r="A2236" s="4">
        <v>20210930</v>
      </c>
      <c r="B2236" t="s">
        <v>117</v>
      </c>
      <c r="C2236" s="4">
        <v>12731</v>
      </c>
      <c r="D2236" t="s">
        <v>109</v>
      </c>
      <c r="E2236" s="4">
        <v>217003</v>
      </c>
      <c r="F2236">
        <v>11868.22</v>
      </c>
    </row>
    <row r="2237" spans="1:6">
      <c r="A2237" s="4">
        <v>20210930</v>
      </c>
      <c r="B2237" t="s">
        <v>10</v>
      </c>
      <c r="C2237" s="4">
        <v>19117</v>
      </c>
      <c r="D2237" t="s">
        <v>109</v>
      </c>
      <c r="E2237" s="4">
        <v>267224</v>
      </c>
      <c r="F2237">
        <v>16250</v>
      </c>
    </row>
    <row r="2238" spans="1:6">
      <c r="A2238" s="4">
        <v>20210930</v>
      </c>
      <c r="B2238" t="s">
        <v>10</v>
      </c>
      <c r="C2238" s="4">
        <v>12731</v>
      </c>
      <c r="D2238" t="s">
        <v>110</v>
      </c>
      <c r="E2238" s="4">
        <v>317445</v>
      </c>
      <c r="F2238">
        <v>8531.7800000000007</v>
      </c>
    </row>
    <row r="2239" spans="1:6">
      <c r="A2239" s="4">
        <v>20210930</v>
      </c>
      <c r="B2239" t="s">
        <v>118</v>
      </c>
      <c r="C2239" s="4">
        <v>9879</v>
      </c>
      <c r="D2239" t="s">
        <v>110</v>
      </c>
      <c r="E2239" s="4">
        <v>367666</v>
      </c>
      <c r="F2239">
        <v>11950</v>
      </c>
    </row>
    <row r="2240" spans="1:6">
      <c r="A2240" s="4">
        <v>20211001</v>
      </c>
      <c r="B2240" t="s">
        <v>116</v>
      </c>
      <c r="C2240" s="4">
        <v>447</v>
      </c>
      <c r="D2240" t="s">
        <v>109</v>
      </c>
      <c r="E2240" s="4">
        <v>417887</v>
      </c>
      <c r="F2240">
        <v>10755</v>
      </c>
    </row>
    <row r="2241" spans="1:6">
      <c r="A2241" s="4">
        <v>20211001</v>
      </c>
      <c r="B2241" t="s">
        <v>117</v>
      </c>
      <c r="C2241" s="4">
        <v>19121</v>
      </c>
      <c r="D2241" t="s">
        <v>109</v>
      </c>
      <c r="E2241" s="4">
        <v>267224</v>
      </c>
      <c r="F2241">
        <v>4650</v>
      </c>
    </row>
    <row r="2242" spans="1:6">
      <c r="A2242" s="4">
        <v>20211001</v>
      </c>
      <c r="B2242" t="s">
        <v>10</v>
      </c>
      <c r="C2242" s="4">
        <v>19122</v>
      </c>
      <c r="D2242" t="s">
        <v>110</v>
      </c>
      <c r="E2242" s="4">
        <v>317445</v>
      </c>
      <c r="F2242">
        <v>3250</v>
      </c>
    </row>
    <row r="2243" spans="1:6">
      <c r="A2243" s="4">
        <v>20211001</v>
      </c>
      <c r="B2243" t="s">
        <v>10</v>
      </c>
      <c r="C2243" s="4">
        <v>12732</v>
      </c>
      <c r="D2243" t="s">
        <v>109</v>
      </c>
      <c r="E2243" s="4">
        <v>729973</v>
      </c>
      <c r="F2243">
        <v>8055</v>
      </c>
    </row>
    <row r="2244" spans="1:6">
      <c r="A2244" s="4">
        <v>20211001</v>
      </c>
      <c r="B2244" t="s">
        <v>10</v>
      </c>
      <c r="C2244" s="4">
        <v>448</v>
      </c>
      <c r="D2244" t="s">
        <v>114</v>
      </c>
      <c r="E2244" s="4">
        <v>764932</v>
      </c>
      <c r="F2244">
        <v>7155</v>
      </c>
    </row>
    <row r="2245" spans="1:6">
      <c r="A2245" s="4">
        <v>20211001</v>
      </c>
      <c r="B2245" t="s">
        <v>117</v>
      </c>
      <c r="C2245" s="4">
        <v>19119</v>
      </c>
      <c r="D2245" t="s">
        <v>114</v>
      </c>
      <c r="E2245" s="4">
        <v>979679</v>
      </c>
      <c r="F2245">
        <v>14985</v>
      </c>
    </row>
    <row r="2246" spans="1:6">
      <c r="A2246" s="4">
        <v>20211002</v>
      </c>
      <c r="B2246" t="s">
        <v>116</v>
      </c>
      <c r="C2246" s="4">
        <v>12734</v>
      </c>
      <c r="D2246" t="s">
        <v>113</v>
      </c>
      <c r="E2246" s="4">
        <v>129760</v>
      </c>
      <c r="F2246">
        <v>2450</v>
      </c>
    </row>
    <row r="2247" spans="1:6">
      <c r="A2247" s="4">
        <v>20211002</v>
      </c>
      <c r="B2247" t="s">
        <v>10</v>
      </c>
      <c r="C2247" s="4">
        <v>12735</v>
      </c>
      <c r="D2247" t="s">
        <v>109</v>
      </c>
      <c r="E2247" s="4">
        <v>387943</v>
      </c>
      <c r="F2247">
        <v>21555</v>
      </c>
    </row>
    <row r="2248" spans="1:6">
      <c r="A2248" s="4">
        <v>20211002</v>
      </c>
      <c r="B2248" t="s">
        <v>116</v>
      </c>
      <c r="C2248" s="4">
        <v>12736</v>
      </c>
      <c r="D2248" t="s">
        <v>109</v>
      </c>
      <c r="E2248" s="4">
        <v>846118</v>
      </c>
      <c r="F2248">
        <v>16155</v>
      </c>
    </row>
    <row r="2249" spans="1:6">
      <c r="A2249" s="4">
        <v>20211002</v>
      </c>
      <c r="B2249" t="s">
        <v>117</v>
      </c>
      <c r="C2249" s="4">
        <v>12737</v>
      </c>
      <c r="D2249" t="s">
        <v>113</v>
      </c>
      <c r="E2249" s="4">
        <v>166782</v>
      </c>
      <c r="F2249">
        <v>2400</v>
      </c>
    </row>
    <row r="2250" spans="1:6">
      <c r="A2250" s="4">
        <v>20211002</v>
      </c>
      <c r="B2250" t="s">
        <v>117</v>
      </c>
      <c r="C2250" s="4">
        <v>12738</v>
      </c>
      <c r="D2250" t="s">
        <v>110</v>
      </c>
      <c r="E2250" s="4">
        <v>217003</v>
      </c>
      <c r="F2250">
        <v>21555</v>
      </c>
    </row>
    <row r="2251" spans="1:6">
      <c r="A2251" s="4">
        <v>20211002</v>
      </c>
      <c r="B2251" t="s">
        <v>10</v>
      </c>
      <c r="C2251" s="4">
        <v>449</v>
      </c>
      <c r="D2251" t="s">
        <v>109</v>
      </c>
      <c r="E2251" s="4">
        <v>267224</v>
      </c>
      <c r="F2251">
        <v>3825</v>
      </c>
    </row>
    <row r="2252" spans="1:6">
      <c r="A2252" s="4">
        <v>20211002</v>
      </c>
      <c r="B2252" t="s">
        <v>10</v>
      </c>
      <c r="C2252" s="4">
        <v>19126</v>
      </c>
      <c r="D2252" t="s">
        <v>114</v>
      </c>
      <c r="E2252" s="4">
        <v>317445</v>
      </c>
      <c r="F2252">
        <v>2950</v>
      </c>
    </row>
    <row r="2253" spans="1:6">
      <c r="A2253" s="4">
        <v>20211002</v>
      </c>
      <c r="B2253" t="s">
        <v>118</v>
      </c>
      <c r="C2253" s="4">
        <v>19127</v>
      </c>
      <c r="D2253" t="s">
        <v>114</v>
      </c>
      <c r="E2253" s="4">
        <v>367666</v>
      </c>
      <c r="F2253">
        <v>2950</v>
      </c>
    </row>
    <row r="2254" spans="1:6">
      <c r="A2254" s="4">
        <v>20211002</v>
      </c>
      <c r="B2254" t="s">
        <v>116</v>
      </c>
      <c r="C2254" s="4">
        <v>19128</v>
      </c>
      <c r="D2254" t="s">
        <v>110</v>
      </c>
      <c r="E2254" s="4">
        <v>417887</v>
      </c>
      <c r="F2254">
        <v>6250</v>
      </c>
    </row>
    <row r="2255" spans="1:6">
      <c r="A2255" s="4">
        <v>20211003</v>
      </c>
      <c r="B2255" t="s">
        <v>10</v>
      </c>
      <c r="C2255" s="4">
        <v>451</v>
      </c>
      <c r="D2255" t="s">
        <v>113</v>
      </c>
      <c r="E2255" s="4">
        <v>267224</v>
      </c>
      <c r="F2255">
        <v>7682.5</v>
      </c>
    </row>
    <row r="2256" spans="1:6">
      <c r="A2256" s="4">
        <v>20211003</v>
      </c>
      <c r="B2256" t="s">
        <v>116</v>
      </c>
      <c r="C2256" s="4">
        <v>451</v>
      </c>
      <c r="D2256" t="s">
        <v>112</v>
      </c>
      <c r="E2256" s="4">
        <v>317445</v>
      </c>
      <c r="F2256">
        <v>15365</v>
      </c>
    </row>
    <row r="2257" spans="1:6">
      <c r="A2257" s="4">
        <v>20211003</v>
      </c>
      <c r="B2257" t="s">
        <v>117</v>
      </c>
      <c r="C2257" s="4">
        <v>19132</v>
      </c>
      <c r="D2257" t="s">
        <v>112</v>
      </c>
      <c r="E2257" s="4">
        <v>729973</v>
      </c>
      <c r="F2257">
        <v>7785</v>
      </c>
    </row>
    <row r="2258" spans="1:6">
      <c r="A2258" s="4">
        <v>20211003</v>
      </c>
      <c r="B2258" t="s">
        <v>117</v>
      </c>
      <c r="C2258" s="4">
        <v>19135</v>
      </c>
      <c r="D2258" t="s">
        <v>109</v>
      </c>
      <c r="E2258" s="4">
        <v>764932</v>
      </c>
      <c r="F2258">
        <v>15255</v>
      </c>
    </row>
    <row r="2259" spans="1:6">
      <c r="A2259" s="4">
        <v>20211003</v>
      </c>
      <c r="B2259" t="s">
        <v>10</v>
      </c>
      <c r="C2259" s="4">
        <v>19135</v>
      </c>
      <c r="D2259" t="s">
        <v>109</v>
      </c>
      <c r="E2259" s="4">
        <v>979679</v>
      </c>
      <c r="F2259">
        <v>13905</v>
      </c>
    </row>
    <row r="2260" spans="1:6">
      <c r="A2260" s="4">
        <v>20211004</v>
      </c>
      <c r="B2260" t="s">
        <v>116</v>
      </c>
      <c r="C2260" s="4">
        <v>12742</v>
      </c>
      <c r="D2260" t="s">
        <v>113</v>
      </c>
      <c r="E2260" s="4">
        <v>129760</v>
      </c>
      <c r="F2260">
        <v>5625</v>
      </c>
    </row>
    <row r="2261" spans="1:6">
      <c r="A2261" s="4">
        <v>20211005</v>
      </c>
      <c r="B2261" t="s">
        <v>116</v>
      </c>
      <c r="C2261" s="4">
        <v>19141</v>
      </c>
      <c r="D2261" t="s">
        <v>112</v>
      </c>
      <c r="E2261" s="4">
        <v>834850</v>
      </c>
      <c r="F2261">
        <v>10755</v>
      </c>
    </row>
    <row r="2262" spans="1:6">
      <c r="A2262" s="4">
        <v>20211005</v>
      </c>
      <c r="B2262" t="s">
        <v>117</v>
      </c>
      <c r="C2262" s="4">
        <v>19144</v>
      </c>
      <c r="D2262" t="s">
        <v>110</v>
      </c>
      <c r="E2262" s="4">
        <v>367666</v>
      </c>
      <c r="F2262">
        <v>2925</v>
      </c>
    </row>
    <row r="2263" spans="1:6">
      <c r="A2263" s="4">
        <v>20211005</v>
      </c>
      <c r="B2263" t="s">
        <v>11</v>
      </c>
      <c r="C2263" s="4">
        <v>12744</v>
      </c>
      <c r="D2263" t="s">
        <v>109</v>
      </c>
      <c r="E2263" s="4">
        <v>417887</v>
      </c>
      <c r="F2263">
        <v>16155</v>
      </c>
    </row>
    <row r="2264" spans="1:6">
      <c r="A2264" s="4">
        <v>20211005</v>
      </c>
      <c r="B2264" t="s">
        <v>11</v>
      </c>
      <c r="C2264" s="4">
        <v>19143</v>
      </c>
      <c r="D2264" t="s">
        <v>109</v>
      </c>
      <c r="E2264" s="4">
        <v>468108</v>
      </c>
      <c r="F2264">
        <v>11205</v>
      </c>
    </row>
    <row r="2265" spans="1:6">
      <c r="A2265" s="4">
        <v>20211005</v>
      </c>
      <c r="B2265" t="s">
        <v>11</v>
      </c>
      <c r="C2265" s="4">
        <v>9960</v>
      </c>
      <c r="D2265" t="s">
        <v>114</v>
      </c>
      <c r="E2265" s="4">
        <v>518329</v>
      </c>
      <c r="F2265">
        <v>17685</v>
      </c>
    </row>
    <row r="2266" spans="1:6">
      <c r="A2266" s="4">
        <v>20211005</v>
      </c>
      <c r="B2266" t="s">
        <v>117</v>
      </c>
      <c r="C2266" s="4">
        <v>9960</v>
      </c>
      <c r="D2266" t="s">
        <v>109</v>
      </c>
      <c r="E2266" s="4">
        <v>568550</v>
      </c>
      <c r="F2266">
        <v>12825</v>
      </c>
    </row>
    <row r="2267" spans="1:6">
      <c r="A2267" s="4">
        <v>20211005</v>
      </c>
      <c r="B2267" t="s">
        <v>117</v>
      </c>
      <c r="C2267" s="4">
        <v>9960</v>
      </c>
      <c r="D2267" t="s">
        <v>109</v>
      </c>
      <c r="E2267" s="4">
        <v>618771</v>
      </c>
      <c r="F2267">
        <v>17685</v>
      </c>
    </row>
    <row r="2268" spans="1:6">
      <c r="A2268" s="4">
        <v>20211006</v>
      </c>
      <c r="B2268" t="s">
        <v>117</v>
      </c>
      <c r="C2268" s="4">
        <v>453</v>
      </c>
      <c r="D2268" t="s">
        <v>109</v>
      </c>
      <c r="E2268" s="4">
        <v>864342</v>
      </c>
      <c r="F2268">
        <v>20385</v>
      </c>
    </row>
    <row r="2269" spans="1:6">
      <c r="A2269" s="4">
        <v>20211006</v>
      </c>
      <c r="B2269" t="s">
        <v>10</v>
      </c>
      <c r="C2269" s="4">
        <v>19146</v>
      </c>
      <c r="D2269" t="s">
        <v>110</v>
      </c>
      <c r="E2269" s="4">
        <v>979679</v>
      </c>
      <c r="F2269">
        <v>10125</v>
      </c>
    </row>
    <row r="2270" spans="1:6">
      <c r="A2270" s="4">
        <v>20211008</v>
      </c>
      <c r="B2270" t="s">
        <v>116</v>
      </c>
      <c r="C2270" s="4">
        <v>19153</v>
      </c>
      <c r="D2270" t="s">
        <v>113</v>
      </c>
      <c r="E2270" s="4">
        <v>129760</v>
      </c>
      <c r="F2270">
        <v>5985</v>
      </c>
    </row>
    <row r="2271" spans="1:6">
      <c r="A2271" s="4">
        <v>20211008</v>
      </c>
      <c r="B2271" t="s">
        <v>116</v>
      </c>
      <c r="C2271" s="4">
        <v>19154</v>
      </c>
      <c r="D2271" t="s">
        <v>109</v>
      </c>
      <c r="E2271" s="4">
        <v>172366</v>
      </c>
      <c r="F2271">
        <v>9560</v>
      </c>
    </row>
    <row r="2272" spans="1:6">
      <c r="A2272" s="4">
        <v>20211008</v>
      </c>
      <c r="B2272" t="s">
        <v>116</v>
      </c>
      <c r="C2272" s="4">
        <v>12752</v>
      </c>
      <c r="D2272" t="s">
        <v>109</v>
      </c>
      <c r="E2272" s="4">
        <v>100712</v>
      </c>
      <c r="F2272">
        <v>9000</v>
      </c>
    </row>
    <row r="2273" spans="1:6">
      <c r="A2273" s="4">
        <v>20211008</v>
      </c>
      <c r="B2273" t="s">
        <v>117</v>
      </c>
      <c r="C2273" s="4">
        <v>12753</v>
      </c>
      <c r="D2273" t="s">
        <v>109</v>
      </c>
      <c r="E2273" s="4">
        <v>135670</v>
      </c>
      <c r="F2273">
        <v>9560</v>
      </c>
    </row>
    <row r="2274" spans="1:6">
      <c r="A2274" s="4">
        <v>20211008</v>
      </c>
      <c r="B2274" t="s">
        <v>10</v>
      </c>
      <c r="C2274" s="4">
        <v>9412</v>
      </c>
      <c r="D2274" t="s">
        <v>109</v>
      </c>
      <c r="E2274" s="4">
        <v>205588</v>
      </c>
      <c r="F2274">
        <v>16760</v>
      </c>
    </row>
    <row r="2275" spans="1:6">
      <c r="A2275" s="4">
        <v>20211008</v>
      </c>
      <c r="B2275" s="1" t="s">
        <v>118</v>
      </c>
      <c r="C2275" s="4">
        <v>456</v>
      </c>
      <c r="D2275" t="s">
        <v>114</v>
      </c>
      <c r="E2275" s="4">
        <v>275506</v>
      </c>
      <c r="F2275">
        <v>8520</v>
      </c>
    </row>
    <row r="2276" spans="1:6">
      <c r="A2276" s="4">
        <v>20211009</v>
      </c>
      <c r="B2276" t="s">
        <v>116</v>
      </c>
      <c r="C2276" s="4">
        <v>9991</v>
      </c>
      <c r="D2276" t="s">
        <v>109</v>
      </c>
      <c r="E2276" s="4">
        <v>660055</v>
      </c>
      <c r="F2276">
        <v>13320</v>
      </c>
    </row>
    <row r="2277" spans="1:6">
      <c r="A2277" s="4">
        <v>20211010</v>
      </c>
      <c r="B2277" t="s">
        <v>116</v>
      </c>
      <c r="C2277" s="4">
        <v>19170</v>
      </c>
      <c r="D2277" t="s">
        <v>109</v>
      </c>
      <c r="E2277" s="4">
        <v>166213</v>
      </c>
      <c r="F2277">
        <v>15720</v>
      </c>
    </row>
    <row r="2278" spans="1:6">
      <c r="A2278" s="4">
        <v>20211010</v>
      </c>
      <c r="B2278" t="s">
        <v>117</v>
      </c>
      <c r="C2278" s="4">
        <v>12761</v>
      </c>
      <c r="D2278" t="s">
        <v>114</v>
      </c>
      <c r="E2278" s="4">
        <v>168844</v>
      </c>
      <c r="F2278">
        <v>15720</v>
      </c>
    </row>
    <row r="2279" spans="1:6">
      <c r="A2279" s="4">
        <v>20211011</v>
      </c>
      <c r="B2279" t="s">
        <v>10</v>
      </c>
      <c r="C2279" s="4">
        <v>19171</v>
      </c>
      <c r="D2279" t="s">
        <v>109</v>
      </c>
      <c r="E2279" s="4">
        <v>171475</v>
      </c>
      <c r="F2279">
        <v>10125</v>
      </c>
    </row>
    <row r="2280" spans="1:6">
      <c r="A2280" s="4">
        <v>20211012</v>
      </c>
      <c r="B2280" t="s">
        <v>118</v>
      </c>
      <c r="C2280" s="4">
        <v>12766</v>
      </c>
      <c r="D2280" t="s">
        <v>109</v>
      </c>
      <c r="E2280" s="4">
        <v>857476</v>
      </c>
      <c r="F2280">
        <v>5625</v>
      </c>
    </row>
    <row r="2281" spans="1:6">
      <c r="A2281" s="4">
        <v>20211013</v>
      </c>
      <c r="B2281" t="s">
        <v>116</v>
      </c>
      <c r="C2281" s="4">
        <v>19180</v>
      </c>
      <c r="D2281" t="s">
        <v>115</v>
      </c>
      <c r="E2281" s="4">
        <v>979679</v>
      </c>
      <c r="F2281">
        <v>2925</v>
      </c>
    </row>
    <row r="2282" spans="1:6">
      <c r="A2282" s="4">
        <v>20211015</v>
      </c>
      <c r="B2282" t="s">
        <v>11</v>
      </c>
      <c r="C2282" s="4">
        <v>477</v>
      </c>
      <c r="D2282" t="s">
        <v>115</v>
      </c>
      <c r="E2282" s="4">
        <v>129760</v>
      </c>
      <c r="F2282">
        <v>4250</v>
      </c>
    </row>
    <row r="2283" spans="1:6">
      <c r="A2283" s="4">
        <v>20211015</v>
      </c>
      <c r="B2283" t="s">
        <v>117</v>
      </c>
      <c r="C2283" s="4">
        <v>478</v>
      </c>
      <c r="D2283" t="s">
        <v>111</v>
      </c>
      <c r="E2283" s="4">
        <v>834850</v>
      </c>
      <c r="F2283">
        <v>995</v>
      </c>
    </row>
    <row r="2284" spans="1:6">
      <c r="A2284" s="4">
        <v>20211015</v>
      </c>
      <c r="B2284" t="s">
        <v>117</v>
      </c>
      <c r="C2284" s="4">
        <v>19189</v>
      </c>
      <c r="D2284" t="s">
        <v>109</v>
      </c>
      <c r="E2284" s="4">
        <v>979679</v>
      </c>
      <c r="F2284">
        <v>22650</v>
      </c>
    </row>
    <row r="2285" spans="1:6">
      <c r="A2285" s="4">
        <v>20211016</v>
      </c>
      <c r="B2285" t="s">
        <v>10</v>
      </c>
      <c r="C2285" s="4">
        <v>19202</v>
      </c>
      <c r="D2285" t="s">
        <v>109</v>
      </c>
      <c r="E2285" s="4">
        <v>129760</v>
      </c>
      <c r="F2285">
        <v>8950</v>
      </c>
    </row>
    <row r="2286" spans="1:6">
      <c r="A2286" s="4">
        <v>20211016</v>
      </c>
      <c r="B2286" t="s">
        <v>10</v>
      </c>
      <c r="C2286" s="4">
        <v>9437</v>
      </c>
      <c r="D2286" t="s">
        <v>109</v>
      </c>
      <c r="E2286" s="4">
        <v>834850</v>
      </c>
      <c r="F2286">
        <v>3950</v>
      </c>
    </row>
    <row r="2287" spans="1:6">
      <c r="A2287" s="4">
        <v>20211016</v>
      </c>
      <c r="B2287" t="s">
        <v>116</v>
      </c>
      <c r="C2287" s="4">
        <v>479</v>
      </c>
      <c r="D2287" t="s">
        <v>114</v>
      </c>
      <c r="E2287" s="4">
        <v>834850</v>
      </c>
      <c r="F2287">
        <v>17950</v>
      </c>
    </row>
    <row r="2288" spans="1:6">
      <c r="A2288" s="4">
        <v>20211016</v>
      </c>
      <c r="B2288" t="s">
        <v>116</v>
      </c>
      <c r="C2288" s="4">
        <v>9437</v>
      </c>
      <c r="D2288" t="s">
        <v>115</v>
      </c>
      <c r="E2288" s="4">
        <v>129760</v>
      </c>
      <c r="F2288">
        <v>4250</v>
      </c>
    </row>
    <row r="2289" spans="1:6">
      <c r="A2289" s="4">
        <v>20211016</v>
      </c>
      <c r="B2289" t="s">
        <v>117</v>
      </c>
      <c r="C2289" s="4">
        <v>10128</v>
      </c>
      <c r="D2289" t="s">
        <v>114</v>
      </c>
      <c r="E2289" s="4">
        <v>834850</v>
      </c>
      <c r="F2289">
        <v>9560</v>
      </c>
    </row>
    <row r="2290" spans="1:6">
      <c r="A2290" s="4">
        <v>20211016</v>
      </c>
      <c r="B2290" t="s">
        <v>118</v>
      </c>
      <c r="C2290" s="4">
        <v>10126</v>
      </c>
      <c r="D2290" t="s">
        <v>115</v>
      </c>
      <c r="E2290" s="4">
        <v>979679</v>
      </c>
      <c r="F2290">
        <v>3265.62</v>
      </c>
    </row>
    <row r="2291" spans="1:6">
      <c r="A2291" s="4">
        <v>20211017</v>
      </c>
      <c r="B2291" t="s">
        <v>117</v>
      </c>
      <c r="C2291" s="4">
        <v>9441</v>
      </c>
      <c r="D2291" t="s">
        <v>109</v>
      </c>
      <c r="E2291" s="4">
        <v>129760</v>
      </c>
      <c r="F2291">
        <v>16650</v>
      </c>
    </row>
    <row r="2292" spans="1:6">
      <c r="A2292" s="4">
        <v>20211017</v>
      </c>
      <c r="B2292" t="s">
        <v>117</v>
      </c>
      <c r="C2292" s="4">
        <v>484</v>
      </c>
      <c r="D2292" t="s">
        <v>109</v>
      </c>
      <c r="E2292" s="4">
        <v>834850</v>
      </c>
      <c r="F2292">
        <v>4250</v>
      </c>
    </row>
    <row r="2293" spans="1:6">
      <c r="A2293" s="4">
        <v>20211018</v>
      </c>
      <c r="B2293" t="s">
        <v>10</v>
      </c>
      <c r="C2293" s="4">
        <v>19219</v>
      </c>
      <c r="D2293" t="s">
        <v>109</v>
      </c>
      <c r="E2293" s="4">
        <v>834850</v>
      </c>
      <c r="F2293">
        <v>10650</v>
      </c>
    </row>
    <row r="2294" spans="1:6">
      <c r="A2294" s="4">
        <v>20211018</v>
      </c>
      <c r="B2294" t="s">
        <v>10</v>
      </c>
      <c r="C2294" s="4">
        <v>19220</v>
      </c>
      <c r="D2294" t="s">
        <v>111</v>
      </c>
      <c r="E2294" s="4">
        <v>834850</v>
      </c>
      <c r="F2294">
        <v>7950</v>
      </c>
    </row>
    <row r="2295" spans="1:6">
      <c r="A2295" s="4">
        <v>20211018</v>
      </c>
      <c r="B2295" t="s">
        <v>10</v>
      </c>
      <c r="C2295" s="4">
        <v>19221</v>
      </c>
      <c r="D2295" t="s">
        <v>109</v>
      </c>
      <c r="E2295" s="4">
        <v>834850</v>
      </c>
      <c r="F2295">
        <v>21555</v>
      </c>
    </row>
    <row r="2296" spans="1:6">
      <c r="A2296" s="4">
        <v>20211018</v>
      </c>
      <c r="B2296" t="s">
        <v>10</v>
      </c>
      <c r="C2296" s="4">
        <v>19221</v>
      </c>
      <c r="D2296" t="s">
        <v>109</v>
      </c>
      <c r="E2296" s="4">
        <v>421333</v>
      </c>
      <c r="F2296">
        <v>21555</v>
      </c>
    </row>
    <row r="2297" spans="1:6">
      <c r="A2297" s="4">
        <v>20211018</v>
      </c>
      <c r="B2297" t="s">
        <v>118</v>
      </c>
      <c r="C2297" s="4">
        <v>19222</v>
      </c>
      <c r="D2297" t="s">
        <v>109</v>
      </c>
      <c r="E2297" s="4">
        <v>719050</v>
      </c>
      <c r="F2297">
        <v>4950</v>
      </c>
    </row>
    <row r="2298" spans="1:6">
      <c r="A2298" s="4">
        <v>20211018</v>
      </c>
      <c r="B2298" t="s">
        <v>117</v>
      </c>
      <c r="C2298" s="4">
        <v>12777</v>
      </c>
      <c r="D2298" t="s">
        <v>109</v>
      </c>
      <c r="E2298" s="4">
        <v>101676</v>
      </c>
      <c r="F2298">
        <v>4455</v>
      </c>
    </row>
    <row r="2299" spans="1:6">
      <c r="A2299" s="4">
        <v>20211018</v>
      </c>
      <c r="B2299" t="s">
        <v>10</v>
      </c>
      <c r="C2299" s="4">
        <v>12778</v>
      </c>
      <c r="D2299" t="s">
        <v>114</v>
      </c>
      <c r="E2299" s="4">
        <v>131448</v>
      </c>
      <c r="F2299">
        <v>2205</v>
      </c>
    </row>
    <row r="2300" spans="1:6">
      <c r="A2300" s="4">
        <v>20211018</v>
      </c>
      <c r="B2300" t="s">
        <v>10</v>
      </c>
      <c r="C2300" s="4">
        <v>12779</v>
      </c>
      <c r="D2300" t="s">
        <v>115</v>
      </c>
      <c r="E2300" s="4">
        <v>161220</v>
      </c>
      <c r="F2300">
        <v>17685</v>
      </c>
    </row>
    <row r="2301" spans="1:6">
      <c r="A2301" s="4">
        <v>20211018</v>
      </c>
      <c r="B2301" t="s">
        <v>10</v>
      </c>
      <c r="C2301" s="4">
        <v>12780</v>
      </c>
      <c r="D2301" t="s">
        <v>114</v>
      </c>
      <c r="E2301" s="4">
        <v>663423</v>
      </c>
      <c r="F2301">
        <v>8950</v>
      </c>
    </row>
    <row r="2302" spans="1:6">
      <c r="A2302" s="4">
        <v>20211019</v>
      </c>
      <c r="B2302" t="s">
        <v>118</v>
      </c>
      <c r="C2302" s="4">
        <v>12782</v>
      </c>
      <c r="D2302" t="s">
        <v>114</v>
      </c>
      <c r="E2302" s="4">
        <v>116562</v>
      </c>
      <c r="F2302">
        <v>13455</v>
      </c>
    </row>
    <row r="2303" spans="1:6">
      <c r="A2303" s="4">
        <v>20211019</v>
      </c>
      <c r="B2303" t="s">
        <v>117</v>
      </c>
      <c r="C2303" s="4">
        <v>12783</v>
      </c>
      <c r="D2303" t="s">
        <v>115</v>
      </c>
      <c r="E2303" s="4">
        <v>166782</v>
      </c>
      <c r="F2303">
        <v>7462.5</v>
      </c>
    </row>
    <row r="2304" spans="1:6">
      <c r="A2304" s="4">
        <v>20211019</v>
      </c>
      <c r="B2304" t="s">
        <v>10</v>
      </c>
      <c r="C2304" s="4">
        <v>9444</v>
      </c>
      <c r="D2304" t="s">
        <v>114</v>
      </c>
      <c r="E2304" s="4">
        <v>217003</v>
      </c>
      <c r="F2304">
        <v>5450</v>
      </c>
    </row>
    <row r="2305" spans="1:6">
      <c r="A2305" s="4">
        <v>20211019</v>
      </c>
      <c r="B2305" t="s">
        <v>116</v>
      </c>
      <c r="C2305" s="4">
        <v>9445</v>
      </c>
      <c r="D2305" t="s">
        <v>115</v>
      </c>
      <c r="E2305" s="4">
        <v>267224</v>
      </c>
      <c r="F2305">
        <v>1450</v>
      </c>
    </row>
    <row r="2306" spans="1:6">
      <c r="A2306" s="4">
        <v>20211019</v>
      </c>
      <c r="B2306" t="s">
        <v>10</v>
      </c>
      <c r="C2306" s="4">
        <v>9445</v>
      </c>
      <c r="D2306" t="s">
        <v>113</v>
      </c>
      <c r="E2306" s="4">
        <v>317445</v>
      </c>
      <c r="F2306">
        <v>2450</v>
      </c>
    </row>
    <row r="2307" spans="1:6">
      <c r="A2307" s="4">
        <v>20211020</v>
      </c>
      <c r="B2307" t="s">
        <v>10</v>
      </c>
      <c r="C2307" s="4">
        <v>487</v>
      </c>
      <c r="D2307" t="s">
        <v>115</v>
      </c>
      <c r="E2307" s="4">
        <v>729973</v>
      </c>
      <c r="F2307">
        <v>995</v>
      </c>
    </row>
    <row r="2308" spans="1:6">
      <c r="A2308" s="4">
        <v>20211020</v>
      </c>
      <c r="B2308" t="s">
        <v>10</v>
      </c>
      <c r="C2308" s="4">
        <v>487</v>
      </c>
      <c r="D2308" t="s">
        <v>115</v>
      </c>
      <c r="E2308" s="4">
        <v>764932</v>
      </c>
      <c r="F2308">
        <v>995</v>
      </c>
    </row>
    <row r="2309" spans="1:6">
      <c r="A2309" s="4">
        <v>20211021</v>
      </c>
      <c r="B2309" t="s">
        <v>118</v>
      </c>
      <c r="C2309" s="4">
        <v>19228</v>
      </c>
      <c r="D2309" t="s">
        <v>109</v>
      </c>
      <c r="E2309" s="4">
        <v>799891</v>
      </c>
      <c r="F2309">
        <v>15450</v>
      </c>
    </row>
    <row r="2310" spans="1:6">
      <c r="A2310" s="4">
        <v>20211021</v>
      </c>
      <c r="B2310" t="s">
        <v>117</v>
      </c>
      <c r="C2310" s="4">
        <v>19229</v>
      </c>
      <c r="D2310" t="s">
        <v>109</v>
      </c>
      <c r="E2310" s="4">
        <v>834850</v>
      </c>
      <c r="F2310">
        <v>12450</v>
      </c>
    </row>
    <row r="2311" spans="1:6">
      <c r="A2311" s="4">
        <v>20211021</v>
      </c>
      <c r="B2311" t="s">
        <v>10</v>
      </c>
      <c r="C2311" s="4">
        <v>12785</v>
      </c>
      <c r="D2311" t="s">
        <v>109</v>
      </c>
      <c r="E2311" s="4">
        <v>367666</v>
      </c>
      <c r="F2311">
        <v>10755</v>
      </c>
    </row>
    <row r="2312" spans="1:6">
      <c r="A2312" s="4">
        <v>20211021</v>
      </c>
      <c r="B2312" t="s">
        <v>10</v>
      </c>
      <c r="C2312" s="4">
        <v>12786</v>
      </c>
      <c r="D2312" t="s">
        <v>114</v>
      </c>
      <c r="E2312" s="4">
        <v>417887</v>
      </c>
      <c r="F2312">
        <v>5085</v>
      </c>
    </row>
    <row r="2313" spans="1:6">
      <c r="A2313" s="4">
        <v>20211021</v>
      </c>
      <c r="B2313" t="s">
        <v>116</v>
      </c>
      <c r="C2313" s="4">
        <v>9450</v>
      </c>
      <c r="D2313" t="s">
        <v>115</v>
      </c>
      <c r="E2313" s="4">
        <v>468108</v>
      </c>
      <c r="F2313">
        <v>17950</v>
      </c>
    </row>
    <row r="2314" spans="1:6">
      <c r="A2314" s="4">
        <v>20211022</v>
      </c>
      <c r="B2314" t="s">
        <v>10</v>
      </c>
      <c r="C2314" s="4">
        <v>489</v>
      </c>
      <c r="D2314" t="s">
        <v>114</v>
      </c>
      <c r="E2314" s="4">
        <v>518329</v>
      </c>
      <c r="F2314">
        <v>3950</v>
      </c>
    </row>
    <row r="2315" spans="1:6">
      <c r="A2315" s="4">
        <v>20211022</v>
      </c>
      <c r="B2315" t="s">
        <v>116</v>
      </c>
      <c r="C2315" s="4">
        <v>12787</v>
      </c>
      <c r="D2315" t="s">
        <v>115</v>
      </c>
      <c r="E2315" s="4">
        <v>568550</v>
      </c>
      <c r="F2315">
        <v>3555</v>
      </c>
    </row>
    <row r="2316" spans="1:6">
      <c r="A2316" s="4">
        <v>20211022</v>
      </c>
      <c r="B2316" t="s">
        <v>10</v>
      </c>
      <c r="C2316" s="4">
        <v>12789</v>
      </c>
      <c r="D2316" t="s">
        <v>111</v>
      </c>
      <c r="E2316" s="4">
        <v>618771</v>
      </c>
      <c r="F2316">
        <v>8055</v>
      </c>
    </row>
    <row r="2317" spans="1:6">
      <c r="A2317" s="4">
        <v>20211022</v>
      </c>
      <c r="B2317" t="s">
        <v>10</v>
      </c>
      <c r="C2317" s="4">
        <v>12790</v>
      </c>
      <c r="D2317" t="s">
        <v>109</v>
      </c>
      <c r="E2317" s="4">
        <v>864342</v>
      </c>
      <c r="F2317">
        <v>20385</v>
      </c>
    </row>
    <row r="2318" spans="1:6">
      <c r="A2318" s="4">
        <v>20211022</v>
      </c>
      <c r="B2318" t="s">
        <v>116</v>
      </c>
      <c r="C2318" s="4">
        <v>12788</v>
      </c>
      <c r="D2318" t="s">
        <v>109</v>
      </c>
      <c r="E2318" s="4">
        <v>979679</v>
      </c>
      <c r="F2318">
        <v>5400</v>
      </c>
    </row>
    <row r="2319" spans="1:6">
      <c r="A2319" s="4">
        <v>20211024</v>
      </c>
      <c r="B2319" t="s">
        <v>10</v>
      </c>
      <c r="C2319" s="4">
        <v>12793</v>
      </c>
      <c r="D2319" t="s">
        <v>111</v>
      </c>
      <c r="E2319" s="4">
        <v>129760</v>
      </c>
      <c r="F2319">
        <v>16155</v>
      </c>
    </row>
    <row r="2320" spans="1:6">
      <c r="A2320" s="4">
        <v>20211024</v>
      </c>
      <c r="B2320" t="s">
        <v>116</v>
      </c>
      <c r="C2320" s="4">
        <v>9460</v>
      </c>
      <c r="D2320" t="s">
        <v>109</v>
      </c>
      <c r="E2320" s="4">
        <v>172366</v>
      </c>
      <c r="F2320">
        <v>5650</v>
      </c>
    </row>
    <row r="2321" spans="1:6">
      <c r="A2321" s="4">
        <v>20211024</v>
      </c>
      <c r="B2321" t="s">
        <v>11</v>
      </c>
      <c r="C2321" s="4">
        <v>9462</v>
      </c>
      <c r="D2321" t="s">
        <v>109</v>
      </c>
      <c r="E2321" s="4">
        <v>100712</v>
      </c>
      <c r="F2321">
        <v>3950</v>
      </c>
    </row>
    <row r="2322" spans="1:6">
      <c r="A2322" s="4">
        <v>20211024</v>
      </c>
      <c r="B2322" t="s">
        <v>11</v>
      </c>
      <c r="C2322" s="4">
        <v>10239</v>
      </c>
      <c r="D2322" t="s">
        <v>114</v>
      </c>
      <c r="E2322" s="4">
        <v>135670</v>
      </c>
      <c r="F2322">
        <v>20950</v>
      </c>
    </row>
    <row r="2323" spans="1:6">
      <c r="A2323" s="4">
        <v>20211025</v>
      </c>
      <c r="B2323" t="s">
        <v>117</v>
      </c>
      <c r="C2323" s="4">
        <v>9465</v>
      </c>
      <c r="D2323" t="s">
        <v>114</v>
      </c>
      <c r="E2323" s="4">
        <v>205588</v>
      </c>
      <c r="F2323">
        <v>4687.5</v>
      </c>
    </row>
    <row r="2324" spans="1:6">
      <c r="A2324" s="4">
        <v>20211025</v>
      </c>
      <c r="B2324" t="s">
        <v>117</v>
      </c>
      <c r="C2324" s="4">
        <v>12794</v>
      </c>
      <c r="D2324" t="s">
        <v>115</v>
      </c>
      <c r="E2324" s="4">
        <v>275506</v>
      </c>
      <c r="F2324">
        <v>995</v>
      </c>
    </row>
    <row r="2325" spans="1:6">
      <c r="A2325" s="4">
        <v>20211027</v>
      </c>
      <c r="B2325" t="s">
        <v>116</v>
      </c>
      <c r="C2325" s="4">
        <v>499</v>
      </c>
      <c r="D2325" t="s">
        <v>109</v>
      </c>
      <c r="E2325" s="4">
        <v>660055</v>
      </c>
      <c r="F2325">
        <v>3650</v>
      </c>
    </row>
    <row r="2326" spans="1:6">
      <c r="A2326" s="4">
        <v>20211028</v>
      </c>
      <c r="B2326" t="s">
        <v>11</v>
      </c>
      <c r="C2326" s="4">
        <v>10301</v>
      </c>
      <c r="D2326" t="s">
        <v>115</v>
      </c>
      <c r="E2326" s="4">
        <v>166213</v>
      </c>
      <c r="F2326">
        <v>16250</v>
      </c>
    </row>
    <row r="2327" spans="1:6">
      <c r="A2327" s="4">
        <v>20211029</v>
      </c>
      <c r="B2327" t="s">
        <v>117</v>
      </c>
      <c r="C2327" s="4">
        <v>10321</v>
      </c>
      <c r="D2327" t="s">
        <v>114</v>
      </c>
      <c r="E2327" s="4">
        <v>168844</v>
      </c>
      <c r="F2327">
        <v>16250</v>
      </c>
    </row>
    <row r="2328" spans="1:6">
      <c r="A2328" s="4">
        <v>20211030</v>
      </c>
      <c r="B2328" t="s">
        <v>10</v>
      </c>
      <c r="C2328" s="4">
        <v>505</v>
      </c>
      <c r="D2328" t="s">
        <v>114</v>
      </c>
      <c r="E2328" s="4">
        <v>171475</v>
      </c>
      <c r="F2328">
        <v>8950</v>
      </c>
    </row>
    <row r="2329" spans="1:6">
      <c r="A2329" s="4">
        <v>20211030</v>
      </c>
      <c r="B2329" t="s">
        <v>117</v>
      </c>
      <c r="C2329" s="4">
        <v>12801</v>
      </c>
      <c r="D2329" t="s">
        <v>115</v>
      </c>
      <c r="E2329" s="4">
        <v>857476</v>
      </c>
      <c r="F2329">
        <v>995</v>
      </c>
    </row>
    <row r="2330" spans="1:6">
      <c r="A2330" s="4">
        <v>20211030</v>
      </c>
      <c r="B2330" t="s">
        <v>10</v>
      </c>
      <c r="C2330" s="4">
        <v>12806</v>
      </c>
      <c r="D2330" t="s">
        <v>115</v>
      </c>
      <c r="E2330" s="4">
        <v>834850</v>
      </c>
      <c r="F2330">
        <v>6525</v>
      </c>
    </row>
    <row r="2331" spans="1:6">
      <c r="A2331" s="4">
        <v>20211030</v>
      </c>
      <c r="B2331" t="s">
        <v>116</v>
      </c>
      <c r="C2331" s="4">
        <v>10334</v>
      </c>
      <c r="D2331" t="s">
        <v>114</v>
      </c>
      <c r="E2331" s="4">
        <v>979679</v>
      </c>
      <c r="F2331">
        <v>3950</v>
      </c>
    </row>
    <row r="2332" spans="1:6">
      <c r="A2332" s="4">
        <v>20211031</v>
      </c>
      <c r="B2332" t="s">
        <v>118</v>
      </c>
      <c r="C2332" s="4">
        <v>19288</v>
      </c>
      <c r="D2332" t="s">
        <v>111</v>
      </c>
      <c r="E2332" s="4">
        <v>129760</v>
      </c>
      <c r="F2332">
        <v>8200</v>
      </c>
    </row>
    <row r="2333" spans="1:6">
      <c r="A2333" s="4">
        <v>20211031</v>
      </c>
      <c r="B2333" t="s">
        <v>118</v>
      </c>
      <c r="C2333" s="4">
        <v>19290</v>
      </c>
      <c r="D2333" t="s">
        <v>109</v>
      </c>
      <c r="E2333" s="4">
        <v>834850</v>
      </c>
      <c r="F2333">
        <v>6250</v>
      </c>
    </row>
    <row r="2334" spans="1:6">
      <c r="A2334" s="4">
        <v>20211031</v>
      </c>
      <c r="B2334" t="s">
        <v>118</v>
      </c>
      <c r="C2334" s="4">
        <v>19292</v>
      </c>
      <c r="D2334" t="s">
        <v>109</v>
      </c>
      <c r="E2334" s="4">
        <v>834850</v>
      </c>
      <c r="F2334">
        <v>7960</v>
      </c>
    </row>
    <row r="2335" spans="1:6">
      <c r="A2335" s="4">
        <v>20211031</v>
      </c>
      <c r="B2335" t="s">
        <v>117</v>
      </c>
      <c r="C2335" s="4">
        <v>12807</v>
      </c>
      <c r="D2335" t="s">
        <v>109</v>
      </c>
      <c r="E2335" s="4">
        <v>834850</v>
      </c>
      <c r="F2335">
        <v>9560</v>
      </c>
    </row>
    <row r="2336" spans="1:6">
      <c r="A2336" s="4">
        <v>20211031</v>
      </c>
      <c r="B2336" t="s">
        <v>10</v>
      </c>
      <c r="C2336" s="4">
        <v>9477</v>
      </c>
      <c r="D2336" t="s">
        <v>111</v>
      </c>
      <c r="E2336" s="4">
        <v>834850</v>
      </c>
      <c r="F2336">
        <v>15720</v>
      </c>
    </row>
    <row r="2337" spans="1:6">
      <c r="A2337" s="4">
        <v>20211031</v>
      </c>
      <c r="B2337" t="s">
        <v>116</v>
      </c>
      <c r="C2337" s="4">
        <v>9477</v>
      </c>
      <c r="D2337" t="s">
        <v>109</v>
      </c>
      <c r="E2337" s="4">
        <v>421333</v>
      </c>
      <c r="F2337">
        <v>4760</v>
      </c>
    </row>
    <row r="2338" spans="1:6">
      <c r="A2338" s="4">
        <v>20211031</v>
      </c>
      <c r="B2338" t="s">
        <v>116</v>
      </c>
      <c r="C2338" s="4">
        <v>9478</v>
      </c>
      <c r="D2338" t="s">
        <v>109</v>
      </c>
      <c r="E2338" s="4">
        <v>719050</v>
      </c>
      <c r="F2338">
        <v>9560</v>
      </c>
    </row>
    <row r="2339" spans="1:6">
      <c r="A2339" s="4">
        <v>20211031</v>
      </c>
      <c r="B2339" t="s">
        <v>117</v>
      </c>
      <c r="C2339" s="4">
        <v>9482</v>
      </c>
      <c r="D2339" t="s">
        <v>109</v>
      </c>
      <c r="E2339" s="4">
        <v>101676</v>
      </c>
      <c r="F2339">
        <v>4650</v>
      </c>
    </row>
    <row r="2340" spans="1:6">
      <c r="A2340" s="4">
        <v>20211031</v>
      </c>
      <c r="B2340" t="s">
        <v>11</v>
      </c>
      <c r="C2340" s="4">
        <v>9483</v>
      </c>
      <c r="D2340" t="s">
        <v>109</v>
      </c>
      <c r="E2340" s="4">
        <v>131448</v>
      </c>
      <c r="F2340">
        <v>15720</v>
      </c>
    </row>
    <row r="2341" spans="1:6">
      <c r="A2341" s="4">
        <v>20211101</v>
      </c>
      <c r="B2341" t="s">
        <v>11</v>
      </c>
      <c r="C2341" s="4">
        <v>19301</v>
      </c>
      <c r="D2341" t="s">
        <v>114</v>
      </c>
      <c r="E2341" s="4">
        <v>161220</v>
      </c>
      <c r="F2341">
        <v>9560</v>
      </c>
    </row>
    <row r="2342" spans="1:6">
      <c r="A2342" s="4">
        <v>20211101</v>
      </c>
      <c r="B2342" t="s">
        <v>11</v>
      </c>
      <c r="C2342" s="4">
        <v>19301</v>
      </c>
      <c r="D2342" t="s">
        <v>115</v>
      </c>
      <c r="E2342" s="4">
        <v>663423</v>
      </c>
      <c r="F2342">
        <v>2600</v>
      </c>
    </row>
    <row r="2343" spans="1:6">
      <c r="A2343" s="4">
        <v>20211101</v>
      </c>
      <c r="B2343" t="s">
        <v>117</v>
      </c>
      <c r="C2343" s="4">
        <v>19302</v>
      </c>
      <c r="D2343" t="s">
        <v>114</v>
      </c>
      <c r="E2343" s="4">
        <v>116562</v>
      </c>
      <c r="F2343">
        <v>16760</v>
      </c>
    </row>
    <row r="2344" spans="1:6">
      <c r="A2344" s="4">
        <v>20211101</v>
      </c>
      <c r="B2344" t="s">
        <v>117</v>
      </c>
      <c r="C2344" s="4">
        <v>19305</v>
      </c>
      <c r="D2344" t="s">
        <v>114</v>
      </c>
      <c r="E2344" s="4">
        <v>166782</v>
      </c>
      <c r="F2344">
        <v>16760</v>
      </c>
    </row>
    <row r="2345" spans="1:6">
      <c r="A2345" s="4">
        <v>20211101</v>
      </c>
      <c r="B2345" t="s">
        <v>117</v>
      </c>
      <c r="C2345" s="4">
        <v>12810</v>
      </c>
      <c r="D2345" t="s">
        <v>115</v>
      </c>
      <c r="E2345" s="4">
        <v>217003</v>
      </c>
      <c r="F2345">
        <v>6120</v>
      </c>
    </row>
    <row r="2346" spans="1:6">
      <c r="A2346" s="4">
        <v>20211101</v>
      </c>
      <c r="B2346" t="s">
        <v>10</v>
      </c>
      <c r="C2346" s="4">
        <v>19296</v>
      </c>
      <c r="D2346" t="s">
        <v>114</v>
      </c>
      <c r="E2346" s="4">
        <v>267224</v>
      </c>
      <c r="F2346">
        <v>4760</v>
      </c>
    </row>
    <row r="2347" spans="1:6">
      <c r="A2347" s="4">
        <v>20211101</v>
      </c>
      <c r="B2347" t="s">
        <v>10</v>
      </c>
      <c r="C2347" s="4">
        <v>19296</v>
      </c>
      <c r="D2347" t="s">
        <v>115</v>
      </c>
      <c r="E2347" s="4">
        <v>317445</v>
      </c>
      <c r="F2347">
        <v>3160</v>
      </c>
    </row>
    <row r="2348" spans="1:6">
      <c r="A2348" s="4">
        <v>20211101</v>
      </c>
      <c r="B2348" t="s">
        <v>116</v>
      </c>
      <c r="C2348" s="4">
        <v>19301</v>
      </c>
      <c r="D2348" t="s">
        <v>112</v>
      </c>
      <c r="E2348" s="4">
        <v>729973</v>
      </c>
      <c r="F2348">
        <v>2600</v>
      </c>
    </row>
    <row r="2349" spans="1:6">
      <c r="A2349" s="4">
        <v>20211101</v>
      </c>
      <c r="B2349" t="s">
        <v>10</v>
      </c>
      <c r="C2349" s="4">
        <v>19303</v>
      </c>
      <c r="D2349" t="s">
        <v>109</v>
      </c>
      <c r="E2349" s="4">
        <v>764932</v>
      </c>
      <c r="F2349">
        <v>6250</v>
      </c>
    </row>
    <row r="2350" spans="1:6">
      <c r="A2350" s="4">
        <v>20211101</v>
      </c>
      <c r="B2350" t="s">
        <v>10</v>
      </c>
      <c r="C2350" s="4">
        <v>19304</v>
      </c>
      <c r="D2350" t="s">
        <v>114</v>
      </c>
      <c r="E2350" s="4">
        <v>799891</v>
      </c>
      <c r="F2350">
        <v>19160</v>
      </c>
    </row>
    <row r="2351" spans="1:6">
      <c r="A2351" s="4">
        <v>20211101</v>
      </c>
      <c r="B2351" t="s">
        <v>116</v>
      </c>
      <c r="C2351" s="4">
        <v>19306</v>
      </c>
      <c r="D2351" t="s">
        <v>115</v>
      </c>
      <c r="E2351" s="4">
        <v>834850</v>
      </c>
      <c r="F2351">
        <v>995</v>
      </c>
    </row>
    <row r="2352" spans="1:6">
      <c r="A2352" s="4">
        <v>20211101</v>
      </c>
      <c r="B2352" t="s">
        <v>116</v>
      </c>
      <c r="C2352" s="4">
        <v>12810</v>
      </c>
      <c r="D2352" t="s">
        <v>114</v>
      </c>
      <c r="E2352" s="4">
        <v>367666</v>
      </c>
      <c r="F2352">
        <v>5000</v>
      </c>
    </row>
    <row r="2353" spans="1:6">
      <c r="A2353" s="4">
        <v>20211101</v>
      </c>
      <c r="B2353" t="s">
        <v>116</v>
      </c>
      <c r="C2353" s="4">
        <v>9484</v>
      </c>
      <c r="D2353" t="s">
        <v>115</v>
      </c>
      <c r="E2353" s="4">
        <v>417887</v>
      </c>
      <c r="F2353">
        <v>2360</v>
      </c>
    </row>
    <row r="2354" spans="1:6">
      <c r="A2354" s="4">
        <v>20211102</v>
      </c>
      <c r="B2354" t="s">
        <v>116</v>
      </c>
      <c r="C2354" s="4">
        <v>19313</v>
      </c>
      <c r="D2354" t="s">
        <v>111</v>
      </c>
      <c r="E2354" s="4">
        <v>468108</v>
      </c>
      <c r="F2354">
        <v>19160</v>
      </c>
    </row>
    <row r="2355" spans="1:6">
      <c r="A2355" s="4">
        <v>20211102</v>
      </c>
      <c r="B2355" t="s">
        <v>116</v>
      </c>
      <c r="C2355" s="4">
        <v>19315</v>
      </c>
      <c r="D2355" t="s">
        <v>109</v>
      </c>
      <c r="E2355" s="4">
        <v>518329</v>
      </c>
      <c r="F2355">
        <v>12760</v>
      </c>
    </row>
    <row r="2356" spans="1:6">
      <c r="A2356" s="4">
        <v>20211102</v>
      </c>
      <c r="B2356" t="s">
        <v>117</v>
      </c>
      <c r="C2356" s="4">
        <v>19316</v>
      </c>
      <c r="D2356" t="s">
        <v>109</v>
      </c>
      <c r="E2356" s="4">
        <v>568550</v>
      </c>
      <c r="F2356">
        <v>9560</v>
      </c>
    </row>
    <row r="2357" spans="1:6">
      <c r="A2357" s="4">
        <v>20211102</v>
      </c>
      <c r="B2357" t="s">
        <v>118</v>
      </c>
      <c r="C2357" s="4">
        <v>12812</v>
      </c>
      <c r="D2357" t="s">
        <v>109</v>
      </c>
      <c r="E2357" s="4">
        <v>618771</v>
      </c>
      <c r="F2357">
        <v>15720</v>
      </c>
    </row>
    <row r="2358" spans="1:6">
      <c r="A2358" s="4">
        <v>20211102</v>
      </c>
      <c r="B2358" t="s">
        <v>10</v>
      </c>
      <c r="C2358" s="4">
        <v>12812</v>
      </c>
      <c r="D2358" t="s">
        <v>114</v>
      </c>
      <c r="E2358" s="4">
        <v>864342</v>
      </c>
      <c r="F2358">
        <v>6320</v>
      </c>
    </row>
    <row r="2359" spans="1:6">
      <c r="A2359" s="4">
        <v>20211102</v>
      </c>
      <c r="B2359" s="1" t="s">
        <v>116</v>
      </c>
      <c r="C2359" s="4">
        <v>12812</v>
      </c>
      <c r="D2359" t="s">
        <v>115</v>
      </c>
      <c r="E2359" s="4">
        <v>387943</v>
      </c>
      <c r="F2359">
        <v>11600</v>
      </c>
    </row>
    <row r="2360" spans="1:6">
      <c r="A2360" s="4">
        <v>20211102</v>
      </c>
      <c r="B2360" s="1" t="s">
        <v>118</v>
      </c>
      <c r="C2360" s="4">
        <v>515</v>
      </c>
      <c r="D2360" t="s">
        <v>114</v>
      </c>
      <c r="E2360" s="4">
        <v>846118</v>
      </c>
      <c r="F2360">
        <v>7160</v>
      </c>
    </row>
    <row r="2361" spans="1:6">
      <c r="A2361" s="4">
        <v>20211102</v>
      </c>
      <c r="B2361" t="s">
        <v>116</v>
      </c>
      <c r="C2361" s="4">
        <v>516</v>
      </c>
      <c r="D2361" t="s">
        <v>115</v>
      </c>
      <c r="E2361" s="4">
        <v>166782</v>
      </c>
      <c r="F2361">
        <v>18120</v>
      </c>
    </row>
    <row r="2362" spans="1:6">
      <c r="A2362" s="4">
        <v>20211102</v>
      </c>
      <c r="B2362" t="s">
        <v>117</v>
      </c>
      <c r="C2362" s="4">
        <v>19307</v>
      </c>
      <c r="D2362" t="s">
        <v>111</v>
      </c>
      <c r="E2362" s="4">
        <v>217003</v>
      </c>
      <c r="F2362">
        <v>9000</v>
      </c>
    </row>
    <row r="2363" spans="1:6">
      <c r="A2363" s="4">
        <v>20211102</v>
      </c>
      <c r="B2363" t="s">
        <v>117</v>
      </c>
      <c r="C2363" s="4">
        <v>19310</v>
      </c>
      <c r="D2363" t="s">
        <v>109</v>
      </c>
      <c r="E2363" s="4">
        <v>267224</v>
      </c>
      <c r="F2363">
        <v>15720</v>
      </c>
    </row>
    <row r="2364" spans="1:6">
      <c r="A2364" s="4">
        <v>20211102</v>
      </c>
      <c r="B2364" t="s">
        <v>10</v>
      </c>
      <c r="C2364" s="4">
        <v>19311</v>
      </c>
      <c r="D2364" t="s">
        <v>109</v>
      </c>
      <c r="E2364" s="4">
        <v>317445</v>
      </c>
      <c r="F2364">
        <v>11400</v>
      </c>
    </row>
    <row r="2365" spans="1:6">
      <c r="A2365" s="4">
        <v>20211102</v>
      </c>
      <c r="B2365" t="s">
        <v>10</v>
      </c>
      <c r="C2365" s="4">
        <v>19311</v>
      </c>
      <c r="D2365" t="s">
        <v>111</v>
      </c>
      <c r="E2365" s="4">
        <v>367666</v>
      </c>
      <c r="F2365">
        <v>9560</v>
      </c>
    </row>
    <row r="2366" spans="1:6">
      <c r="A2366" s="4">
        <v>20211102</v>
      </c>
      <c r="B2366" t="s">
        <v>118</v>
      </c>
      <c r="C2366" s="4">
        <v>19312</v>
      </c>
      <c r="D2366" t="s">
        <v>109</v>
      </c>
      <c r="E2366" s="4">
        <v>417887</v>
      </c>
      <c r="F2366">
        <v>5800</v>
      </c>
    </row>
    <row r="2367" spans="1:6">
      <c r="A2367" s="4">
        <v>20211103</v>
      </c>
      <c r="B2367" t="s">
        <v>116</v>
      </c>
      <c r="C2367" s="4">
        <v>19318</v>
      </c>
      <c r="D2367" t="s">
        <v>109</v>
      </c>
      <c r="E2367" s="4">
        <v>267224</v>
      </c>
      <c r="F2367">
        <v>8950</v>
      </c>
    </row>
    <row r="2368" spans="1:6">
      <c r="A2368" s="4">
        <v>20211103</v>
      </c>
      <c r="B2368" t="s">
        <v>117</v>
      </c>
      <c r="C2368" s="4">
        <v>19320</v>
      </c>
      <c r="D2368" t="s">
        <v>110</v>
      </c>
      <c r="E2368" s="4">
        <v>317445</v>
      </c>
      <c r="F2368">
        <v>2950</v>
      </c>
    </row>
    <row r="2369" spans="1:6">
      <c r="A2369" s="4">
        <v>20211103</v>
      </c>
      <c r="B2369" t="s">
        <v>10</v>
      </c>
      <c r="C2369" s="4">
        <v>12814</v>
      </c>
      <c r="D2369" t="s">
        <v>115</v>
      </c>
      <c r="E2369" s="4">
        <v>729973</v>
      </c>
      <c r="F2369">
        <v>995</v>
      </c>
    </row>
    <row r="2370" spans="1:6">
      <c r="A2370" s="4">
        <v>20211103</v>
      </c>
      <c r="B2370" t="s">
        <v>10</v>
      </c>
      <c r="C2370" s="4">
        <v>19317</v>
      </c>
      <c r="D2370" t="s">
        <v>115</v>
      </c>
      <c r="E2370" s="4">
        <v>764932</v>
      </c>
      <c r="F2370">
        <v>11950</v>
      </c>
    </row>
    <row r="2371" spans="1:6">
      <c r="A2371" s="4">
        <v>20211103</v>
      </c>
      <c r="B2371" t="s">
        <v>10</v>
      </c>
      <c r="C2371" s="4">
        <v>19319</v>
      </c>
      <c r="D2371" t="s">
        <v>114</v>
      </c>
      <c r="E2371" s="4">
        <v>979679</v>
      </c>
      <c r="F2371">
        <v>19650</v>
      </c>
    </row>
    <row r="2372" spans="1:6">
      <c r="A2372" s="4">
        <v>20211104</v>
      </c>
      <c r="B2372" t="s">
        <v>118</v>
      </c>
      <c r="C2372" s="4">
        <v>520</v>
      </c>
      <c r="D2372" t="s">
        <v>111</v>
      </c>
      <c r="E2372" s="4">
        <v>129760</v>
      </c>
      <c r="F2372">
        <v>3900</v>
      </c>
    </row>
    <row r="2373" spans="1:6">
      <c r="A2373" s="4">
        <v>20211104</v>
      </c>
      <c r="B2373" t="s">
        <v>116</v>
      </c>
      <c r="C2373" s="4">
        <v>19325</v>
      </c>
      <c r="D2373" t="s">
        <v>109</v>
      </c>
      <c r="E2373" s="4">
        <v>387943</v>
      </c>
      <c r="F2373">
        <v>7650</v>
      </c>
    </row>
    <row r="2374" spans="1:6">
      <c r="A2374" s="4">
        <v>20211104</v>
      </c>
      <c r="B2374" t="s">
        <v>10</v>
      </c>
      <c r="C2374" s="4">
        <v>19323</v>
      </c>
      <c r="D2374" t="s">
        <v>109</v>
      </c>
      <c r="E2374" s="4">
        <v>846118</v>
      </c>
      <c r="F2374">
        <v>16250</v>
      </c>
    </row>
    <row r="2375" spans="1:6">
      <c r="A2375" s="4">
        <v>20211104</v>
      </c>
      <c r="B2375" t="s">
        <v>116</v>
      </c>
      <c r="C2375" s="4">
        <v>19326</v>
      </c>
      <c r="D2375" t="s">
        <v>111</v>
      </c>
      <c r="E2375" s="4">
        <v>166782</v>
      </c>
      <c r="F2375">
        <v>19650</v>
      </c>
    </row>
    <row r="2376" spans="1:6">
      <c r="A2376" s="4">
        <v>20211104</v>
      </c>
      <c r="B2376" t="s">
        <v>117</v>
      </c>
      <c r="C2376" s="4">
        <v>12815</v>
      </c>
      <c r="D2376" t="s">
        <v>109</v>
      </c>
      <c r="E2376" s="4">
        <v>217003</v>
      </c>
      <c r="F2376">
        <v>17950</v>
      </c>
    </row>
    <row r="2377" spans="1:6">
      <c r="A2377" s="4">
        <v>20211104</v>
      </c>
      <c r="B2377" t="s">
        <v>117</v>
      </c>
      <c r="C2377" s="4">
        <v>12816</v>
      </c>
      <c r="D2377" t="s">
        <v>109</v>
      </c>
      <c r="E2377" s="4">
        <v>267224</v>
      </c>
      <c r="F2377">
        <v>17950</v>
      </c>
    </row>
    <row r="2378" spans="1:6">
      <c r="A2378" s="4">
        <v>20211104</v>
      </c>
      <c r="B2378" t="s">
        <v>10</v>
      </c>
      <c r="C2378" s="4">
        <v>12817</v>
      </c>
      <c r="D2378" t="s">
        <v>109</v>
      </c>
      <c r="E2378" s="4">
        <v>317445</v>
      </c>
      <c r="F2378">
        <v>16250</v>
      </c>
    </row>
    <row r="2379" spans="1:6">
      <c r="A2379" s="4">
        <v>20211105</v>
      </c>
      <c r="B2379" t="s">
        <v>10</v>
      </c>
      <c r="C2379" s="4">
        <v>19327</v>
      </c>
      <c r="D2379" t="s">
        <v>109</v>
      </c>
      <c r="E2379" s="4">
        <v>367666</v>
      </c>
      <c r="F2379">
        <v>3950</v>
      </c>
    </row>
    <row r="2380" spans="1:6">
      <c r="A2380" s="4">
        <v>20211105</v>
      </c>
      <c r="B2380" s="1" t="s">
        <v>10</v>
      </c>
      <c r="C2380" s="4">
        <v>19327</v>
      </c>
      <c r="D2380" t="s">
        <v>114</v>
      </c>
      <c r="E2380" s="4">
        <v>417887</v>
      </c>
      <c r="F2380">
        <v>3950</v>
      </c>
    </row>
    <row r="2381" spans="1:6">
      <c r="A2381" s="4">
        <v>20211105</v>
      </c>
      <c r="B2381" t="s">
        <v>10</v>
      </c>
      <c r="C2381" s="4">
        <v>19327</v>
      </c>
      <c r="D2381" t="s">
        <v>115</v>
      </c>
      <c r="E2381" s="4">
        <v>267224</v>
      </c>
      <c r="F2381">
        <v>8500</v>
      </c>
    </row>
    <row r="2382" spans="1:6">
      <c r="A2382" s="4">
        <v>20211105</v>
      </c>
      <c r="B2382" t="s">
        <v>118</v>
      </c>
      <c r="C2382" s="4">
        <v>12818</v>
      </c>
      <c r="D2382" t="s">
        <v>114</v>
      </c>
      <c r="E2382" s="4">
        <v>317445</v>
      </c>
      <c r="F2382">
        <v>7250</v>
      </c>
    </row>
    <row r="2383" spans="1:6">
      <c r="A2383" s="4">
        <v>20211105</v>
      </c>
      <c r="B2383" t="s">
        <v>118</v>
      </c>
      <c r="C2383" s="4">
        <v>521</v>
      </c>
      <c r="D2383" t="s">
        <v>114</v>
      </c>
      <c r="E2383" s="4">
        <v>729973</v>
      </c>
      <c r="F2383">
        <v>5450</v>
      </c>
    </row>
    <row r="2384" spans="1:6">
      <c r="A2384" s="4">
        <v>20211105</v>
      </c>
      <c r="B2384" t="s">
        <v>117</v>
      </c>
      <c r="C2384" s="4">
        <v>19327</v>
      </c>
      <c r="D2384" t="s">
        <v>115</v>
      </c>
      <c r="E2384" s="4">
        <v>764932</v>
      </c>
      <c r="F2384">
        <v>3950</v>
      </c>
    </row>
    <row r="2385" spans="1:6">
      <c r="A2385" s="4">
        <v>20211105</v>
      </c>
      <c r="B2385" t="s">
        <v>10</v>
      </c>
      <c r="C2385" s="4">
        <v>19328</v>
      </c>
      <c r="D2385" t="s">
        <v>114</v>
      </c>
      <c r="E2385" s="4">
        <v>979679</v>
      </c>
      <c r="F2385">
        <v>12650</v>
      </c>
    </row>
    <row r="2386" spans="1:6">
      <c r="A2386" s="4">
        <v>20211106</v>
      </c>
      <c r="B2386" t="s">
        <v>11</v>
      </c>
      <c r="C2386" s="4">
        <v>523</v>
      </c>
      <c r="D2386" t="s">
        <v>111</v>
      </c>
      <c r="E2386" s="4">
        <v>129760</v>
      </c>
      <c r="F2386">
        <v>15650</v>
      </c>
    </row>
    <row r="2387" spans="1:6">
      <c r="A2387" s="4">
        <v>20211106</v>
      </c>
      <c r="B2387" t="s">
        <v>11</v>
      </c>
      <c r="C2387" s="4">
        <v>526</v>
      </c>
      <c r="D2387" t="s">
        <v>110</v>
      </c>
      <c r="E2387" s="4">
        <v>834850</v>
      </c>
      <c r="F2387">
        <v>2950</v>
      </c>
    </row>
    <row r="2388" spans="1:6">
      <c r="A2388" s="4">
        <v>20211106</v>
      </c>
      <c r="B2388" t="s">
        <v>117</v>
      </c>
      <c r="C2388" s="4">
        <v>19335</v>
      </c>
      <c r="D2388" t="s">
        <v>109</v>
      </c>
      <c r="E2388" s="4">
        <v>367666</v>
      </c>
      <c r="F2388">
        <v>16250</v>
      </c>
    </row>
    <row r="2389" spans="1:6">
      <c r="A2389" s="4">
        <v>20211106</v>
      </c>
      <c r="B2389" t="s">
        <v>117</v>
      </c>
      <c r="C2389" s="4">
        <v>19336</v>
      </c>
      <c r="D2389" t="s">
        <v>109</v>
      </c>
      <c r="E2389" s="4">
        <v>417887</v>
      </c>
      <c r="F2389">
        <v>20950</v>
      </c>
    </row>
    <row r="2390" spans="1:6">
      <c r="A2390" s="4">
        <v>20211106</v>
      </c>
      <c r="B2390" t="s">
        <v>117</v>
      </c>
      <c r="C2390" s="4">
        <v>9499</v>
      </c>
      <c r="D2390" t="s">
        <v>111</v>
      </c>
      <c r="E2390" s="4">
        <v>468108</v>
      </c>
      <c r="F2390">
        <v>16650</v>
      </c>
    </row>
    <row r="2391" spans="1:6">
      <c r="A2391" s="4">
        <v>20211107</v>
      </c>
      <c r="B2391" t="s">
        <v>10</v>
      </c>
      <c r="C2391" s="4">
        <v>19339</v>
      </c>
      <c r="D2391" t="s">
        <v>109</v>
      </c>
      <c r="E2391" s="4">
        <v>518329</v>
      </c>
      <c r="F2391">
        <v>11950</v>
      </c>
    </row>
    <row r="2392" spans="1:6">
      <c r="A2392" s="4">
        <v>20211107</v>
      </c>
      <c r="B2392" t="s">
        <v>10</v>
      </c>
      <c r="C2392" s="4">
        <v>19340</v>
      </c>
      <c r="D2392" t="s">
        <v>109</v>
      </c>
      <c r="E2392" s="4">
        <v>568550</v>
      </c>
      <c r="F2392">
        <v>23950</v>
      </c>
    </row>
    <row r="2393" spans="1:6">
      <c r="A2393" s="4">
        <v>20211107</v>
      </c>
      <c r="B2393" t="s">
        <v>116</v>
      </c>
      <c r="C2393" s="4">
        <v>19342</v>
      </c>
      <c r="D2393" t="s">
        <v>109</v>
      </c>
      <c r="E2393" s="4">
        <v>618771</v>
      </c>
      <c r="F2393">
        <v>11950</v>
      </c>
    </row>
    <row r="2394" spans="1:6">
      <c r="A2394" s="4">
        <v>20211107</v>
      </c>
      <c r="B2394" t="s">
        <v>10</v>
      </c>
      <c r="C2394" s="4">
        <v>19343</v>
      </c>
      <c r="D2394" t="s">
        <v>109</v>
      </c>
      <c r="E2394" s="4">
        <v>864342</v>
      </c>
      <c r="F2394">
        <v>17450</v>
      </c>
    </row>
    <row r="2395" spans="1:6">
      <c r="A2395" s="4">
        <v>20211107</v>
      </c>
      <c r="B2395" t="s">
        <v>10</v>
      </c>
      <c r="C2395" s="4">
        <v>19348</v>
      </c>
      <c r="D2395" t="s">
        <v>114</v>
      </c>
      <c r="E2395" s="4">
        <v>979679</v>
      </c>
      <c r="F2395">
        <v>22650</v>
      </c>
    </row>
    <row r="2396" spans="1:6">
      <c r="A2396" s="4">
        <v>20211108</v>
      </c>
      <c r="B2396" t="s">
        <v>116</v>
      </c>
      <c r="C2396" s="4">
        <v>19350</v>
      </c>
      <c r="D2396" t="s">
        <v>115</v>
      </c>
      <c r="E2396" s="4">
        <v>129760</v>
      </c>
      <c r="F2396">
        <v>995</v>
      </c>
    </row>
    <row r="2397" spans="1:6">
      <c r="A2397" s="4">
        <v>20211108</v>
      </c>
      <c r="B2397" t="s">
        <v>117</v>
      </c>
      <c r="C2397" s="4">
        <v>12824</v>
      </c>
      <c r="D2397" t="s">
        <v>115</v>
      </c>
      <c r="E2397" s="4">
        <v>172366</v>
      </c>
      <c r="F2397">
        <v>12450</v>
      </c>
    </row>
    <row r="2398" spans="1:6">
      <c r="A2398" s="4">
        <v>20211109</v>
      </c>
      <c r="B2398" s="1" t="s">
        <v>116</v>
      </c>
      <c r="C2398" s="4">
        <v>19352</v>
      </c>
      <c r="D2398" t="s">
        <v>112</v>
      </c>
      <c r="E2398" s="4">
        <v>100712</v>
      </c>
      <c r="F2398">
        <v>11950</v>
      </c>
    </row>
    <row r="2399" spans="1:6">
      <c r="A2399" s="4">
        <v>20211109</v>
      </c>
      <c r="B2399" s="1" t="s">
        <v>118</v>
      </c>
      <c r="C2399" s="4">
        <v>12826</v>
      </c>
      <c r="D2399" t="s">
        <v>113</v>
      </c>
      <c r="E2399" s="4">
        <v>135670</v>
      </c>
      <c r="F2399">
        <v>2450</v>
      </c>
    </row>
    <row r="2400" spans="1:6">
      <c r="A2400" s="4">
        <v>20211109</v>
      </c>
      <c r="B2400" t="s">
        <v>117</v>
      </c>
      <c r="C2400" s="4">
        <v>12826</v>
      </c>
      <c r="D2400" t="s">
        <v>109</v>
      </c>
      <c r="E2400" s="4">
        <v>205588</v>
      </c>
      <c r="F2400">
        <v>3450</v>
      </c>
    </row>
    <row r="2401" spans="1:6">
      <c r="A2401" s="4">
        <v>20211110</v>
      </c>
      <c r="B2401" t="s">
        <v>10</v>
      </c>
      <c r="C2401" s="4">
        <v>19354</v>
      </c>
      <c r="D2401" t="s">
        <v>115</v>
      </c>
      <c r="E2401" s="4">
        <v>275506</v>
      </c>
      <c r="F2401">
        <v>14250</v>
      </c>
    </row>
    <row r="2402" spans="1:6">
      <c r="A2402" s="4">
        <v>20211111</v>
      </c>
      <c r="B2402" t="s">
        <v>10</v>
      </c>
      <c r="C2402" s="4">
        <v>19360</v>
      </c>
      <c r="D2402" t="s">
        <v>115</v>
      </c>
      <c r="E2402" s="4">
        <v>660055</v>
      </c>
      <c r="F2402">
        <v>995</v>
      </c>
    </row>
    <row r="2403" spans="1:6">
      <c r="A2403" s="4">
        <v>20211111</v>
      </c>
      <c r="B2403" t="s">
        <v>117</v>
      </c>
      <c r="C2403" s="4">
        <v>12827</v>
      </c>
      <c r="D2403" t="s">
        <v>114</v>
      </c>
      <c r="E2403" s="4">
        <v>166213</v>
      </c>
      <c r="F2403">
        <v>5925</v>
      </c>
    </row>
    <row r="2404" spans="1:6">
      <c r="A2404" s="4">
        <v>20211111</v>
      </c>
      <c r="B2404" t="s">
        <v>118</v>
      </c>
      <c r="C2404" s="4">
        <v>19359</v>
      </c>
      <c r="D2404" t="s">
        <v>114</v>
      </c>
      <c r="E2404" s="4">
        <v>168844</v>
      </c>
      <c r="F2404">
        <v>4987.5</v>
      </c>
    </row>
    <row r="2405" spans="1:6">
      <c r="A2405" s="4">
        <v>20211111</v>
      </c>
      <c r="B2405" t="s">
        <v>116</v>
      </c>
      <c r="C2405" s="4">
        <v>19363</v>
      </c>
      <c r="D2405" t="s">
        <v>113</v>
      </c>
      <c r="E2405" s="4">
        <v>171475</v>
      </c>
      <c r="F2405">
        <v>15712.5</v>
      </c>
    </row>
    <row r="2406" spans="1:6">
      <c r="A2406" s="4">
        <v>20211111</v>
      </c>
      <c r="B2406" t="s">
        <v>10</v>
      </c>
      <c r="C2406" s="4">
        <v>12827</v>
      </c>
      <c r="D2406" t="s">
        <v>109</v>
      </c>
      <c r="E2406" s="4">
        <v>857476</v>
      </c>
      <c r="F2406">
        <v>8962.5</v>
      </c>
    </row>
    <row r="2407" spans="1:6">
      <c r="A2407" s="4">
        <v>20211111</v>
      </c>
      <c r="B2407" t="s">
        <v>10</v>
      </c>
      <c r="C2407" s="4">
        <v>10584</v>
      </c>
      <c r="D2407" t="s">
        <v>113</v>
      </c>
      <c r="E2407" s="4">
        <v>979679</v>
      </c>
      <c r="F2407">
        <v>7976.62</v>
      </c>
    </row>
    <row r="2408" spans="1:6">
      <c r="A2408" s="4">
        <v>20211111</v>
      </c>
      <c r="B2408" t="s">
        <v>11</v>
      </c>
      <c r="C2408" s="4">
        <v>10610</v>
      </c>
      <c r="D2408" t="s">
        <v>114</v>
      </c>
      <c r="E2408" s="4">
        <v>129760</v>
      </c>
      <c r="F2408">
        <v>8962.5</v>
      </c>
    </row>
    <row r="2409" spans="1:6">
      <c r="A2409" s="4">
        <v>20211112</v>
      </c>
      <c r="B2409" t="s">
        <v>11</v>
      </c>
      <c r="C2409" s="4">
        <v>12835</v>
      </c>
      <c r="D2409" t="s">
        <v>115</v>
      </c>
      <c r="E2409" s="4">
        <v>834850</v>
      </c>
      <c r="F2409">
        <v>7650</v>
      </c>
    </row>
    <row r="2410" spans="1:6">
      <c r="A2410" s="4">
        <v>20211113</v>
      </c>
      <c r="B2410" t="s">
        <v>117</v>
      </c>
      <c r="C2410" s="4">
        <v>544</v>
      </c>
      <c r="D2410" t="s">
        <v>114</v>
      </c>
      <c r="E2410" s="4">
        <v>979679</v>
      </c>
      <c r="F2410">
        <v>6250</v>
      </c>
    </row>
    <row r="2411" spans="1:6">
      <c r="A2411" s="4">
        <v>20211114</v>
      </c>
      <c r="B2411" t="s">
        <v>116</v>
      </c>
      <c r="C2411" s="4">
        <v>19390</v>
      </c>
      <c r="D2411" t="s">
        <v>114</v>
      </c>
      <c r="E2411" s="4">
        <v>129760</v>
      </c>
      <c r="F2411">
        <v>16950</v>
      </c>
    </row>
    <row r="2412" spans="1:6">
      <c r="A2412" s="4">
        <v>20211114</v>
      </c>
      <c r="B2412" t="s">
        <v>10</v>
      </c>
      <c r="C2412" s="4">
        <v>19392</v>
      </c>
      <c r="D2412" t="s">
        <v>115</v>
      </c>
      <c r="E2412" s="4">
        <v>834850</v>
      </c>
      <c r="F2412">
        <v>20950</v>
      </c>
    </row>
    <row r="2413" spans="1:6">
      <c r="A2413" s="4">
        <v>20211114</v>
      </c>
      <c r="B2413" t="s">
        <v>10</v>
      </c>
      <c r="C2413" s="4">
        <v>19397</v>
      </c>
      <c r="D2413" t="s">
        <v>113</v>
      </c>
      <c r="E2413" s="4">
        <v>834850</v>
      </c>
      <c r="F2413">
        <v>17950</v>
      </c>
    </row>
    <row r="2414" spans="1:6">
      <c r="A2414" s="4">
        <v>20211115</v>
      </c>
      <c r="B2414" t="s">
        <v>116</v>
      </c>
      <c r="C2414" s="4">
        <v>12840</v>
      </c>
      <c r="D2414" t="s">
        <v>109</v>
      </c>
      <c r="E2414" s="4">
        <v>129760</v>
      </c>
      <c r="F2414">
        <v>19650</v>
      </c>
    </row>
    <row r="2415" spans="1:6">
      <c r="A2415" s="4">
        <v>20211115</v>
      </c>
      <c r="B2415" t="s">
        <v>116</v>
      </c>
      <c r="C2415" s="4">
        <v>12841</v>
      </c>
      <c r="D2415" t="s">
        <v>109</v>
      </c>
      <c r="E2415" s="4">
        <v>834850</v>
      </c>
      <c r="F2415">
        <v>9950</v>
      </c>
    </row>
    <row r="2416" spans="1:6">
      <c r="A2416" s="4">
        <v>20211115</v>
      </c>
      <c r="B2416" t="s">
        <v>117</v>
      </c>
      <c r="C2416" s="4">
        <v>9528</v>
      </c>
      <c r="D2416" t="s">
        <v>113</v>
      </c>
      <c r="E2416" s="4">
        <v>979679</v>
      </c>
      <c r="F2416">
        <v>2450</v>
      </c>
    </row>
    <row r="2417" spans="1:6">
      <c r="A2417" s="4">
        <v>20211117</v>
      </c>
      <c r="B2417" t="s">
        <v>116</v>
      </c>
      <c r="C2417" s="4">
        <v>554</v>
      </c>
      <c r="D2417" t="s">
        <v>112</v>
      </c>
      <c r="E2417" s="4">
        <v>129760</v>
      </c>
      <c r="F2417">
        <v>19650</v>
      </c>
    </row>
    <row r="2418" spans="1:6">
      <c r="A2418" s="4">
        <v>20211117</v>
      </c>
      <c r="B2418" t="s">
        <v>117</v>
      </c>
      <c r="C2418" s="4">
        <v>554</v>
      </c>
      <c r="D2418" t="s">
        <v>109</v>
      </c>
      <c r="E2418" s="4">
        <v>834850</v>
      </c>
      <c r="F2418">
        <v>5650</v>
      </c>
    </row>
    <row r="2419" spans="1:6">
      <c r="A2419" s="4">
        <v>20211117</v>
      </c>
      <c r="B2419" t="s">
        <v>117</v>
      </c>
      <c r="C2419" s="4">
        <v>19412</v>
      </c>
      <c r="D2419" t="s">
        <v>109</v>
      </c>
      <c r="E2419" s="4">
        <v>834850</v>
      </c>
      <c r="F2419">
        <v>23950</v>
      </c>
    </row>
    <row r="2420" spans="1:6">
      <c r="A2420" s="4">
        <v>20211117</v>
      </c>
      <c r="B2420" t="s">
        <v>10</v>
      </c>
      <c r="C2420" s="4">
        <v>19416</v>
      </c>
      <c r="D2420" t="s">
        <v>109</v>
      </c>
      <c r="E2420" s="4">
        <v>834850</v>
      </c>
      <c r="F2420">
        <v>21555</v>
      </c>
    </row>
    <row r="2421" spans="1:6">
      <c r="A2421" s="4">
        <v>20211117</v>
      </c>
      <c r="B2421" t="s">
        <v>10</v>
      </c>
      <c r="C2421" s="4">
        <v>19416</v>
      </c>
      <c r="D2421" t="s">
        <v>114</v>
      </c>
      <c r="E2421" s="4">
        <v>834850</v>
      </c>
      <c r="F2421">
        <v>10755</v>
      </c>
    </row>
    <row r="2422" spans="1:6">
      <c r="A2422" s="4">
        <v>20211117</v>
      </c>
      <c r="B2422" t="s">
        <v>118</v>
      </c>
      <c r="C2422" s="4">
        <v>19417</v>
      </c>
      <c r="D2422" t="s">
        <v>115</v>
      </c>
      <c r="E2422" s="4">
        <v>421333</v>
      </c>
      <c r="F2422">
        <v>20950</v>
      </c>
    </row>
    <row r="2423" spans="1:6">
      <c r="A2423" s="4">
        <v>20211117</v>
      </c>
      <c r="B2423" t="s">
        <v>116</v>
      </c>
      <c r="C2423" s="4">
        <v>10553</v>
      </c>
      <c r="D2423" t="s">
        <v>114</v>
      </c>
      <c r="E2423" s="4">
        <v>719050</v>
      </c>
      <c r="F2423">
        <v>11950</v>
      </c>
    </row>
    <row r="2424" spans="1:6">
      <c r="A2424" s="4">
        <v>20211118</v>
      </c>
      <c r="B2424" t="s">
        <v>117</v>
      </c>
      <c r="C2424" s="4">
        <v>19420</v>
      </c>
      <c r="D2424" t="s">
        <v>115</v>
      </c>
      <c r="E2424" s="4">
        <v>101676</v>
      </c>
      <c r="F2424">
        <v>13650</v>
      </c>
    </row>
    <row r="2425" spans="1:6">
      <c r="A2425" s="4">
        <v>20211118</v>
      </c>
      <c r="B2425" t="s">
        <v>10</v>
      </c>
      <c r="C2425" s="4">
        <v>12844</v>
      </c>
      <c r="D2425" t="s">
        <v>114</v>
      </c>
      <c r="E2425" s="4">
        <v>131448</v>
      </c>
      <c r="F2425">
        <v>4800</v>
      </c>
    </row>
    <row r="2426" spans="1:6">
      <c r="A2426" s="4">
        <v>20211118</v>
      </c>
      <c r="B2426" t="s">
        <v>10</v>
      </c>
      <c r="C2426" s="4">
        <v>19421</v>
      </c>
      <c r="D2426" t="s">
        <v>114</v>
      </c>
      <c r="E2426" s="4">
        <v>161220</v>
      </c>
      <c r="F2426">
        <v>15250</v>
      </c>
    </row>
    <row r="2427" spans="1:6">
      <c r="A2427" s="4">
        <v>20211118</v>
      </c>
      <c r="B2427" t="s">
        <v>10</v>
      </c>
      <c r="C2427" s="4">
        <v>10762</v>
      </c>
      <c r="D2427" t="s">
        <v>115</v>
      </c>
      <c r="E2427" s="4">
        <v>663423</v>
      </c>
      <c r="F2427">
        <v>16250</v>
      </c>
    </row>
    <row r="2428" spans="1:6">
      <c r="A2428" s="4">
        <v>20211118</v>
      </c>
      <c r="B2428" t="s">
        <v>117</v>
      </c>
      <c r="C2428" s="4">
        <v>10772</v>
      </c>
      <c r="D2428" t="s">
        <v>114</v>
      </c>
      <c r="E2428" s="4">
        <v>116562</v>
      </c>
      <c r="F2428">
        <v>20950</v>
      </c>
    </row>
    <row r="2429" spans="1:6">
      <c r="A2429" s="4">
        <v>20211119</v>
      </c>
      <c r="B2429" t="s">
        <v>117</v>
      </c>
      <c r="C2429" s="4">
        <v>19427</v>
      </c>
      <c r="D2429" t="s">
        <v>115</v>
      </c>
      <c r="E2429" s="4">
        <v>166782</v>
      </c>
      <c r="F2429">
        <v>14250</v>
      </c>
    </row>
    <row r="2430" spans="1:6">
      <c r="A2430" s="4">
        <v>20211119</v>
      </c>
      <c r="B2430" t="s">
        <v>10</v>
      </c>
      <c r="C2430" s="4">
        <v>19433</v>
      </c>
      <c r="D2430" t="s">
        <v>113</v>
      </c>
      <c r="E2430" s="4">
        <v>217003</v>
      </c>
      <c r="F2430">
        <v>21950</v>
      </c>
    </row>
    <row r="2431" spans="1:6">
      <c r="A2431" s="4">
        <v>20211119</v>
      </c>
      <c r="B2431" t="s">
        <v>10</v>
      </c>
      <c r="C2431" s="4">
        <v>12845</v>
      </c>
      <c r="D2431" t="s">
        <v>113</v>
      </c>
      <c r="E2431" s="4">
        <v>267224</v>
      </c>
      <c r="F2431">
        <v>3950</v>
      </c>
    </row>
    <row r="2432" spans="1:6">
      <c r="A2432" s="4">
        <v>20211119</v>
      </c>
      <c r="B2432" t="s">
        <v>118</v>
      </c>
      <c r="C2432" s="4">
        <v>558</v>
      </c>
      <c r="D2432" t="s">
        <v>112</v>
      </c>
      <c r="E2432" s="4">
        <v>317445</v>
      </c>
      <c r="F2432">
        <v>16250</v>
      </c>
    </row>
    <row r="2433" spans="1:6">
      <c r="A2433" s="4">
        <v>20211119</v>
      </c>
      <c r="B2433" t="s">
        <v>116</v>
      </c>
      <c r="C2433" s="4">
        <v>19425</v>
      </c>
      <c r="D2433" t="s">
        <v>109</v>
      </c>
      <c r="E2433" s="4">
        <v>729973</v>
      </c>
      <c r="F2433">
        <v>11950</v>
      </c>
    </row>
    <row r="2434" spans="1:6">
      <c r="A2434" s="4">
        <v>20211119</v>
      </c>
      <c r="B2434" t="s">
        <v>10</v>
      </c>
      <c r="C2434" s="4">
        <v>19430</v>
      </c>
      <c r="D2434" t="s">
        <v>109</v>
      </c>
      <c r="E2434" s="4">
        <v>764932</v>
      </c>
      <c r="F2434">
        <v>19650</v>
      </c>
    </row>
    <row r="2435" spans="1:6">
      <c r="A2435" s="4">
        <v>20211119</v>
      </c>
      <c r="B2435" t="s">
        <v>116</v>
      </c>
      <c r="C2435" s="4">
        <v>19432</v>
      </c>
      <c r="D2435" t="s">
        <v>114</v>
      </c>
      <c r="E2435" s="4">
        <v>799891</v>
      </c>
      <c r="F2435">
        <v>6250</v>
      </c>
    </row>
    <row r="2436" spans="1:6">
      <c r="A2436" s="4">
        <v>20211119</v>
      </c>
      <c r="B2436" t="s">
        <v>117</v>
      </c>
      <c r="C2436" s="4">
        <v>12845</v>
      </c>
      <c r="D2436" t="s">
        <v>115</v>
      </c>
      <c r="E2436" s="4">
        <v>834850</v>
      </c>
      <c r="F2436">
        <v>2950</v>
      </c>
    </row>
    <row r="2437" spans="1:6">
      <c r="A2437" s="4">
        <v>20211120</v>
      </c>
      <c r="B2437" t="s">
        <v>117</v>
      </c>
      <c r="C2437" s="4">
        <v>560</v>
      </c>
      <c r="D2437" t="s">
        <v>114</v>
      </c>
      <c r="E2437" s="4">
        <v>367666</v>
      </c>
      <c r="F2437">
        <v>19650</v>
      </c>
    </row>
    <row r="2438" spans="1:6">
      <c r="A2438" s="4">
        <v>20211120</v>
      </c>
      <c r="B2438" t="s">
        <v>10</v>
      </c>
      <c r="C2438" s="4">
        <v>19434</v>
      </c>
      <c r="D2438" t="s">
        <v>115</v>
      </c>
      <c r="E2438" s="4">
        <v>417887</v>
      </c>
      <c r="F2438">
        <v>7650</v>
      </c>
    </row>
    <row r="2439" spans="1:6">
      <c r="A2439" s="4">
        <v>20211120</v>
      </c>
      <c r="B2439" t="s">
        <v>10</v>
      </c>
      <c r="C2439" s="4">
        <v>19438</v>
      </c>
      <c r="D2439" t="s">
        <v>113</v>
      </c>
      <c r="E2439" s="4">
        <v>468108</v>
      </c>
      <c r="F2439">
        <v>9650</v>
      </c>
    </row>
    <row r="2440" spans="1:6">
      <c r="A2440" s="4">
        <v>20211120</v>
      </c>
      <c r="B2440" s="1" t="s">
        <v>10</v>
      </c>
      <c r="C2440" s="4">
        <v>19442</v>
      </c>
      <c r="D2440" t="s">
        <v>113</v>
      </c>
      <c r="E2440" s="4">
        <v>518329</v>
      </c>
      <c r="F2440">
        <v>23950</v>
      </c>
    </row>
    <row r="2441" spans="1:6">
      <c r="A2441" s="4">
        <v>20211120</v>
      </c>
      <c r="B2441" t="s">
        <v>10</v>
      </c>
      <c r="C2441" s="4">
        <v>12846</v>
      </c>
      <c r="D2441" t="s">
        <v>112</v>
      </c>
      <c r="E2441" s="4">
        <v>568550</v>
      </c>
      <c r="F2441">
        <v>10650</v>
      </c>
    </row>
    <row r="2442" spans="1:6">
      <c r="A2442" s="4">
        <v>20211120</v>
      </c>
      <c r="B2442" t="s">
        <v>118</v>
      </c>
      <c r="C2442" s="4">
        <v>12847</v>
      </c>
      <c r="D2442" t="s">
        <v>109</v>
      </c>
      <c r="E2442" s="4">
        <v>618771</v>
      </c>
      <c r="F2442">
        <v>17950</v>
      </c>
    </row>
    <row r="2443" spans="1:6">
      <c r="A2443" s="4">
        <v>20211120</v>
      </c>
      <c r="B2443" t="s">
        <v>118</v>
      </c>
      <c r="C2443" s="4">
        <v>9540</v>
      </c>
      <c r="D2443" t="s">
        <v>109</v>
      </c>
      <c r="E2443" s="4">
        <v>864342</v>
      </c>
      <c r="F2443">
        <v>19650</v>
      </c>
    </row>
    <row r="2444" spans="1:6">
      <c r="A2444" s="4">
        <v>20211120</v>
      </c>
      <c r="B2444" t="s">
        <v>117</v>
      </c>
      <c r="C2444" s="4">
        <v>559</v>
      </c>
      <c r="D2444" t="s">
        <v>113</v>
      </c>
      <c r="E2444" s="4">
        <v>979679</v>
      </c>
      <c r="F2444">
        <v>2450</v>
      </c>
    </row>
    <row r="2445" spans="1:6">
      <c r="A2445" s="4">
        <v>20211121</v>
      </c>
      <c r="B2445" t="s">
        <v>11</v>
      </c>
      <c r="C2445" s="4">
        <v>573</v>
      </c>
      <c r="D2445" t="s">
        <v>109</v>
      </c>
      <c r="E2445" s="4">
        <v>129760</v>
      </c>
      <c r="F2445">
        <v>6250</v>
      </c>
    </row>
    <row r="2446" spans="1:6">
      <c r="A2446" s="4">
        <v>20211121</v>
      </c>
      <c r="B2446" t="s">
        <v>11</v>
      </c>
      <c r="C2446" s="4">
        <v>573</v>
      </c>
      <c r="D2446" t="s">
        <v>109</v>
      </c>
      <c r="E2446" s="4">
        <v>172366</v>
      </c>
      <c r="F2446">
        <v>10650</v>
      </c>
    </row>
    <row r="2447" spans="1:6">
      <c r="A2447" s="4">
        <v>20211121</v>
      </c>
      <c r="B2447" t="s">
        <v>117</v>
      </c>
      <c r="C2447" s="4">
        <v>19448</v>
      </c>
      <c r="D2447" t="s">
        <v>109</v>
      </c>
      <c r="E2447" s="4">
        <v>100712</v>
      </c>
      <c r="F2447">
        <v>11950</v>
      </c>
    </row>
    <row r="2448" spans="1:6">
      <c r="A2448" s="4">
        <v>20211121</v>
      </c>
      <c r="B2448" t="s">
        <v>117</v>
      </c>
      <c r="C2448" s="4">
        <v>19449</v>
      </c>
      <c r="D2448" t="s">
        <v>109</v>
      </c>
      <c r="E2448" s="4">
        <v>135670</v>
      </c>
      <c r="F2448">
        <v>11950</v>
      </c>
    </row>
    <row r="2449" spans="1:6">
      <c r="A2449" s="4">
        <v>20211121</v>
      </c>
      <c r="B2449" t="s">
        <v>10</v>
      </c>
      <c r="C2449" s="4">
        <v>19452</v>
      </c>
      <c r="D2449" t="s">
        <v>109</v>
      </c>
      <c r="E2449" s="4">
        <v>205588</v>
      </c>
      <c r="F2449">
        <v>9950</v>
      </c>
    </row>
    <row r="2450" spans="1:6">
      <c r="A2450" s="4">
        <v>20211121</v>
      </c>
      <c r="B2450" t="s">
        <v>10</v>
      </c>
      <c r="C2450" s="4">
        <v>9548</v>
      </c>
      <c r="D2450" t="s">
        <v>109</v>
      </c>
      <c r="E2450" s="4">
        <v>275506</v>
      </c>
      <c r="F2450">
        <v>6250</v>
      </c>
    </row>
    <row r="2451" spans="1:6">
      <c r="A2451" s="4">
        <v>20211122</v>
      </c>
      <c r="B2451" t="s">
        <v>117</v>
      </c>
      <c r="C2451" s="4">
        <v>12856</v>
      </c>
      <c r="D2451" t="s">
        <v>109</v>
      </c>
      <c r="E2451" s="4">
        <v>660055</v>
      </c>
      <c r="F2451">
        <v>18650</v>
      </c>
    </row>
    <row r="2452" spans="1:6">
      <c r="A2452" s="4">
        <v>20211124</v>
      </c>
      <c r="B2452" t="s">
        <v>118</v>
      </c>
      <c r="C2452" s="4">
        <v>581</v>
      </c>
      <c r="D2452" t="s">
        <v>109</v>
      </c>
      <c r="E2452" s="4">
        <v>166213</v>
      </c>
      <c r="F2452">
        <v>9855</v>
      </c>
    </row>
    <row r="2453" spans="1:6">
      <c r="A2453" s="4">
        <v>20211125</v>
      </c>
      <c r="B2453" t="s">
        <v>10</v>
      </c>
      <c r="C2453" s="4">
        <v>19470</v>
      </c>
      <c r="D2453" t="s">
        <v>110</v>
      </c>
      <c r="E2453" s="4">
        <v>168844</v>
      </c>
      <c r="F2453">
        <v>7950</v>
      </c>
    </row>
    <row r="2454" spans="1:6">
      <c r="A2454" s="4">
        <v>20211125</v>
      </c>
      <c r="B2454" t="s">
        <v>117</v>
      </c>
      <c r="C2454" s="4">
        <v>19470</v>
      </c>
      <c r="D2454" t="s">
        <v>114</v>
      </c>
      <c r="E2454" s="4">
        <v>171475</v>
      </c>
      <c r="F2454">
        <v>10650</v>
      </c>
    </row>
    <row r="2455" spans="1:6">
      <c r="A2455" s="4">
        <v>20211125</v>
      </c>
      <c r="B2455" t="s">
        <v>118</v>
      </c>
      <c r="C2455" s="4">
        <v>12863</v>
      </c>
      <c r="D2455" t="s">
        <v>112</v>
      </c>
      <c r="E2455" s="4">
        <v>857476</v>
      </c>
      <c r="F2455">
        <v>20950</v>
      </c>
    </row>
    <row r="2456" spans="1:6">
      <c r="A2456" s="4">
        <v>20211126</v>
      </c>
      <c r="B2456" t="s">
        <v>117</v>
      </c>
      <c r="C2456" s="4">
        <v>12871</v>
      </c>
      <c r="D2456" t="s">
        <v>115</v>
      </c>
      <c r="E2456" s="4">
        <v>834850</v>
      </c>
      <c r="F2456">
        <v>16765</v>
      </c>
    </row>
    <row r="2457" spans="1:6">
      <c r="A2457" s="4">
        <v>20211126</v>
      </c>
      <c r="B2457" t="s">
        <v>10</v>
      </c>
      <c r="C2457" s="4">
        <v>12872</v>
      </c>
      <c r="D2457" t="s">
        <v>113</v>
      </c>
      <c r="E2457" s="4">
        <v>979679</v>
      </c>
      <c r="F2457">
        <v>5355</v>
      </c>
    </row>
    <row r="2458" spans="1:6">
      <c r="A2458" s="4">
        <v>20211126</v>
      </c>
      <c r="B2458" t="s">
        <v>116</v>
      </c>
      <c r="C2458" s="4">
        <v>10985</v>
      </c>
      <c r="D2458" t="s">
        <v>109</v>
      </c>
      <c r="E2458" s="4">
        <v>129760</v>
      </c>
      <c r="F2458">
        <v>14665</v>
      </c>
    </row>
    <row r="2459" spans="1:6">
      <c r="A2459" s="4">
        <v>20211126</v>
      </c>
      <c r="B2459" t="s">
        <v>117</v>
      </c>
      <c r="C2459" s="4">
        <v>10985</v>
      </c>
      <c r="D2459" t="s">
        <v>114</v>
      </c>
      <c r="E2459" s="4">
        <v>834850</v>
      </c>
      <c r="F2459">
        <v>8365</v>
      </c>
    </row>
    <row r="2460" spans="1:6">
      <c r="A2460" s="4">
        <v>20211126</v>
      </c>
      <c r="B2460" t="s">
        <v>117</v>
      </c>
      <c r="C2460" s="4">
        <v>10986</v>
      </c>
      <c r="D2460" t="s">
        <v>109</v>
      </c>
      <c r="E2460" s="4">
        <v>834850</v>
      </c>
      <c r="F2460">
        <v>14665</v>
      </c>
    </row>
    <row r="2461" spans="1:6">
      <c r="A2461" s="4">
        <v>20211126</v>
      </c>
      <c r="B2461" t="s">
        <v>10</v>
      </c>
      <c r="C2461" s="4">
        <v>11025</v>
      </c>
      <c r="D2461" t="s">
        <v>109</v>
      </c>
      <c r="E2461" s="4">
        <v>834850</v>
      </c>
      <c r="F2461">
        <v>16765</v>
      </c>
    </row>
    <row r="2462" spans="1:6">
      <c r="A2462" s="4">
        <v>20211127</v>
      </c>
      <c r="B2462" t="s">
        <v>10</v>
      </c>
      <c r="C2462" s="4">
        <v>596</v>
      </c>
      <c r="D2462" t="s">
        <v>109</v>
      </c>
      <c r="E2462" s="4">
        <v>834850</v>
      </c>
      <c r="F2462">
        <v>8715</v>
      </c>
    </row>
    <row r="2463" spans="1:6">
      <c r="A2463" s="4">
        <v>20211127</v>
      </c>
      <c r="B2463" t="s">
        <v>117</v>
      </c>
      <c r="C2463" s="4">
        <v>19492</v>
      </c>
      <c r="D2463" t="s">
        <v>115</v>
      </c>
      <c r="E2463" s="4">
        <v>421333</v>
      </c>
      <c r="F2463">
        <v>995</v>
      </c>
    </row>
    <row r="2464" spans="1:6">
      <c r="A2464" s="4">
        <v>20211127</v>
      </c>
      <c r="B2464" t="s">
        <v>10</v>
      </c>
      <c r="C2464" s="4">
        <v>19492</v>
      </c>
      <c r="D2464" t="s">
        <v>109</v>
      </c>
      <c r="E2464" s="4">
        <v>719050</v>
      </c>
      <c r="F2464">
        <v>14665</v>
      </c>
    </row>
    <row r="2465" spans="1:6">
      <c r="A2465" s="4">
        <v>20211127</v>
      </c>
      <c r="B2465" t="s">
        <v>116</v>
      </c>
      <c r="C2465" s="4">
        <v>19492</v>
      </c>
      <c r="D2465" t="s">
        <v>114</v>
      </c>
      <c r="E2465" s="4">
        <v>101676</v>
      </c>
      <c r="F2465">
        <v>2065</v>
      </c>
    </row>
    <row r="2466" spans="1:6">
      <c r="A2466" s="4">
        <v>20211127</v>
      </c>
      <c r="B2466" t="s">
        <v>116</v>
      </c>
      <c r="C2466" s="4">
        <v>19498</v>
      </c>
      <c r="D2466" t="s">
        <v>114</v>
      </c>
      <c r="E2466" s="4">
        <v>131448</v>
      </c>
      <c r="F2466">
        <v>11375</v>
      </c>
    </row>
    <row r="2467" spans="1:6">
      <c r="A2467" s="4">
        <v>20211127</v>
      </c>
      <c r="B2467" t="s">
        <v>117</v>
      </c>
      <c r="C2467" s="4">
        <v>19500</v>
      </c>
      <c r="D2467" t="s">
        <v>110</v>
      </c>
      <c r="E2467" s="4">
        <v>161220</v>
      </c>
      <c r="F2467">
        <v>3950</v>
      </c>
    </row>
    <row r="2468" spans="1:6">
      <c r="A2468" s="4">
        <v>20211129</v>
      </c>
      <c r="B2468" t="s">
        <v>11</v>
      </c>
      <c r="C2468" s="4">
        <v>12895</v>
      </c>
      <c r="D2468" t="s">
        <v>113</v>
      </c>
      <c r="E2468" s="4">
        <v>663423</v>
      </c>
      <c r="F2468">
        <v>12565</v>
      </c>
    </row>
    <row r="2469" spans="1:6">
      <c r="A2469" s="4">
        <v>20211129</v>
      </c>
      <c r="B2469" t="s">
        <v>11</v>
      </c>
      <c r="C2469" s="4">
        <v>12898</v>
      </c>
      <c r="D2469" t="s">
        <v>109</v>
      </c>
      <c r="E2469" s="4">
        <v>116562</v>
      </c>
      <c r="F2469">
        <v>11655</v>
      </c>
    </row>
    <row r="2470" spans="1:6">
      <c r="A2470" s="4">
        <v>20211129</v>
      </c>
      <c r="B2470" t="s">
        <v>11</v>
      </c>
      <c r="C2470" s="4">
        <v>12899</v>
      </c>
      <c r="D2470" t="s">
        <v>110</v>
      </c>
      <c r="E2470" s="4">
        <v>166782</v>
      </c>
      <c r="F2470">
        <v>7650</v>
      </c>
    </row>
    <row r="2471" spans="1:6">
      <c r="A2471" s="4">
        <v>20211129</v>
      </c>
      <c r="B2471" t="s">
        <v>117</v>
      </c>
      <c r="C2471" s="4">
        <v>9584</v>
      </c>
      <c r="D2471" t="s">
        <v>110</v>
      </c>
      <c r="E2471" s="4">
        <v>217003</v>
      </c>
      <c r="F2471">
        <v>16765</v>
      </c>
    </row>
    <row r="2472" spans="1:6">
      <c r="A2472" s="4">
        <v>20211129</v>
      </c>
      <c r="B2472" t="s">
        <v>117</v>
      </c>
      <c r="C2472" s="4">
        <v>9584</v>
      </c>
      <c r="D2472" t="s">
        <v>109</v>
      </c>
      <c r="E2472" s="4">
        <v>267224</v>
      </c>
      <c r="F2472">
        <v>5565</v>
      </c>
    </row>
    <row r="2473" spans="1:6">
      <c r="A2473" s="4">
        <v>20211129</v>
      </c>
      <c r="B2473" t="s">
        <v>117</v>
      </c>
      <c r="C2473" s="4">
        <v>9585</v>
      </c>
      <c r="D2473" t="s">
        <v>109</v>
      </c>
      <c r="E2473" s="4">
        <v>317445</v>
      </c>
      <c r="F2473">
        <v>11375</v>
      </c>
    </row>
    <row r="2474" spans="1:6">
      <c r="A2474" s="4">
        <v>20211130</v>
      </c>
      <c r="B2474" t="s">
        <v>10</v>
      </c>
      <c r="C2474" s="4">
        <v>19528</v>
      </c>
      <c r="D2474" t="s">
        <v>110</v>
      </c>
      <c r="E2474" s="4">
        <v>729973</v>
      </c>
      <c r="F2474">
        <v>7950</v>
      </c>
    </row>
    <row r="2475" spans="1:6">
      <c r="A2475" s="4">
        <v>20211130</v>
      </c>
      <c r="B2475" t="s">
        <v>10</v>
      </c>
      <c r="C2475" s="4">
        <v>19529</v>
      </c>
      <c r="D2475" t="s">
        <v>109</v>
      </c>
      <c r="E2475" s="4">
        <v>764932</v>
      </c>
      <c r="F2475">
        <v>15650</v>
      </c>
    </row>
    <row r="2476" spans="1:6">
      <c r="A2476" s="4">
        <v>20211130</v>
      </c>
      <c r="B2476" t="s">
        <v>116</v>
      </c>
      <c r="C2476" s="4">
        <v>19534</v>
      </c>
      <c r="D2476" t="s">
        <v>114</v>
      </c>
      <c r="E2476" s="4">
        <v>799891</v>
      </c>
      <c r="F2476">
        <v>11950</v>
      </c>
    </row>
    <row r="2477" spans="1:6">
      <c r="A2477" s="4">
        <v>20211130</v>
      </c>
      <c r="B2477" t="s">
        <v>10</v>
      </c>
      <c r="C2477" s="4">
        <v>19534</v>
      </c>
      <c r="D2477" t="s">
        <v>114</v>
      </c>
      <c r="E2477" s="4">
        <v>834850</v>
      </c>
      <c r="F2477">
        <v>11950</v>
      </c>
    </row>
    <row r="2478" spans="1:6">
      <c r="A2478" s="4">
        <v>20211130</v>
      </c>
      <c r="B2478" t="s">
        <v>10</v>
      </c>
      <c r="C2478" s="4">
        <v>19526</v>
      </c>
      <c r="D2478" t="s">
        <v>110</v>
      </c>
      <c r="E2478" s="4">
        <v>367666</v>
      </c>
      <c r="F2478">
        <v>13250</v>
      </c>
    </row>
    <row r="2479" spans="1:6">
      <c r="A2479" s="4">
        <v>20211130</v>
      </c>
      <c r="B2479" t="s">
        <v>116</v>
      </c>
      <c r="C2479" s="4">
        <v>19530</v>
      </c>
      <c r="D2479" t="s">
        <v>113</v>
      </c>
      <c r="E2479" s="4">
        <v>417887</v>
      </c>
      <c r="F2479">
        <v>19650</v>
      </c>
    </row>
    <row r="2480" spans="1:6">
      <c r="A2480" s="4">
        <v>20211130</v>
      </c>
      <c r="B2480" t="s">
        <v>116</v>
      </c>
      <c r="C2480" s="4">
        <v>19534</v>
      </c>
      <c r="D2480" t="s">
        <v>109</v>
      </c>
      <c r="E2480" s="4">
        <v>468108</v>
      </c>
      <c r="F2480">
        <v>11950</v>
      </c>
    </row>
    <row r="2481" spans="1:6">
      <c r="A2481" s="4">
        <v>20211130</v>
      </c>
      <c r="B2481" t="s">
        <v>116</v>
      </c>
      <c r="C2481" s="4">
        <v>19534</v>
      </c>
      <c r="D2481" t="s">
        <v>109</v>
      </c>
      <c r="E2481" s="4">
        <v>518329</v>
      </c>
      <c r="F2481">
        <v>3450</v>
      </c>
    </row>
    <row r="2482" spans="1:6">
      <c r="A2482" s="4">
        <v>20211201</v>
      </c>
      <c r="B2482" t="s">
        <v>116</v>
      </c>
      <c r="C2482" s="4">
        <v>616</v>
      </c>
      <c r="D2482" t="s">
        <v>109</v>
      </c>
      <c r="E2482" s="4">
        <v>568550</v>
      </c>
      <c r="F2482">
        <v>18650</v>
      </c>
    </row>
    <row r="2483" spans="1:6">
      <c r="A2483" s="4">
        <v>20211201</v>
      </c>
      <c r="B2483" t="s">
        <v>116</v>
      </c>
      <c r="C2483" s="4">
        <v>19538</v>
      </c>
      <c r="D2483" t="s">
        <v>109</v>
      </c>
      <c r="E2483" s="4">
        <v>618771</v>
      </c>
      <c r="F2483">
        <v>19650</v>
      </c>
    </row>
    <row r="2484" spans="1:6">
      <c r="A2484" s="4">
        <v>20211201</v>
      </c>
      <c r="B2484" t="s">
        <v>117</v>
      </c>
      <c r="C2484" s="4">
        <v>19543</v>
      </c>
      <c r="D2484" t="s">
        <v>109</v>
      </c>
      <c r="E2484" s="4">
        <v>864342</v>
      </c>
      <c r="F2484">
        <v>12450</v>
      </c>
    </row>
    <row r="2485" spans="1:6">
      <c r="A2485" s="4">
        <v>20211202</v>
      </c>
      <c r="B2485" t="s">
        <v>11</v>
      </c>
      <c r="C2485" s="4">
        <v>12905</v>
      </c>
      <c r="D2485" t="s">
        <v>109</v>
      </c>
      <c r="E2485" s="4">
        <v>660055</v>
      </c>
      <c r="F2485">
        <v>15650</v>
      </c>
    </row>
    <row r="2486" spans="1:6">
      <c r="A2486" s="4">
        <v>20211204</v>
      </c>
      <c r="B2486" t="s">
        <v>116</v>
      </c>
      <c r="C2486" s="4">
        <v>19566</v>
      </c>
      <c r="D2486" t="s">
        <v>109</v>
      </c>
      <c r="E2486" s="4">
        <v>166213</v>
      </c>
      <c r="F2486">
        <v>11950</v>
      </c>
    </row>
    <row r="2487" spans="1:6">
      <c r="A2487" s="4">
        <v>20211204</v>
      </c>
      <c r="B2487" t="s">
        <v>116</v>
      </c>
      <c r="C2487" s="4">
        <v>19568</v>
      </c>
      <c r="D2487" t="s">
        <v>114</v>
      </c>
      <c r="E2487" s="4">
        <v>168844</v>
      </c>
      <c r="F2487">
        <v>8055</v>
      </c>
    </row>
    <row r="2488" spans="1:6">
      <c r="A2488" s="4">
        <v>20211204</v>
      </c>
      <c r="B2488" t="s">
        <v>10</v>
      </c>
      <c r="C2488" s="4">
        <v>12912</v>
      </c>
      <c r="D2488" t="s">
        <v>109</v>
      </c>
      <c r="E2488" s="4">
        <v>171475</v>
      </c>
      <c r="F2488">
        <v>11250</v>
      </c>
    </row>
    <row r="2489" spans="1:6">
      <c r="A2489" s="4">
        <v>20211205</v>
      </c>
      <c r="B2489" t="s">
        <v>116</v>
      </c>
      <c r="C2489" s="4">
        <v>12922</v>
      </c>
      <c r="D2489" t="s">
        <v>115</v>
      </c>
      <c r="E2489" s="4">
        <v>857476</v>
      </c>
      <c r="F2489">
        <v>995</v>
      </c>
    </row>
    <row r="2490" spans="1:6">
      <c r="A2490" s="4">
        <v>20211206</v>
      </c>
      <c r="B2490" t="s">
        <v>117</v>
      </c>
      <c r="C2490" s="4">
        <v>636</v>
      </c>
      <c r="D2490" t="s">
        <v>113</v>
      </c>
      <c r="E2490" s="4">
        <v>546544</v>
      </c>
      <c r="F2490">
        <v>22650</v>
      </c>
    </row>
    <row r="2491" spans="1:6">
      <c r="A2491" s="4">
        <v>20211206</v>
      </c>
      <c r="B2491" t="s">
        <v>11</v>
      </c>
      <c r="C2491" s="4">
        <v>12925</v>
      </c>
      <c r="D2491" t="s">
        <v>114</v>
      </c>
      <c r="E2491" s="4">
        <v>655487</v>
      </c>
      <c r="F2491">
        <v>6250</v>
      </c>
    </row>
    <row r="2492" spans="1:6">
      <c r="A2492" s="4">
        <v>20211206</v>
      </c>
      <c r="B2492" t="s">
        <v>117</v>
      </c>
      <c r="C2492" s="4">
        <v>12926</v>
      </c>
      <c r="D2492" t="s">
        <v>115</v>
      </c>
      <c r="E2492" s="4">
        <v>100712</v>
      </c>
      <c r="F2492">
        <v>22650</v>
      </c>
    </row>
    <row r="2493" spans="1:6">
      <c r="A2493" s="4">
        <v>20211206</v>
      </c>
      <c r="B2493" t="s">
        <v>117</v>
      </c>
      <c r="C2493" s="4">
        <v>12926</v>
      </c>
      <c r="D2493" t="s">
        <v>111</v>
      </c>
      <c r="E2493" s="4">
        <v>135670</v>
      </c>
      <c r="F2493">
        <v>11250</v>
      </c>
    </row>
    <row r="2494" spans="1:6">
      <c r="A2494" s="4">
        <v>20211207</v>
      </c>
      <c r="B2494" t="s">
        <v>10</v>
      </c>
      <c r="C2494" s="4">
        <v>639</v>
      </c>
      <c r="D2494" t="s">
        <v>109</v>
      </c>
      <c r="E2494" s="4">
        <v>205588</v>
      </c>
      <c r="F2494">
        <v>6250</v>
      </c>
    </row>
    <row r="2495" spans="1:6">
      <c r="A2495" s="4">
        <v>20211207</v>
      </c>
      <c r="B2495" t="s">
        <v>116</v>
      </c>
      <c r="C2495" s="4">
        <v>19591</v>
      </c>
      <c r="D2495" t="s">
        <v>109</v>
      </c>
      <c r="E2495" s="4">
        <v>275506</v>
      </c>
      <c r="F2495">
        <v>19650</v>
      </c>
    </row>
    <row r="2496" spans="1:6">
      <c r="A2496" s="4">
        <v>20211207</v>
      </c>
      <c r="B2496" t="s">
        <v>10</v>
      </c>
      <c r="C2496" s="4">
        <v>19597</v>
      </c>
      <c r="D2496" t="s">
        <v>113</v>
      </c>
      <c r="E2496" s="4">
        <v>568550</v>
      </c>
      <c r="F2496">
        <v>15650</v>
      </c>
    </row>
    <row r="2497" spans="1:6">
      <c r="A2497" s="4">
        <v>20211207</v>
      </c>
      <c r="B2497" t="s">
        <v>116</v>
      </c>
      <c r="C2497" s="4">
        <v>11423</v>
      </c>
      <c r="D2497" t="s">
        <v>113</v>
      </c>
      <c r="E2497" s="4">
        <v>618771</v>
      </c>
      <c r="F2497">
        <v>19650</v>
      </c>
    </row>
    <row r="2498" spans="1:6">
      <c r="A2498" s="4">
        <v>20211207</v>
      </c>
      <c r="B2498" t="s">
        <v>116</v>
      </c>
      <c r="C2498" s="4">
        <v>11442</v>
      </c>
      <c r="D2498" t="s">
        <v>109</v>
      </c>
      <c r="E2498" s="4">
        <v>618771</v>
      </c>
      <c r="F2498">
        <v>9337.5</v>
      </c>
    </row>
    <row r="2499" spans="1:6">
      <c r="A2499" s="4">
        <v>20211208</v>
      </c>
      <c r="B2499" t="s">
        <v>116</v>
      </c>
      <c r="C2499" s="4">
        <v>641</v>
      </c>
      <c r="D2499" t="s">
        <v>112</v>
      </c>
      <c r="E2499" s="4">
        <v>864342</v>
      </c>
      <c r="F2499">
        <v>5450</v>
      </c>
    </row>
    <row r="2500" spans="1:6">
      <c r="A2500" s="4">
        <v>20211208</v>
      </c>
      <c r="B2500" s="1" t="s">
        <v>118</v>
      </c>
      <c r="C2500" s="4">
        <v>19605</v>
      </c>
      <c r="D2500" t="s">
        <v>109</v>
      </c>
      <c r="E2500" s="4">
        <v>660055</v>
      </c>
      <c r="F2500">
        <v>3250</v>
      </c>
    </row>
    <row r="2501" spans="1:6">
      <c r="A2501" s="4">
        <v>20211210</v>
      </c>
      <c r="B2501" t="s">
        <v>10</v>
      </c>
      <c r="C2501" s="4">
        <v>19626</v>
      </c>
      <c r="D2501" t="s">
        <v>115</v>
      </c>
      <c r="E2501" s="4">
        <v>166213</v>
      </c>
      <c r="F2501">
        <v>2950</v>
      </c>
    </row>
    <row r="2502" spans="1:6">
      <c r="A2502" s="4">
        <v>20211211</v>
      </c>
      <c r="B2502" t="s">
        <v>117</v>
      </c>
      <c r="C2502" s="4">
        <v>12950</v>
      </c>
      <c r="D2502" t="s">
        <v>109</v>
      </c>
      <c r="E2502" s="4">
        <v>168844</v>
      </c>
      <c r="F2502">
        <v>4687.5</v>
      </c>
    </row>
    <row r="2503" spans="1:6">
      <c r="A2503" s="4">
        <v>20211211</v>
      </c>
      <c r="B2503" t="s">
        <v>10</v>
      </c>
      <c r="C2503" s="4">
        <v>12951</v>
      </c>
      <c r="D2503" t="s">
        <v>112</v>
      </c>
      <c r="E2503" s="4">
        <v>387943</v>
      </c>
      <c r="F2503">
        <v>10687.5</v>
      </c>
    </row>
    <row r="2504" spans="1:6">
      <c r="A2504" s="4">
        <v>20211211</v>
      </c>
      <c r="B2504" t="s">
        <v>10</v>
      </c>
      <c r="C2504" s="4">
        <v>659</v>
      </c>
      <c r="D2504" t="s">
        <v>114</v>
      </c>
      <c r="E2504" s="4">
        <v>846118</v>
      </c>
      <c r="F2504">
        <v>8437.5</v>
      </c>
    </row>
    <row r="2505" spans="1:6">
      <c r="A2505" s="4">
        <v>20211211</v>
      </c>
      <c r="B2505" t="s">
        <v>118</v>
      </c>
      <c r="C2505" s="4">
        <v>660</v>
      </c>
      <c r="D2505" t="s">
        <v>115</v>
      </c>
      <c r="E2505" s="4">
        <v>166782</v>
      </c>
      <c r="F2505">
        <v>8066.25</v>
      </c>
    </row>
    <row r="2506" spans="1:6">
      <c r="A2506" s="4">
        <v>20211212</v>
      </c>
      <c r="B2506" t="s">
        <v>116</v>
      </c>
      <c r="C2506" s="4">
        <v>683</v>
      </c>
      <c r="D2506" t="s">
        <v>113</v>
      </c>
      <c r="E2506" s="4">
        <v>217003</v>
      </c>
      <c r="F2506">
        <v>15712.5</v>
      </c>
    </row>
    <row r="2507" spans="1:6">
      <c r="A2507" s="4">
        <v>20211212</v>
      </c>
      <c r="B2507" t="s">
        <v>10</v>
      </c>
      <c r="C2507" s="4">
        <v>684</v>
      </c>
      <c r="D2507" t="s">
        <v>109</v>
      </c>
      <c r="E2507" s="4">
        <v>267224</v>
      </c>
      <c r="F2507">
        <v>6716.25</v>
      </c>
    </row>
    <row r="2508" spans="1:6">
      <c r="A2508" s="4">
        <v>20211212</v>
      </c>
      <c r="B2508" t="s">
        <v>116</v>
      </c>
      <c r="C2508" s="4">
        <v>686</v>
      </c>
      <c r="D2508" t="s">
        <v>109</v>
      </c>
      <c r="E2508" s="4">
        <v>317445</v>
      </c>
      <c r="F2508">
        <v>8962.5</v>
      </c>
    </row>
    <row r="2509" spans="1:6">
      <c r="A2509" s="4">
        <v>20211212</v>
      </c>
      <c r="B2509" t="s">
        <v>117</v>
      </c>
      <c r="C2509" s="4">
        <v>688</v>
      </c>
      <c r="D2509" t="s">
        <v>109</v>
      </c>
      <c r="E2509" s="4">
        <v>367666</v>
      </c>
      <c r="F2509">
        <v>3487.5</v>
      </c>
    </row>
    <row r="2510" spans="1:6">
      <c r="A2510" s="4">
        <v>20211212</v>
      </c>
      <c r="B2510" t="s">
        <v>117</v>
      </c>
      <c r="C2510" s="4">
        <v>19661</v>
      </c>
      <c r="D2510" t="s">
        <v>109</v>
      </c>
      <c r="E2510" s="4">
        <v>417887</v>
      </c>
      <c r="F2510">
        <v>16987.5</v>
      </c>
    </row>
    <row r="2511" spans="1:6">
      <c r="A2511" s="4">
        <v>20211212</v>
      </c>
      <c r="B2511" t="s">
        <v>10</v>
      </c>
      <c r="C2511" s="4">
        <v>19662</v>
      </c>
      <c r="D2511" t="s">
        <v>114</v>
      </c>
      <c r="E2511" s="4">
        <v>267224</v>
      </c>
      <c r="F2511">
        <v>12487.5</v>
      </c>
    </row>
    <row r="2512" spans="1:6">
      <c r="A2512" s="4">
        <v>20211212</v>
      </c>
      <c r="B2512" t="s">
        <v>10</v>
      </c>
      <c r="C2512" s="4">
        <v>19670</v>
      </c>
      <c r="D2512" t="s">
        <v>115</v>
      </c>
      <c r="E2512" s="4">
        <v>317445</v>
      </c>
      <c r="F2512">
        <v>2962.5</v>
      </c>
    </row>
    <row r="2513" spans="1:6">
      <c r="A2513" s="4">
        <v>20211214</v>
      </c>
      <c r="B2513" s="1" t="s">
        <v>10</v>
      </c>
      <c r="C2513" s="4">
        <v>19709</v>
      </c>
      <c r="D2513" t="s">
        <v>115</v>
      </c>
      <c r="E2513" s="4">
        <v>729973</v>
      </c>
      <c r="F2513">
        <v>20950</v>
      </c>
    </row>
    <row r="2514" spans="1:6">
      <c r="A2514" s="4">
        <v>20211214</v>
      </c>
      <c r="B2514" t="s">
        <v>10</v>
      </c>
      <c r="C2514" s="4">
        <v>19709</v>
      </c>
      <c r="D2514" t="s">
        <v>112</v>
      </c>
      <c r="E2514" s="4">
        <v>764932</v>
      </c>
      <c r="F2514">
        <v>12650</v>
      </c>
    </row>
    <row r="2515" spans="1:6">
      <c r="A2515" s="4">
        <v>20211214</v>
      </c>
      <c r="B2515" t="s">
        <v>118</v>
      </c>
      <c r="C2515" s="4">
        <v>12971</v>
      </c>
      <c r="D2515" t="s">
        <v>114</v>
      </c>
      <c r="E2515" s="4">
        <v>979679</v>
      </c>
      <c r="F2515">
        <v>6885</v>
      </c>
    </row>
    <row r="2516" spans="1:6">
      <c r="A2516" s="4">
        <v>20211215</v>
      </c>
      <c r="B2516" t="s">
        <v>116</v>
      </c>
      <c r="C2516" s="4">
        <v>12978</v>
      </c>
      <c r="D2516" t="s">
        <v>115</v>
      </c>
      <c r="E2516" s="4">
        <v>129760</v>
      </c>
      <c r="F2516">
        <v>995</v>
      </c>
    </row>
    <row r="2517" spans="1:6">
      <c r="A2517" s="4">
        <v>20211215</v>
      </c>
      <c r="B2517" t="s">
        <v>117</v>
      </c>
      <c r="C2517" s="4">
        <v>12981</v>
      </c>
      <c r="D2517" t="s">
        <v>109</v>
      </c>
      <c r="E2517" s="4">
        <v>387943</v>
      </c>
      <c r="F2517">
        <v>17950</v>
      </c>
    </row>
    <row r="2518" spans="1:6">
      <c r="A2518" s="4">
        <v>20211215</v>
      </c>
      <c r="B2518" t="s">
        <v>11</v>
      </c>
      <c r="C2518" s="4">
        <v>700</v>
      </c>
      <c r="D2518" t="s">
        <v>114</v>
      </c>
      <c r="E2518" s="4">
        <v>846118</v>
      </c>
      <c r="F2518">
        <v>6250</v>
      </c>
    </row>
    <row r="2519" spans="1:6">
      <c r="A2519" s="4">
        <v>20211215</v>
      </c>
      <c r="B2519" t="s">
        <v>11</v>
      </c>
      <c r="C2519" s="4">
        <v>701</v>
      </c>
      <c r="D2519" t="s">
        <v>115</v>
      </c>
      <c r="E2519" s="4">
        <v>166782</v>
      </c>
      <c r="F2519">
        <v>2950</v>
      </c>
    </row>
    <row r="2520" spans="1:6">
      <c r="A2520" s="4">
        <v>20211215</v>
      </c>
      <c r="B2520" t="s">
        <v>11</v>
      </c>
      <c r="C2520" s="4">
        <v>702</v>
      </c>
      <c r="D2520" t="s">
        <v>113</v>
      </c>
      <c r="E2520" s="4">
        <v>217003</v>
      </c>
      <c r="F2520">
        <v>2450</v>
      </c>
    </row>
    <row r="2521" spans="1:6">
      <c r="A2521" s="4">
        <v>20211216</v>
      </c>
      <c r="B2521" t="s">
        <v>117</v>
      </c>
      <c r="C2521" s="4">
        <v>708</v>
      </c>
      <c r="D2521" t="s">
        <v>109</v>
      </c>
      <c r="E2521" s="4">
        <v>267224</v>
      </c>
      <c r="F2521">
        <v>8962.5</v>
      </c>
    </row>
    <row r="2522" spans="1:6">
      <c r="A2522" s="4">
        <v>20211216</v>
      </c>
      <c r="B2522" t="s">
        <v>117</v>
      </c>
      <c r="C2522" s="4">
        <v>709</v>
      </c>
      <c r="D2522" t="s">
        <v>114</v>
      </c>
      <c r="E2522" s="4">
        <v>317445</v>
      </c>
      <c r="F2522">
        <v>11250</v>
      </c>
    </row>
    <row r="2523" spans="1:6">
      <c r="A2523" s="4">
        <v>20211216</v>
      </c>
      <c r="B2523" t="s">
        <v>117</v>
      </c>
      <c r="C2523" s="4">
        <v>19725</v>
      </c>
      <c r="D2523" t="s">
        <v>115</v>
      </c>
      <c r="E2523" s="4">
        <v>367666</v>
      </c>
      <c r="F2523">
        <v>19650</v>
      </c>
    </row>
    <row r="2524" spans="1:6">
      <c r="A2524" s="4">
        <v>20211216</v>
      </c>
      <c r="B2524" t="s">
        <v>10</v>
      </c>
      <c r="C2524" s="4">
        <v>19726</v>
      </c>
      <c r="D2524" t="s">
        <v>114</v>
      </c>
      <c r="E2524" s="4">
        <v>417887</v>
      </c>
      <c r="F2524">
        <v>4650</v>
      </c>
    </row>
    <row r="2525" spans="1:6">
      <c r="A2525" s="4">
        <v>20211216</v>
      </c>
      <c r="B2525" t="s">
        <v>10</v>
      </c>
      <c r="C2525" s="4">
        <v>19728</v>
      </c>
      <c r="D2525" t="s">
        <v>115</v>
      </c>
      <c r="E2525" s="4">
        <v>267224</v>
      </c>
      <c r="F2525">
        <v>6937.5</v>
      </c>
    </row>
    <row r="2526" spans="1:6">
      <c r="A2526" s="4">
        <v>20211216</v>
      </c>
      <c r="B2526" t="s">
        <v>116</v>
      </c>
      <c r="C2526" s="4">
        <v>19728</v>
      </c>
      <c r="D2526" t="s">
        <v>111</v>
      </c>
      <c r="E2526" s="4">
        <v>317445</v>
      </c>
      <c r="F2526">
        <v>5437.5</v>
      </c>
    </row>
    <row r="2527" spans="1:6">
      <c r="A2527" s="4">
        <v>20211216</v>
      </c>
      <c r="B2527" t="s">
        <v>10</v>
      </c>
      <c r="C2527" s="4">
        <v>19728</v>
      </c>
      <c r="D2527" t="s">
        <v>109</v>
      </c>
      <c r="E2527" s="4">
        <v>729973</v>
      </c>
      <c r="F2527">
        <v>6250</v>
      </c>
    </row>
    <row r="2528" spans="1:6">
      <c r="A2528" s="4">
        <v>20211216</v>
      </c>
      <c r="B2528" t="s">
        <v>10</v>
      </c>
      <c r="C2528" s="4">
        <v>19730</v>
      </c>
      <c r="D2528" t="s">
        <v>109</v>
      </c>
      <c r="E2528" s="4">
        <v>764932</v>
      </c>
      <c r="F2528">
        <v>8962.5</v>
      </c>
    </row>
    <row r="2529" spans="1:6">
      <c r="A2529" s="4">
        <v>20211216</v>
      </c>
      <c r="B2529" t="s">
        <v>116</v>
      </c>
      <c r="C2529" s="4">
        <v>19730</v>
      </c>
      <c r="D2529" t="s">
        <v>109</v>
      </c>
      <c r="E2529" s="4">
        <v>979679</v>
      </c>
      <c r="F2529">
        <v>14737.5</v>
      </c>
    </row>
    <row r="2530" spans="1:6">
      <c r="A2530" s="4">
        <v>20211217</v>
      </c>
      <c r="B2530" t="s">
        <v>117</v>
      </c>
      <c r="C2530" s="4">
        <v>11881</v>
      </c>
      <c r="D2530" t="s">
        <v>111</v>
      </c>
      <c r="E2530" s="4">
        <v>129760</v>
      </c>
      <c r="F2530">
        <v>19650</v>
      </c>
    </row>
    <row r="2531" spans="1:6">
      <c r="A2531" s="4">
        <v>20211218</v>
      </c>
      <c r="B2531" t="s">
        <v>118</v>
      </c>
      <c r="C2531" s="4">
        <v>721</v>
      </c>
      <c r="D2531" t="s">
        <v>109</v>
      </c>
      <c r="E2531" s="4">
        <v>834850</v>
      </c>
      <c r="F2531">
        <v>22650</v>
      </c>
    </row>
    <row r="2532" spans="1:6">
      <c r="A2532" s="4">
        <v>20211218</v>
      </c>
      <c r="B2532" t="s">
        <v>10</v>
      </c>
      <c r="C2532" s="4">
        <v>723</v>
      </c>
      <c r="D2532" t="s">
        <v>109</v>
      </c>
      <c r="E2532" s="4">
        <v>367666</v>
      </c>
      <c r="F2532">
        <v>4687.5</v>
      </c>
    </row>
    <row r="2533" spans="1:6">
      <c r="A2533" s="4">
        <v>20211218</v>
      </c>
      <c r="B2533" s="1" t="s">
        <v>116</v>
      </c>
      <c r="C2533" s="4">
        <v>724</v>
      </c>
      <c r="D2533" t="s">
        <v>111</v>
      </c>
      <c r="E2533" s="4">
        <v>417887</v>
      </c>
      <c r="F2533">
        <v>11250</v>
      </c>
    </row>
    <row r="2534" spans="1:6">
      <c r="A2534" s="4">
        <v>20211218</v>
      </c>
      <c r="B2534" s="1" t="s">
        <v>118</v>
      </c>
      <c r="C2534" s="4">
        <v>726</v>
      </c>
      <c r="D2534" t="s">
        <v>115</v>
      </c>
      <c r="E2534" s="4">
        <v>468108</v>
      </c>
      <c r="F2534">
        <v>995</v>
      </c>
    </row>
    <row r="2535" spans="1:6">
      <c r="A2535" s="4">
        <v>20211218</v>
      </c>
      <c r="B2535" t="s">
        <v>116</v>
      </c>
      <c r="C2535" s="4">
        <v>729</v>
      </c>
      <c r="D2535" t="s">
        <v>109</v>
      </c>
      <c r="E2535" s="4">
        <v>518329</v>
      </c>
      <c r="F2535">
        <v>17950</v>
      </c>
    </row>
    <row r="2536" spans="1:6">
      <c r="A2536" s="4">
        <v>20211218</v>
      </c>
      <c r="B2536" t="s">
        <v>117</v>
      </c>
      <c r="C2536" s="4">
        <v>731</v>
      </c>
      <c r="D2536" t="s">
        <v>109</v>
      </c>
      <c r="E2536" s="4">
        <v>568550</v>
      </c>
      <c r="F2536">
        <v>3250</v>
      </c>
    </row>
    <row r="2537" spans="1:6">
      <c r="A2537" s="4">
        <v>20211218</v>
      </c>
      <c r="B2537" t="s">
        <v>117</v>
      </c>
      <c r="C2537" s="4">
        <v>733</v>
      </c>
      <c r="D2537" t="s">
        <v>114</v>
      </c>
      <c r="E2537" s="4">
        <v>618771</v>
      </c>
      <c r="F2537">
        <v>5625</v>
      </c>
    </row>
    <row r="2538" spans="1:6">
      <c r="A2538" s="4">
        <v>20211218</v>
      </c>
      <c r="B2538" t="s">
        <v>10</v>
      </c>
      <c r="C2538" s="4">
        <v>735</v>
      </c>
      <c r="D2538" t="s">
        <v>115</v>
      </c>
      <c r="E2538" s="4">
        <v>864342</v>
      </c>
      <c r="F2538">
        <v>5950</v>
      </c>
    </row>
    <row r="2539" spans="1:6">
      <c r="A2539" s="4">
        <v>20211218</v>
      </c>
      <c r="B2539" t="s">
        <v>10</v>
      </c>
      <c r="C2539" s="4">
        <v>735</v>
      </c>
      <c r="D2539" t="s">
        <v>114</v>
      </c>
      <c r="E2539" s="4">
        <v>979679</v>
      </c>
      <c r="F2539">
        <v>7250</v>
      </c>
    </row>
    <row r="2540" spans="1:6">
      <c r="A2540" s="4">
        <v>20211219</v>
      </c>
      <c r="B2540" t="s">
        <v>10</v>
      </c>
      <c r="C2540" s="4">
        <v>13005</v>
      </c>
      <c r="D2540" t="s">
        <v>111</v>
      </c>
      <c r="E2540" s="4">
        <v>129760</v>
      </c>
      <c r="F2540">
        <v>22650</v>
      </c>
    </row>
    <row r="2541" spans="1:6">
      <c r="A2541" s="4">
        <v>20211219</v>
      </c>
      <c r="B2541" t="s">
        <v>10</v>
      </c>
      <c r="C2541" s="4">
        <v>13006</v>
      </c>
      <c r="D2541" t="s">
        <v>109</v>
      </c>
      <c r="E2541" s="4">
        <v>172366</v>
      </c>
      <c r="F2541">
        <v>8962.5</v>
      </c>
    </row>
    <row r="2542" spans="1:6">
      <c r="A2542" s="4">
        <v>20211221</v>
      </c>
      <c r="B2542" t="s">
        <v>10</v>
      </c>
      <c r="C2542" s="4">
        <v>12110</v>
      </c>
      <c r="D2542" t="s">
        <v>109</v>
      </c>
      <c r="E2542" s="4">
        <v>100712</v>
      </c>
      <c r="F2542">
        <v>14737.5</v>
      </c>
    </row>
    <row r="2543" spans="1:6">
      <c r="A2543" s="4">
        <v>20211222</v>
      </c>
      <c r="B2543" t="s">
        <v>10</v>
      </c>
      <c r="C2543" s="4">
        <v>784</v>
      </c>
      <c r="D2543" t="s">
        <v>109</v>
      </c>
      <c r="E2543" s="4">
        <v>135670</v>
      </c>
      <c r="F2543">
        <v>19650</v>
      </c>
    </row>
    <row r="2544" spans="1:6">
      <c r="A2544" s="4">
        <v>20211222</v>
      </c>
      <c r="B2544" t="s">
        <v>116</v>
      </c>
      <c r="C2544" s="4">
        <v>787</v>
      </c>
      <c r="D2544" t="s">
        <v>110</v>
      </c>
      <c r="E2544" s="4">
        <v>205588</v>
      </c>
      <c r="F2544">
        <v>2950</v>
      </c>
    </row>
    <row r="2545" spans="1:6">
      <c r="A2545" s="4">
        <v>20211222</v>
      </c>
      <c r="B2545" t="s">
        <v>116</v>
      </c>
      <c r="C2545" s="4">
        <v>793</v>
      </c>
      <c r="D2545" t="s">
        <v>115</v>
      </c>
      <c r="E2545" s="4">
        <v>275506</v>
      </c>
      <c r="F2545">
        <v>16987.5</v>
      </c>
    </row>
    <row r="2546" spans="1:6">
      <c r="A2546" s="4">
        <v>20211224</v>
      </c>
      <c r="B2546" t="s">
        <v>10</v>
      </c>
      <c r="C2546" s="4">
        <v>13069</v>
      </c>
      <c r="D2546" t="s">
        <v>109</v>
      </c>
      <c r="E2546" s="4">
        <v>660055</v>
      </c>
      <c r="F2546">
        <v>16650</v>
      </c>
    </row>
    <row r="2547" spans="1:6">
      <c r="A2547" s="4">
        <v>20211226</v>
      </c>
      <c r="B2547" t="s">
        <v>116</v>
      </c>
      <c r="C2547" s="4">
        <v>19863</v>
      </c>
      <c r="D2547" t="s">
        <v>109</v>
      </c>
      <c r="E2547" s="4">
        <v>166213</v>
      </c>
      <c r="F2547">
        <v>8950</v>
      </c>
    </row>
    <row r="2548" spans="1:6">
      <c r="A2548" s="4">
        <v>20211227</v>
      </c>
      <c r="B2548" t="s">
        <v>11</v>
      </c>
      <c r="C2548" s="4">
        <v>856</v>
      </c>
      <c r="D2548" t="s">
        <v>114</v>
      </c>
      <c r="E2548" s="4">
        <v>168844</v>
      </c>
      <c r="F2548">
        <v>11250</v>
      </c>
    </row>
    <row r="2549" spans="1:6">
      <c r="A2549" s="4">
        <v>20211227</v>
      </c>
      <c r="B2549" t="s">
        <v>117</v>
      </c>
      <c r="C2549" s="4">
        <v>19874</v>
      </c>
      <c r="D2549" t="s">
        <v>114</v>
      </c>
      <c r="E2549" s="4">
        <v>171475</v>
      </c>
      <c r="F2549">
        <v>4950</v>
      </c>
    </row>
    <row r="2550" spans="1:6">
      <c r="A2550" s="4">
        <v>20211229</v>
      </c>
      <c r="B2550" t="s">
        <v>116</v>
      </c>
      <c r="C2550" s="4">
        <v>13095</v>
      </c>
      <c r="D2550" t="s">
        <v>112</v>
      </c>
      <c r="E2550" s="4">
        <v>857476</v>
      </c>
      <c r="F2550">
        <v>15650</v>
      </c>
    </row>
    <row r="2551" spans="1:6">
      <c r="A2551" s="4">
        <v>20211229</v>
      </c>
      <c r="B2551" t="s">
        <v>116</v>
      </c>
      <c r="C2551" s="4">
        <v>19885</v>
      </c>
      <c r="D2551" t="s">
        <v>109</v>
      </c>
      <c r="E2551" s="4">
        <v>979679</v>
      </c>
      <c r="F2551">
        <v>12712.5</v>
      </c>
    </row>
    <row r="2552" spans="1:6">
      <c r="A2552" s="4">
        <v>20211229</v>
      </c>
      <c r="B2552" t="s">
        <v>117</v>
      </c>
      <c r="C2552" s="4">
        <v>13093</v>
      </c>
      <c r="D2552" t="s">
        <v>111</v>
      </c>
      <c r="E2552" s="4">
        <v>129760</v>
      </c>
      <c r="F2552">
        <v>22650</v>
      </c>
    </row>
    <row r="2553" spans="1:6">
      <c r="A2553" s="4">
        <v>20211230</v>
      </c>
      <c r="B2553" t="s">
        <v>118</v>
      </c>
      <c r="C2553" s="4">
        <v>868</v>
      </c>
      <c r="D2553" t="s">
        <v>109</v>
      </c>
      <c r="E2553" s="4">
        <v>834850</v>
      </c>
      <c r="F2553">
        <v>8950</v>
      </c>
    </row>
    <row r="2554" spans="1:6">
      <c r="A2554" s="4">
        <v>20211230</v>
      </c>
      <c r="B2554" t="s">
        <v>10</v>
      </c>
      <c r="C2554" s="4">
        <v>869</v>
      </c>
      <c r="D2554" t="s">
        <v>109</v>
      </c>
      <c r="E2554" s="4">
        <v>979679</v>
      </c>
      <c r="F2554">
        <v>16987.5</v>
      </c>
    </row>
    <row r="2555" spans="1:6">
      <c r="A2555" s="4">
        <v>20211230</v>
      </c>
      <c r="B2555" t="s">
        <v>117</v>
      </c>
      <c r="C2555" s="4">
        <v>19897</v>
      </c>
      <c r="D2555" t="s">
        <v>111</v>
      </c>
      <c r="E2555" s="4">
        <v>129760</v>
      </c>
      <c r="F2555">
        <v>1450</v>
      </c>
    </row>
    <row r="2556" spans="1:6">
      <c r="A2556" s="4">
        <v>20211230</v>
      </c>
      <c r="B2556" t="s">
        <v>10</v>
      </c>
      <c r="C2556" s="4">
        <v>19898</v>
      </c>
      <c r="D2556" t="s">
        <v>109</v>
      </c>
      <c r="E2556" s="4">
        <v>834850</v>
      </c>
      <c r="F2556">
        <v>19650</v>
      </c>
    </row>
    <row r="2557" spans="1:6">
      <c r="A2557" s="4">
        <v>20211230</v>
      </c>
      <c r="B2557" t="s">
        <v>10</v>
      </c>
      <c r="C2557" s="4">
        <v>19900</v>
      </c>
      <c r="D2557" t="s">
        <v>109</v>
      </c>
      <c r="E2557" s="4">
        <v>834850</v>
      </c>
      <c r="F2557">
        <v>23950</v>
      </c>
    </row>
    <row r="2558" spans="1:6">
      <c r="A2558" s="4">
        <v>20211230</v>
      </c>
      <c r="B2558" t="s">
        <v>10</v>
      </c>
      <c r="C2558" s="4">
        <v>12479</v>
      </c>
      <c r="D2558" t="s">
        <v>115</v>
      </c>
      <c r="E2558" s="4">
        <v>129760</v>
      </c>
      <c r="F2558">
        <v>16650</v>
      </c>
    </row>
    <row r="2559" spans="1:6">
      <c r="A2559" s="4">
        <v>20211231</v>
      </c>
      <c r="B2559" t="s">
        <v>10</v>
      </c>
      <c r="C2559" s="4">
        <v>877</v>
      </c>
      <c r="D2559" t="s">
        <v>114</v>
      </c>
      <c r="E2559" s="4">
        <v>834850</v>
      </c>
      <c r="F2559">
        <v>20950</v>
      </c>
    </row>
    <row r="2560" spans="1:6">
      <c r="A2560" s="4">
        <v>20211231</v>
      </c>
      <c r="B2560" t="s">
        <v>10</v>
      </c>
      <c r="C2560" s="4">
        <v>19905</v>
      </c>
      <c r="D2560" t="s">
        <v>114</v>
      </c>
      <c r="E2560" s="4">
        <v>979679</v>
      </c>
      <c r="F2560">
        <v>19650</v>
      </c>
    </row>
    <row r="2561" spans="1:6">
      <c r="A2561" s="4">
        <v>20220101</v>
      </c>
      <c r="B2561" t="s">
        <v>10</v>
      </c>
      <c r="C2561" s="4">
        <v>19915</v>
      </c>
      <c r="D2561" t="s">
        <v>113</v>
      </c>
      <c r="E2561" s="4">
        <v>871537</v>
      </c>
      <c r="F2561">
        <v>9337.5</v>
      </c>
    </row>
    <row r="2562" spans="1:6">
      <c r="A2562" s="4">
        <v>20220101</v>
      </c>
      <c r="B2562" t="s">
        <v>118</v>
      </c>
      <c r="C2562" s="4">
        <v>19917</v>
      </c>
      <c r="D2562" t="s">
        <v>113</v>
      </c>
      <c r="E2562" s="4">
        <v>129760</v>
      </c>
      <c r="F2562">
        <v>4650</v>
      </c>
    </row>
    <row r="2563" spans="1:6">
      <c r="A2563" s="4">
        <v>20220101</v>
      </c>
      <c r="B2563" t="s">
        <v>116</v>
      </c>
      <c r="C2563" s="4">
        <v>13103</v>
      </c>
      <c r="D2563" t="s">
        <v>112</v>
      </c>
      <c r="E2563" s="4">
        <v>834850</v>
      </c>
      <c r="F2563">
        <v>6250</v>
      </c>
    </row>
    <row r="2564" spans="1:6">
      <c r="A2564" s="4">
        <v>20220101</v>
      </c>
      <c r="B2564" t="s">
        <v>10</v>
      </c>
      <c r="C2564" s="4">
        <v>13104</v>
      </c>
      <c r="D2564" t="s">
        <v>109</v>
      </c>
      <c r="E2564" s="4">
        <v>834850</v>
      </c>
      <c r="F2564">
        <v>11950</v>
      </c>
    </row>
    <row r="2565" spans="1:6">
      <c r="A2565" s="4">
        <v>20220101</v>
      </c>
      <c r="B2565" t="s">
        <v>116</v>
      </c>
      <c r="C2565" s="4">
        <v>881</v>
      </c>
      <c r="D2565" t="s">
        <v>109</v>
      </c>
      <c r="E2565" s="4">
        <v>834850</v>
      </c>
      <c r="F2565">
        <v>8962.5</v>
      </c>
    </row>
    <row r="2566" spans="1:6">
      <c r="A2566" s="4">
        <v>20220101</v>
      </c>
      <c r="B2566" t="s">
        <v>117</v>
      </c>
      <c r="C2566" s="4">
        <v>19912</v>
      </c>
      <c r="D2566" t="s">
        <v>113</v>
      </c>
      <c r="E2566" s="4">
        <v>834850</v>
      </c>
      <c r="F2566">
        <v>2450</v>
      </c>
    </row>
    <row r="2567" spans="1:6">
      <c r="A2567" s="4">
        <v>20220101</v>
      </c>
      <c r="B2567" t="s">
        <v>117</v>
      </c>
      <c r="C2567" s="4">
        <v>19914</v>
      </c>
      <c r="D2567" t="s">
        <v>115</v>
      </c>
      <c r="E2567" s="4">
        <v>421333</v>
      </c>
      <c r="F2567">
        <v>9937.5</v>
      </c>
    </row>
    <row r="2568" spans="1:6">
      <c r="A2568" s="4">
        <v>20220102</v>
      </c>
      <c r="B2568" t="s">
        <v>10</v>
      </c>
      <c r="C2568" s="4">
        <v>13105</v>
      </c>
      <c r="D2568" t="s">
        <v>113</v>
      </c>
      <c r="E2568" s="4">
        <v>719050</v>
      </c>
      <c r="F2568">
        <v>6585</v>
      </c>
    </row>
    <row r="2569" spans="1:6">
      <c r="A2569" s="4">
        <v>20220102</v>
      </c>
      <c r="B2569" t="s">
        <v>10</v>
      </c>
      <c r="C2569" s="4">
        <v>13107</v>
      </c>
      <c r="D2569" t="s">
        <v>113</v>
      </c>
      <c r="E2569" s="4">
        <v>101676</v>
      </c>
      <c r="F2569">
        <v>20950</v>
      </c>
    </row>
    <row r="2570" spans="1:6">
      <c r="A2570" s="4">
        <v>20220102</v>
      </c>
      <c r="B2570" s="1" t="s">
        <v>10</v>
      </c>
      <c r="C2570" s="4">
        <v>12516</v>
      </c>
      <c r="D2570" t="s">
        <v>112</v>
      </c>
      <c r="E2570" s="4">
        <v>131448</v>
      </c>
      <c r="F2570">
        <v>6937.5</v>
      </c>
    </row>
    <row r="2571" spans="1:6">
      <c r="A2571" s="4">
        <v>20220102</v>
      </c>
      <c r="B2571" t="s">
        <v>10</v>
      </c>
      <c r="C2571" s="4">
        <v>12521</v>
      </c>
      <c r="D2571" t="s">
        <v>109</v>
      </c>
      <c r="E2571" s="4">
        <v>161220</v>
      </c>
      <c r="F2571">
        <v>4687.5</v>
      </c>
    </row>
    <row r="2572" spans="1:6">
      <c r="A2572" s="4">
        <v>20220103</v>
      </c>
      <c r="B2572" t="s">
        <v>118</v>
      </c>
      <c r="C2572" s="4">
        <v>19930</v>
      </c>
      <c r="D2572" t="s">
        <v>109</v>
      </c>
      <c r="E2572" s="4">
        <v>663423</v>
      </c>
      <c r="F2572">
        <v>16950</v>
      </c>
    </row>
    <row r="2573" spans="1:6">
      <c r="A2573" s="4">
        <v>20220103</v>
      </c>
      <c r="B2573" t="s">
        <v>118</v>
      </c>
      <c r="C2573" s="4">
        <v>13110</v>
      </c>
      <c r="D2573" t="s">
        <v>109</v>
      </c>
      <c r="E2573" s="4">
        <v>116562</v>
      </c>
      <c r="F2573">
        <v>17950</v>
      </c>
    </row>
    <row r="2574" spans="1:6">
      <c r="A2574" s="4">
        <v>20220103</v>
      </c>
      <c r="B2574" t="s">
        <v>117</v>
      </c>
      <c r="C2574" s="4">
        <v>13110</v>
      </c>
      <c r="D2574" t="s">
        <v>114</v>
      </c>
      <c r="E2574" s="4">
        <v>166782</v>
      </c>
      <c r="F2574">
        <v>11950</v>
      </c>
    </row>
    <row r="2575" spans="1:6">
      <c r="A2575" s="4">
        <v>20220103</v>
      </c>
      <c r="B2575" t="s">
        <v>10</v>
      </c>
      <c r="C2575" s="4">
        <v>9837</v>
      </c>
      <c r="D2575" t="s">
        <v>115</v>
      </c>
      <c r="E2575" s="4">
        <v>217003</v>
      </c>
      <c r="F2575">
        <v>7650</v>
      </c>
    </row>
    <row r="2576" spans="1:6">
      <c r="A2576" s="4">
        <v>20220103</v>
      </c>
      <c r="B2576" t="s">
        <v>116</v>
      </c>
      <c r="C2576" s="4">
        <v>885</v>
      </c>
      <c r="D2576" t="s">
        <v>114</v>
      </c>
      <c r="E2576" s="4">
        <v>267224</v>
      </c>
      <c r="F2576">
        <v>3950</v>
      </c>
    </row>
    <row r="2577" spans="1:6">
      <c r="A2577" s="4">
        <v>20220103</v>
      </c>
      <c r="B2577" t="s">
        <v>116</v>
      </c>
      <c r="C2577" s="4">
        <v>19930</v>
      </c>
      <c r="D2577" t="s">
        <v>115</v>
      </c>
      <c r="E2577" s="4">
        <v>317445</v>
      </c>
      <c r="F2577">
        <v>16950</v>
      </c>
    </row>
    <row r="2578" spans="1:6">
      <c r="A2578" s="4">
        <v>20220103</v>
      </c>
      <c r="B2578" t="s">
        <v>117</v>
      </c>
      <c r="C2578" s="4">
        <v>13108</v>
      </c>
      <c r="D2578" t="s">
        <v>114</v>
      </c>
      <c r="E2578" s="4">
        <v>729973</v>
      </c>
      <c r="F2578">
        <v>2212.5</v>
      </c>
    </row>
    <row r="2579" spans="1:6">
      <c r="A2579" s="4">
        <v>20220103</v>
      </c>
      <c r="B2579" t="s">
        <v>11</v>
      </c>
      <c r="C2579" s="4">
        <v>13109</v>
      </c>
      <c r="D2579" t="s">
        <v>114</v>
      </c>
      <c r="E2579" s="4">
        <v>764932</v>
      </c>
      <c r="F2579">
        <v>8607.5</v>
      </c>
    </row>
    <row r="2580" spans="1:6">
      <c r="A2580" s="4">
        <v>20220103</v>
      </c>
      <c r="B2580" t="s">
        <v>11</v>
      </c>
      <c r="C2580" s="4">
        <v>9837</v>
      </c>
      <c r="D2580" t="s">
        <v>115</v>
      </c>
      <c r="E2580" s="4">
        <v>799891</v>
      </c>
      <c r="F2580">
        <v>6847.5</v>
      </c>
    </row>
    <row r="2581" spans="1:6">
      <c r="A2581" s="4">
        <v>20220108</v>
      </c>
      <c r="B2581" t="s">
        <v>11</v>
      </c>
      <c r="C2581" s="4">
        <v>19940</v>
      </c>
      <c r="D2581" t="s">
        <v>114</v>
      </c>
      <c r="E2581" s="4">
        <v>834850</v>
      </c>
      <c r="F2581">
        <v>23950</v>
      </c>
    </row>
    <row r="2582" spans="1:6">
      <c r="A2582" s="4">
        <v>20220108</v>
      </c>
      <c r="B2582" t="s">
        <v>117</v>
      </c>
      <c r="C2582" s="4">
        <v>13116</v>
      </c>
      <c r="D2582" t="s">
        <v>115</v>
      </c>
      <c r="E2582" s="4">
        <v>367666</v>
      </c>
      <c r="F2582">
        <v>19650</v>
      </c>
    </row>
    <row r="2583" spans="1:6">
      <c r="A2583" s="4">
        <v>20220108</v>
      </c>
      <c r="B2583" t="s">
        <v>117</v>
      </c>
      <c r="C2583" s="4">
        <v>13118</v>
      </c>
      <c r="D2583" t="s">
        <v>113</v>
      </c>
      <c r="E2583" s="4">
        <v>417887</v>
      </c>
      <c r="F2583">
        <v>22650</v>
      </c>
    </row>
    <row r="2584" spans="1:6">
      <c r="A2584" s="4">
        <v>20220108</v>
      </c>
      <c r="B2584" t="s">
        <v>117</v>
      </c>
      <c r="C2584" s="4">
        <v>12584</v>
      </c>
      <c r="D2584" t="s">
        <v>113</v>
      </c>
      <c r="E2584" s="4">
        <v>468108</v>
      </c>
      <c r="F2584">
        <v>9250</v>
      </c>
    </row>
    <row r="2585" spans="1:6">
      <c r="A2585" s="4">
        <v>20220109</v>
      </c>
      <c r="B2585" t="s">
        <v>10</v>
      </c>
      <c r="C2585" s="4">
        <v>19942</v>
      </c>
      <c r="D2585" t="s">
        <v>113</v>
      </c>
      <c r="E2585" s="4">
        <v>518329</v>
      </c>
      <c r="F2585">
        <v>2212.5</v>
      </c>
    </row>
    <row r="2586" spans="1:6">
      <c r="A2586" s="4">
        <v>20220109</v>
      </c>
      <c r="B2586" t="s">
        <v>10</v>
      </c>
      <c r="C2586" s="4">
        <v>19943</v>
      </c>
      <c r="D2586" t="s">
        <v>109</v>
      </c>
      <c r="E2586" s="4">
        <v>568550</v>
      </c>
      <c r="F2586">
        <v>14737.5</v>
      </c>
    </row>
    <row r="2587" spans="1:6">
      <c r="A2587" s="4">
        <v>20220109</v>
      </c>
      <c r="B2587" t="s">
        <v>116</v>
      </c>
      <c r="C2587" s="4">
        <v>19945</v>
      </c>
      <c r="D2587" t="s">
        <v>109</v>
      </c>
      <c r="E2587" s="4">
        <v>618771</v>
      </c>
      <c r="F2587">
        <v>10650</v>
      </c>
    </row>
    <row r="2588" spans="1:6">
      <c r="A2588" s="4">
        <v>20220109</v>
      </c>
      <c r="B2588" t="s">
        <v>10</v>
      </c>
      <c r="C2588" s="4">
        <v>13119</v>
      </c>
      <c r="D2588" t="s">
        <v>109</v>
      </c>
      <c r="E2588" s="4">
        <v>864342</v>
      </c>
      <c r="F2588">
        <v>16155</v>
      </c>
    </row>
    <row r="2589" spans="1:6">
      <c r="A2589" s="4">
        <v>20220109</v>
      </c>
      <c r="B2589" t="s">
        <v>10</v>
      </c>
      <c r="C2589" s="4">
        <v>19944</v>
      </c>
      <c r="D2589" t="s">
        <v>114</v>
      </c>
      <c r="E2589" s="4">
        <v>979679</v>
      </c>
      <c r="F2589">
        <v>17950</v>
      </c>
    </row>
    <row r="2590" spans="1:6">
      <c r="A2590" s="4">
        <v>20220111</v>
      </c>
      <c r="B2590" t="s">
        <v>116</v>
      </c>
      <c r="C2590" s="4">
        <v>889</v>
      </c>
      <c r="D2590" t="s">
        <v>115</v>
      </c>
      <c r="E2590" s="4">
        <v>112757</v>
      </c>
      <c r="F2590">
        <v>5400</v>
      </c>
    </row>
    <row r="2591" spans="1:6">
      <c r="A2591" s="4">
        <v>20220111</v>
      </c>
      <c r="B2591" t="s">
        <v>116</v>
      </c>
      <c r="C2591" s="4">
        <v>889</v>
      </c>
      <c r="D2591" t="s">
        <v>114</v>
      </c>
      <c r="E2591" s="4">
        <v>127547</v>
      </c>
      <c r="F2591">
        <v>3900</v>
      </c>
    </row>
    <row r="2592" spans="1:6">
      <c r="A2592" s="4">
        <v>20220115</v>
      </c>
      <c r="B2592" t="s">
        <v>116</v>
      </c>
      <c r="C2592" s="4">
        <v>19956</v>
      </c>
      <c r="D2592" t="s">
        <v>115</v>
      </c>
      <c r="E2592" s="4">
        <v>445471</v>
      </c>
      <c r="F2592">
        <v>13462.5</v>
      </c>
    </row>
    <row r="2593" spans="1:6">
      <c r="A2593" s="4">
        <v>20220115</v>
      </c>
      <c r="B2593" t="s">
        <v>116</v>
      </c>
      <c r="C2593" s="4">
        <v>13123</v>
      </c>
      <c r="D2593" t="s">
        <v>111</v>
      </c>
      <c r="E2593" s="4">
        <v>871537</v>
      </c>
      <c r="F2593">
        <v>6250</v>
      </c>
    </row>
    <row r="2594" spans="1:6">
      <c r="A2594" s="4">
        <v>20220115</v>
      </c>
      <c r="B2594" t="s">
        <v>116</v>
      </c>
      <c r="C2594" s="4">
        <v>13124</v>
      </c>
      <c r="D2594" t="s">
        <v>109</v>
      </c>
      <c r="E2594" s="4">
        <v>129760</v>
      </c>
      <c r="F2594">
        <v>10650</v>
      </c>
    </row>
    <row r="2595" spans="1:6">
      <c r="A2595" s="4">
        <v>20220115</v>
      </c>
      <c r="B2595" t="s">
        <v>117</v>
      </c>
      <c r="C2595" s="4">
        <v>892</v>
      </c>
      <c r="D2595" t="s">
        <v>109</v>
      </c>
      <c r="E2595" s="4">
        <v>172366</v>
      </c>
      <c r="F2595">
        <v>9250</v>
      </c>
    </row>
    <row r="2596" spans="1:6">
      <c r="A2596" s="4">
        <v>20220115</v>
      </c>
      <c r="B2596" t="s">
        <v>118</v>
      </c>
      <c r="C2596" s="4">
        <v>893</v>
      </c>
      <c r="D2596" t="s">
        <v>111</v>
      </c>
      <c r="E2596" s="4">
        <v>307950</v>
      </c>
      <c r="F2596">
        <v>5437.5</v>
      </c>
    </row>
    <row r="2597" spans="1:6">
      <c r="A2597" s="4">
        <v>20220115</v>
      </c>
      <c r="B2597" t="s">
        <v>10</v>
      </c>
      <c r="C2597" s="4">
        <v>19955</v>
      </c>
      <c r="D2597" t="s">
        <v>109</v>
      </c>
      <c r="E2597" s="4">
        <v>657535</v>
      </c>
      <c r="F2597">
        <v>3650</v>
      </c>
    </row>
    <row r="2598" spans="1:6">
      <c r="A2598" s="4">
        <v>20220115</v>
      </c>
      <c r="B2598" s="1" t="s">
        <v>116</v>
      </c>
      <c r="C2598" s="4">
        <v>19955</v>
      </c>
      <c r="D2598" t="s">
        <v>109</v>
      </c>
      <c r="E2598" s="4">
        <v>100712</v>
      </c>
      <c r="F2598">
        <v>3650</v>
      </c>
    </row>
    <row r="2599" spans="1:6">
      <c r="A2599" s="4">
        <v>20220116</v>
      </c>
      <c r="B2599" s="1" t="s">
        <v>118</v>
      </c>
      <c r="C2599" s="4">
        <v>19960</v>
      </c>
      <c r="D2599" t="s">
        <v>109</v>
      </c>
      <c r="E2599" s="4">
        <v>135670</v>
      </c>
      <c r="F2599">
        <v>5737.5</v>
      </c>
    </row>
    <row r="2600" spans="1:6">
      <c r="A2600" s="4">
        <v>20220118</v>
      </c>
      <c r="B2600" t="s">
        <v>116</v>
      </c>
      <c r="C2600" s="4">
        <v>899</v>
      </c>
      <c r="D2600" t="s">
        <v>111</v>
      </c>
      <c r="E2600" s="4">
        <v>170629</v>
      </c>
      <c r="F2600">
        <v>8437.5</v>
      </c>
    </row>
    <row r="2601" spans="1:6">
      <c r="A2601" s="4">
        <v>20220118</v>
      </c>
      <c r="B2601" t="s">
        <v>117</v>
      </c>
      <c r="C2601" s="4">
        <v>19965</v>
      </c>
      <c r="D2601" t="s">
        <v>109</v>
      </c>
      <c r="E2601" s="4">
        <v>205588</v>
      </c>
      <c r="F2601">
        <v>7250</v>
      </c>
    </row>
    <row r="2602" spans="1:6">
      <c r="A2602" s="4">
        <v>20220120</v>
      </c>
      <c r="B2602" t="s">
        <v>117</v>
      </c>
      <c r="C2602" s="4">
        <v>19967</v>
      </c>
      <c r="D2602" t="s">
        <v>109</v>
      </c>
      <c r="E2602" s="4">
        <v>240547</v>
      </c>
      <c r="F2602">
        <v>14950</v>
      </c>
    </row>
    <row r="2603" spans="1:6">
      <c r="A2603" s="4">
        <v>20220120</v>
      </c>
      <c r="B2603" t="s">
        <v>10</v>
      </c>
      <c r="C2603" s="4">
        <v>900</v>
      </c>
      <c r="D2603" t="s">
        <v>109</v>
      </c>
      <c r="E2603" s="4">
        <v>275506</v>
      </c>
      <c r="F2603">
        <v>5650</v>
      </c>
    </row>
    <row r="2604" spans="1:6">
      <c r="A2604" s="4">
        <v>20220122</v>
      </c>
      <c r="B2604" t="s">
        <v>10</v>
      </c>
      <c r="C2604" s="4">
        <v>19969</v>
      </c>
      <c r="D2604" t="s">
        <v>109</v>
      </c>
      <c r="E2604" s="4">
        <v>310465</v>
      </c>
      <c r="F2604">
        <v>22650</v>
      </c>
    </row>
    <row r="2605" spans="1:6">
      <c r="A2605" s="4">
        <v>20220122</v>
      </c>
      <c r="B2605" t="s">
        <v>118</v>
      </c>
      <c r="C2605" s="4">
        <v>13130</v>
      </c>
      <c r="D2605" t="s">
        <v>114</v>
      </c>
      <c r="E2605" s="4">
        <v>485260</v>
      </c>
      <c r="F2605">
        <v>14737.5</v>
      </c>
    </row>
    <row r="2606" spans="1:6">
      <c r="A2606" s="4">
        <v>20220122</v>
      </c>
      <c r="B2606" t="s">
        <v>116</v>
      </c>
      <c r="C2606" s="4">
        <v>13131</v>
      </c>
      <c r="D2606" t="s">
        <v>115</v>
      </c>
      <c r="E2606" s="4">
        <v>520219</v>
      </c>
      <c r="F2606">
        <v>4950</v>
      </c>
    </row>
    <row r="2607" spans="1:6">
      <c r="A2607" s="4">
        <v>20220122</v>
      </c>
      <c r="B2607" t="s">
        <v>117</v>
      </c>
      <c r="C2607" s="4">
        <v>19972</v>
      </c>
      <c r="D2607" t="s">
        <v>114</v>
      </c>
      <c r="E2607" s="4">
        <v>555178</v>
      </c>
      <c r="F2607">
        <v>19650</v>
      </c>
    </row>
    <row r="2608" spans="1:6">
      <c r="A2608" s="4">
        <v>20220122</v>
      </c>
      <c r="B2608" t="s">
        <v>10</v>
      </c>
      <c r="C2608" s="4">
        <v>13132</v>
      </c>
      <c r="D2608" t="s">
        <v>114</v>
      </c>
      <c r="E2608" s="4">
        <v>590137</v>
      </c>
      <c r="F2608">
        <v>17950</v>
      </c>
    </row>
    <row r="2609" spans="1:6">
      <c r="A2609" s="4">
        <v>20220122</v>
      </c>
      <c r="B2609" t="s">
        <v>10</v>
      </c>
      <c r="C2609" s="4">
        <v>12694</v>
      </c>
      <c r="D2609" t="s">
        <v>115</v>
      </c>
      <c r="E2609" s="4">
        <v>625096</v>
      </c>
      <c r="F2609">
        <v>5625</v>
      </c>
    </row>
    <row r="2610" spans="1:6">
      <c r="A2610" s="4">
        <v>20220123</v>
      </c>
      <c r="B2610" t="s">
        <v>10</v>
      </c>
      <c r="C2610" s="4">
        <v>19974</v>
      </c>
      <c r="D2610" t="s">
        <v>114</v>
      </c>
      <c r="E2610" s="4">
        <v>660055</v>
      </c>
      <c r="F2610">
        <v>12487.5</v>
      </c>
    </row>
    <row r="2611" spans="1:6">
      <c r="A2611" s="4">
        <v>20220123</v>
      </c>
      <c r="B2611" t="s">
        <v>117</v>
      </c>
      <c r="C2611" s="4">
        <v>903</v>
      </c>
      <c r="D2611" t="s">
        <v>115</v>
      </c>
      <c r="E2611" s="4">
        <v>695014</v>
      </c>
      <c r="F2611">
        <v>13462.5</v>
      </c>
    </row>
    <row r="2612" spans="1:6">
      <c r="A2612" s="4">
        <v>20220123</v>
      </c>
      <c r="B2612" t="s">
        <v>117</v>
      </c>
      <c r="C2612" s="4">
        <v>19973</v>
      </c>
      <c r="D2612" t="s">
        <v>109</v>
      </c>
      <c r="E2612" s="4">
        <v>869809</v>
      </c>
      <c r="F2612">
        <v>22650</v>
      </c>
    </row>
    <row r="2613" spans="1:6">
      <c r="A2613" s="4">
        <v>20220123</v>
      </c>
      <c r="B2613" t="s">
        <v>10</v>
      </c>
      <c r="C2613" s="4">
        <v>12707</v>
      </c>
      <c r="D2613" t="s">
        <v>109</v>
      </c>
      <c r="E2613" s="4">
        <v>904768</v>
      </c>
      <c r="F2613">
        <v>13650</v>
      </c>
    </row>
    <row r="2614" spans="1:6">
      <c r="A2614" s="4">
        <v>20220123</v>
      </c>
      <c r="B2614" t="s">
        <v>10</v>
      </c>
      <c r="C2614" s="4">
        <v>12719</v>
      </c>
      <c r="D2614" t="s">
        <v>114</v>
      </c>
      <c r="E2614" s="4">
        <v>132951</v>
      </c>
      <c r="F2614">
        <v>19650</v>
      </c>
    </row>
    <row r="2615" spans="1:6">
      <c r="A2615" s="4">
        <v>20220124</v>
      </c>
      <c r="B2615" t="s">
        <v>118</v>
      </c>
      <c r="C2615" s="4">
        <v>904</v>
      </c>
      <c r="D2615" t="s">
        <v>115</v>
      </c>
      <c r="E2615" s="4">
        <v>117828</v>
      </c>
      <c r="F2615">
        <v>5650</v>
      </c>
    </row>
    <row r="2616" spans="1:6">
      <c r="A2616" s="4">
        <v>20220127</v>
      </c>
      <c r="B2616" t="s">
        <v>116</v>
      </c>
      <c r="C2616" s="4">
        <v>908</v>
      </c>
      <c r="D2616" t="s">
        <v>114</v>
      </c>
      <c r="E2616" s="4">
        <v>124705</v>
      </c>
      <c r="F2616">
        <v>12487.5</v>
      </c>
    </row>
    <row r="2617" spans="1:6">
      <c r="A2617" s="4">
        <v>20220127</v>
      </c>
      <c r="B2617" t="s">
        <v>10</v>
      </c>
      <c r="C2617" s="4">
        <v>909</v>
      </c>
      <c r="D2617" t="s">
        <v>115</v>
      </c>
      <c r="E2617" s="4">
        <v>134582</v>
      </c>
      <c r="F2617">
        <v>14737.5</v>
      </c>
    </row>
    <row r="2618" spans="1:6">
      <c r="A2618" s="4">
        <v>20220127</v>
      </c>
      <c r="B2618" t="s">
        <v>116</v>
      </c>
      <c r="C2618" s="4">
        <v>910</v>
      </c>
      <c r="D2618" t="s">
        <v>111</v>
      </c>
      <c r="E2618" s="4">
        <v>145249</v>
      </c>
      <c r="F2618">
        <v>22650</v>
      </c>
    </row>
    <row r="2619" spans="1:6">
      <c r="A2619" s="4">
        <v>20220127</v>
      </c>
      <c r="B2619" t="s">
        <v>117</v>
      </c>
      <c r="C2619" s="4">
        <v>19988</v>
      </c>
      <c r="D2619" t="s">
        <v>109</v>
      </c>
      <c r="E2619" s="4">
        <v>557336</v>
      </c>
      <c r="F2619">
        <v>10250</v>
      </c>
    </row>
    <row r="2620" spans="1:6">
      <c r="A2620" s="4">
        <v>20220127</v>
      </c>
      <c r="B2620" t="s">
        <v>117</v>
      </c>
      <c r="C2620" s="4">
        <v>13134</v>
      </c>
      <c r="D2620" t="s">
        <v>109</v>
      </c>
      <c r="E2620" s="4">
        <v>166213</v>
      </c>
      <c r="F2620">
        <v>17950</v>
      </c>
    </row>
    <row r="2621" spans="1:6">
      <c r="A2621" s="4">
        <v>20220128</v>
      </c>
      <c r="B2621" t="s">
        <v>10</v>
      </c>
      <c r="C2621" s="4">
        <v>19990</v>
      </c>
      <c r="D2621" t="s">
        <v>109</v>
      </c>
      <c r="E2621" s="4">
        <v>167090</v>
      </c>
      <c r="F2621">
        <v>6250</v>
      </c>
    </row>
    <row r="2622" spans="1:6">
      <c r="A2622" s="4">
        <v>20220128</v>
      </c>
      <c r="B2622" t="s">
        <v>10</v>
      </c>
      <c r="C2622" s="4">
        <v>19991</v>
      </c>
      <c r="D2622" t="s">
        <v>114</v>
      </c>
      <c r="E2622" s="4">
        <v>167967</v>
      </c>
      <c r="F2622">
        <v>21650</v>
      </c>
    </row>
    <row r="2623" spans="1:6">
      <c r="A2623" s="4">
        <v>20220128</v>
      </c>
      <c r="B2623" t="s">
        <v>118</v>
      </c>
      <c r="C2623" s="4">
        <v>13135</v>
      </c>
      <c r="D2623" t="s">
        <v>115</v>
      </c>
      <c r="E2623" s="4">
        <v>168844</v>
      </c>
      <c r="F2623">
        <v>10687.5</v>
      </c>
    </row>
    <row r="2624" spans="1:6">
      <c r="A2624" s="4">
        <v>20220129</v>
      </c>
      <c r="B2624" t="s">
        <v>116</v>
      </c>
      <c r="C2624" s="4">
        <v>19992</v>
      </c>
      <c r="D2624" t="s">
        <v>114</v>
      </c>
      <c r="E2624" s="4">
        <v>169721</v>
      </c>
      <c r="F2624">
        <v>3712.5</v>
      </c>
    </row>
    <row r="2625" spans="1:6">
      <c r="A2625" s="4">
        <v>20220129</v>
      </c>
      <c r="B2625" t="s">
        <v>10</v>
      </c>
      <c r="C2625" s="4">
        <v>19994</v>
      </c>
      <c r="D2625" t="s">
        <v>115</v>
      </c>
      <c r="E2625" s="4">
        <v>170598</v>
      </c>
      <c r="F2625">
        <v>6650</v>
      </c>
    </row>
    <row r="2626" spans="1:6">
      <c r="A2626" s="4">
        <v>20220129</v>
      </c>
      <c r="B2626" t="s">
        <v>116</v>
      </c>
      <c r="C2626" s="4">
        <v>19995</v>
      </c>
      <c r="D2626" t="s">
        <v>111</v>
      </c>
      <c r="E2626" s="4">
        <v>171475</v>
      </c>
      <c r="F2626">
        <v>14250</v>
      </c>
    </row>
    <row r="2627" spans="1:6">
      <c r="A2627" s="4">
        <v>20220129</v>
      </c>
      <c r="B2627" t="s">
        <v>117</v>
      </c>
      <c r="C2627" s="4">
        <v>13136</v>
      </c>
      <c r="D2627" t="s">
        <v>109</v>
      </c>
      <c r="E2627" s="4">
        <v>172352</v>
      </c>
      <c r="F2627">
        <v>19650</v>
      </c>
    </row>
    <row r="2628" spans="1:6">
      <c r="A2628" s="4">
        <v>20220129</v>
      </c>
      <c r="B2628" t="s">
        <v>117</v>
      </c>
      <c r="C2628" s="4">
        <v>13137</v>
      </c>
      <c r="D2628" t="s">
        <v>109</v>
      </c>
      <c r="E2628" s="4">
        <v>173229</v>
      </c>
      <c r="F2628">
        <v>22650</v>
      </c>
    </row>
    <row r="2629" spans="1:6">
      <c r="A2629" s="4">
        <v>20220129</v>
      </c>
      <c r="B2629" t="s">
        <v>10</v>
      </c>
      <c r="C2629" s="4">
        <v>13138</v>
      </c>
      <c r="D2629" t="s">
        <v>111</v>
      </c>
      <c r="E2629" s="4">
        <v>174106</v>
      </c>
      <c r="F2629">
        <v>10950</v>
      </c>
    </row>
    <row r="2630" spans="1:6">
      <c r="A2630" s="4">
        <v>20220129</v>
      </c>
      <c r="B2630" t="s">
        <v>10</v>
      </c>
      <c r="C2630" s="4">
        <v>13139</v>
      </c>
      <c r="D2630" t="s">
        <v>109</v>
      </c>
      <c r="E2630" s="4">
        <v>857476</v>
      </c>
      <c r="F2630">
        <v>22650</v>
      </c>
    </row>
    <row r="2631" spans="1:6">
      <c r="A2631" s="4">
        <v>20220129</v>
      </c>
      <c r="B2631" t="s">
        <v>117</v>
      </c>
      <c r="C2631" s="4">
        <v>19993</v>
      </c>
      <c r="D2631" t="s">
        <v>113</v>
      </c>
      <c r="E2631" s="4">
        <v>766263</v>
      </c>
      <c r="F2631">
        <v>2450</v>
      </c>
    </row>
    <row r="2632" spans="1:6">
      <c r="A2632" s="4">
        <v>20220129</v>
      </c>
      <c r="B2632" t="s">
        <v>10</v>
      </c>
      <c r="C2632" s="4">
        <v>19995</v>
      </c>
      <c r="D2632" t="s">
        <v>109</v>
      </c>
      <c r="E2632" s="4">
        <v>675050</v>
      </c>
      <c r="F2632">
        <v>18950</v>
      </c>
    </row>
    <row r="2633" spans="1:6">
      <c r="A2633" s="4">
        <v>20220129</v>
      </c>
      <c r="B2633" t="s">
        <v>116</v>
      </c>
      <c r="C2633" s="4">
        <v>19995</v>
      </c>
      <c r="D2633" t="s">
        <v>114</v>
      </c>
      <c r="E2633" s="4">
        <v>583837</v>
      </c>
      <c r="F2633">
        <v>21650</v>
      </c>
    </row>
    <row r="2634" spans="1:6">
      <c r="A2634" s="4">
        <v>20220129</v>
      </c>
      <c r="B2634" t="s">
        <v>116</v>
      </c>
      <c r="C2634" s="4">
        <v>12769</v>
      </c>
      <c r="D2634" t="s">
        <v>115</v>
      </c>
      <c r="E2634" s="4">
        <v>492624</v>
      </c>
      <c r="F2634">
        <v>3950</v>
      </c>
    </row>
    <row r="2635" spans="1:6">
      <c r="A2635" s="4">
        <v>20220129</v>
      </c>
      <c r="B2635" t="s">
        <v>117</v>
      </c>
      <c r="C2635" s="4">
        <v>12775</v>
      </c>
      <c r="D2635" t="s">
        <v>114</v>
      </c>
      <c r="E2635" s="4">
        <v>834850</v>
      </c>
      <c r="F2635">
        <v>14737.5</v>
      </c>
    </row>
    <row r="2636" spans="1:6">
      <c r="A2636" s="4">
        <v>20220130</v>
      </c>
      <c r="B2636" t="s">
        <v>11</v>
      </c>
      <c r="C2636" s="4">
        <v>19999</v>
      </c>
      <c r="D2636" t="s">
        <v>114</v>
      </c>
      <c r="E2636" s="4">
        <v>979679</v>
      </c>
      <c r="F2636">
        <v>3950</v>
      </c>
    </row>
    <row r="2637" spans="1:6">
      <c r="A2637" s="4">
        <v>20220130</v>
      </c>
      <c r="B2637" t="s">
        <v>11</v>
      </c>
      <c r="C2637" s="4">
        <v>20000</v>
      </c>
      <c r="D2637" t="s">
        <v>115</v>
      </c>
      <c r="E2637" s="4">
        <v>112757</v>
      </c>
      <c r="F2637">
        <v>20950</v>
      </c>
    </row>
    <row r="2638" spans="1:6">
      <c r="A2638" s="4">
        <v>20220130</v>
      </c>
      <c r="B2638" t="s">
        <v>11</v>
      </c>
      <c r="C2638" s="4">
        <v>20001</v>
      </c>
      <c r="D2638" t="s">
        <v>114</v>
      </c>
      <c r="E2638" s="4">
        <v>127547</v>
      </c>
      <c r="F2638">
        <v>4950</v>
      </c>
    </row>
    <row r="2639" spans="1:6">
      <c r="A2639" s="4">
        <v>20220130</v>
      </c>
      <c r="B2639" t="s">
        <v>117</v>
      </c>
      <c r="C2639" s="4">
        <v>20001</v>
      </c>
      <c r="D2639" t="s">
        <v>115</v>
      </c>
      <c r="E2639" s="4">
        <v>445471</v>
      </c>
      <c r="F2639">
        <v>4650</v>
      </c>
    </row>
    <row r="2640" spans="1:6">
      <c r="A2640" s="4">
        <v>20220130</v>
      </c>
      <c r="B2640" t="s">
        <v>117</v>
      </c>
      <c r="C2640" s="4">
        <v>20002</v>
      </c>
      <c r="D2640" t="s">
        <v>111</v>
      </c>
      <c r="E2640" s="4">
        <v>871537</v>
      </c>
      <c r="F2640">
        <v>11950</v>
      </c>
    </row>
    <row r="2641" spans="1:6">
      <c r="A2641" s="4">
        <v>20220130</v>
      </c>
      <c r="B2641" t="s">
        <v>117</v>
      </c>
      <c r="C2641" s="4">
        <v>20004</v>
      </c>
      <c r="D2641" t="s">
        <v>109</v>
      </c>
      <c r="E2641" s="4">
        <v>129760</v>
      </c>
      <c r="F2641">
        <v>22650</v>
      </c>
    </row>
    <row r="2642" spans="1:6">
      <c r="A2642" s="4">
        <v>20220130</v>
      </c>
      <c r="B2642" t="s">
        <v>10</v>
      </c>
      <c r="C2642" s="4">
        <v>12805</v>
      </c>
      <c r="D2642" t="s">
        <v>109</v>
      </c>
      <c r="E2642" s="4">
        <v>834850</v>
      </c>
      <c r="F2642">
        <v>12450</v>
      </c>
    </row>
    <row r="2643" spans="1:6">
      <c r="A2643" s="4">
        <v>20220131</v>
      </c>
      <c r="B2643" t="s">
        <v>10</v>
      </c>
      <c r="C2643" s="4">
        <v>13144</v>
      </c>
      <c r="D2643" t="s">
        <v>111</v>
      </c>
      <c r="E2643" s="4">
        <v>834850</v>
      </c>
      <c r="F2643">
        <v>4950</v>
      </c>
    </row>
    <row r="2644" spans="1:6">
      <c r="A2644" s="4">
        <v>20220131</v>
      </c>
      <c r="B2644" t="s">
        <v>116</v>
      </c>
      <c r="C2644" s="4">
        <v>13143</v>
      </c>
      <c r="D2644" t="s">
        <v>109</v>
      </c>
      <c r="E2644" s="4">
        <v>834850</v>
      </c>
      <c r="F2644">
        <v>13650</v>
      </c>
    </row>
    <row r="2645" spans="1:6">
      <c r="A2645" s="4">
        <v>20220131</v>
      </c>
      <c r="B2645" t="s">
        <v>10</v>
      </c>
      <c r="C2645" s="4">
        <v>13145</v>
      </c>
      <c r="D2645" t="s">
        <v>109</v>
      </c>
      <c r="E2645" s="4">
        <v>834850</v>
      </c>
      <c r="F2645">
        <v>19650</v>
      </c>
    </row>
    <row r="2646" spans="1:6">
      <c r="A2646" s="4">
        <v>20220201</v>
      </c>
      <c r="B2646" t="s">
        <v>10</v>
      </c>
      <c r="C2646" s="4">
        <v>914</v>
      </c>
      <c r="D2646" t="s">
        <v>109</v>
      </c>
      <c r="E2646" s="4">
        <v>421333</v>
      </c>
      <c r="F2646">
        <v>16155</v>
      </c>
    </row>
    <row r="2647" spans="1:6">
      <c r="A2647" s="4">
        <v>20220201</v>
      </c>
      <c r="B2647" t="s">
        <v>116</v>
      </c>
      <c r="C2647" s="4">
        <v>20010</v>
      </c>
      <c r="D2647" t="s">
        <v>109</v>
      </c>
      <c r="E2647" s="4">
        <v>719050</v>
      </c>
      <c r="F2647">
        <v>6885</v>
      </c>
    </row>
    <row r="2648" spans="1:6">
      <c r="A2648" s="4">
        <v>20220201</v>
      </c>
      <c r="B2648" t="s">
        <v>116</v>
      </c>
      <c r="C2648" s="4">
        <v>20013</v>
      </c>
      <c r="D2648" t="s">
        <v>114</v>
      </c>
      <c r="E2648" s="4">
        <v>101676</v>
      </c>
      <c r="F2648">
        <v>8055</v>
      </c>
    </row>
    <row r="2649" spans="1:6">
      <c r="A2649" s="4">
        <v>20220201</v>
      </c>
      <c r="B2649" t="s">
        <v>116</v>
      </c>
      <c r="C2649" s="4">
        <v>20016</v>
      </c>
      <c r="D2649" t="s">
        <v>115</v>
      </c>
      <c r="E2649" s="4">
        <v>131448</v>
      </c>
      <c r="F2649">
        <v>3555</v>
      </c>
    </row>
    <row r="2650" spans="1:6">
      <c r="A2650" s="4">
        <v>20220201</v>
      </c>
      <c r="B2650" t="s">
        <v>116</v>
      </c>
      <c r="C2650" s="4">
        <v>20016</v>
      </c>
      <c r="D2650" t="s">
        <v>114</v>
      </c>
      <c r="E2650" s="4">
        <v>161220</v>
      </c>
      <c r="F2650">
        <v>2205</v>
      </c>
    </row>
    <row r="2651" spans="1:6">
      <c r="A2651" s="4">
        <v>20220202</v>
      </c>
      <c r="B2651" t="s">
        <v>116</v>
      </c>
      <c r="C2651" s="4">
        <v>13146</v>
      </c>
      <c r="D2651" t="s">
        <v>114</v>
      </c>
      <c r="E2651" s="4">
        <v>663423</v>
      </c>
      <c r="F2651">
        <v>17950</v>
      </c>
    </row>
    <row r="2652" spans="1:6">
      <c r="A2652" s="4">
        <v>20220202</v>
      </c>
      <c r="B2652" t="s">
        <v>117</v>
      </c>
      <c r="C2652" s="4">
        <v>12844</v>
      </c>
      <c r="D2652" t="s">
        <v>115</v>
      </c>
      <c r="E2652" s="4">
        <v>116562</v>
      </c>
      <c r="F2652">
        <v>6250</v>
      </c>
    </row>
    <row r="2653" spans="1:6">
      <c r="A2653" s="4">
        <v>20220202</v>
      </c>
      <c r="B2653" t="s">
        <v>10</v>
      </c>
      <c r="C2653" s="4">
        <v>12844</v>
      </c>
      <c r="D2653" t="s">
        <v>114</v>
      </c>
      <c r="E2653" s="4">
        <v>166782</v>
      </c>
      <c r="F2653">
        <v>6250</v>
      </c>
    </row>
    <row r="2654" spans="1:6">
      <c r="A2654" s="4">
        <v>20220202</v>
      </c>
      <c r="B2654" t="s">
        <v>116</v>
      </c>
      <c r="C2654" s="4">
        <v>12844</v>
      </c>
      <c r="D2654" t="s">
        <v>115</v>
      </c>
      <c r="E2654" s="4">
        <v>217003</v>
      </c>
      <c r="F2654">
        <v>6250</v>
      </c>
    </row>
    <row r="2655" spans="1:6">
      <c r="A2655" s="4">
        <v>20220203</v>
      </c>
      <c r="B2655" t="s">
        <v>116</v>
      </c>
      <c r="C2655" s="4">
        <v>20028</v>
      </c>
      <c r="D2655" t="s">
        <v>111</v>
      </c>
      <c r="E2655" s="4">
        <v>267224</v>
      </c>
      <c r="F2655">
        <v>6250</v>
      </c>
    </row>
    <row r="2656" spans="1:6">
      <c r="A2656" s="4">
        <v>20220203</v>
      </c>
      <c r="B2656" t="s">
        <v>117</v>
      </c>
      <c r="C2656" s="4">
        <v>20029</v>
      </c>
      <c r="D2656" t="s">
        <v>109</v>
      </c>
      <c r="E2656" s="4">
        <v>317445</v>
      </c>
      <c r="F2656">
        <v>17055</v>
      </c>
    </row>
    <row r="2657" spans="1:6">
      <c r="A2657" s="4">
        <v>20220203</v>
      </c>
      <c r="B2657" t="s">
        <v>11</v>
      </c>
      <c r="C2657" s="4">
        <v>20031</v>
      </c>
      <c r="D2657" t="s">
        <v>109</v>
      </c>
      <c r="E2657" s="4">
        <v>729973</v>
      </c>
      <c r="F2657">
        <v>19650</v>
      </c>
    </row>
    <row r="2658" spans="1:6">
      <c r="A2658" s="4">
        <v>20220203</v>
      </c>
      <c r="B2658" t="s">
        <v>11</v>
      </c>
      <c r="C2658" s="4">
        <v>20032</v>
      </c>
      <c r="D2658" t="s">
        <v>111</v>
      </c>
      <c r="E2658" s="4">
        <v>764932</v>
      </c>
      <c r="F2658">
        <v>2450</v>
      </c>
    </row>
    <row r="2659" spans="1:6">
      <c r="A2659" s="4">
        <v>20220204</v>
      </c>
      <c r="B2659" t="s">
        <v>11</v>
      </c>
      <c r="C2659" s="4">
        <v>13150</v>
      </c>
      <c r="D2659" t="s">
        <v>109</v>
      </c>
      <c r="E2659" s="4">
        <v>799891</v>
      </c>
      <c r="F2659">
        <v>11263.22</v>
      </c>
    </row>
    <row r="2660" spans="1:6">
      <c r="A2660" s="4">
        <v>20220204</v>
      </c>
      <c r="B2660" t="s">
        <v>117</v>
      </c>
      <c r="C2660" s="4">
        <v>13150</v>
      </c>
      <c r="D2660" t="s">
        <v>109</v>
      </c>
      <c r="E2660" s="4">
        <v>834850</v>
      </c>
      <c r="F2660">
        <v>19745.98</v>
      </c>
    </row>
    <row r="2661" spans="1:6">
      <c r="A2661" s="4">
        <v>20220204</v>
      </c>
      <c r="B2661" t="s">
        <v>117</v>
      </c>
      <c r="C2661" s="4">
        <v>13150</v>
      </c>
      <c r="D2661" t="s">
        <v>109</v>
      </c>
      <c r="E2661" s="4">
        <v>367666</v>
      </c>
      <c r="F2661">
        <v>10037.93</v>
      </c>
    </row>
    <row r="2662" spans="1:6">
      <c r="A2662" s="4">
        <v>20220204</v>
      </c>
      <c r="B2662" t="s">
        <v>117</v>
      </c>
      <c r="C2662" s="4">
        <v>13151</v>
      </c>
      <c r="D2662" t="s">
        <v>111</v>
      </c>
      <c r="E2662" s="4">
        <v>417887</v>
      </c>
      <c r="F2662">
        <v>11950</v>
      </c>
    </row>
    <row r="2663" spans="1:6">
      <c r="A2663" s="4">
        <v>20220205</v>
      </c>
      <c r="B2663" t="s">
        <v>10</v>
      </c>
      <c r="C2663" s="4">
        <v>922</v>
      </c>
      <c r="D2663" t="s">
        <v>109</v>
      </c>
      <c r="E2663" s="4">
        <v>468108</v>
      </c>
      <c r="F2663">
        <v>8650</v>
      </c>
    </row>
    <row r="2664" spans="1:6">
      <c r="A2664" s="4">
        <v>20220205</v>
      </c>
      <c r="B2664" t="s">
        <v>10</v>
      </c>
      <c r="C2664" s="4">
        <v>923</v>
      </c>
      <c r="D2664" t="s">
        <v>113</v>
      </c>
      <c r="E2664" s="4">
        <v>518329</v>
      </c>
      <c r="F2664">
        <v>2450</v>
      </c>
    </row>
    <row r="2665" spans="1:6">
      <c r="A2665" s="4">
        <v>20220206</v>
      </c>
      <c r="B2665" t="s">
        <v>116</v>
      </c>
      <c r="C2665" s="4">
        <v>13154</v>
      </c>
      <c r="D2665" t="s">
        <v>109</v>
      </c>
      <c r="E2665" s="4">
        <v>568550</v>
      </c>
      <c r="F2665">
        <v>6250</v>
      </c>
    </row>
    <row r="2666" spans="1:6">
      <c r="A2666" s="4">
        <v>20220206</v>
      </c>
      <c r="B2666" t="s">
        <v>10</v>
      </c>
      <c r="C2666" s="4">
        <v>13156</v>
      </c>
      <c r="D2666" t="s">
        <v>109</v>
      </c>
      <c r="E2666" s="4">
        <v>618771</v>
      </c>
      <c r="F2666">
        <v>17950</v>
      </c>
    </row>
    <row r="2667" spans="1:6">
      <c r="A2667" s="4">
        <v>20220206</v>
      </c>
      <c r="B2667" t="s">
        <v>10</v>
      </c>
      <c r="C2667" s="4">
        <v>12891</v>
      </c>
      <c r="D2667" t="s">
        <v>114</v>
      </c>
      <c r="E2667" s="4">
        <v>864342</v>
      </c>
      <c r="F2667">
        <v>3950</v>
      </c>
    </row>
    <row r="2668" spans="1:6">
      <c r="A2668" s="4">
        <v>20220206</v>
      </c>
      <c r="B2668" t="s">
        <v>116</v>
      </c>
      <c r="C2668" s="4">
        <v>12891</v>
      </c>
      <c r="D2668" t="s">
        <v>115</v>
      </c>
      <c r="E2668" s="4">
        <v>387943</v>
      </c>
      <c r="F2668">
        <v>3250</v>
      </c>
    </row>
    <row r="2669" spans="1:6">
      <c r="A2669" s="4">
        <v>20220207</v>
      </c>
      <c r="B2669" t="s">
        <v>116</v>
      </c>
      <c r="C2669" s="4">
        <v>926</v>
      </c>
      <c r="D2669" t="s">
        <v>114</v>
      </c>
      <c r="E2669" s="4">
        <v>846118</v>
      </c>
      <c r="F2669">
        <v>14737.5</v>
      </c>
    </row>
    <row r="2670" spans="1:6">
      <c r="A2670" s="4">
        <v>20220207</v>
      </c>
      <c r="B2670" t="s">
        <v>116</v>
      </c>
      <c r="C2670" s="4">
        <v>13158</v>
      </c>
      <c r="D2670" t="s">
        <v>115</v>
      </c>
      <c r="E2670" s="4">
        <v>166782</v>
      </c>
      <c r="F2670">
        <v>995</v>
      </c>
    </row>
    <row r="2671" spans="1:6">
      <c r="A2671" s="4">
        <v>20220207</v>
      </c>
      <c r="B2671" t="s">
        <v>116</v>
      </c>
      <c r="C2671" s="4">
        <v>9900</v>
      </c>
      <c r="D2671" t="s">
        <v>115</v>
      </c>
      <c r="E2671" s="4">
        <v>217003</v>
      </c>
      <c r="F2671">
        <v>4182.5</v>
      </c>
    </row>
    <row r="2672" spans="1:6">
      <c r="A2672" s="4">
        <v>20220207</v>
      </c>
      <c r="B2672" t="s">
        <v>116</v>
      </c>
      <c r="C2672" s="4">
        <v>9901</v>
      </c>
      <c r="D2672" t="s">
        <v>114</v>
      </c>
      <c r="E2672" s="4">
        <v>267224</v>
      </c>
      <c r="F2672">
        <v>7250</v>
      </c>
    </row>
    <row r="2673" spans="1:6">
      <c r="A2673" s="4">
        <v>20220207</v>
      </c>
      <c r="B2673" t="s">
        <v>116</v>
      </c>
      <c r="C2673" s="4">
        <v>12917</v>
      </c>
      <c r="D2673" t="s">
        <v>115</v>
      </c>
      <c r="E2673" s="4">
        <v>317445</v>
      </c>
      <c r="F2673">
        <v>7950</v>
      </c>
    </row>
    <row r="2674" spans="1:6">
      <c r="A2674" s="4">
        <v>20220208</v>
      </c>
      <c r="B2674" t="s">
        <v>10</v>
      </c>
      <c r="C2674" s="4">
        <v>20048</v>
      </c>
      <c r="D2674" t="s">
        <v>113</v>
      </c>
      <c r="E2674" s="4">
        <v>367666</v>
      </c>
      <c r="F2674">
        <v>9250</v>
      </c>
    </row>
    <row r="2675" spans="1:6">
      <c r="A2675" s="4">
        <v>20220208</v>
      </c>
      <c r="B2675" t="s">
        <v>10</v>
      </c>
      <c r="C2675" s="4">
        <v>20049</v>
      </c>
      <c r="D2675" t="s">
        <v>114</v>
      </c>
      <c r="E2675" s="4">
        <v>417887</v>
      </c>
      <c r="F2675">
        <v>1900</v>
      </c>
    </row>
    <row r="2676" spans="1:6">
      <c r="A2676" s="4">
        <v>20220208</v>
      </c>
      <c r="B2676" t="s">
        <v>116</v>
      </c>
      <c r="C2676" s="4">
        <v>20052</v>
      </c>
      <c r="D2676" t="s">
        <v>112</v>
      </c>
      <c r="E2676" s="4">
        <v>267224</v>
      </c>
      <c r="F2676">
        <v>17950</v>
      </c>
    </row>
    <row r="2677" spans="1:6">
      <c r="A2677" s="4">
        <v>20220208</v>
      </c>
      <c r="B2677" t="s">
        <v>116</v>
      </c>
      <c r="C2677" s="4">
        <v>20059</v>
      </c>
      <c r="D2677" t="s">
        <v>115</v>
      </c>
      <c r="E2677" s="4">
        <v>317445</v>
      </c>
      <c r="F2677">
        <v>995</v>
      </c>
    </row>
    <row r="2678" spans="1:6">
      <c r="A2678" s="4">
        <v>20220208</v>
      </c>
      <c r="B2678" t="s">
        <v>116</v>
      </c>
      <c r="C2678" s="4">
        <v>12922</v>
      </c>
      <c r="D2678" t="s">
        <v>109</v>
      </c>
      <c r="E2678" s="4">
        <v>729973</v>
      </c>
      <c r="F2678">
        <v>5235</v>
      </c>
    </row>
    <row r="2679" spans="1:6">
      <c r="A2679" s="4">
        <v>20220209</v>
      </c>
      <c r="B2679" t="s">
        <v>116</v>
      </c>
      <c r="C2679" s="4">
        <v>20060</v>
      </c>
      <c r="D2679" t="s">
        <v>109</v>
      </c>
      <c r="E2679" s="4">
        <v>764932</v>
      </c>
      <c r="F2679">
        <v>7950</v>
      </c>
    </row>
    <row r="2680" spans="1:6">
      <c r="A2680" s="4">
        <v>20220209</v>
      </c>
      <c r="B2680" t="s">
        <v>116</v>
      </c>
      <c r="C2680" s="4">
        <v>20061</v>
      </c>
      <c r="D2680" t="s">
        <v>114</v>
      </c>
      <c r="E2680" s="4">
        <v>979679</v>
      </c>
      <c r="F2680">
        <v>16950</v>
      </c>
    </row>
    <row r="2681" spans="1:6">
      <c r="A2681" s="4">
        <v>20220210</v>
      </c>
      <c r="B2681" t="s">
        <v>118</v>
      </c>
      <c r="C2681" s="4">
        <v>12951</v>
      </c>
      <c r="D2681" t="s">
        <v>115</v>
      </c>
      <c r="E2681" s="4">
        <v>112757</v>
      </c>
      <c r="F2681">
        <v>995</v>
      </c>
    </row>
    <row r="2682" spans="1:6">
      <c r="A2682" s="4">
        <v>20220211</v>
      </c>
      <c r="B2682" t="s">
        <v>118</v>
      </c>
      <c r="C2682" s="4">
        <v>20071</v>
      </c>
      <c r="D2682" t="s">
        <v>114</v>
      </c>
      <c r="E2682" s="4">
        <v>127547</v>
      </c>
      <c r="F2682">
        <v>14950</v>
      </c>
    </row>
    <row r="2683" spans="1:6">
      <c r="A2683" s="4">
        <v>20220211</v>
      </c>
      <c r="B2683" t="s">
        <v>117</v>
      </c>
      <c r="C2683" s="4">
        <v>9910</v>
      </c>
      <c r="D2683" t="s">
        <v>115</v>
      </c>
      <c r="E2683" s="4">
        <v>445471</v>
      </c>
      <c r="F2683">
        <v>4357.5</v>
      </c>
    </row>
    <row r="2684" spans="1:6">
      <c r="A2684" s="4">
        <v>20220211</v>
      </c>
      <c r="B2684" t="s">
        <v>10</v>
      </c>
      <c r="C2684" s="4">
        <v>20075</v>
      </c>
      <c r="D2684" t="s">
        <v>111</v>
      </c>
      <c r="E2684" s="4">
        <v>871537</v>
      </c>
      <c r="F2684">
        <v>11950</v>
      </c>
    </row>
    <row r="2685" spans="1:6">
      <c r="A2685" s="4">
        <v>20220211</v>
      </c>
      <c r="B2685" t="s">
        <v>116</v>
      </c>
      <c r="C2685" s="4">
        <v>13165</v>
      </c>
      <c r="D2685" t="s">
        <v>115</v>
      </c>
      <c r="E2685" s="4">
        <v>129760</v>
      </c>
      <c r="F2685">
        <v>995</v>
      </c>
    </row>
    <row r="2686" spans="1:6">
      <c r="A2686" s="4">
        <v>20220212</v>
      </c>
      <c r="B2686" t="s">
        <v>116</v>
      </c>
      <c r="C2686" s="4">
        <v>20088</v>
      </c>
      <c r="D2686" t="s">
        <v>109</v>
      </c>
      <c r="E2686" s="4">
        <v>387943</v>
      </c>
      <c r="F2686">
        <v>16155</v>
      </c>
    </row>
    <row r="2687" spans="1:6">
      <c r="A2687" s="4">
        <v>20220212</v>
      </c>
      <c r="B2687" t="s">
        <v>117</v>
      </c>
      <c r="C2687" s="4">
        <v>13166</v>
      </c>
      <c r="D2687" t="s">
        <v>111</v>
      </c>
      <c r="E2687" s="4">
        <v>846118</v>
      </c>
      <c r="F2687">
        <v>2205</v>
      </c>
    </row>
    <row r="2688" spans="1:6">
      <c r="A2688" s="4">
        <v>20220212</v>
      </c>
      <c r="B2688" t="s">
        <v>11</v>
      </c>
      <c r="C2688" s="4">
        <v>13167</v>
      </c>
      <c r="D2688" t="s">
        <v>109</v>
      </c>
      <c r="E2688" s="4">
        <v>166782</v>
      </c>
      <c r="F2688">
        <v>26955</v>
      </c>
    </row>
    <row r="2689" spans="1:6">
      <c r="A2689" s="4">
        <v>20220212</v>
      </c>
      <c r="B2689" t="s">
        <v>11</v>
      </c>
      <c r="C2689" s="4">
        <v>13168</v>
      </c>
      <c r="D2689" t="s">
        <v>109</v>
      </c>
      <c r="E2689" s="4">
        <v>217003</v>
      </c>
      <c r="F2689">
        <v>10755</v>
      </c>
    </row>
    <row r="2690" spans="1:6">
      <c r="A2690" s="4">
        <v>20220212</v>
      </c>
      <c r="B2690" t="s">
        <v>11</v>
      </c>
      <c r="C2690" s="4">
        <v>13168</v>
      </c>
      <c r="D2690" t="s">
        <v>109</v>
      </c>
      <c r="E2690" s="4">
        <v>267224</v>
      </c>
      <c r="F2690">
        <v>21555</v>
      </c>
    </row>
    <row r="2691" spans="1:6">
      <c r="A2691" s="4">
        <v>20220212</v>
      </c>
      <c r="B2691" t="s">
        <v>117</v>
      </c>
      <c r="C2691" s="4">
        <v>13169</v>
      </c>
      <c r="D2691" t="s">
        <v>111</v>
      </c>
      <c r="E2691" s="4">
        <v>317445</v>
      </c>
      <c r="F2691">
        <v>2385</v>
      </c>
    </row>
    <row r="2692" spans="1:6">
      <c r="A2692" s="4">
        <v>20220212</v>
      </c>
      <c r="B2692" t="s">
        <v>117</v>
      </c>
      <c r="C2692" s="4">
        <v>9922</v>
      </c>
      <c r="D2692" t="s">
        <v>109</v>
      </c>
      <c r="E2692" s="4">
        <v>367666</v>
      </c>
      <c r="F2692">
        <v>16155</v>
      </c>
    </row>
    <row r="2693" spans="1:6">
      <c r="A2693" s="4">
        <v>20220212</v>
      </c>
      <c r="B2693" t="s">
        <v>117</v>
      </c>
      <c r="C2693" s="4">
        <v>9930</v>
      </c>
      <c r="D2693" t="s">
        <v>109</v>
      </c>
      <c r="E2693" s="4">
        <v>417887</v>
      </c>
      <c r="F2693">
        <v>6508.31</v>
      </c>
    </row>
    <row r="2694" spans="1:6">
      <c r="A2694" s="4">
        <v>20220212</v>
      </c>
      <c r="B2694" t="s">
        <v>10</v>
      </c>
      <c r="C2694" s="4">
        <v>9931</v>
      </c>
      <c r="D2694" t="s">
        <v>109</v>
      </c>
      <c r="E2694" s="4">
        <v>267224</v>
      </c>
      <c r="F2694">
        <v>6877.5</v>
      </c>
    </row>
    <row r="2695" spans="1:6">
      <c r="A2695" s="4">
        <v>20220212</v>
      </c>
      <c r="B2695" t="s">
        <v>10</v>
      </c>
      <c r="C2695" s="4">
        <v>20087</v>
      </c>
      <c r="D2695" t="s">
        <v>115</v>
      </c>
      <c r="E2695" s="4">
        <v>317445</v>
      </c>
      <c r="F2695">
        <v>995</v>
      </c>
    </row>
    <row r="2696" spans="1:6">
      <c r="A2696" s="4">
        <v>20220212</v>
      </c>
      <c r="B2696" t="s">
        <v>116</v>
      </c>
      <c r="C2696" s="4">
        <v>13166</v>
      </c>
      <c r="D2696" t="s">
        <v>114</v>
      </c>
      <c r="E2696" s="4">
        <v>729973</v>
      </c>
      <c r="F2696">
        <v>3285</v>
      </c>
    </row>
    <row r="2697" spans="1:6">
      <c r="A2697" s="4">
        <v>20220212</v>
      </c>
      <c r="B2697" t="s">
        <v>10</v>
      </c>
      <c r="C2697" s="4">
        <v>13168</v>
      </c>
      <c r="D2697" t="s">
        <v>115</v>
      </c>
      <c r="E2697" s="4">
        <v>764932</v>
      </c>
      <c r="F2697">
        <v>9225</v>
      </c>
    </row>
    <row r="2698" spans="1:6">
      <c r="A2698" s="4">
        <v>20220212</v>
      </c>
      <c r="B2698" t="s">
        <v>10</v>
      </c>
      <c r="C2698" s="4">
        <v>9930</v>
      </c>
      <c r="D2698" t="s">
        <v>114</v>
      </c>
      <c r="E2698" s="4">
        <v>979679</v>
      </c>
      <c r="F2698">
        <v>2461.69</v>
      </c>
    </row>
    <row r="2699" spans="1:6">
      <c r="A2699" s="4">
        <v>20220212</v>
      </c>
      <c r="B2699" t="s">
        <v>116</v>
      </c>
      <c r="C2699" s="4">
        <v>9931</v>
      </c>
      <c r="D2699" t="s">
        <v>114</v>
      </c>
      <c r="E2699" s="4">
        <v>112757</v>
      </c>
      <c r="F2699">
        <v>8885.25</v>
      </c>
    </row>
    <row r="2700" spans="1:6">
      <c r="A2700" s="4">
        <v>20220212</v>
      </c>
      <c r="B2700" t="s">
        <v>116</v>
      </c>
      <c r="C2700" s="4">
        <v>9931</v>
      </c>
      <c r="D2700" t="s">
        <v>115</v>
      </c>
      <c r="E2700" s="4">
        <v>127547</v>
      </c>
      <c r="F2700">
        <v>7053.75</v>
      </c>
    </row>
    <row r="2701" spans="1:6">
      <c r="A2701" s="4">
        <v>20220213</v>
      </c>
      <c r="B2701" t="s">
        <v>116</v>
      </c>
      <c r="C2701" s="4">
        <v>937</v>
      </c>
      <c r="D2701" t="s">
        <v>114</v>
      </c>
      <c r="E2701" s="4">
        <v>445471</v>
      </c>
      <c r="F2701">
        <v>10755</v>
      </c>
    </row>
    <row r="2702" spans="1:6">
      <c r="A2702" s="4">
        <v>20220213</v>
      </c>
      <c r="B2702" t="s">
        <v>116</v>
      </c>
      <c r="C2702" s="4">
        <v>938</v>
      </c>
      <c r="D2702" t="s">
        <v>115</v>
      </c>
      <c r="E2702" s="4">
        <v>871537</v>
      </c>
      <c r="F2702">
        <v>11385</v>
      </c>
    </row>
    <row r="2703" spans="1:6">
      <c r="A2703" s="4">
        <v>20220213</v>
      </c>
      <c r="B2703" t="s">
        <v>116</v>
      </c>
      <c r="C2703" s="4">
        <v>939</v>
      </c>
      <c r="D2703" t="s">
        <v>113</v>
      </c>
      <c r="E2703" s="4">
        <v>129760</v>
      </c>
      <c r="F2703">
        <v>6527.5</v>
      </c>
    </row>
    <row r="2704" spans="1:6">
      <c r="A2704" s="4">
        <v>20220213</v>
      </c>
      <c r="B2704" t="s">
        <v>117</v>
      </c>
      <c r="C2704" s="4">
        <v>941</v>
      </c>
      <c r="D2704" t="s">
        <v>113</v>
      </c>
      <c r="E2704" s="4">
        <v>834850</v>
      </c>
      <c r="F2704">
        <v>14985</v>
      </c>
    </row>
    <row r="2705" spans="1:6">
      <c r="A2705" s="4">
        <v>20220213</v>
      </c>
      <c r="B2705" t="s">
        <v>118</v>
      </c>
      <c r="C2705" s="4">
        <v>942</v>
      </c>
      <c r="D2705" t="s">
        <v>112</v>
      </c>
      <c r="E2705" s="4">
        <v>367666</v>
      </c>
      <c r="F2705">
        <v>14625</v>
      </c>
    </row>
    <row r="2706" spans="1:6">
      <c r="A2706" s="4">
        <v>20220213</v>
      </c>
      <c r="B2706" t="s">
        <v>10</v>
      </c>
      <c r="C2706" s="4">
        <v>947</v>
      </c>
      <c r="D2706" t="s">
        <v>109</v>
      </c>
      <c r="E2706" s="4">
        <v>417887</v>
      </c>
      <c r="F2706">
        <v>6261.75</v>
      </c>
    </row>
    <row r="2707" spans="1:6">
      <c r="A2707" s="4">
        <v>20220213</v>
      </c>
      <c r="B2707" s="1" t="s">
        <v>116</v>
      </c>
      <c r="C2707" s="4">
        <v>948</v>
      </c>
      <c r="D2707" t="s">
        <v>113</v>
      </c>
      <c r="E2707" s="4">
        <v>468108</v>
      </c>
      <c r="F2707">
        <v>2205</v>
      </c>
    </row>
    <row r="2708" spans="1:6">
      <c r="A2708" s="4">
        <v>20220213</v>
      </c>
      <c r="B2708" s="1" t="s">
        <v>118</v>
      </c>
      <c r="C2708" s="4">
        <v>13175</v>
      </c>
      <c r="D2708" t="s">
        <v>109</v>
      </c>
      <c r="E2708" s="4">
        <v>518329</v>
      </c>
      <c r="F2708">
        <v>10755</v>
      </c>
    </row>
    <row r="2709" spans="1:6">
      <c r="A2709" s="4">
        <v>20220213</v>
      </c>
      <c r="B2709" t="s">
        <v>116</v>
      </c>
      <c r="C2709" s="4">
        <v>13176</v>
      </c>
      <c r="D2709" t="s">
        <v>115</v>
      </c>
      <c r="E2709" s="4">
        <v>568550</v>
      </c>
      <c r="F2709">
        <v>2205</v>
      </c>
    </row>
    <row r="2710" spans="1:6">
      <c r="A2710" s="4">
        <v>20220213</v>
      </c>
      <c r="B2710" t="s">
        <v>117</v>
      </c>
      <c r="C2710" s="4">
        <v>9938</v>
      </c>
      <c r="D2710" t="s">
        <v>113</v>
      </c>
      <c r="E2710" s="4">
        <v>618771</v>
      </c>
      <c r="F2710">
        <v>13725</v>
      </c>
    </row>
    <row r="2711" spans="1:6">
      <c r="A2711" s="4">
        <v>20220213</v>
      </c>
      <c r="B2711" t="s">
        <v>117</v>
      </c>
      <c r="C2711" s="4">
        <v>9938</v>
      </c>
      <c r="D2711" t="s">
        <v>113</v>
      </c>
      <c r="E2711" s="4">
        <v>864342</v>
      </c>
      <c r="F2711">
        <v>21555</v>
      </c>
    </row>
    <row r="2712" spans="1:6">
      <c r="A2712" s="4">
        <v>20220213</v>
      </c>
      <c r="B2712" t="s">
        <v>10</v>
      </c>
      <c r="C2712" s="4">
        <v>934</v>
      </c>
      <c r="D2712" t="s">
        <v>115</v>
      </c>
      <c r="E2712" s="4">
        <v>979679</v>
      </c>
      <c r="F2712">
        <v>995</v>
      </c>
    </row>
    <row r="2713" spans="1:6">
      <c r="A2713" s="4">
        <v>20220213</v>
      </c>
      <c r="B2713" t="s">
        <v>10</v>
      </c>
      <c r="C2713" s="4">
        <v>934</v>
      </c>
      <c r="D2713" t="s">
        <v>109</v>
      </c>
      <c r="E2713" s="4">
        <v>112757</v>
      </c>
      <c r="F2713">
        <v>16155</v>
      </c>
    </row>
    <row r="2714" spans="1:6">
      <c r="A2714" s="4">
        <v>20220213</v>
      </c>
      <c r="B2714" t="s">
        <v>118</v>
      </c>
      <c r="C2714" s="4">
        <v>934</v>
      </c>
      <c r="D2714" t="s">
        <v>109</v>
      </c>
      <c r="E2714" s="4">
        <v>127547</v>
      </c>
      <c r="F2714">
        <v>5625</v>
      </c>
    </row>
    <row r="2715" spans="1:6">
      <c r="A2715" s="4">
        <v>20220213</v>
      </c>
      <c r="B2715" t="s">
        <v>116</v>
      </c>
      <c r="C2715" s="4">
        <v>20105</v>
      </c>
      <c r="D2715" t="s">
        <v>109</v>
      </c>
      <c r="E2715" s="4">
        <v>445471</v>
      </c>
      <c r="F2715">
        <v>4905</v>
      </c>
    </row>
    <row r="2716" spans="1:6">
      <c r="A2716" s="4">
        <v>20220213</v>
      </c>
      <c r="B2716" t="s">
        <v>117</v>
      </c>
      <c r="C2716" s="4">
        <v>20107</v>
      </c>
      <c r="D2716" t="s">
        <v>114</v>
      </c>
      <c r="E2716" s="4">
        <v>871537</v>
      </c>
      <c r="F2716">
        <v>12285</v>
      </c>
    </row>
    <row r="2717" spans="1:6">
      <c r="A2717" s="4">
        <v>20220213</v>
      </c>
      <c r="B2717" t="s">
        <v>10</v>
      </c>
      <c r="C2717" s="4">
        <v>13172</v>
      </c>
      <c r="D2717" t="s">
        <v>115</v>
      </c>
      <c r="E2717" s="4">
        <v>129760</v>
      </c>
      <c r="F2717">
        <v>2385</v>
      </c>
    </row>
    <row r="2718" spans="1:6">
      <c r="A2718" s="4">
        <v>20220213</v>
      </c>
      <c r="B2718" t="s">
        <v>10</v>
      </c>
      <c r="C2718" s="4">
        <v>13177</v>
      </c>
      <c r="D2718" t="s">
        <v>114</v>
      </c>
      <c r="E2718" s="4">
        <v>172366</v>
      </c>
      <c r="F2718">
        <v>2205</v>
      </c>
    </row>
    <row r="2719" spans="1:6">
      <c r="A2719" s="4">
        <v>20220213</v>
      </c>
      <c r="B2719" t="s">
        <v>10</v>
      </c>
      <c r="C2719" s="4">
        <v>13018</v>
      </c>
      <c r="D2719" t="s">
        <v>115</v>
      </c>
      <c r="E2719" s="4">
        <v>307950</v>
      </c>
      <c r="F2719">
        <v>9726.75</v>
      </c>
    </row>
    <row r="2720" spans="1:6">
      <c r="A2720" s="4">
        <v>20220213</v>
      </c>
      <c r="B2720" t="s">
        <v>117</v>
      </c>
      <c r="C2720" s="4">
        <v>13021</v>
      </c>
      <c r="D2720" t="s">
        <v>114</v>
      </c>
      <c r="E2720" s="4">
        <v>657535</v>
      </c>
      <c r="F2720">
        <v>8325</v>
      </c>
    </row>
    <row r="2721" spans="1:6">
      <c r="A2721" s="4">
        <v>20220213</v>
      </c>
      <c r="B2721" t="s">
        <v>117</v>
      </c>
      <c r="C2721" s="4">
        <v>13005</v>
      </c>
      <c r="D2721" t="s">
        <v>114</v>
      </c>
      <c r="E2721" s="4">
        <v>100712</v>
      </c>
      <c r="F2721">
        <v>14085</v>
      </c>
    </row>
    <row r="2722" spans="1:6">
      <c r="A2722" s="4">
        <v>20220214</v>
      </c>
      <c r="B2722" t="s">
        <v>10</v>
      </c>
      <c r="C2722" s="4">
        <v>13180</v>
      </c>
      <c r="D2722" t="s">
        <v>115</v>
      </c>
      <c r="E2722" s="4">
        <v>135670</v>
      </c>
      <c r="F2722">
        <v>14085</v>
      </c>
    </row>
    <row r="2723" spans="1:6">
      <c r="A2723" s="4">
        <v>20220214</v>
      </c>
      <c r="B2723" t="s">
        <v>10</v>
      </c>
      <c r="C2723" s="4">
        <v>13181</v>
      </c>
      <c r="D2723" t="s">
        <v>114</v>
      </c>
      <c r="E2723" s="4">
        <v>170629</v>
      </c>
      <c r="F2723">
        <v>6885</v>
      </c>
    </row>
    <row r="2724" spans="1:6">
      <c r="A2724" s="4">
        <v>20220214</v>
      </c>
      <c r="B2724" t="s">
        <v>118</v>
      </c>
      <c r="C2724" s="4">
        <v>951</v>
      </c>
      <c r="D2724" t="s">
        <v>115</v>
      </c>
      <c r="E2724" s="4">
        <v>205588</v>
      </c>
      <c r="F2724">
        <v>6162.75</v>
      </c>
    </row>
    <row r="2725" spans="1:6">
      <c r="A2725" s="4">
        <v>20220214</v>
      </c>
      <c r="B2725" t="s">
        <v>116</v>
      </c>
      <c r="C2725" s="4">
        <v>953</v>
      </c>
      <c r="D2725" t="s">
        <v>113</v>
      </c>
      <c r="E2725" s="4">
        <v>240547</v>
      </c>
      <c r="F2725">
        <v>4185</v>
      </c>
    </row>
    <row r="2726" spans="1:6">
      <c r="A2726" s="4">
        <v>20220214</v>
      </c>
      <c r="B2726" t="s">
        <v>10</v>
      </c>
      <c r="C2726" s="4">
        <v>958</v>
      </c>
      <c r="D2726" t="s">
        <v>113</v>
      </c>
      <c r="E2726" s="4">
        <v>275506</v>
      </c>
      <c r="F2726">
        <v>10755</v>
      </c>
    </row>
    <row r="2727" spans="1:6">
      <c r="A2727" s="4">
        <v>20220214</v>
      </c>
      <c r="B2727" t="s">
        <v>116</v>
      </c>
      <c r="C2727" s="4">
        <v>20116</v>
      </c>
      <c r="D2727" t="s">
        <v>112</v>
      </c>
      <c r="E2727" s="4">
        <v>310465</v>
      </c>
      <c r="F2727">
        <v>8390.25</v>
      </c>
    </row>
    <row r="2728" spans="1:6">
      <c r="A2728" s="4">
        <v>20220214</v>
      </c>
      <c r="B2728" t="s">
        <v>117</v>
      </c>
      <c r="C2728" s="4">
        <v>20118</v>
      </c>
      <c r="D2728" t="s">
        <v>109</v>
      </c>
      <c r="E2728" s="4">
        <v>485260</v>
      </c>
      <c r="F2728">
        <v>16155</v>
      </c>
    </row>
    <row r="2729" spans="1:6">
      <c r="A2729" s="4">
        <v>20220215</v>
      </c>
      <c r="B2729" t="s">
        <v>117</v>
      </c>
      <c r="C2729" s="4">
        <v>20125</v>
      </c>
      <c r="D2729" t="s">
        <v>109</v>
      </c>
      <c r="E2729" s="4">
        <v>520219</v>
      </c>
      <c r="F2729">
        <v>12622.5</v>
      </c>
    </row>
    <row r="2730" spans="1:6">
      <c r="A2730" s="4">
        <v>20220216</v>
      </c>
      <c r="B2730" t="s">
        <v>10</v>
      </c>
      <c r="C2730" s="4">
        <v>963</v>
      </c>
      <c r="D2730" t="s">
        <v>109</v>
      </c>
      <c r="E2730" s="4">
        <v>555178</v>
      </c>
      <c r="F2730">
        <v>4650</v>
      </c>
    </row>
    <row r="2731" spans="1:6">
      <c r="A2731" s="4">
        <v>20220216</v>
      </c>
      <c r="B2731" t="s">
        <v>10</v>
      </c>
      <c r="C2731" s="4">
        <v>964</v>
      </c>
      <c r="D2731" t="s">
        <v>114</v>
      </c>
      <c r="E2731" s="4">
        <v>590137</v>
      </c>
      <c r="F2731">
        <v>1732.5</v>
      </c>
    </row>
    <row r="2732" spans="1:6">
      <c r="A2732" s="4">
        <v>20220216</v>
      </c>
      <c r="B2732" s="1" t="s">
        <v>10</v>
      </c>
      <c r="C2732" s="4">
        <v>20127</v>
      </c>
      <c r="D2732" t="s">
        <v>109</v>
      </c>
      <c r="E2732" s="4">
        <v>625096</v>
      </c>
      <c r="F2732">
        <v>29950</v>
      </c>
    </row>
    <row r="2733" spans="1:6">
      <c r="A2733" s="4">
        <v>20220216</v>
      </c>
      <c r="B2733" t="s">
        <v>10</v>
      </c>
      <c r="C2733" s="4">
        <v>13185</v>
      </c>
      <c r="D2733" t="s">
        <v>115</v>
      </c>
      <c r="E2733" s="4">
        <v>660055</v>
      </c>
      <c r="F2733">
        <v>3657.41</v>
      </c>
    </row>
    <row r="2734" spans="1:6">
      <c r="A2734" s="4">
        <v>20220216</v>
      </c>
      <c r="B2734" t="s">
        <v>118</v>
      </c>
      <c r="C2734" s="4">
        <v>13185</v>
      </c>
      <c r="D2734" t="s">
        <v>113</v>
      </c>
      <c r="E2734" s="4">
        <v>695014</v>
      </c>
      <c r="F2734">
        <v>3379.63</v>
      </c>
    </row>
    <row r="2735" spans="1:6">
      <c r="A2735" s="4">
        <v>20220216</v>
      </c>
      <c r="B2735" t="s">
        <v>118</v>
      </c>
      <c r="C2735" s="4">
        <v>13185</v>
      </c>
      <c r="D2735" t="s">
        <v>113</v>
      </c>
      <c r="E2735" s="4">
        <v>869809</v>
      </c>
      <c r="F2735">
        <v>11064.81</v>
      </c>
    </row>
    <row r="2736" spans="1:6">
      <c r="A2736" s="4">
        <v>20220217</v>
      </c>
      <c r="B2736" t="s">
        <v>117</v>
      </c>
      <c r="C2736" s="4">
        <v>966</v>
      </c>
      <c r="D2736" t="s">
        <v>112</v>
      </c>
      <c r="E2736" s="4">
        <v>904768</v>
      </c>
      <c r="F2736">
        <v>9872.5</v>
      </c>
    </row>
    <row r="2737" spans="1:6">
      <c r="A2737" s="4">
        <v>20220217</v>
      </c>
      <c r="B2737" t="s">
        <v>10</v>
      </c>
      <c r="C2737" s="4">
        <v>967</v>
      </c>
      <c r="D2737" t="s">
        <v>109</v>
      </c>
      <c r="E2737" s="4">
        <v>132951</v>
      </c>
      <c r="F2737">
        <v>15650</v>
      </c>
    </row>
    <row r="2738" spans="1:6">
      <c r="A2738" s="4">
        <v>20220217</v>
      </c>
      <c r="B2738" t="s">
        <v>116</v>
      </c>
      <c r="C2738" s="4">
        <v>13188</v>
      </c>
      <c r="D2738" t="s">
        <v>109</v>
      </c>
      <c r="E2738" s="4">
        <v>117828</v>
      </c>
      <c r="F2738">
        <v>8650</v>
      </c>
    </row>
    <row r="2739" spans="1:6">
      <c r="A2739" s="4">
        <v>20220218</v>
      </c>
      <c r="B2739" t="s">
        <v>116</v>
      </c>
      <c r="C2739" s="4">
        <v>20132</v>
      </c>
      <c r="D2739" t="s">
        <v>109</v>
      </c>
      <c r="E2739" s="4">
        <v>124705</v>
      </c>
      <c r="F2739">
        <v>14250</v>
      </c>
    </row>
    <row r="2740" spans="1:6">
      <c r="A2740" s="4">
        <v>20220218</v>
      </c>
      <c r="B2740" t="s">
        <v>117</v>
      </c>
      <c r="C2740" s="4">
        <v>20133</v>
      </c>
      <c r="D2740" t="s">
        <v>114</v>
      </c>
      <c r="E2740" s="4">
        <v>134582</v>
      </c>
      <c r="F2740">
        <v>7950</v>
      </c>
    </row>
    <row r="2741" spans="1:6">
      <c r="A2741" s="4">
        <v>20220218</v>
      </c>
      <c r="B2741" t="s">
        <v>11</v>
      </c>
      <c r="C2741" s="4">
        <v>13189</v>
      </c>
      <c r="D2741" t="s">
        <v>115</v>
      </c>
      <c r="E2741" s="4">
        <v>145249</v>
      </c>
      <c r="F2741">
        <v>995</v>
      </c>
    </row>
    <row r="2742" spans="1:6">
      <c r="A2742" s="4">
        <v>20220218</v>
      </c>
      <c r="B2742" t="s">
        <v>11</v>
      </c>
      <c r="C2742" s="4">
        <v>13087</v>
      </c>
      <c r="D2742" t="s">
        <v>114</v>
      </c>
      <c r="E2742" s="4">
        <v>557336</v>
      </c>
      <c r="F2742">
        <v>11950</v>
      </c>
    </row>
    <row r="2743" spans="1:6">
      <c r="A2743" s="4">
        <v>20220218</v>
      </c>
      <c r="B2743" t="s">
        <v>11</v>
      </c>
      <c r="C2743" s="4">
        <v>13095</v>
      </c>
      <c r="D2743" t="s">
        <v>115</v>
      </c>
      <c r="E2743" s="4">
        <v>166213</v>
      </c>
      <c r="F2743">
        <v>6250</v>
      </c>
    </row>
    <row r="2744" spans="1:6">
      <c r="A2744" s="4">
        <v>20220219</v>
      </c>
      <c r="B2744" t="s">
        <v>117</v>
      </c>
      <c r="C2744" s="4">
        <v>972</v>
      </c>
      <c r="D2744" t="s">
        <v>114</v>
      </c>
      <c r="E2744" s="4">
        <v>167090</v>
      </c>
      <c r="F2744">
        <v>2450</v>
      </c>
    </row>
    <row r="2745" spans="1:6">
      <c r="A2745" s="4">
        <v>20220219</v>
      </c>
      <c r="B2745" t="s">
        <v>117</v>
      </c>
      <c r="C2745" s="4">
        <v>972</v>
      </c>
      <c r="D2745" t="s">
        <v>114</v>
      </c>
      <c r="E2745" s="4">
        <v>167967</v>
      </c>
      <c r="F2745">
        <v>4650</v>
      </c>
    </row>
    <row r="2746" spans="1:6">
      <c r="A2746" s="4">
        <v>20220219</v>
      </c>
      <c r="B2746" t="s">
        <v>117</v>
      </c>
      <c r="C2746" s="4">
        <v>20140</v>
      </c>
      <c r="D2746" t="s">
        <v>115</v>
      </c>
      <c r="E2746" s="4">
        <v>168844</v>
      </c>
      <c r="F2746">
        <v>17950</v>
      </c>
    </row>
    <row r="2747" spans="1:6">
      <c r="A2747" s="4">
        <v>20220219</v>
      </c>
      <c r="B2747" t="s">
        <v>10</v>
      </c>
      <c r="C2747" s="4">
        <v>20141</v>
      </c>
      <c r="D2747" t="s">
        <v>114</v>
      </c>
      <c r="E2747" s="4">
        <v>169721</v>
      </c>
      <c r="F2747">
        <v>17950</v>
      </c>
    </row>
    <row r="2748" spans="1:6">
      <c r="A2748" s="4">
        <v>20220219</v>
      </c>
      <c r="B2748" t="s">
        <v>10</v>
      </c>
      <c r="C2748" s="4">
        <v>20143</v>
      </c>
      <c r="D2748" t="s">
        <v>115</v>
      </c>
      <c r="E2748" s="4">
        <v>170598</v>
      </c>
      <c r="F2748">
        <v>2205</v>
      </c>
    </row>
    <row r="2749" spans="1:6">
      <c r="A2749" s="4">
        <v>20220219</v>
      </c>
      <c r="B2749" t="s">
        <v>116</v>
      </c>
      <c r="C2749" s="4">
        <v>13190</v>
      </c>
      <c r="D2749" t="s">
        <v>113</v>
      </c>
      <c r="E2749" s="4">
        <v>171475</v>
      </c>
      <c r="F2749">
        <v>8950</v>
      </c>
    </row>
    <row r="2750" spans="1:6">
      <c r="A2750" s="4">
        <v>20220219</v>
      </c>
      <c r="B2750" t="s">
        <v>10</v>
      </c>
      <c r="C2750" s="4">
        <v>13190</v>
      </c>
      <c r="D2750" t="s">
        <v>113</v>
      </c>
      <c r="E2750" s="4">
        <v>172352</v>
      </c>
      <c r="F2750">
        <v>8950</v>
      </c>
    </row>
    <row r="2751" spans="1:6">
      <c r="A2751" s="4">
        <v>20220219</v>
      </c>
      <c r="B2751" t="s">
        <v>10</v>
      </c>
      <c r="C2751" s="4">
        <v>13192</v>
      </c>
      <c r="D2751" t="s">
        <v>115</v>
      </c>
      <c r="E2751" s="4">
        <v>173229</v>
      </c>
      <c r="F2751">
        <v>995</v>
      </c>
    </row>
    <row r="2752" spans="1:6">
      <c r="A2752" s="4">
        <v>20220220</v>
      </c>
      <c r="B2752" t="s">
        <v>116</v>
      </c>
      <c r="C2752" s="4">
        <v>13196</v>
      </c>
      <c r="D2752" t="s">
        <v>115</v>
      </c>
      <c r="E2752" s="4">
        <v>174106</v>
      </c>
      <c r="F2752">
        <v>995</v>
      </c>
    </row>
    <row r="2753" spans="1:6">
      <c r="A2753" s="4">
        <v>20220221</v>
      </c>
      <c r="B2753" t="s">
        <v>116</v>
      </c>
      <c r="C2753" s="4">
        <v>979</v>
      </c>
      <c r="D2753" t="s">
        <v>109</v>
      </c>
      <c r="E2753" s="4">
        <v>857476</v>
      </c>
      <c r="F2753">
        <v>19650</v>
      </c>
    </row>
    <row r="2754" spans="1:6">
      <c r="A2754" s="4">
        <v>20220221</v>
      </c>
      <c r="B2754" t="s">
        <v>116</v>
      </c>
      <c r="C2754" s="4">
        <v>980</v>
      </c>
      <c r="D2754" t="s">
        <v>114</v>
      </c>
      <c r="E2754" s="4">
        <v>766263</v>
      </c>
      <c r="F2754">
        <v>2450</v>
      </c>
    </row>
    <row r="2755" spans="1:6">
      <c r="A2755" s="4">
        <v>20220221</v>
      </c>
      <c r="B2755" t="s">
        <v>116</v>
      </c>
      <c r="C2755" s="4">
        <v>980</v>
      </c>
      <c r="D2755" t="s">
        <v>115</v>
      </c>
      <c r="E2755" s="4">
        <v>675050</v>
      </c>
      <c r="F2755">
        <v>4650</v>
      </c>
    </row>
    <row r="2756" spans="1:6">
      <c r="A2756" s="4">
        <v>20220221</v>
      </c>
      <c r="B2756" t="s">
        <v>116</v>
      </c>
      <c r="C2756" s="4">
        <v>20159</v>
      </c>
      <c r="D2756" t="s">
        <v>114</v>
      </c>
      <c r="E2756" s="4">
        <v>979679</v>
      </c>
      <c r="F2756">
        <v>16650</v>
      </c>
    </row>
    <row r="2757" spans="1:6">
      <c r="A2757" s="4">
        <v>20220221</v>
      </c>
      <c r="B2757" t="s">
        <v>117</v>
      </c>
      <c r="C2757" s="4">
        <v>20161</v>
      </c>
      <c r="D2757" t="s">
        <v>115</v>
      </c>
      <c r="E2757" s="4">
        <v>112757</v>
      </c>
      <c r="F2757">
        <v>20950</v>
      </c>
    </row>
    <row r="2758" spans="1:6">
      <c r="A2758" s="4">
        <v>20220223</v>
      </c>
      <c r="B2758" t="s">
        <v>118</v>
      </c>
      <c r="C2758" s="4">
        <v>20173</v>
      </c>
      <c r="D2758" t="s">
        <v>113</v>
      </c>
      <c r="E2758" s="4">
        <v>127547</v>
      </c>
      <c r="F2758">
        <v>11950</v>
      </c>
    </row>
    <row r="2759" spans="1:6">
      <c r="A2759" s="4">
        <v>20220223</v>
      </c>
      <c r="B2759" t="s">
        <v>10</v>
      </c>
      <c r="C2759" s="4">
        <v>20174</v>
      </c>
      <c r="D2759" t="s">
        <v>113</v>
      </c>
      <c r="E2759" s="4">
        <v>445471</v>
      </c>
      <c r="F2759">
        <v>2650</v>
      </c>
    </row>
    <row r="2760" spans="1:6">
      <c r="A2760" s="4">
        <v>20220223</v>
      </c>
      <c r="B2760" s="1" t="s">
        <v>116</v>
      </c>
      <c r="C2760" s="4">
        <v>20178</v>
      </c>
      <c r="D2760" t="s">
        <v>112</v>
      </c>
      <c r="E2760" s="4">
        <v>871537</v>
      </c>
      <c r="F2760">
        <v>6250</v>
      </c>
    </row>
    <row r="2761" spans="1:6">
      <c r="A2761" s="4">
        <v>20220223</v>
      </c>
      <c r="B2761" s="1" t="s">
        <v>118</v>
      </c>
      <c r="C2761" s="4">
        <v>13201</v>
      </c>
      <c r="D2761" t="s">
        <v>109</v>
      </c>
      <c r="E2761" s="4">
        <v>129760</v>
      </c>
      <c r="F2761">
        <v>12650</v>
      </c>
    </row>
    <row r="2762" spans="1:6">
      <c r="A2762" s="4">
        <v>20220223</v>
      </c>
      <c r="B2762" t="s">
        <v>116</v>
      </c>
      <c r="C2762" s="4">
        <v>13202</v>
      </c>
      <c r="D2762" t="s">
        <v>109</v>
      </c>
      <c r="E2762" s="4">
        <v>834850</v>
      </c>
      <c r="F2762">
        <v>17950</v>
      </c>
    </row>
    <row r="2763" spans="1:6">
      <c r="A2763" s="4">
        <v>20220224</v>
      </c>
      <c r="B2763" t="s">
        <v>117</v>
      </c>
      <c r="C2763" s="4">
        <v>20179</v>
      </c>
      <c r="D2763" t="s">
        <v>109</v>
      </c>
      <c r="E2763" s="4">
        <v>979679</v>
      </c>
      <c r="F2763">
        <v>22650</v>
      </c>
    </row>
    <row r="2764" spans="1:6">
      <c r="A2764" s="4">
        <v>20220224</v>
      </c>
      <c r="B2764" t="s">
        <v>117</v>
      </c>
      <c r="C2764" s="4">
        <v>20180</v>
      </c>
      <c r="D2764" t="s">
        <v>113</v>
      </c>
      <c r="E2764" s="4">
        <v>112757</v>
      </c>
      <c r="F2764">
        <v>2450</v>
      </c>
    </row>
    <row r="2765" spans="1:6">
      <c r="A2765" s="4">
        <v>20220224</v>
      </c>
      <c r="B2765" t="s">
        <v>10</v>
      </c>
      <c r="C2765" s="4">
        <v>20185</v>
      </c>
      <c r="D2765" t="s">
        <v>115</v>
      </c>
      <c r="E2765" s="4">
        <v>127547</v>
      </c>
      <c r="F2765">
        <v>995</v>
      </c>
    </row>
    <row r="2766" spans="1:6">
      <c r="A2766" s="4">
        <v>20220224</v>
      </c>
      <c r="B2766" t="s">
        <v>10</v>
      </c>
      <c r="C2766" s="4">
        <v>13204</v>
      </c>
      <c r="D2766" t="s">
        <v>109</v>
      </c>
      <c r="E2766" s="4">
        <v>445471</v>
      </c>
      <c r="F2766">
        <v>7650</v>
      </c>
    </row>
    <row r="2767" spans="1:6">
      <c r="A2767" s="4">
        <v>20220224</v>
      </c>
      <c r="B2767" t="s">
        <v>118</v>
      </c>
      <c r="C2767" s="4">
        <v>9974</v>
      </c>
      <c r="D2767" t="s">
        <v>109</v>
      </c>
      <c r="E2767" s="4">
        <v>871537</v>
      </c>
      <c r="F2767">
        <v>11950</v>
      </c>
    </row>
    <row r="2768" spans="1:6">
      <c r="A2768" s="4">
        <v>20220224</v>
      </c>
      <c r="B2768" t="s">
        <v>116</v>
      </c>
      <c r="C2768" s="4">
        <v>9975</v>
      </c>
      <c r="D2768" t="s">
        <v>109</v>
      </c>
      <c r="E2768" s="4">
        <v>129760</v>
      </c>
      <c r="F2768">
        <v>20950</v>
      </c>
    </row>
    <row r="2769" spans="1:6">
      <c r="A2769" s="4">
        <v>20220224</v>
      </c>
      <c r="B2769" t="s">
        <v>117</v>
      </c>
      <c r="C2769" s="4">
        <v>20181</v>
      </c>
      <c r="D2769" t="s">
        <v>109</v>
      </c>
      <c r="E2769" s="4">
        <v>834850</v>
      </c>
      <c r="F2769">
        <v>7650</v>
      </c>
    </row>
    <row r="2770" spans="1:6">
      <c r="A2770" s="4">
        <v>20220224</v>
      </c>
      <c r="B2770" t="s">
        <v>10</v>
      </c>
      <c r="C2770" s="4">
        <v>9972</v>
      </c>
      <c r="D2770" t="s">
        <v>113</v>
      </c>
      <c r="E2770" s="4">
        <v>834850</v>
      </c>
      <c r="F2770">
        <v>2450</v>
      </c>
    </row>
    <row r="2771" spans="1:6">
      <c r="A2771" s="4">
        <v>20220225</v>
      </c>
      <c r="B2771" t="s">
        <v>10</v>
      </c>
      <c r="C2771" s="4">
        <v>984</v>
      </c>
      <c r="D2771" t="s">
        <v>115</v>
      </c>
      <c r="E2771" s="4">
        <v>127547</v>
      </c>
      <c r="F2771">
        <v>995</v>
      </c>
    </row>
    <row r="2772" spans="1:6">
      <c r="A2772" s="4">
        <v>20220225</v>
      </c>
      <c r="B2772" t="s">
        <v>10</v>
      </c>
      <c r="C2772" s="4">
        <v>984</v>
      </c>
      <c r="D2772" t="s">
        <v>115</v>
      </c>
      <c r="E2772" s="4">
        <v>445471</v>
      </c>
      <c r="F2772">
        <v>995</v>
      </c>
    </row>
    <row r="2773" spans="1:6">
      <c r="A2773" s="4">
        <v>20220225</v>
      </c>
      <c r="B2773" t="s">
        <v>117</v>
      </c>
      <c r="C2773" s="4">
        <v>985</v>
      </c>
      <c r="D2773" t="s">
        <v>113</v>
      </c>
      <c r="E2773" s="4">
        <v>871537</v>
      </c>
      <c r="F2773">
        <v>2450</v>
      </c>
    </row>
    <row r="2774" spans="1:6">
      <c r="A2774" s="4">
        <v>20220225</v>
      </c>
      <c r="B2774" t="s">
        <v>117</v>
      </c>
      <c r="C2774" s="4">
        <v>988</v>
      </c>
      <c r="D2774" t="s">
        <v>109</v>
      </c>
      <c r="E2774" s="4">
        <v>129760</v>
      </c>
      <c r="F2774">
        <v>13700</v>
      </c>
    </row>
    <row r="2775" spans="1:6">
      <c r="A2775" s="4">
        <v>20220225</v>
      </c>
      <c r="B2775" t="s">
        <v>10</v>
      </c>
      <c r="C2775" s="4">
        <v>989</v>
      </c>
      <c r="D2775" t="s">
        <v>109</v>
      </c>
      <c r="E2775" s="4">
        <v>834850</v>
      </c>
      <c r="F2775">
        <v>11950</v>
      </c>
    </row>
    <row r="2776" spans="1:6">
      <c r="A2776" s="4">
        <v>20220225</v>
      </c>
      <c r="B2776" t="s">
        <v>10</v>
      </c>
      <c r="C2776" s="4">
        <v>20187</v>
      </c>
      <c r="D2776" t="s">
        <v>109</v>
      </c>
      <c r="E2776" s="4">
        <v>979679</v>
      </c>
      <c r="F2776">
        <v>9950</v>
      </c>
    </row>
    <row r="2777" spans="1:6">
      <c r="A2777" s="4">
        <v>20220225</v>
      </c>
      <c r="B2777" t="s">
        <v>118</v>
      </c>
      <c r="C2777" s="4">
        <v>13207</v>
      </c>
      <c r="D2777" t="s">
        <v>109</v>
      </c>
      <c r="E2777" s="4">
        <v>112757</v>
      </c>
      <c r="F2777">
        <v>3250</v>
      </c>
    </row>
    <row r="2778" spans="1:6">
      <c r="A2778" s="4">
        <v>20220225</v>
      </c>
      <c r="B2778" t="s">
        <v>116</v>
      </c>
      <c r="C2778" s="4">
        <v>985</v>
      </c>
      <c r="D2778" t="s">
        <v>109</v>
      </c>
      <c r="E2778" s="4">
        <v>127547</v>
      </c>
      <c r="F2778">
        <v>9157.5</v>
      </c>
    </row>
    <row r="2779" spans="1:6">
      <c r="A2779" s="4">
        <v>20220225</v>
      </c>
      <c r="B2779" t="s">
        <v>10</v>
      </c>
      <c r="C2779" s="4">
        <v>986</v>
      </c>
      <c r="D2779" t="s">
        <v>109</v>
      </c>
      <c r="E2779" s="4">
        <v>445471</v>
      </c>
      <c r="F2779">
        <v>22650</v>
      </c>
    </row>
    <row r="2780" spans="1:6">
      <c r="A2780" s="4">
        <v>20220226</v>
      </c>
      <c r="B2780" t="s">
        <v>116</v>
      </c>
      <c r="C2780" s="4">
        <v>20198</v>
      </c>
      <c r="D2780" t="s">
        <v>109</v>
      </c>
      <c r="E2780" s="4">
        <v>871537</v>
      </c>
      <c r="F2780">
        <v>16650</v>
      </c>
    </row>
    <row r="2781" spans="1:6">
      <c r="A2781" s="4">
        <v>20220226</v>
      </c>
      <c r="B2781" t="s">
        <v>117</v>
      </c>
      <c r="C2781" s="4">
        <v>20199</v>
      </c>
      <c r="D2781" t="s">
        <v>110</v>
      </c>
      <c r="E2781" s="4">
        <v>129760</v>
      </c>
      <c r="F2781">
        <v>8950</v>
      </c>
    </row>
    <row r="2782" spans="1:6">
      <c r="A2782" s="4">
        <v>20220226</v>
      </c>
      <c r="B2782" t="s">
        <v>117</v>
      </c>
      <c r="C2782" s="4">
        <v>20199</v>
      </c>
      <c r="D2782" t="s">
        <v>110</v>
      </c>
      <c r="E2782" s="4">
        <v>834850</v>
      </c>
      <c r="F2782">
        <v>3250</v>
      </c>
    </row>
    <row r="2783" spans="1:6">
      <c r="A2783" s="4">
        <v>20220226</v>
      </c>
      <c r="B2783" t="s">
        <v>10</v>
      </c>
      <c r="C2783" s="4">
        <v>20199</v>
      </c>
      <c r="D2783" t="s">
        <v>109</v>
      </c>
      <c r="E2783" s="4">
        <v>834850</v>
      </c>
      <c r="F2783">
        <v>6250</v>
      </c>
    </row>
    <row r="2784" spans="1:6">
      <c r="A2784" s="4">
        <v>20220226</v>
      </c>
      <c r="B2784" t="s">
        <v>10</v>
      </c>
      <c r="C2784" s="4">
        <v>13209</v>
      </c>
      <c r="D2784" t="s">
        <v>109</v>
      </c>
      <c r="E2784" s="4">
        <v>834850</v>
      </c>
      <c r="F2784">
        <v>11950</v>
      </c>
    </row>
    <row r="2785" spans="1:6">
      <c r="A2785" s="4">
        <v>20220226</v>
      </c>
      <c r="B2785" t="s">
        <v>118</v>
      </c>
      <c r="C2785" s="4">
        <v>13210</v>
      </c>
      <c r="D2785" t="s">
        <v>110</v>
      </c>
      <c r="E2785" s="4">
        <v>834850</v>
      </c>
      <c r="F2785">
        <v>3450</v>
      </c>
    </row>
    <row r="2786" spans="1:6">
      <c r="A2786" s="4">
        <v>20220226</v>
      </c>
      <c r="B2786" t="s">
        <v>116</v>
      </c>
      <c r="C2786" s="4">
        <v>13211</v>
      </c>
      <c r="D2786" t="s">
        <v>109</v>
      </c>
      <c r="E2786" s="4">
        <v>421333</v>
      </c>
      <c r="F2786">
        <v>10650</v>
      </c>
    </row>
    <row r="2787" spans="1:6">
      <c r="A2787" s="4">
        <v>20220226</v>
      </c>
      <c r="B2787" t="s">
        <v>10</v>
      </c>
      <c r="C2787" s="4">
        <v>13212</v>
      </c>
      <c r="D2787" t="s">
        <v>114</v>
      </c>
      <c r="E2787" s="4">
        <v>719050</v>
      </c>
      <c r="F2787">
        <v>19650</v>
      </c>
    </row>
    <row r="2788" spans="1:6">
      <c r="A2788" s="4">
        <v>20220226</v>
      </c>
      <c r="B2788" t="s">
        <v>116</v>
      </c>
      <c r="C2788" s="4">
        <v>13213</v>
      </c>
      <c r="D2788" t="s">
        <v>114</v>
      </c>
      <c r="E2788" s="4">
        <v>101676</v>
      </c>
      <c r="F2788">
        <v>3950</v>
      </c>
    </row>
    <row r="2789" spans="1:6">
      <c r="A2789" s="4">
        <v>20220226</v>
      </c>
      <c r="B2789" t="s">
        <v>117</v>
      </c>
      <c r="C2789" s="4">
        <v>9979</v>
      </c>
      <c r="D2789" t="s">
        <v>110</v>
      </c>
      <c r="E2789" s="4">
        <v>131448</v>
      </c>
      <c r="F2789">
        <v>3950</v>
      </c>
    </row>
    <row r="2790" spans="1:6">
      <c r="A2790" s="4">
        <v>20220227</v>
      </c>
      <c r="B2790" t="s">
        <v>117</v>
      </c>
      <c r="C2790" s="4">
        <v>995</v>
      </c>
      <c r="D2790" t="s">
        <v>113</v>
      </c>
      <c r="E2790" s="4">
        <v>161220</v>
      </c>
      <c r="F2790">
        <v>4950</v>
      </c>
    </row>
    <row r="2791" spans="1:6">
      <c r="A2791" s="4">
        <v>20220227</v>
      </c>
      <c r="B2791" t="s">
        <v>10</v>
      </c>
      <c r="C2791" s="4">
        <v>995</v>
      </c>
      <c r="D2791" t="s">
        <v>109</v>
      </c>
      <c r="E2791" s="4">
        <v>663423</v>
      </c>
      <c r="F2791">
        <v>6250</v>
      </c>
    </row>
    <row r="2792" spans="1:6">
      <c r="A2792" s="4">
        <v>20220227</v>
      </c>
      <c r="B2792" t="s">
        <v>10</v>
      </c>
      <c r="C2792" s="4">
        <v>20203</v>
      </c>
      <c r="D2792" t="s">
        <v>109</v>
      </c>
      <c r="E2792" s="4">
        <v>116562</v>
      </c>
      <c r="F2792">
        <v>16650</v>
      </c>
    </row>
    <row r="2793" spans="1:6">
      <c r="A2793" s="4">
        <v>20220227</v>
      </c>
      <c r="B2793" t="s">
        <v>118</v>
      </c>
      <c r="C2793" s="4">
        <v>13269</v>
      </c>
      <c r="D2793" t="s">
        <v>109</v>
      </c>
      <c r="E2793" s="4">
        <v>166782</v>
      </c>
      <c r="F2793">
        <v>11950</v>
      </c>
    </row>
    <row r="2794" spans="1:6">
      <c r="A2794" s="4">
        <v>20220228</v>
      </c>
      <c r="B2794" t="s">
        <v>117</v>
      </c>
      <c r="C2794" s="4">
        <v>996</v>
      </c>
      <c r="D2794" t="s">
        <v>109</v>
      </c>
      <c r="E2794" s="4">
        <v>217003</v>
      </c>
      <c r="F2794">
        <v>17950</v>
      </c>
    </row>
    <row r="2795" spans="1:6">
      <c r="A2795" s="4">
        <v>20220228</v>
      </c>
      <c r="B2795" t="s">
        <v>10</v>
      </c>
      <c r="C2795" s="4">
        <v>20209</v>
      </c>
      <c r="D2795" t="s">
        <v>109</v>
      </c>
      <c r="E2795" s="4">
        <v>267224</v>
      </c>
      <c r="F2795">
        <v>14250</v>
      </c>
    </row>
    <row r="2796" spans="1:6">
      <c r="A2796" s="4">
        <v>20220228</v>
      </c>
      <c r="B2796" t="s">
        <v>116</v>
      </c>
      <c r="C2796" s="4">
        <v>20210</v>
      </c>
      <c r="D2796" t="s">
        <v>109</v>
      </c>
      <c r="E2796" s="4">
        <v>317445</v>
      </c>
      <c r="F2796">
        <v>13650</v>
      </c>
    </row>
    <row r="2797" spans="1:6">
      <c r="A2797" s="4">
        <v>20220228</v>
      </c>
      <c r="B2797" t="s">
        <v>116</v>
      </c>
      <c r="C2797" s="4">
        <v>13214</v>
      </c>
      <c r="D2797" t="s">
        <v>110</v>
      </c>
      <c r="E2797" s="4">
        <v>729973</v>
      </c>
      <c r="F2797">
        <v>17950</v>
      </c>
    </row>
    <row r="2798" spans="1:6">
      <c r="A2798" s="4">
        <v>20220228</v>
      </c>
      <c r="B2798" t="s">
        <v>117</v>
      </c>
      <c r="C2798" s="4">
        <v>13295</v>
      </c>
      <c r="D2798" t="s">
        <v>109</v>
      </c>
      <c r="E2798" s="4">
        <v>764932</v>
      </c>
      <c r="F2798">
        <v>11950</v>
      </c>
    </row>
    <row r="2799" spans="1:6">
      <c r="A2799" s="4">
        <v>20220301</v>
      </c>
      <c r="B2799" t="s">
        <v>11</v>
      </c>
      <c r="C2799" s="4">
        <v>20212</v>
      </c>
      <c r="D2799" t="s">
        <v>114</v>
      </c>
      <c r="E2799" s="4">
        <v>799891</v>
      </c>
      <c r="F2799">
        <v>12112.5</v>
      </c>
    </row>
    <row r="2800" spans="1:6">
      <c r="A2800" s="4">
        <v>20220301</v>
      </c>
      <c r="B2800" t="s">
        <v>11</v>
      </c>
      <c r="C2800" s="4">
        <v>20215</v>
      </c>
      <c r="D2800" t="s">
        <v>114</v>
      </c>
      <c r="E2800" s="4">
        <v>834850</v>
      </c>
      <c r="F2800">
        <v>16155</v>
      </c>
    </row>
    <row r="2801" spans="1:6">
      <c r="A2801" s="4">
        <v>20220301</v>
      </c>
      <c r="B2801" t="s">
        <v>11</v>
      </c>
      <c r="C2801" s="4">
        <v>13215</v>
      </c>
      <c r="D2801" t="s">
        <v>110</v>
      </c>
      <c r="E2801" s="4">
        <v>367666</v>
      </c>
      <c r="F2801">
        <v>6885</v>
      </c>
    </row>
    <row r="2802" spans="1:6">
      <c r="A2802" s="4">
        <v>20220301</v>
      </c>
      <c r="B2802" t="s">
        <v>117</v>
      </c>
      <c r="C2802" s="4">
        <v>20212</v>
      </c>
      <c r="D2802" t="s">
        <v>113</v>
      </c>
      <c r="E2802" s="4">
        <v>417887</v>
      </c>
      <c r="F2802">
        <v>18402.5</v>
      </c>
    </row>
    <row r="2803" spans="1:6">
      <c r="A2803" s="4">
        <v>20220301</v>
      </c>
      <c r="B2803" t="s">
        <v>117</v>
      </c>
      <c r="C2803" s="4">
        <v>20213</v>
      </c>
      <c r="D2803" t="s">
        <v>112</v>
      </c>
      <c r="E2803" s="4">
        <v>468108</v>
      </c>
      <c r="F2803">
        <v>12825</v>
      </c>
    </row>
    <row r="2804" spans="1:6">
      <c r="A2804" s="4">
        <v>20220301</v>
      </c>
      <c r="B2804" t="s">
        <v>117</v>
      </c>
      <c r="C2804" s="4">
        <v>20216</v>
      </c>
      <c r="D2804" t="s">
        <v>112</v>
      </c>
      <c r="E2804" s="4">
        <v>518329</v>
      </c>
      <c r="F2804">
        <v>12825</v>
      </c>
    </row>
    <row r="2805" spans="1:6">
      <c r="A2805" s="4">
        <v>20220301</v>
      </c>
      <c r="B2805" t="s">
        <v>10</v>
      </c>
      <c r="C2805" s="4">
        <v>20217</v>
      </c>
      <c r="D2805" t="s">
        <v>115</v>
      </c>
      <c r="E2805" s="4">
        <v>568550</v>
      </c>
      <c r="F2805">
        <v>995</v>
      </c>
    </row>
    <row r="2806" spans="1:6">
      <c r="A2806" s="4">
        <v>20220301</v>
      </c>
      <c r="B2806" t="s">
        <v>10</v>
      </c>
      <c r="C2806" s="4">
        <v>13216</v>
      </c>
      <c r="D2806" t="s">
        <v>109</v>
      </c>
      <c r="E2806" s="4">
        <v>618771</v>
      </c>
      <c r="F2806">
        <v>11385</v>
      </c>
    </row>
    <row r="2807" spans="1:6">
      <c r="A2807" s="4">
        <v>20220301</v>
      </c>
      <c r="B2807" t="s">
        <v>116</v>
      </c>
      <c r="C2807" s="4">
        <v>9983</v>
      </c>
      <c r="D2807" t="s">
        <v>109</v>
      </c>
      <c r="E2807" s="4">
        <v>864342</v>
      </c>
      <c r="F2807">
        <v>11950</v>
      </c>
    </row>
    <row r="2808" spans="1:6">
      <c r="A2808" s="4">
        <v>20220301</v>
      </c>
      <c r="B2808" t="s">
        <v>10</v>
      </c>
      <c r="C2808" s="4">
        <v>13305</v>
      </c>
      <c r="D2808" t="s">
        <v>109</v>
      </c>
      <c r="E2808" s="4">
        <v>979679</v>
      </c>
      <c r="F2808">
        <v>19485</v>
      </c>
    </row>
    <row r="2809" spans="1:6">
      <c r="A2809" s="4">
        <v>20220302</v>
      </c>
      <c r="B2809" t="s">
        <v>10</v>
      </c>
      <c r="C2809" s="4">
        <v>20218</v>
      </c>
      <c r="D2809" t="s">
        <v>115</v>
      </c>
      <c r="E2809" s="4">
        <v>112757</v>
      </c>
      <c r="F2809">
        <v>3285</v>
      </c>
    </row>
    <row r="2810" spans="1:6">
      <c r="A2810" s="4">
        <v>20220302</v>
      </c>
      <c r="B2810" t="s">
        <v>116</v>
      </c>
      <c r="C2810" s="4">
        <v>20219</v>
      </c>
      <c r="D2810" t="s">
        <v>113</v>
      </c>
      <c r="E2810" s="4">
        <v>127547</v>
      </c>
      <c r="F2810">
        <v>12285</v>
      </c>
    </row>
    <row r="2811" spans="1:6">
      <c r="A2811" s="4">
        <v>20220302</v>
      </c>
      <c r="B2811" t="s">
        <v>116</v>
      </c>
      <c r="C2811" s="4">
        <v>13218</v>
      </c>
      <c r="D2811" t="s">
        <v>113</v>
      </c>
      <c r="E2811" s="4">
        <v>445471</v>
      </c>
      <c r="F2811">
        <v>15257.5</v>
      </c>
    </row>
    <row r="2812" spans="1:6">
      <c r="A2812" s="4">
        <v>20220302</v>
      </c>
      <c r="B2812" t="s">
        <v>116</v>
      </c>
      <c r="C2812" s="4">
        <v>13218</v>
      </c>
      <c r="D2812" t="s">
        <v>113</v>
      </c>
      <c r="E2812" s="4">
        <v>871537</v>
      </c>
      <c r="F2812">
        <v>2082.5</v>
      </c>
    </row>
    <row r="2813" spans="1:6">
      <c r="A2813" s="4">
        <v>20220302</v>
      </c>
      <c r="B2813" t="s">
        <v>116</v>
      </c>
      <c r="C2813" s="4">
        <v>13218</v>
      </c>
      <c r="D2813" t="s">
        <v>109</v>
      </c>
      <c r="E2813" s="4">
        <v>129760</v>
      </c>
      <c r="F2813">
        <v>4207.5</v>
      </c>
    </row>
    <row r="2814" spans="1:6">
      <c r="A2814" s="4">
        <v>20220302</v>
      </c>
      <c r="B2814" t="s">
        <v>116</v>
      </c>
      <c r="C2814" s="4">
        <v>13218</v>
      </c>
      <c r="D2814" t="s">
        <v>109</v>
      </c>
      <c r="E2814" s="4">
        <v>172366</v>
      </c>
      <c r="F2814">
        <v>12112.5</v>
      </c>
    </row>
    <row r="2815" spans="1:6">
      <c r="A2815" s="4">
        <v>20220302</v>
      </c>
      <c r="B2815" t="s">
        <v>117</v>
      </c>
      <c r="C2815" s="4">
        <v>13219</v>
      </c>
      <c r="D2815" t="s">
        <v>109</v>
      </c>
      <c r="E2815" s="4">
        <v>307950</v>
      </c>
      <c r="F2815">
        <v>20385</v>
      </c>
    </row>
    <row r="2816" spans="1:6">
      <c r="A2816" s="4">
        <v>20220302</v>
      </c>
      <c r="B2816" t="s">
        <v>118</v>
      </c>
      <c r="C2816" s="4">
        <v>20218</v>
      </c>
      <c r="D2816" t="s">
        <v>114</v>
      </c>
      <c r="E2816" s="4">
        <v>657535</v>
      </c>
      <c r="F2816">
        <v>5625</v>
      </c>
    </row>
    <row r="2817" spans="1:6">
      <c r="A2817" s="4">
        <v>20220302</v>
      </c>
      <c r="B2817" t="s">
        <v>10</v>
      </c>
      <c r="C2817" s="4">
        <v>13218</v>
      </c>
      <c r="D2817" t="s">
        <v>109</v>
      </c>
      <c r="E2817" s="4">
        <v>100712</v>
      </c>
      <c r="F2817">
        <v>19252.5</v>
      </c>
    </row>
    <row r="2818" spans="1:6">
      <c r="A2818" s="4">
        <v>20220302</v>
      </c>
      <c r="B2818" s="1" t="s">
        <v>116</v>
      </c>
      <c r="C2818" s="4">
        <v>13218</v>
      </c>
      <c r="D2818" t="s">
        <v>110</v>
      </c>
      <c r="E2818" s="4">
        <v>135670</v>
      </c>
      <c r="F2818">
        <v>2762.5</v>
      </c>
    </row>
    <row r="2819" spans="1:6">
      <c r="A2819" s="4">
        <v>20220303</v>
      </c>
      <c r="B2819" s="1" t="s">
        <v>118</v>
      </c>
      <c r="C2819" s="4">
        <v>20223</v>
      </c>
      <c r="D2819" t="s">
        <v>109</v>
      </c>
      <c r="E2819" s="4">
        <v>170629</v>
      </c>
      <c r="F2819">
        <v>12285</v>
      </c>
    </row>
    <row r="2820" spans="1:6">
      <c r="A2820" s="4">
        <v>20220303</v>
      </c>
      <c r="B2820" t="s">
        <v>116</v>
      </c>
      <c r="C2820" s="4">
        <v>20224</v>
      </c>
      <c r="D2820" t="s">
        <v>110</v>
      </c>
      <c r="E2820" s="4">
        <v>205588</v>
      </c>
      <c r="F2820">
        <v>18855</v>
      </c>
    </row>
    <row r="2821" spans="1:6">
      <c r="A2821" s="4">
        <v>20220303</v>
      </c>
      <c r="B2821" t="s">
        <v>117</v>
      </c>
      <c r="C2821" s="4">
        <v>20226</v>
      </c>
      <c r="D2821" t="s">
        <v>109</v>
      </c>
      <c r="E2821" s="4">
        <v>240547</v>
      </c>
      <c r="F2821">
        <v>8055</v>
      </c>
    </row>
    <row r="2822" spans="1:6">
      <c r="A2822" s="4">
        <v>20220303</v>
      </c>
      <c r="B2822" t="s">
        <v>117</v>
      </c>
      <c r="C2822" s="4">
        <v>13223</v>
      </c>
      <c r="D2822" t="s">
        <v>114</v>
      </c>
      <c r="E2822" s="4">
        <v>275506</v>
      </c>
      <c r="F2822">
        <v>16155</v>
      </c>
    </row>
    <row r="2823" spans="1:6">
      <c r="A2823" s="4">
        <v>20220303</v>
      </c>
      <c r="B2823" t="s">
        <v>10</v>
      </c>
      <c r="C2823" s="4">
        <v>13224</v>
      </c>
      <c r="D2823" t="s">
        <v>114</v>
      </c>
      <c r="E2823" s="4">
        <v>310465</v>
      </c>
      <c r="F2823">
        <v>8910</v>
      </c>
    </row>
    <row r="2824" spans="1:6">
      <c r="A2824" s="4">
        <v>20220303</v>
      </c>
      <c r="B2824" t="s">
        <v>10</v>
      </c>
      <c r="C2824" s="4">
        <v>997</v>
      </c>
      <c r="D2824" t="s">
        <v>110</v>
      </c>
      <c r="E2824" s="4">
        <v>485260</v>
      </c>
      <c r="F2824">
        <v>15650</v>
      </c>
    </row>
    <row r="2825" spans="1:6">
      <c r="A2825" s="4">
        <v>20220303</v>
      </c>
      <c r="B2825" t="s">
        <v>118</v>
      </c>
      <c r="C2825" s="4">
        <v>20223</v>
      </c>
      <c r="D2825" t="s">
        <v>113</v>
      </c>
      <c r="E2825" s="4">
        <v>520219</v>
      </c>
      <c r="F2825">
        <v>10755</v>
      </c>
    </row>
    <row r="2826" spans="1:6">
      <c r="A2826" s="4">
        <v>20220303</v>
      </c>
      <c r="B2826" t="s">
        <v>116</v>
      </c>
      <c r="C2826" s="4">
        <v>20227</v>
      </c>
      <c r="D2826" t="s">
        <v>109</v>
      </c>
      <c r="E2826" s="4">
        <v>555178</v>
      </c>
      <c r="F2826">
        <v>10755</v>
      </c>
    </row>
    <row r="2827" spans="1:6">
      <c r="A2827" s="4">
        <v>20220303</v>
      </c>
      <c r="B2827" t="s">
        <v>117</v>
      </c>
      <c r="C2827" s="4">
        <v>13224</v>
      </c>
      <c r="D2827" t="s">
        <v>110</v>
      </c>
      <c r="E2827" s="4">
        <v>590137</v>
      </c>
      <c r="F2827">
        <v>4455</v>
      </c>
    </row>
    <row r="2828" spans="1:6">
      <c r="A2828" s="4">
        <v>20220303</v>
      </c>
      <c r="B2828" t="s">
        <v>10</v>
      </c>
      <c r="C2828" s="4">
        <v>13224</v>
      </c>
      <c r="D2828" t="s">
        <v>110</v>
      </c>
      <c r="E2828" s="4">
        <v>625096</v>
      </c>
      <c r="F2828">
        <v>4455</v>
      </c>
    </row>
    <row r="2829" spans="1:6">
      <c r="A2829" s="4">
        <v>20220303</v>
      </c>
      <c r="B2829" t="s">
        <v>10</v>
      </c>
      <c r="C2829" s="4">
        <v>13338</v>
      </c>
      <c r="D2829" t="s">
        <v>109</v>
      </c>
      <c r="E2829" s="4">
        <v>660055</v>
      </c>
      <c r="F2829">
        <v>17685</v>
      </c>
    </row>
    <row r="2830" spans="1:6">
      <c r="A2830" s="4">
        <v>20220304</v>
      </c>
      <c r="B2830" t="s">
        <v>10</v>
      </c>
      <c r="C2830" s="4">
        <v>999</v>
      </c>
      <c r="D2830" t="s">
        <v>109</v>
      </c>
      <c r="E2830" s="4">
        <v>695014</v>
      </c>
      <c r="F2830">
        <v>20950</v>
      </c>
    </row>
    <row r="2831" spans="1:6">
      <c r="A2831" s="4">
        <v>20220304</v>
      </c>
      <c r="B2831" t="s">
        <v>117</v>
      </c>
      <c r="C2831" s="4">
        <v>20229</v>
      </c>
      <c r="D2831" t="s">
        <v>110</v>
      </c>
      <c r="E2831" s="4">
        <v>869809</v>
      </c>
      <c r="F2831">
        <v>4455</v>
      </c>
    </row>
    <row r="2832" spans="1:6">
      <c r="A2832" s="4">
        <v>20220304</v>
      </c>
      <c r="B2832" t="s">
        <v>117</v>
      </c>
      <c r="C2832" s="4">
        <v>20230</v>
      </c>
      <c r="D2832" t="s">
        <v>109</v>
      </c>
      <c r="E2832" s="4">
        <v>904768</v>
      </c>
      <c r="F2832">
        <v>14985</v>
      </c>
    </row>
    <row r="2833" spans="1:6">
      <c r="A2833" s="4">
        <v>20220304</v>
      </c>
      <c r="B2833" t="s">
        <v>10</v>
      </c>
      <c r="C2833" s="4">
        <v>20231</v>
      </c>
      <c r="D2833" t="s">
        <v>114</v>
      </c>
      <c r="E2833" s="4">
        <v>132951</v>
      </c>
      <c r="F2833">
        <v>14985</v>
      </c>
    </row>
    <row r="2834" spans="1:6">
      <c r="A2834" s="4">
        <v>20220304</v>
      </c>
      <c r="B2834" t="s">
        <v>10</v>
      </c>
      <c r="C2834" s="4">
        <v>20232</v>
      </c>
      <c r="D2834" t="s">
        <v>114</v>
      </c>
      <c r="E2834" s="4">
        <v>117828</v>
      </c>
      <c r="F2834">
        <v>10755</v>
      </c>
    </row>
    <row r="2835" spans="1:6">
      <c r="A2835" s="4">
        <v>20220304</v>
      </c>
      <c r="B2835" t="s">
        <v>118</v>
      </c>
      <c r="C2835" s="4">
        <v>13226</v>
      </c>
      <c r="D2835" t="s">
        <v>110</v>
      </c>
      <c r="E2835" s="4">
        <v>124705</v>
      </c>
      <c r="F2835">
        <v>14985</v>
      </c>
    </row>
    <row r="2836" spans="1:6">
      <c r="A2836" s="4">
        <v>20220304</v>
      </c>
      <c r="B2836" t="s">
        <v>116</v>
      </c>
      <c r="C2836" s="4">
        <v>13226</v>
      </c>
      <c r="D2836" t="s">
        <v>113</v>
      </c>
      <c r="E2836" s="4">
        <v>134582</v>
      </c>
      <c r="F2836">
        <v>14985</v>
      </c>
    </row>
    <row r="2837" spans="1:6">
      <c r="A2837" s="4">
        <v>20220304</v>
      </c>
      <c r="B2837" t="s">
        <v>10</v>
      </c>
      <c r="C2837" s="4">
        <v>13227</v>
      </c>
      <c r="D2837" t="s">
        <v>109</v>
      </c>
      <c r="E2837" s="4">
        <v>145249</v>
      </c>
      <c r="F2837">
        <v>8055</v>
      </c>
    </row>
    <row r="2838" spans="1:6">
      <c r="A2838" s="4">
        <v>20220306</v>
      </c>
      <c r="B2838" t="s">
        <v>116</v>
      </c>
      <c r="C2838" s="4">
        <v>20240</v>
      </c>
      <c r="D2838" t="s">
        <v>109</v>
      </c>
      <c r="E2838" s="4">
        <v>557336</v>
      </c>
      <c r="F2838">
        <v>14985</v>
      </c>
    </row>
    <row r="2839" spans="1:6">
      <c r="A2839" s="4">
        <v>20220306</v>
      </c>
      <c r="B2839" t="s">
        <v>117</v>
      </c>
      <c r="C2839" s="4">
        <v>20241</v>
      </c>
      <c r="D2839" t="s">
        <v>109</v>
      </c>
      <c r="E2839" s="4">
        <v>166213</v>
      </c>
      <c r="F2839">
        <v>8055</v>
      </c>
    </row>
    <row r="2840" spans="1:6">
      <c r="A2840" s="4">
        <v>20220306</v>
      </c>
      <c r="B2840" t="s">
        <v>117</v>
      </c>
      <c r="C2840" s="4">
        <v>13234</v>
      </c>
      <c r="D2840" t="s">
        <v>109</v>
      </c>
      <c r="E2840" s="4">
        <v>167090</v>
      </c>
      <c r="F2840">
        <v>4578.75</v>
      </c>
    </row>
    <row r="2841" spans="1:6">
      <c r="A2841" s="4">
        <v>20220306</v>
      </c>
      <c r="B2841" t="s">
        <v>10</v>
      </c>
      <c r="C2841" s="4">
        <v>13235</v>
      </c>
      <c r="D2841" t="s">
        <v>109</v>
      </c>
      <c r="E2841" s="4">
        <v>167967</v>
      </c>
      <c r="F2841">
        <v>5400</v>
      </c>
    </row>
    <row r="2842" spans="1:6">
      <c r="A2842" s="4">
        <v>20220306</v>
      </c>
      <c r="B2842" t="s">
        <v>10</v>
      </c>
      <c r="C2842" s="4">
        <v>1006</v>
      </c>
      <c r="D2842" t="s">
        <v>109</v>
      </c>
      <c r="E2842" s="4">
        <v>168844</v>
      </c>
      <c r="F2842">
        <v>21555</v>
      </c>
    </row>
    <row r="2843" spans="1:6">
      <c r="A2843" s="4">
        <v>20220306</v>
      </c>
      <c r="B2843" s="1" t="s">
        <v>10</v>
      </c>
      <c r="C2843" s="4">
        <v>1008</v>
      </c>
      <c r="D2843" t="s">
        <v>109</v>
      </c>
      <c r="E2843" s="4">
        <v>169721</v>
      </c>
      <c r="F2843">
        <v>18855</v>
      </c>
    </row>
    <row r="2844" spans="1:6">
      <c r="A2844" s="4">
        <v>20220306</v>
      </c>
      <c r="B2844" t="s">
        <v>10</v>
      </c>
      <c r="C2844" s="4">
        <v>1009</v>
      </c>
      <c r="D2844" t="s">
        <v>115</v>
      </c>
      <c r="E2844" s="4">
        <v>170598</v>
      </c>
      <c r="F2844">
        <v>995</v>
      </c>
    </row>
    <row r="2845" spans="1:6">
      <c r="A2845" s="4">
        <v>20220306</v>
      </c>
      <c r="B2845" t="s">
        <v>118</v>
      </c>
      <c r="C2845" s="4">
        <v>1010</v>
      </c>
      <c r="D2845" t="s">
        <v>115</v>
      </c>
      <c r="E2845" s="4">
        <v>171475</v>
      </c>
      <c r="F2845">
        <v>6885</v>
      </c>
    </row>
    <row r="2846" spans="1:6">
      <c r="A2846" s="4">
        <v>20220306</v>
      </c>
      <c r="B2846" t="s">
        <v>118</v>
      </c>
      <c r="C2846" s="4">
        <v>13236</v>
      </c>
      <c r="D2846" t="s">
        <v>114</v>
      </c>
      <c r="E2846" s="4">
        <v>172352</v>
      </c>
      <c r="F2846">
        <v>8055</v>
      </c>
    </row>
    <row r="2847" spans="1:6">
      <c r="A2847" s="4">
        <v>20220306</v>
      </c>
      <c r="B2847" t="s">
        <v>117</v>
      </c>
      <c r="C2847" s="4">
        <v>13237</v>
      </c>
      <c r="D2847" t="s">
        <v>115</v>
      </c>
      <c r="E2847" s="4">
        <v>173229</v>
      </c>
      <c r="F2847">
        <v>4455</v>
      </c>
    </row>
    <row r="2848" spans="1:6">
      <c r="A2848" s="4">
        <v>20220306</v>
      </c>
      <c r="B2848" t="s">
        <v>10</v>
      </c>
      <c r="C2848" s="4">
        <v>13237</v>
      </c>
      <c r="D2848" t="s">
        <v>111</v>
      </c>
      <c r="E2848" s="4">
        <v>174106</v>
      </c>
      <c r="F2848">
        <v>6885</v>
      </c>
    </row>
    <row r="2849" spans="1:6">
      <c r="A2849" s="4">
        <v>20220306</v>
      </c>
      <c r="B2849" t="s">
        <v>116</v>
      </c>
      <c r="C2849" s="4">
        <v>13380</v>
      </c>
      <c r="D2849" t="s">
        <v>109</v>
      </c>
      <c r="E2849" s="4">
        <v>857476</v>
      </c>
      <c r="F2849">
        <v>8055</v>
      </c>
    </row>
    <row r="2850" spans="1:6">
      <c r="A2850" s="4">
        <v>20220306</v>
      </c>
      <c r="B2850" t="s">
        <v>116</v>
      </c>
      <c r="C2850" s="4">
        <v>13393</v>
      </c>
      <c r="D2850" t="s">
        <v>109</v>
      </c>
      <c r="E2850" s="4">
        <v>766263</v>
      </c>
      <c r="F2850">
        <v>10755</v>
      </c>
    </row>
    <row r="2851" spans="1:6">
      <c r="A2851" s="4">
        <v>20220307</v>
      </c>
      <c r="B2851" t="s">
        <v>117</v>
      </c>
      <c r="C2851" s="4">
        <v>1011</v>
      </c>
      <c r="D2851" t="s">
        <v>113</v>
      </c>
      <c r="E2851" s="4">
        <v>675050</v>
      </c>
      <c r="F2851">
        <v>2385</v>
      </c>
    </row>
    <row r="2852" spans="1:6">
      <c r="A2852" s="4">
        <v>20220307</v>
      </c>
      <c r="B2852" t="s">
        <v>11</v>
      </c>
      <c r="C2852" s="4">
        <v>1013</v>
      </c>
      <c r="D2852" t="s">
        <v>114</v>
      </c>
      <c r="E2852" s="4">
        <v>583837</v>
      </c>
      <c r="F2852">
        <v>14085</v>
      </c>
    </row>
    <row r="2853" spans="1:6">
      <c r="A2853" s="4">
        <v>20220307</v>
      </c>
      <c r="B2853" t="s">
        <v>11</v>
      </c>
      <c r="C2853" s="4">
        <v>20255</v>
      </c>
      <c r="D2853" t="s">
        <v>115</v>
      </c>
      <c r="E2853" s="4">
        <v>492624</v>
      </c>
      <c r="F2853">
        <v>5355</v>
      </c>
    </row>
    <row r="2854" spans="1:6">
      <c r="A2854" s="4">
        <v>20220307</v>
      </c>
      <c r="B2854" t="s">
        <v>11</v>
      </c>
      <c r="C2854" s="4">
        <v>13238</v>
      </c>
      <c r="D2854" t="s">
        <v>114</v>
      </c>
      <c r="E2854" s="4">
        <v>834850</v>
      </c>
      <c r="F2854">
        <v>8055</v>
      </c>
    </row>
    <row r="2855" spans="1:6">
      <c r="A2855" s="4">
        <v>20220307</v>
      </c>
      <c r="B2855" t="s">
        <v>117</v>
      </c>
      <c r="C2855" s="4">
        <v>13395</v>
      </c>
      <c r="D2855" t="s">
        <v>115</v>
      </c>
      <c r="E2855" s="4">
        <v>979679</v>
      </c>
      <c r="F2855">
        <v>9585</v>
      </c>
    </row>
    <row r="2856" spans="1:6">
      <c r="A2856" s="4">
        <v>20220308</v>
      </c>
      <c r="B2856" t="s">
        <v>117</v>
      </c>
      <c r="C2856" s="4">
        <v>1015</v>
      </c>
      <c r="D2856" t="s">
        <v>111</v>
      </c>
      <c r="E2856" s="4">
        <v>112757</v>
      </c>
      <c r="F2856">
        <v>21555</v>
      </c>
    </row>
    <row r="2857" spans="1:6">
      <c r="A2857" s="4">
        <v>20220308</v>
      </c>
      <c r="B2857" t="s">
        <v>117</v>
      </c>
      <c r="C2857" s="4">
        <v>13239</v>
      </c>
      <c r="D2857" t="s">
        <v>113</v>
      </c>
      <c r="E2857" s="4">
        <v>127547</v>
      </c>
      <c r="F2857">
        <v>2385</v>
      </c>
    </row>
    <row r="2858" spans="1:6">
      <c r="A2858" s="4">
        <v>20220308</v>
      </c>
      <c r="B2858" t="s">
        <v>10</v>
      </c>
      <c r="C2858" s="4">
        <v>1014</v>
      </c>
      <c r="D2858" t="s">
        <v>115</v>
      </c>
      <c r="E2858" s="4">
        <v>445471</v>
      </c>
      <c r="F2858">
        <v>995</v>
      </c>
    </row>
    <row r="2859" spans="1:6">
      <c r="A2859" s="4">
        <v>20220308</v>
      </c>
      <c r="B2859" t="s">
        <v>10</v>
      </c>
      <c r="C2859" s="4">
        <v>1014</v>
      </c>
      <c r="D2859" t="s">
        <v>111</v>
      </c>
      <c r="E2859" s="4">
        <v>871537</v>
      </c>
      <c r="F2859">
        <v>17685</v>
      </c>
    </row>
    <row r="2860" spans="1:6">
      <c r="A2860" s="4">
        <v>20220308</v>
      </c>
      <c r="B2860" t="s">
        <v>116</v>
      </c>
      <c r="C2860" s="4">
        <v>20259</v>
      </c>
      <c r="D2860" t="s">
        <v>109</v>
      </c>
      <c r="E2860" s="4">
        <v>129760</v>
      </c>
      <c r="F2860">
        <v>20385</v>
      </c>
    </row>
    <row r="2861" spans="1:6">
      <c r="A2861" s="4">
        <v>20220308</v>
      </c>
      <c r="B2861" t="s">
        <v>10</v>
      </c>
      <c r="C2861" s="4">
        <v>13240</v>
      </c>
      <c r="D2861" t="s">
        <v>109</v>
      </c>
      <c r="E2861" s="4">
        <v>834850</v>
      </c>
      <c r="F2861">
        <v>10755</v>
      </c>
    </row>
    <row r="2862" spans="1:6">
      <c r="A2862" s="4">
        <v>20220309</v>
      </c>
      <c r="B2862" t="s">
        <v>10</v>
      </c>
      <c r="C2862" s="4">
        <v>1016</v>
      </c>
      <c r="D2862" t="s">
        <v>109</v>
      </c>
      <c r="E2862" s="4">
        <v>834850</v>
      </c>
      <c r="F2862">
        <v>3285</v>
      </c>
    </row>
    <row r="2863" spans="1:6">
      <c r="A2863" s="4">
        <v>20220309</v>
      </c>
      <c r="B2863" t="s">
        <v>116</v>
      </c>
      <c r="C2863" s="4">
        <v>20260</v>
      </c>
      <c r="D2863" t="s">
        <v>114</v>
      </c>
      <c r="E2863" s="4">
        <v>834850</v>
      </c>
      <c r="F2863">
        <v>18855</v>
      </c>
    </row>
    <row r="2864" spans="1:6">
      <c r="A2864" s="4">
        <v>20220309</v>
      </c>
      <c r="B2864" t="s">
        <v>116</v>
      </c>
      <c r="C2864" s="4">
        <v>20264</v>
      </c>
      <c r="D2864" t="s">
        <v>115</v>
      </c>
      <c r="E2864" s="4">
        <v>834850</v>
      </c>
      <c r="F2864">
        <v>18855</v>
      </c>
    </row>
    <row r="2865" spans="1:6">
      <c r="A2865" s="4">
        <v>20220309</v>
      </c>
      <c r="B2865" t="s">
        <v>116</v>
      </c>
      <c r="C2865" s="4">
        <v>1016</v>
      </c>
      <c r="D2865" t="s">
        <v>114</v>
      </c>
      <c r="E2865" s="4">
        <v>421333</v>
      </c>
      <c r="F2865">
        <v>8055</v>
      </c>
    </row>
    <row r="2866" spans="1:6">
      <c r="A2866" s="4">
        <v>20220309</v>
      </c>
      <c r="B2866" t="s">
        <v>116</v>
      </c>
      <c r="C2866" s="4">
        <v>20261</v>
      </c>
      <c r="D2866" t="s">
        <v>114</v>
      </c>
      <c r="E2866" s="4">
        <v>719050</v>
      </c>
      <c r="F2866">
        <v>10755</v>
      </c>
    </row>
    <row r="2867" spans="1:6">
      <c r="A2867" s="4">
        <v>20220309</v>
      </c>
      <c r="B2867" t="s">
        <v>116</v>
      </c>
      <c r="C2867" s="4">
        <v>20262</v>
      </c>
      <c r="D2867" t="s">
        <v>115</v>
      </c>
      <c r="E2867" s="4">
        <v>101676</v>
      </c>
      <c r="F2867">
        <v>8325</v>
      </c>
    </row>
    <row r="2868" spans="1:6">
      <c r="A2868" s="4">
        <v>20220309</v>
      </c>
      <c r="B2868" t="s">
        <v>117</v>
      </c>
      <c r="C2868" s="4">
        <v>20263</v>
      </c>
      <c r="D2868" t="s">
        <v>114</v>
      </c>
      <c r="E2868" s="4">
        <v>131448</v>
      </c>
      <c r="F2868">
        <v>20385</v>
      </c>
    </row>
    <row r="2869" spans="1:6">
      <c r="A2869" s="4">
        <v>20220309</v>
      </c>
      <c r="B2869" t="s">
        <v>118</v>
      </c>
      <c r="C2869" s="4">
        <v>13242</v>
      </c>
      <c r="D2869" t="s">
        <v>115</v>
      </c>
      <c r="E2869" s="4">
        <v>161220</v>
      </c>
      <c r="F2869">
        <v>10755</v>
      </c>
    </row>
    <row r="2870" spans="1:6">
      <c r="A2870" s="4">
        <v>20220309</v>
      </c>
      <c r="B2870" t="s">
        <v>10</v>
      </c>
      <c r="C2870" s="4">
        <v>13243</v>
      </c>
      <c r="D2870" t="s">
        <v>111</v>
      </c>
      <c r="E2870" s="4">
        <v>663423</v>
      </c>
      <c r="F2870">
        <v>8055</v>
      </c>
    </row>
    <row r="2871" spans="1:6">
      <c r="A2871" s="4">
        <v>20220309</v>
      </c>
      <c r="B2871" s="1" t="s">
        <v>116</v>
      </c>
      <c r="C2871" s="4">
        <v>13423</v>
      </c>
      <c r="D2871" t="s">
        <v>109</v>
      </c>
      <c r="E2871" s="4">
        <v>116562</v>
      </c>
      <c r="F2871">
        <v>14985</v>
      </c>
    </row>
    <row r="2872" spans="1:6">
      <c r="A2872" s="4">
        <v>20220310</v>
      </c>
      <c r="B2872" s="1" t="s">
        <v>118</v>
      </c>
      <c r="C2872" s="4">
        <v>20268</v>
      </c>
      <c r="D2872" t="s">
        <v>115</v>
      </c>
      <c r="E2872" s="4">
        <v>166782</v>
      </c>
      <c r="F2872">
        <v>995</v>
      </c>
    </row>
    <row r="2873" spans="1:6">
      <c r="A2873" s="4">
        <v>20220310</v>
      </c>
      <c r="B2873" t="s">
        <v>116</v>
      </c>
      <c r="C2873" s="4">
        <v>13245</v>
      </c>
      <c r="D2873" t="s">
        <v>111</v>
      </c>
      <c r="E2873" s="4">
        <v>217003</v>
      </c>
      <c r="F2873">
        <v>10755</v>
      </c>
    </row>
    <row r="2874" spans="1:6">
      <c r="A2874" s="4">
        <v>20220310</v>
      </c>
      <c r="B2874" t="s">
        <v>117</v>
      </c>
      <c r="C2874" s="4">
        <v>20266</v>
      </c>
      <c r="D2874" t="s">
        <v>112</v>
      </c>
      <c r="E2874" s="4">
        <v>267224</v>
      </c>
      <c r="F2874">
        <v>2655</v>
      </c>
    </row>
    <row r="2875" spans="1:6">
      <c r="A2875" s="4">
        <v>20220310</v>
      </c>
      <c r="B2875" t="s">
        <v>117</v>
      </c>
      <c r="C2875" s="4">
        <v>20266</v>
      </c>
      <c r="D2875" t="s">
        <v>109</v>
      </c>
      <c r="E2875" s="4">
        <v>317445</v>
      </c>
      <c r="F2875">
        <v>3555</v>
      </c>
    </row>
    <row r="2876" spans="1:6">
      <c r="A2876" s="4">
        <v>20220310</v>
      </c>
      <c r="B2876" t="s">
        <v>10</v>
      </c>
      <c r="C2876" s="4">
        <v>20267</v>
      </c>
      <c r="D2876" t="s">
        <v>109</v>
      </c>
      <c r="E2876" s="4">
        <v>729973</v>
      </c>
      <c r="F2876">
        <v>4185</v>
      </c>
    </row>
    <row r="2877" spans="1:6">
      <c r="A2877" s="4">
        <v>20220310</v>
      </c>
      <c r="B2877" t="s">
        <v>10</v>
      </c>
      <c r="C2877" s="4">
        <v>20268</v>
      </c>
      <c r="D2877" t="s">
        <v>115</v>
      </c>
      <c r="E2877" s="4">
        <v>764932</v>
      </c>
      <c r="F2877">
        <v>995</v>
      </c>
    </row>
    <row r="2878" spans="1:6">
      <c r="A2878" s="4">
        <v>20220310</v>
      </c>
      <c r="B2878" t="s">
        <v>10</v>
      </c>
      <c r="C2878" s="4">
        <v>20268</v>
      </c>
      <c r="D2878" t="s">
        <v>114</v>
      </c>
      <c r="E2878" s="4">
        <v>799891</v>
      </c>
      <c r="F2878">
        <v>18855</v>
      </c>
    </row>
    <row r="2879" spans="1:6">
      <c r="A2879" s="4">
        <v>20220310</v>
      </c>
      <c r="B2879" t="s">
        <v>10</v>
      </c>
      <c r="C2879" s="4">
        <v>20269</v>
      </c>
      <c r="D2879" t="s">
        <v>115</v>
      </c>
      <c r="E2879" s="4">
        <v>834850</v>
      </c>
      <c r="F2879">
        <v>5625</v>
      </c>
    </row>
    <row r="2880" spans="1:6">
      <c r="A2880" s="4">
        <v>20220310</v>
      </c>
      <c r="B2880" t="s">
        <v>118</v>
      </c>
      <c r="C2880" s="4">
        <v>13244</v>
      </c>
      <c r="D2880" t="s">
        <v>114</v>
      </c>
      <c r="E2880" s="4">
        <v>367666</v>
      </c>
      <c r="F2880">
        <v>17685</v>
      </c>
    </row>
    <row r="2881" spans="1:6">
      <c r="A2881" s="4">
        <v>20220311</v>
      </c>
      <c r="B2881" t="s">
        <v>117</v>
      </c>
      <c r="C2881" s="4">
        <v>1018</v>
      </c>
      <c r="D2881" t="s">
        <v>114</v>
      </c>
      <c r="E2881" s="4">
        <v>417887</v>
      </c>
      <c r="F2881">
        <v>13455</v>
      </c>
    </row>
    <row r="2882" spans="1:6">
      <c r="A2882" s="4">
        <v>20220311</v>
      </c>
      <c r="B2882" t="s">
        <v>10</v>
      </c>
      <c r="C2882" s="4">
        <v>1019</v>
      </c>
      <c r="D2882" t="s">
        <v>115</v>
      </c>
      <c r="E2882" s="4">
        <v>468108</v>
      </c>
      <c r="F2882">
        <v>4185</v>
      </c>
    </row>
    <row r="2883" spans="1:6">
      <c r="A2883" s="4">
        <v>20220311</v>
      </c>
      <c r="B2883" t="s">
        <v>10</v>
      </c>
      <c r="C2883" s="4">
        <v>1021</v>
      </c>
      <c r="D2883" t="s">
        <v>114</v>
      </c>
      <c r="E2883" s="4">
        <v>518329</v>
      </c>
      <c r="F2883">
        <v>6885</v>
      </c>
    </row>
    <row r="2884" spans="1:6">
      <c r="A2884" s="4">
        <v>20220311</v>
      </c>
      <c r="B2884" t="s">
        <v>116</v>
      </c>
      <c r="C2884" s="4">
        <v>1022</v>
      </c>
      <c r="D2884" t="s">
        <v>115</v>
      </c>
      <c r="E2884" s="4">
        <v>568550</v>
      </c>
      <c r="F2884">
        <v>16155</v>
      </c>
    </row>
    <row r="2885" spans="1:6">
      <c r="A2885" s="4">
        <v>20220311</v>
      </c>
      <c r="B2885" t="s">
        <v>10</v>
      </c>
      <c r="C2885" s="4">
        <v>1023</v>
      </c>
      <c r="D2885" t="s">
        <v>111</v>
      </c>
      <c r="E2885" s="4">
        <v>618771</v>
      </c>
      <c r="F2885">
        <v>2385</v>
      </c>
    </row>
    <row r="2886" spans="1:6">
      <c r="A2886" s="4">
        <v>20220311</v>
      </c>
      <c r="B2886" t="s">
        <v>10</v>
      </c>
      <c r="C2886" s="4">
        <v>20272</v>
      </c>
      <c r="D2886" t="s">
        <v>109</v>
      </c>
      <c r="E2886" s="4">
        <v>864342</v>
      </c>
      <c r="F2886">
        <v>20385</v>
      </c>
    </row>
    <row r="2887" spans="1:6">
      <c r="A2887" s="4">
        <v>20220311</v>
      </c>
      <c r="B2887" t="s">
        <v>116</v>
      </c>
      <c r="C2887" s="4">
        <v>20274</v>
      </c>
      <c r="D2887" t="s">
        <v>115</v>
      </c>
      <c r="E2887" s="4">
        <v>310465</v>
      </c>
      <c r="F2887">
        <v>995</v>
      </c>
    </row>
    <row r="2888" spans="1:6">
      <c r="A2888" s="4">
        <v>20220311</v>
      </c>
      <c r="B2888" t="s">
        <v>116</v>
      </c>
      <c r="C2888" s="4">
        <v>20277</v>
      </c>
      <c r="D2888" t="s">
        <v>111</v>
      </c>
      <c r="E2888" s="4">
        <v>485260</v>
      </c>
      <c r="F2888">
        <v>10755</v>
      </c>
    </row>
    <row r="2889" spans="1:6">
      <c r="A2889" s="4">
        <v>20220311</v>
      </c>
      <c r="B2889" t="s">
        <v>10</v>
      </c>
      <c r="C2889" s="4">
        <v>10007</v>
      </c>
      <c r="D2889" t="s">
        <v>109</v>
      </c>
      <c r="E2889" s="4">
        <v>520219</v>
      </c>
      <c r="F2889">
        <v>10755</v>
      </c>
    </row>
    <row r="2890" spans="1:6">
      <c r="A2890" s="4">
        <v>20220311</v>
      </c>
      <c r="B2890" t="s">
        <v>118</v>
      </c>
      <c r="C2890" s="4">
        <v>10009</v>
      </c>
      <c r="D2890" t="s">
        <v>109</v>
      </c>
      <c r="E2890" s="4">
        <v>555178</v>
      </c>
      <c r="F2890">
        <v>7155</v>
      </c>
    </row>
    <row r="2891" spans="1:6">
      <c r="A2891" s="4">
        <v>20220311</v>
      </c>
      <c r="B2891" t="s">
        <v>118</v>
      </c>
      <c r="C2891" s="4">
        <v>10009</v>
      </c>
      <c r="D2891" t="s">
        <v>113</v>
      </c>
      <c r="E2891" s="4">
        <v>590137</v>
      </c>
      <c r="F2891">
        <v>2385</v>
      </c>
    </row>
    <row r="2892" spans="1:6">
      <c r="A2892" s="4">
        <v>20220311</v>
      </c>
      <c r="B2892" t="s">
        <v>117</v>
      </c>
      <c r="C2892" s="4">
        <v>10009</v>
      </c>
      <c r="D2892" t="s">
        <v>111</v>
      </c>
      <c r="E2892" s="4">
        <v>625096</v>
      </c>
      <c r="F2892">
        <v>18855</v>
      </c>
    </row>
    <row r="2893" spans="1:6">
      <c r="A2893" s="4">
        <v>20220311</v>
      </c>
      <c r="B2893" t="s">
        <v>10</v>
      </c>
      <c r="C2893" s="4">
        <v>20274</v>
      </c>
      <c r="D2893" t="s">
        <v>115</v>
      </c>
      <c r="E2893" s="4">
        <v>660055</v>
      </c>
      <c r="F2893">
        <v>995</v>
      </c>
    </row>
    <row r="2894" spans="1:6">
      <c r="A2894" s="4">
        <v>20220311</v>
      </c>
      <c r="B2894" t="s">
        <v>116</v>
      </c>
      <c r="C2894" s="4">
        <v>20274</v>
      </c>
      <c r="D2894" t="s">
        <v>109</v>
      </c>
      <c r="E2894" s="4">
        <v>695014</v>
      </c>
      <c r="F2894">
        <v>13905</v>
      </c>
    </row>
    <row r="2895" spans="1:6">
      <c r="A2895" s="4">
        <v>20220312</v>
      </c>
      <c r="B2895" t="s">
        <v>116</v>
      </c>
      <c r="C2895" s="4">
        <v>10013</v>
      </c>
      <c r="D2895" t="s">
        <v>109</v>
      </c>
      <c r="E2895" s="4">
        <v>869809</v>
      </c>
      <c r="F2895">
        <v>3825</v>
      </c>
    </row>
    <row r="2896" spans="1:6">
      <c r="A2896" s="4">
        <v>20220312</v>
      </c>
      <c r="B2896" t="s">
        <v>117</v>
      </c>
      <c r="C2896" s="4">
        <v>10014</v>
      </c>
      <c r="D2896" t="s">
        <v>109</v>
      </c>
      <c r="E2896" s="4">
        <v>904768</v>
      </c>
      <c r="F2896">
        <v>13455</v>
      </c>
    </row>
    <row r="2897" spans="1:6">
      <c r="A2897" s="4">
        <v>20220312</v>
      </c>
      <c r="B2897" t="s">
        <v>11</v>
      </c>
      <c r="C2897" s="4">
        <v>10015</v>
      </c>
      <c r="D2897" t="s">
        <v>115</v>
      </c>
      <c r="E2897" s="4">
        <v>132951</v>
      </c>
      <c r="F2897">
        <v>995</v>
      </c>
    </row>
    <row r="2898" spans="1:6">
      <c r="A2898" s="4">
        <v>20220312</v>
      </c>
      <c r="B2898" t="s">
        <v>11</v>
      </c>
      <c r="C2898" s="4">
        <v>10017</v>
      </c>
      <c r="D2898" t="s">
        <v>115</v>
      </c>
      <c r="E2898" s="4">
        <v>117828</v>
      </c>
      <c r="F2898">
        <v>14985</v>
      </c>
    </row>
    <row r="2899" spans="1:6">
      <c r="A2899" s="4">
        <v>20220312</v>
      </c>
      <c r="B2899" t="s">
        <v>11</v>
      </c>
      <c r="C2899" s="4">
        <v>1024</v>
      </c>
      <c r="D2899" t="s">
        <v>114</v>
      </c>
      <c r="E2899" s="4">
        <v>124705</v>
      </c>
      <c r="F2899">
        <v>16155</v>
      </c>
    </row>
    <row r="2900" spans="1:6">
      <c r="A2900" s="4">
        <v>20220312</v>
      </c>
      <c r="B2900" t="s">
        <v>117</v>
      </c>
      <c r="C2900" s="4">
        <v>1025</v>
      </c>
      <c r="D2900" t="s">
        <v>114</v>
      </c>
      <c r="E2900" s="4">
        <v>134582</v>
      </c>
      <c r="F2900">
        <v>2385</v>
      </c>
    </row>
    <row r="2901" spans="1:6">
      <c r="A2901" s="4">
        <v>20220312</v>
      </c>
      <c r="B2901" t="s">
        <v>117</v>
      </c>
      <c r="C2901" s="4">
        <v>1026</v>
      </c>
      <c r="D2901" t="s">
        <v>115</v>
      </c>
      <c r="E2901" s="4">
        <v>145249</v>
      </c>
      <c r="F2901">
        <v>7155</v>
      </c>
    </row>
    <row r="2902" spans="1:6">
      <c r="A2902" s="4">
        <v>20220312</v>
      </c>
      <c r="B2902" t="s">
        <v>117</v>
      </c>
      <c r="C2902" s="4">
        <v>1028</v>
      </c>
      <c r="D2902" t="s">
        <v>114</v>
      </c>
      <c r="E2902" s="4">
        <v>557336</v>
      </c>
      <c r="F2902">
        <v>3105</v>
      </c>
    </row>
    <row r="2903" spans="1:6">
      <c r="A2903" s="4">
        <v>20220312</v>
      </c>
      <c r="B2903" t="s">
        <v>10</v>
      </c>
      <c r="C2903" s="4">
        <v>1029</v>
      </c>
      <c r="D2903" t="s">
        <v>115</v>
      </c>
      <c r="E2903" s="4">
        <v>166213</v>
      </c>
      <c r="F2903">
        <v>14085</v>
      </c>
    </row>
    <row r="2904" spans="1:6">
      <c r="A2904" s="4">
        <v>20220312</v>
      </c>
      <c r="B2904" t="s">
        <v>10</v>
      </c>
      <c r="C2904" s="4">
        <v>20278</v>
      </c>
      <c r="D2904" t="s">
        <v>113</v>
      </c>
      <c r="E2904" s="4">
        <v>167090</v>
      </c>
      <c r="F2904">
        <v>20385</v>
      </c>
    </row>
    <row r="2905" spans="1:6">
      <c r="A2905" s="4">
        <v>20220312</v>
      </c>
      <c r="B2905" t="s">
        <v>116</v>
      </c>
      <c r="C2905" s="4">
        <v>20279</v>
      </c>
      <c r="D2905" t="s">
        <v>113</v>
      </c>
      <c r="E2905" s="4">
        <v>167967</v>
      </c>
      <c r="F2905">
        <v>16155</v>
      </c>
    </row>
    <row r="2906" spans="1:6">
      <c r="A2906" s="4">
        <v>20220313</v>
      </c>
      <c r="B2906" t="s">
        <v>10</v>
      </c>
      <c r="C2906" s="4">
        <v>10018</v>
      </c>
      <c r="D2906" t="s">
        <v>112</v>
      </c>
      <c r="E2906" s="4">
        <v>168844</v>
      </c>
      <c r="F2906">
        <v>17685</v>
      </c>
    </row>
    <row r="2907" spans="1:6">
      <c r="A2907" s="4">
        <v>20220313</v>
      </c>
      <c r="B2907" t="s">
        <v>10</v>
      </c>
      <c r="C2907" s="4">
        <v>1032</v>
      </c>
      <c r="D2907" t="s">
        <v>109</v>
      </c>
      <c r="E2907" s="4">
        <v>169721</v>
      </c>
      <c r="F2907">
        <v>20385</v>
      </c>
    </row>
    <row r="2908" spans="1:6">
      <c r="A2908" s="4">
        <v>20220313</v>
      </c>
      <c r="B2908" t="s">
        <v>116</v>
      </c>
      <c r="C2908" s="4">
        <v>1036</v>
      </c>
      <c r="D2908" t="s">
        <v>109</v>
      </c>
      <c r="E2908" s="4">
        <v>170598</v>
      </c>
      <c r="F2908">
        <v>4185</v>
      </c>
    </row>
    <row r="2909" spans="1:6">
      <c r="A2909" s="4">
        <v>20220313</v>
      </c>
      <c r="B2909" t="s">
        <v>116</v>
      </c>
      <c r="C2909" s="4">
        <v>1037</v>
      </c>
      <c r="D2909" t="s">
        <v>115</v>
      </c>
      <c r="E2909" s="4">
        <v>171475</v>
      </c>
      <c r="F2909">
        <v>995</v>
      </c>
    </row>
    <row r="2910" spans="1:6">
      <c r="A2910" s="4">
        <v>20220313</v>
      </c>
      <c r="B2910" t="s">
        <v>116</v>
      </c>
      <c r="C2910" s="4">
        <v>1038</v>
      </c>
      <c r="D2910" t="s">
        <v>114</v>
      </c>
      <c r="E2910" s="4">
        <v>172352</v>
      </c>
      <c r="F2910">
        <v>5625</v>
      </c>
    </row>
    <row r="2911" spans="1:6">
      <c r="A2911" s="4">
        <v>20220313</v>
      </c>
      <c r="B2911" t="s">
        <v>116</v>
      </c>
      <c r="C2911" s="4">
        <v>1039</v>
      </c>
      <c r="D2911" t="s">
        <v>115</v>
      </c>
      <c r="E2911" s="4">
        <v>173229</v>
      </c>
      <c r="F2911">
        <v>2385</v>
      </c>
    </row>
    <row r="2912" spans="1:6">
      <c r="A2912" s="4">
        <v>20220313</v>
      </c>
      <c r="B2912" t="s">
        <v>116</v>
      </c>
      <c r="C2912" s="4">
        <v>20286</v>
      </c>
      <c r="D2912" t="s">
        <v>115</v>
      </c>
      <c r="E2912" s="4">
        <v>174106</v>
      </c>
      <c r="F2912">
        <v>995</v>
      </c>
    </row>
    <row r="2913" spans="1:6">
      <c r="A2913" s="4">
        <v>20220313</v>
      </c>
      <c r="B2913" t="s">
        <v>117</v>
      </c>
      <c r="C2913" s="4">
        <v>20288</v>
      </c>
      <c r="D2913" t="s">
        <v>115</v>
      </c>
      <c r="E2913" s="4">
        <v>857476</v>
      </c>
      <c r="F2913">
        <v>10755</v>
      </c>
    </row>
    <row r="2914" spans="1:6">
      <c r="A2914" s="4">
        <v>20220313</v>
      </c>
      <c r="B2914" t="s">
        <v>118</v>
      </c>
      <c r="C2914" s="4">
        <v>20296</v>
      </c>
      <c r="D2914" t="s">
        <v>111</v>
      </c>
      <c r="E2914" s="4">
        <v>766263</v>
      </c>
      <c r="F2914">
        <v>10755</v>
      </c>
    </row>
    <row r="2915" spans="1:6">
      <c r="A2915" s="4">
        <v>20220313</v>
      </c>
      <c r="B2915" t="s">
        <v>10</v>
      </c>
      <c r="C2915" s="4">
        <v>20299</v>
      </c>
      <c r="D2915" t="s">
        <v>109</v>
      </c>
      <c r="E2915" s="4">
        <v>675050</v>
      </c>
      <c r="F2915">
        <v>16155</v>
      </c>
    </row>
    <row r="2916" spans="1:6">
      <c r="A2916" s="4">
        <v>20220313</v>
      </c>
      <c r="B2916" s="1" t="s">
        <v>116</v>
      </c>
      <c r="C2916" s="4">
        <v>20300</v>
      </c>
      <c r="D2916" t="s">
        <v>109</v>
      </c>
      <c r="E2916" s="4">
        <v>583837</v>
      </c>
      <c r="F2916">
        <v>10755</v>
      </c>
    </row>
    <row r="2917" spans="1:6">
      <c r="A2917" s="4">
        <v>20220314</v>
      </c>
      <c r="B2917" s="1" t="s">
        <v>118</v>
      </c>
      <c r="C2917" s="4">
        <v>20308</v>
      </c>
      <c r="D2917" t="s">
        <v>111</v>
      </c>
      <c r="E2917" s="4">
        <v>492624</v>
      </c>
      <c r="F2917">
        <v>2205</v>
      </c>
    </row>
    <row r="2918" spans="1:6">
      <c r="A2918" s="4">
        <v>20220314</v>
      </c>
      <c r="B2918" t="s">
        <v>116</v>
      </c>
      <c r="C2918" s="4">
        <v>20309</v>
      </c>
      <c r="D2918" t="s">
        <v>109</v>
      </c>
      <c r="E2918" s="4">
        <v>401411</v>
      </c>
      <c r="F2918">
        <v>9225</v>
      </c>
    </row>
    <row r="2919" spans="1:6">
      <c r="A2919" s="4">
        <v>20220314</v>
      </c>
      <c r="B2919" t="s">
        <v>117</v>
      </c>
      <c r="C2919" s="4">
        <v>20310</v>
      </c>
      <c r="D2919" t="s">
        <v>109</v>
      </c>
      <c r="E2919" s="4">
        <v>310198</v>
      </c>
      <c r="F2919">
        <v>14085</v>
      </c>
    </row>
    <row r="2920" spans="1:6">
      <c r="A2920" s="4">
        <v>20220314</v>
      </c>
      <c r="B2920" t="s">
        <v>117</v>
      </c>
      <c r="C2920" s="4">
        <v>13256</v>
      </c>
      <c r="D2920" t="s">
        <v>115</v>
      </c>
      <c r="E2920" s="4">
        <v>218985</v>
      </c>
      <c r="F2920">
        <v>995</v>
      </c>
    </row>
    <row r="2921" spans="1:6">
      <c r="A2921" s="4">
        <v>20220314</v>
      </c>
      <c r="B2921" t="s">
        <v>10</v>
      </c>
      <c r="C2921" s="4">
        <v>13256</v>
      </c>
      <c r="D2921" t="s">
        <v>111</v>
      </c>
      <c r="E2921" s="4">
        <v>127772</v>
      </c>
      <c r="F2921">
        <v>4455</v>
      </c>
    </row>
    <row r="2922" spans="1:6">
      <c r="A2922" s="4">
        <v>20220314</v>
      </c>
      <c r="B2922" t="s">
        <v>10</v>
      </c>
      <c r="C2922" s="4">
        <v>13258</v>
      </c>
      <c r="D2922" t="s">
        <v>109</v>
      </c>
      <c r="E2922" s="4">
        <v>365592</v>
      </c>
      <c r="F2922">
        <v>18855</v>
      </c>
    </row>
    <row r="2923" spans="1:6">
      <c r="A2923" s="4">
        <v>20220314</v>
      </c>
      <c r="B2923" t="s">
        <v>118</v>
      </c>
      <c r="C2923" s="4">
        <v>13259</v>
      </c>
      <c r="D2923" t="s">
        <v>109</v>
      </c>
      <c r="E2923" s="4">
        <v>546544</v>
      </c>
      <c r="F2923">
        <v>3285</v>
      </c>
    </row>
    <row r="2924" spans="1:6">
      <c r="A2924" s="4">
        <v>20220314</v>
      </c>
      <c r="B2924" t="s">
        <v>116</v>
      </c>
      <c r="C2924" s="4">
        <v>20309</v>
      </c>
      <c r="D2924" t="s">
        <v>109</v>
      </c>
      <c r="E2924" s="4">
        <v>145867</v>
      </c>
      <c r="F2924">
        <v>17685</v>
      </c>
    </row>
    <row r="2925" spans="1:6">
      <c r="A2925" s="4">
        <v>20220314</v>
      </c>
      <c r="B2925" t="s">
        <v>117</v>
      </c>
      <c r="C2925" s="4">
        <v>20309</v>
      </c>
      <c r="D2925" t="s">
        <v>109</v>
      </c>
      <c r="E2925" s="4">
        <v>254810</v>
      </c>
      <c r="F2925">
        <v>18855</v>
      </c>
    </row>
    <row r="2926" spans="1:6">
      <c r="A2926" s="4">
        <v>20220314</v>
      </c>
      <c r="B2926" t="s">
        <v>10</v>
      </c>
      <c r="C2926" s="4">
        <v>13255</v>
      </c>
      <c r="D2926" t="s">
        <v>114</v>
      </c>
      <c r="E2926" s="4">
        <v>655487</v>
      </c>
      <c r="F2926">
        <v>18855</v>
      </c>
    </row>
    <row r="2927" spans="1:6">
      <c r="A2927" s="4">
        <v>20220314</v>
      </c>
      <c r="B2927" t="s">
        <v>10</v>
      </c>
      <c r="C2927" s="4">
        <v>13255</v>
      </c>
      <c r="D2927" t="s">
        <v>115</v>
      </c>
      <c r="E2927" s="4">
        <v>100712</v>
      </c>
      <c r="F2927">
        <v>18855</v>
      </c>
    </row>
    <row r="2928" spans="1:6">
      <c r="A2928" s="4">
        <v>20220314</v>
      </c>
      <c r="B2928" t="s">
        <v>10</v>
      </c>
      <c r="C2928" s="4">
        <v>13256</v>
      </c>
      <c r="D2928" t="s">
        <v>115</v>
      </c>
      <c r="E2928" s="4">
        <v>135670</v>
      </c>
      <c r="F2928">
        <v>995</v>
      </c>
    </row>
    <row r="2929" spans="1:6">
      <c r="A2929" s="4">
        <v>20220314</v>
      </c>
      <c r="B2929" t="s">
        <v>117</v>
      </c>
      <c r="C2929" s="4">
        <v>13257</v>
      </c>
      <c r="D2929" t="s">
        <v>114</v>
      </c>
      <c r="E2929" s="4">
        <v>170629</v>
      </c>
      <c r="F2929">
        <v>3555</v>
      </c>
    </row>
    <row r="2930" spans="1:6">
      <c r="A2930" s="4">
        <v>20220315</v>
      </c>
      <c r="B2930" t="s">
        <v>117</v>
      </c>
      <c r="C2930" s="4">
        <v>13262</v>
      </c>
      <c r="D2930" t="s">
        <v>115</v>
      </c>
      <c r="E2930" s="4">
        <v>205588</v>
      </c>
      <c r="F2930">
        <v>2385</v>
      </c>
    </row>
    <row r="2931" spans="1:6">
      <c r="A2931" s="4">
        <v>20220315</v>
      </c>
      <c r="B2931" t="s">
        <v>10</v>
      </c>
      <c r="C2931" s="4">
        <v>10023</v>
      </c>
      <c r="D2931" t="s">
        <v>115</v>
      </c>
      <c r="E2931" s="4">
        <v>240547</v>
      </c>
      <c r="F2931">
        <v>1311.75</v>
      </c>
    </row>
    <row r="2932" spans="1:6">
      <c r="A2932" s="4">
        <v>20220315</v>
      </c>
      <c r="B2932" t="s">
        <v>10</v>
      </c>
      <c r="C2932" s="4">
        <v>13571</v>
      </c>
      <c r="D2932" t="s">
        <v>115</v>
      </c>
      <c r="E2932" s="4">
        <v>275506</v>
      </c>
      <c r="F2932">
        <v>16155</v>
      </c>
    </row>
    <row r="2933" spans="1:6">
      <c r="A2933" s="4">
        <v>20220316</v>
      </c>
      <c r="B2933" t="s">
        <v>118</v>
      </c>
      <c r="C2933" s="4">
        <v>20319</v>
      </c>
      <c r="D2933" t="s">
        <v>113</v>
      </c>
      <c r="E2933" s="4">
        <v>310465</v>
      </c>
      <c r="F2933">
        <v>10650</v>
      </c>
    </row>
    <row r="2934" spans="1:6">
      <c r="A2934" s="4">
        <v>20220316</v>
      </c>
      <c r="B2934" t="s">
        <v>116</v>
      </c>
      <c r="C2934" s="4">
        <v>10027</v>
      </c>
      <c r="D2934" t="s">
        <v>111</v>
      </c>
      <c r="E2934" s="4">
        <v>568550</v>
      </c>
      <c r="F2934">
        <v>796</v>
      </c>
    </row>
    <row r="2935" spans="1:6">
      <c r="A2935" s="4">
        <v>20220316</v>
      </c>
      <c r="B2935" t="s">
        <v>10</v>
      </c>
      <c r="C2935" s="4">
        <v>20320</v>
      </c>
      <c r="D2935" t="s">
        <v>112</v>
      </c>
      <c r="E2935" s="4">
        <v>618771</v>
      </c>
      <c r="F2935">
        <v>11950</v>
      </c>
    </row>
    <row r="2936" spans="1:6">
      <c r="A2936" s="4">
        <v>20220316</v>
      </c>
      <c r="B2936" t="s">
        <v>116</v>
      </c>
      <c r="C2936" s="4">
        <v>13263</v>
      </c>
      <c r="D2936" t="s">
        <v>109</v>
      </c>
      <c r="E2936" s="4">
        <v>864342</v>
      </c>
      <c r="F2936">
        <v>17950</v>
      </c>
    </row>
    <row r="2937" spans="1:6">
      <c r="A2937" s="4">
        <v>20220316</v>
      </c>
      <c r="B2937" t="s">
        <v>117</v>
      </c>
      <c r="C2937" s="4">
        <v>13264</v>
      </c>
      <c r="D2937" t="s">
        <v>109</v>
      </c>
      <c r="E2937" s="4">
        <v>310465</v>
      </c>
      <c r="F2937">
        <v>9650</v>
      </c>
    </row>
    <row r="2938" spans="1:6">
      <c r="A2938" s="4">
        <v>20220316</v>
      </c>
      <c r="B2938" t="s">
        <v>117</v>
      </c>
      <c r="C2938" s="4">
        <v>13264</v>
      </c>
      <c r="D2938" t="s">
        <v>109</v>
      </c>
      <c r="E2938" s="4">
        <v>485260</v>
      </c>
      <c r="F2938">
        <v>11950</v>
      </c>
    </row>
    <row r="2939" spans="1:6">
      <c r="A2939" s="4">
        <v>20220316</v>
      </c>
      <c r="B2939" t="s">
        <v>10</v>
      </c>
      <c r="C2939" s="4">
        <v>10025</v>
      </c>
      <c r="D2939" t="s">
        <v>115</v>
      </c>
      <c r="E2939" s="4">
        <v>520219</v>
      </c>
      <c r="F2939">
        <v>15650</v>
      </c>
    </row>
    <row r="2940" spans="1:6">
      <c r="A2940" s="4">
        <v>20220316</v>
      </c>
      <c r="B2940" t="s">
        <v>10</v>
      </c>
      <c r="C2940" s="4">
        <v>10025</v>
      </c>
      <c r="D2940" t="s">
        <v>113</v>
      </c>
      <c r="E2940" s="4">
        <v>555178</v>
      </c>
      <c r="F2940">
        <v>20950</v>
      </c>
    </row>
    <row r="2941" spans="1:6">
      <c r="A2941" s="4">
        <v>20220316</v>
      </c>
      <c r="B2941" s="1" t="s">
        <v>10</v>
      </c>
      <c r="C2941" s="4">
        <v>10026</v>
      </c>
      <c r="D2941" t="s">
        <v>113</v>
      </c>
      <c r="E2941" s="4">
        <v>590137</v>
      </c>
      <c r="F2941">
        <v>11950</v>
      </c>
    </row>
    <row r="2942" spans="1:6">
      <c r="A2942" s="4">
        <v>20220316</v>
      </c>
      <c r="B2942" t="s">
        <v>10</v>
      </c>
      <c r="C2942" s="4">
        <v>10027</v>
      </c>
      <c r="D2942" t="s">
        <v>111</v>
      </c>
      <c r="E2942" s="4">
        <v>625096</v>
      </c>
      <c r="F2942">
        <v>796</v>
      </c>
    </row>
    <row r="2943" spans="1:6">
      <c r="A2943" s="4">
        <v>20220316</v>
      </c>
      <c r="B2943" t="s">
        <v>118</v>
      </c>
      <c r="C2943" s="4">
        <v>10028</v>
      </c>
      <c r="D2943" t="s">
        <v>109</v>
      </c>
      <c r="E2943" s="4">
        <v>660055</v>
      </c>
      <c r="F2943">
        <v>10650</v>
      </c>
    </row>
    <row r="2944" spans="1:6">
      <c r="A2944" s="4">
        <v>20220316</v>
      </c>
      <c r="B2944" t="s">
        <v>118</v>
      </c>
      <c r="C2944" s="4">
        <v>10029</v>
      </c>
      <c r="D2944" t="s">
        <v>112</v>
      </c>
      <c r="E2944" s="4">
        <v>695014</v>
      </c>
      <c r="F2944">
        <v>2650</v>
      </c>
    </row>
    <row r="2945" spans="1:6">
      <c r="A2945" s="4">
        <v>20220317</v>
      </c>
      <c r="B2945" t="s">
        <v>117</v>
      </c>
      <c r="C2945" s="4">
        <v>1044</v>
      </c>
      <c r="D2945" t="s">
        <v>109</v>
      </c>
      <c r="E2945" s="4">
        <v>869809</v>
      </c>
      <c r="F2945">
        <v>11950</v>
      </c>
    </row>
    <row r="2946" spans="1:6">
      <c r="A2946" s="4">
        <v>20220317</v>
      </c>
      <c r="B2946" t="s">
        <v>10</v>
      </c>
      <c r="C2946" s="4">
        <v>1044</v>
      </c>
      <c r="D2946" t="s">
        <v>114</v>
      </c>
      <c r="E2946" s="4">
        <v>904768</v>
      </c>
      <c r="F2946">
        <v>17950</v>
      </c>
    </row>
    <row r="2947" spans="1:6">
      <c r="A2947" s="4">
        <v>20220317</v>
      </c>
      <c r="B2947" t="s">
        <v>116</v>
      </c>
      <c r="C2947" s="4">
        <v>1045</v>
      </c>
      <c r="D2947" t="s">
        <v>115</v>
      </c>
      <c r="E2947" s="4">
        <v>132951</v>
      </c>
      <c r="F2947">
        <v>17950</v>
      </c>
    </row>
    <row r="2948" spans="1:6">
      <c r="A2948" s="4">
        <v>20220318</v>
      </c>
      <c r="B2948" t="s">
        <v>116</v>
      </c>
      <c r="C2948" s="4">
        <v>1047</v>
      </c>
      <c r="D2948" t="s">
        <v>114</v>
      </c>
      <c r="E2948" s="4">
        <v>117828</v>
      </c>
      <c r="F2948">
        <v>9585</v>
      </c>
    </row>
    <row r="2949" spans="1:6">
      <c r="A2949" s="4">
        <v>20220318</v>
      </c>
      <c r="B2949" t="s">
        <v>117</v>
      </c>
      <c r="C2949" s="4">
        <v>1048</v>
      </c>
      <c r="D2949" t="s">
        <v>115</v>
      </c>
      <c r="E2949" s="4">
        <v>124705</v>
      </c>
      <c r="F2949">
        <v>13455</v>
      </c>
    </row>
    <row r="2950" spans="1:6">
      <c r="A2950" s="4">
        <v>20220318</v>
      </c>
      <c r="B2950" t="s">
        <v>11</v>
      </c>
      <c r="C2950" s="4">
        <v>1049</v>
      </c>
      <c r="D2950" t="s">
        <v>114</v>
      </c>
      <c r="E2950" s="4">
        <v>134582</v>
      </c>
      <c r="F2950">
        <v>16650</v>
      </c>
    </row>
    <row r="2951" spans="1:6">
      <c r="A2951" s="4">
        <v>20220318</v>
      </c>
      <c r="B2951" t="s">
        <v>11</v>
      </c>
      <c r="C2951" s="4">
        <v>20333</v>
      </c>
      <c r="D2951" t="s">
        <v>114</v>
      </c>
      <c r="E2951" s="4">
        <v>145249</v>
      </c>
      <c r="F2951">
        <v>6250</v>
      </c>
    </row>
    <row r="2952" spans="1:6">
      <c r="A2952" s="4">
        <v>20220318</v>
      </c>
      <c r="B2952" t="s">
        <v>11</v>
      </c>
      <c r="C2952" s="4">
        <v>20334</v>
      </c>
      <c r="D2952" t="s">
        <v>115</v>
      </c>
      <c r="E2952" s="4">
        <v>557336</v>
      </c>
      <c r="F2952">
        <v>3950</v>
      </c>
    </row>
    <row r="2953" spans="1:6">
      <c r="A2953" s="4">
        <v>20220318</v>
      </c>
      <c r="B2953" t="s">
        <v>117</v>
      </c>
      <c r="C2953" s="4">
        <v>20334</v>
      </c>
      <c r="D2953" t="s">
        <v>114</v>
      </c>
      <c r="E2953" s="4">
        <v>166213</v>
      </c>
      <c r="F2953">
        <v>5900</v>
      </c>
    </row>
    <row r="2954" spans="1:6">
      <c r="A2954" s="4">
        <v>20220318</v>
      </c>
      <c r="B2954" t="s">
        <v>117</v>
      </c>
      <c r="C2954" s="4">
        <v>20335</v>
      </c>
      <c r="D2954" t="s">
        <v>115</v>
      </c>
      <c r="E2954" s="4">
        <v>167090</v>
      </c>
      <c r="F2954">
        <v>995</v>
      </c>
    </row>
    <row r="2955" spans="1:6">
      <c r="A2955" s="4">
        <v>20220318</v>
      </c>
      <c r="B2955" t="s">
        <v>117</v>
      </c>
      <c r="C2955" s="4">
        <v>20335</v>
      </c>
      <c r="D2955" t="s">
        <v>113</v>
      </c>
      <c r="E2955" s="4">
        <v>167967</v>
      </c>
      <c r="F2955">
        <v>17950</v>
      </c>
    </row>
    <row r="2956" spans="1:6">
      <c r="A2956" s="4">
        <v>20220318</v>
      </c>
      <c r="B2956" t="s">
        <v>10</v>
      </c>
      <c r="C2956" s="4">
        <v>10032</v>
      </c>
      <c r="D2956" t="s">
        <v>113</v>
      </c>
      <c r="E2956" s="4">
        <v>168844</v>
      </c>
      <c r="F2956">
        <v>2007.5</v>
      </c>
    </row>
    <row r="2957" spans="1:6">
      <c r="A2957" s="4">
        <v>20220318</v>
      </c>
      <c r="B2957" t="s">
        <v>10</v>
      </c>
      <c r="C2957" s="4">
        <v>1046</v>
      </c>
      <c r="D2957" t="s">
        <v>112</v>
      </c>
      <c r="E2957" s="4">
        <v>387943</v>
      </c>
      <c r="F2957">
        <v>13700</v>
      </c>
    </row>
    <row r="2958" spans="1:6">
      <c r="A2958" s="4">
        <v>20220318</v>
      </c>
      <c r="B2958" t="s">
        <v>116</v>
      </c>
      <c r="C2958" s="4">
        <v>20331</v>
      </c>
      <c r="D2958" t="s">
        <v>109</v>
      </c>
      <c r="E2958" s="4">
        <v>846118</v>
      </c>
      <c r="F2958">
        <v>22650</v>
      </c>
    </row>
    <row r="2959" spans="1:6">
      <c r="A2959" s="4">
        <v>20220318</v>
      </c>
      <c r="B2959" t="s">
        <v>10</v>
      </c>
      <c r="C2959" s="4">
        <v>20332</v>
      </c>
      <c r="D2959" t="s">
        <v>109</v>
      </c>
      <c r="E2959" s="4">
        <v>166782</v>
      </c>
      <c r="F2959">
        <v>22650</v>
      </c>
    </row>
    <row r="2960" spans="1:6">
      <c r="A2960" s="4">
        <v>20220318</v>
      </c>
      <c r="B2960" t="s">
        <v>10</v>
      </c>
      <c r="C2960" s="4">
        <v>20336</v>
      </c>
      <c r="D2960" t="s">
        <v>109</v>
      </c>
      <c r="E2960" s="4">
        <v>217003</v>
      </c>
      <c r="F2960">
        <v>17950</v>
      </c>
    </row>
    <row r="2961" spans="1:6">
      <c r="A2961" s="4">
        <v>20220319</v>
      </c>
      <c r="B2961" t="s">
        <v>116</v>
      </c>
      <c r="C2961" s="4">
        <v>13631</v>
      </c>
      <c r="D2961" t="s">
        <v>114</v>
      </c>
      <c r="E2961" s="4">
        <v>267224</v>
      </c>
      <c r="F2961">
        <v>6250</v>
      </c>
    </row>
    <row r="2962" spans="1:6">
      <c r="A2962" s="4">
        <v>20220319</v>
      </c>
      <c r="B2962" t="s">
        <v>116</v>
      </c>
      <c r="C2962" s="4">
        <v>13637</v>
      </c>
      <c r="D2962" t="s">
        <v>115</v>
      </c>
      <c r="E2962" s="4">
        <v>317445</v>
      </c>
      <c r="F2962">
        <v>4650</v>
      </c>
    </row>
    <row r="2963" spans="1:6">
      <c r="A2963" s="4">
        <v>20220319</v>
      </c>
      <c r="B2963" t="s">
        <v>116</v>
      </c>
      <c r="C2963" s="4">
        <v>13634</v>
      </c>
      <c r="D2963" t="s">
        <v>114</v>
      </c>
      <c r="E2963" s="4">
        <v>367666</v>
      </c>
      <c r="F2963">
        <v>7250</v>
      </c>
    </row>
    <row r="2964" spans="1:6">
      <c r="A2964" s="4">
        <v>20220319</v>
      </c>
      <c r="B2964" t="s">
        <v>116</v>
      </c>
      <c r="C2964" s="4">
        <v>13637</v>
      </c>
      <c r="D2964" t="s">
        <v>115</v>
      </c>
      <c r="E2964" s="4">
        <v>417887</v>
      </c>
      <c r="F2964">
        <v>7650</v>
      </c>
    </row>
    <row r="2965" spans="1:6">
      <c r="A2965" s="4">
        <v>20220319</v>
      </c>
      <c r="B2965" t="s">
        <v>116</v>
      </c>
      <c r="C2965" s="4">
        <v>13645</v>
      </c>
      <c r="D2965" t="s">
        <v>111</v>
      </c>
      <c r="E2965" s="4">
        <v>267224</v>
      </c>
      <c r="F2965">
        <v>13455</v>
      </c>
    </row>
    <row r="2966" spans="1:6">
      <c r="A2966" s="4">
        <v>20220320</v>
      </c>
      <c r="B2966" t="s">
        <v>117</v>
      </c>
      <c r="C2966" s="4">
        <v>1056</v>
      </c>
      <c r="D2966" t="s">
        <v>109</v>
      </c>
      <c r="E2966" s="4">
        <v>317445</v>
      </c>
      <c r="F2966">
        <v>4950</v>
      </c>
    </row>
    <row r="2967" spans="1:6">
      <c r="A2967" s="4">
        <v>20220320</v>
      </c>
      <c r="B2967" t="s">
        <v>118</v>
      </c>
      <c r="C2967" s="4">
        <v>1056</v>
      </c>
      <c r="D2967" t="s">
        <v>109</v>
      </c>
      <c r="E2967" s="4">
        <v>729973</v>
      </c>
      <c r="F2967">
        <v>17950</v>
      </c>
    </row>
    <row r="2968" spans="1:6">
      <c r="A2968" s="4">
        <v>20220320</v>
      </c>
      <c r="B2968" t="s">
        <v>10</v>
      </c>
      <c r="C2968" s="4">
        <v>20351</v>
      </c>
      <c r="D2968" t="s">
        <v>111</v>
      </c>
      <c r="E2968" s="4">
        <v>764932</v>
      </c>
      <c r="F2968">
        <v>17950</v>
      </c>
    </row>
    <row r="2969" spans="1:6">
      <c r="A2969" s="4">
        <v>20220320</v>
      </c>
      <c r="B2969" s="1" t="s">
        <v>116</v>
      </c>
      <c r="C2969" s="4">
        <v>20354</v>
      </c>
      <c r="D2969" t="s">
        <v>109</v>
      </c>
      <c r="E2969" s="4">
        <v>979679</v>
      </c>
      <c r="F2969">
        <v>6250</v>
      </c>
    </row>
    <row r="2970" spans="1:6">
      <c r="A2970" s="4">
        <v>20220320</v>
      </c>
      <c r="B2970" s="1" t="s">
        <v>118</v>
      </c>
      <c r="C2970" s="4">
        <v>20355</v>
      </c>
      <c r="D2970" t="s">
        <v>109</v>
      </c>
      <c r="E2970" s="4">
        <v>112757</v>
      </c>
      <c r="F2970">
        <v>11950</v>
      </c>
    </row>
    <row r="2971" spans="1:6">
      <c r="A2971" s="4">
        <v>20220320</v>
      </c>
      <c r="B2971" t="s">
        <v>116</v>
      </c>
      <c r="C2971" s="4">
        <v>10039</v>
      </c>
      <c r="D2971" t="s">
        <v>109</v>
      </c>
      <c r="E2971" s="4">
        <v>127547</v>
      </c>
      <c r="F2971">
        <v>19650</v>
      </c>
    </row>
    <row r="2972" spans="1:6">
      <c r="A2972" s="4">
        <v>20220320</v>
      </c>
      <c r="B2972" t="s">
        <v>117</v>
      </c>
      <c r="C2972" s="4">
        <v>10041</v>
      </c>
      <c r="D2972" t="s">
        <v>111</v>
      </c>
      <c r="E2972" s="4">
        <v>445471</v>
      </c>
      <c r="F2972">
        <v>6250</v>
      </c>
    </row>
    <row r="2973" spans="1:6">
      <c r="A2973" s="4">
        <v>20220320</v>
      </c>
      <c r="B2973" t="s">
        <v>117</v>
      </c>
      <c r="C2973" s="4">
        <v>13673</v>
      </c>
      <c r="D2973" t="s">
        <v>109</v>
      </c>
      <c r="E2973" s="4">
        <v>871537</v>
      </c>
      <c r="F2973">
        <v>10650</v>
      </c>
    </row>
    <row r="2974" spans="1:6">
      <c r="A2974" s="4">
        <v>20220321</v>
      </c>
      <c r="B2974" t="s">
        <v>10</v>
      </c>
      <c r="C2974" s="4">
        <v>1061</v>
      </c>
      <c r="D2974" t="s">
        <v>109</v>
      </c>
      <c r="E2974" s="4">
        <v>129760</v>
      </c>
      <c r="F2974">
        <v>17950</v>
      </c>
    </row>
    <row r="2975" spans="1:6">
      <c r="A2975" s="4">
        <v>20220321</v>
      </c>
      <c r="B2975" t="s">
        <v>10</v>
      </c>
      <c r="C2975" s="4">
        <v>20366</v>
      </c>
      <c r="D2975" t="s">
        <v>115</v>
      </c>
      <c r="E2975" s="4">
        <v>387943</v>
      </c>
      <c r="F2975">
        <v>995</v>
      </c>
    </row>
    <row r="2976" spans="1:6">
      <c r="A2976" s="4">
        <v>20220321</v>
      </c>
      <c r="B2976" t="s">
        <v>118</v>
      </c>
      <c r="C2976" s="4">
        <v>20366</v>
      </c>
      <c r="D2976" t="s">
        <v>115</v>
      </c>
      <c r="E2976" s="4">
        <v>846118</v>
      </c>
      <c r="F2976">
        <v>995</v>
      </c>
    </row>
    <row r="2977" spans="1:6">
      <c r="A2977" s="4">
        <v>20220321</v>
      </c>
      <c r="B2977" t="s">
        <v>116</v>
      </c>
      <c r="C2977" s="4">
        <v>20367</v>
      </c>
      <c r="D2977" t="s">
        <v>114</v>
      </c>
      <c r="E2977" s="4">
        <v>166782</v>
      </c>
      <c r="F2977">
        <v>8450</v>
      </c>
    </row>
    <row r="2978" spans="1:6">
      <c r="A2978" s="4">
        <v>20220321</v>
      </c>
      <c r="B2978" t="s">
        <v>117</v>
      </c>
      <c r="C2978" s="4">
        <v>20368</v>
      </c>
      <c r="D2978" t="s">
        <v>115</v>
      </c>
      <c r="E2978" s="4">
        <v>217003</v>
      </c>
      <c r="F2978">
        <v>11950</v>
      </c>
    </row>
    <row r="2979" spans="1:6">
      <c r="A2979" s="4">
        <v>20220321</v>
      </c>
      <c r="B2979" t="s">
        <v>10</v>
      </c>
      <c r="C2979" s="4">
        <v>20369</v>
      </c>
      <c r="D2979" t="s">
        <v>114</v>
      </c>
      <c r="E2979" s="4">
        <v>267224</v>
      </c>
      <c r="F2979">
        <v>2950</v>
      </c>
    </row>
    <row r="2980" spans="1:6">
      <c r="A2980" s="4">
        <v>20220321</v>
      </c>
      <c r="B2980" t="s">
        <v>10</v>
      </c>
      <c r="C2980" s="4">
        <v>20370</v>
      </c>
      <c r="D2980" t="s">
        <v>115</v>
      </c>
      <c r="E2980" s="4">
        <v>317445</v>
      </c>
      <c r="F2980">
        <v>995</v>
      </c>
    </row>
    <row r="2981" spans="1:6">
      <c r="A2981" s="4">
        <v>20220321</v>
      </c>
      <c r="B2981" t="s">
        <v>10</v>
      </c>
      <c r="C2981" s="4">
        <v>20371</v>
      </c>
      <c r="D2981" t="s">
        <v>115</v>
      </c>
      <c r="E2981" s="4">
        <v>367666</v>
      </c>
      <c r="F2981">
        <v>11950</v>
      </c>
    </row>
    <row r="2982" spans="1:6">
      <c r="A2982" s="4">
        <v>20220322</v>
      </c>
      <c r="B2982" t="s">
        <v>117</v>
      </c>
      <c r="C2982" s="4">
        <v>10048</v>
      </c>
      <c r="D2982" t="s">
        <v>114</v>
      </c>
      <c r="E2982" s="4">
        <v>417887</v>
      </c>
      <c r="F2982">
        <v>2450</v>
      </c>
    </row>
    <row r="2983" spans="1:6">
      <c r="A2983" s="4">
        <v>20220322</v>
      </c>
      <c r="B2983" t="s">
        <v>117</v>
      </c>
      <c r="C2983" s="4">
        <v>10049</v>
      </c>
      <c r="D2983" t="s">
        <v>115</v>
      </c>
      <c r="E2983" s="4">
        <v>267224</v>
      </c>
      <c r="F2983">
        <v>18950</v>
      </c>
    </row>
    <row r="2984" spans="1:6">
      <c r="A2984" s="4">
        <v>20220322</v>
      </c>
      <c r="B2984" t="s">
        <v>10</v>
      </c>
      <c r="C2984" s="4">
        <v>13718</v>
      </c>
      <c r="D2984" t="s">
        <v>109</v>
      </c>
      <c r="E2984" s="4">
        <v>317445</v>
      </c>
      <c r="F2984">
        <v>15650</v>
      </c>
    </row>
    <row r="2985" spans="1:6">
      <c r="A2985" s="4">
        <v>20220323</v>
      </c>
      <c r="B2985" t="s">
        <v>10</v>
      </c>
      <c r="C2985" s="4">
        <v>1063</v>
      </c>
      <c r="D2985" t="s">
        <v>109</v>
      </c>
      <c r="E2985" s="4">
        <v>729973</v>
      </c>
      <c r="F2985">
        <v>3250</v>
      </c>
    </row>
    <row r="2986" spans="1:6">
      <c r="A2986" s="4">
        <v>20220323</v>
      </c>
      <c r="B2986" t="s">
        <v>118</v>
      </c>
      <c r="C2986" s="4">
        <v>1063</v>
      </c>
      <c r="D2986" t="s">
        <v>114</v>
      </c>
      <c r="E2986" s="4">
        <v>764932</v>
      </c>
      <c r="F2986">
        <v>17950</v>
      </c>
    </row>
    <row r="2987" spans="1:6">
      <c r="A2987" s="4">
        <v>20220323</v>
      </c>
      <c r="B2987" t="s">
        <v>116</v>
      </c>
      <c r="C2987" s="4">
        <v>1064</v>
      </c>
      <c r="D2987" t="s">
        <v>115</v>
      </c>
      <c r="E2987" s="4">
        <v>979679</v>
      </c>
      <c r="F2987">
        <v>2650</v>
      </c>
    </row>
    <row r="2988" spans="1:6">
      <c r="A2988" s="4">
        <v>20220323</v>
      </c>
      <c r="B2988" t="s">
        <v>10</v>
      </c>
      <c r="C2988" s="4">
        <v>20379</v>
      </c>
      <c r="D2988" t="s">
        <v>114</v>
      </c>
      <c r="E2988" s="4">
        <v>112757</v>
      </c>
      <c r="F2988">
        <v>20950</v>
      </c>
    </row>
    <row r="2989" spans="1:6">
      <c r="A2989" s="4">
        <v>20220323</v>
      </c>
      <c r="B2989" t="s">
        <v>116</v>
      </c>
      <c r="C2989" s="4">
        <v>20382</v>
      </c>
      <c r="D2989" t="s">
        <v>115</v>
      </c>
      <c r="E2989" s="4">
        <v>127547</v>
      </c>
      <c r="F2989">
        <v>17950</v>
      </c>
    </row>
    <row r="2990" spans="1:6">
      <c r="A2990" s="4">
        <v>20220323</v>
      </c>
      <c r="B2990" t="s">
        <v>117</v>
      </c>
      <c r="C2990" s="4">
        <v>20380</v>
      </c>
      <c r="D2990" t="s">
        <v>111</v>
      </c>
      <c r="E2990" s="4">
        <v>445471</v>
      </c>
      <c r="F2990">
        <v>20950</v>
      </c>
    </row>
    <row r="2991" spans="1:6">
      <c r="A2991" s="4">
        <v>20220323</v>
      </c>
      <c r="B2991" t="s">
        <v>117</v>
      </c>
      <c r="C2991" s="4">
        <v>13277</v>
      </c>
      <c r="D2991" t="s">
        <v>109</v>
      </c>
      <c r="E2991" s="4">
        <v>871537</v>
      </c>
      <c r="F2991">
        <v>19650</v>
      </c>
    </row>
    <row r="2992" spans="1:6">
      <c r="A2992" s="4">
        <v>20220324</v>
      </c>
      <c r="B2992" t="s">
        <v>10</v>
      </c>
      <c r="C2992" s="4">
        <v>20384</v>
      </c>
      <c r="D2992" t="s">
        <v>109</v>
      </c>
      <c r="E2992" s="4">
        <v>129760</v>
      </c>
      <c r="F2992">
        <v>21650</v>
      </c>
    </row>
    <row r="2993" spans="1:6">
      <c r="A2993" s="4">
        <v>20220324</v>
      </c>
      <c r="B2993" t="s">
        <v>10</v>
      </c>
      <c r="C2993" s="4">
        <v>20385</v>
      </c>
      <c r="D2993" t="s">
        <v>109</v>
      </c>
      <c r="E2993" s="4">
        <v>834850</v>
      </c>
      <c r="F2993">
        <v>11950</v>
      </c>
    </row>
    <row r="2994" spans="1:6">
      <c r="A2994" s="4">
        <v>20220324</v>
      </c>
      <c r="B2994" t="s">
        <v>118</v>
      </c>
      <c r="C2994" s="4">
        <v>20386</v>
      </c>
      <c r="D2994" t="s">
        <v>114</v>
      </c>
      <c r="E2994" s="4">
        <v>367666</v>
      </c>
      <c r="F2994">
        <v>17950</v>
      </c>
    </row>
    <row r="2995" spans="1:6">
      <c r="A2995" s="4">
        <v>20220324</v>
      </c>
      <c r="B2995" t="s">
        <v>116</v>
      </c>
      <c r="C2995" s="4">
        <v>20388</v>
      </c>
      <c r="D2995" t="s">
        <v>115</v>
      </c>
      <c r="E2995" s="4">
        <v>417887</v>
      </c>
      <c r="F2995">
        <v>8450</v>
      </c>
    </row>
    <row r="2996" spans="1:6">
      <c r="A2996" s="4">
        <v>20220324</v>
      </c>
      <c r="B2996" t="s">
        <v>10</v>
      </c>
      <c r="C2996" s="4">
        <v>13278</v>
      </c>
      <c r="D2996" t="s">
        <v>114</v>
      </c>
      <c r="E2996" s="4">
        <v>468108</v>
      </c>
      <c r="F2996">
        <v>17950</v>
      </c>
    </row>
    <row r="2997" spans="1:6">
      <c r="A2997" s="4">
        <v>20220324</v>
      </c>
      <c r="B2997" t="s">
        <v>116</v>
      </c>
      <c r="C2997" s="4">
        <v>1065</v>
      </c>
      <c r="D2997" t="s">
        <v>115</v>
      </c>
      <c r="E2997" s="4">
        <v>518329</v>
      </c>
      <c r="F2997">
        <v>11950</v>
      </c>
    </row>
    <row r="2998" spans="1:6">
      <c r="A2998" s="4">
        <v>20220324</v>
      </c>
      <c r="B2998" t="s">
        <v>117</v>
      </c>
      <c r="C2998" s="4">
        <v>20386</v>
      </c>
      <c r="D2998" t="s">
        <v>111</v>
      </c>
      <c r="E2998" s="4">
        <v>568550</v>
      </c>
      <c r="F2998">
        <v>17950</v>
      </c>
    </row>
    <row r="2999" spans="1:6">
      <c r="A2999" s="4">
        <v>20220325</v>
      </c>
      <c r="B2999" t="s">
        <v>117</v>
      </c>
      <c r="C2999" s="4">
        <v>1070</v>
      </c>
      <c r="D2999" t="s">
        <v>109</v>
      </c>
      <c r="E2999" s="4">
        <v>618771</v>
      </c>
      <c r="F2999">
        <v>22650</v>
      </c>
    </row>
    <row r="3000" spans="1:6">
      <c r="A3000" s="4">
        <v>20220325</v>
      </c>
      <c r="B3000" t="s">
        <v>10</v>
      </c>
      <c r="C3000" s="4">
        <v>1070</v>
      </c>
      <c r="D3000" t="s">
        <v>109</v>
      </c>
      <c r="E3000" s="4">
        <v>864342</v>
      </c>
      <c r="F3000">
        <v>17950</v>
      </c>
    </row>
    <row r="3001" spans="1:6">
      <c r="A3001" s="4">
        <v>20220325</v>
      </c>
      <c r="B3001" t="s">
        <v>10</v>
      </c>
      <c r="C3001" s="4">
        <v>20393</v>
      </c>
      <c r="D3001" t="s">
        <v>111</v>
      </c>
      <c r="E3001" s="4">
        <v>979679</v>
      </c>
      <c r="F3001">
        <v>16155</v>
      </c>
    </row>
    <row r="3002" spans="1:6">
      <c r="A3002" s="4">
        <v>20220325</v>
      </c>
      <c r="B3002" t="s">
        <v>118</v>
      </c>
      <c r="C3002" s="4">
        <v>20396</v>
      </c>
      <c r="D3002" t="s">
        <v>109</v>
      </c>
      <c r="E3002" s="4">
        <v>112757</v>
      </c>
      <c r="F3002">
        <v>17950</v>
      </c>
    </row>
    <row r="3003" spans="1:6">
      <c r="A3003" s="4">
        <v>20220325</v>
      </c>
      <c r="B3003" t="s">
        <v>117</v>
      </c>
      <c r="C3003" s="4">
        <v>20397</v>
      </c>
      <c r="D3003" t="s">
        <v>109</v>
      </c>
      <c r="E3003" s="4">
        <v>127547</v>
      </c>
      <c r="F3003">
        <v>17950</v>
      </c>
    </row>
    <row r="3004" spans="1:6">
      <c r="A3004" s="4">
        <v>20220326</v>
      </c>
      <c r="B3004" t="s">
        <v>10</v>
      </c>
      <c r="C3004" s="4">
        <v>1073</v>
      </c>
      <c r="D3004" t="s">
        <v>109</v>
      </c>
      <c r="E3004" s="4">
        <v>445471</v>
      </c>
      <c r="F3004">
        <v>17950</v>
      </c>
    </row>
    <row r="3005" spans="1:6">
      <c r="A3005" s="4">
        <v>20220326</v>
      </c>
      <c r="B3005" t="s">
        <v>116</v>
      </c>
      <c r="C3005" s="4">
        <v>1075</v>
      </c>
      <c r="D3005" t="s">
        <v>114</v>
      </c>
      <c r="E3005" s="4">
        <v>871537</v>
      </c>
      <c r="F3005">
        <v>20950</v>
      </c>
    </row>
    <row r="3006" spans="1:6">
      <c r="A3006" s="4">
        <v>20220326</v>
      </c>
      <c r="B3006" t="s">
        <v>116</v>
      </c>
      <c r="C3006" s="4">
        <v>20400</v>
      </c>
      <c r="D3006" t="s">
        <v>115</v>
      </c>
      <c r="E3006" s="4">
        <v>129760</v>
      </c>
      <c r="F3006">
        <v>25650</v>
      </c>
    </row>
    <row r="3007" spans="1:6">
      <c r="A3007" s="4">
        <v>20220326</v>
      </c>
      <c r="B3007" t="s">
        <v>117</v>
      </c>
      <c r="C3007" s="4">
        <v>20401</v>
      </c>
      <c r="D3007" t="s">
        <v>114</v>
      </c>
      <c r="E3007" s="4">
        <v>172366</v>
      </c>
      <c r="F3007">
        <v>21650</v>
      </c>
    </row>
    <row r="3008" spans="1:6">
      <c r="A3008" s="4">
        <v>20220326</v>
      </c>
      <c r="B3008" t="s">
        <v>11</v>
      </c>
      <c r="C3008" s="4">
        <v>20408</v>
      </c>
      <c r="D3008" t="s">
        <v>114</v>
      </c>
      <c r="E3008" s="4">
        <v>307950</v>
      </c>
      <c r="F3008">
        <v>13250</v>
      </c>
    </row>
    <row r="3009" spans="1:6">
      <c r="A3009" s="4">
        <v>20220326</v>
      </c>
      <c r="B3009" t="s">
        <v>11</v>
      </c>
      <c r="C3009" s="4">
        <v>20402</v>
      </c>
      <c r="D3009" t="s">
        <v>115</v>
      </c>
      <c r="E3009" s="4">
        <v>657535</v>
      </c>
      <c r="F3009">
        <v>2650</v>
      </c>
    </row>
    <row r="3010" spans="1:6">
      <c r="A3010" s="4">
        <v>20220326</v>
      </c>
      <c r="B3010" t="s">
        <v>11</v>
      </c>
      <c r="C3010" s="4">
        <v>20403</v>
      </c>
      <c r="D3010" t="s">
        <v>114</v>
      </c>
      <c r="E3010" s="4">
        <v>100712</v>
      </c>
      <c r="F3010">
        <v>23950</v>
      </c>
    </row>
    <row r="3011" spans="1:6">
      <c r="A3011" s="4">
        <v>20220326</v>
      </c>
      <c r="B3011" t="s">
        <v>117</v>
      </c>
      <c r="C3011" s="4">
        <v>20404</v>
      </c>
      <c r="D3011" t="s">
        <v>115</v>
      </c>
      <c r="E3011" s="4">
        <v>135670</v>
      </c>
      <c r="F3011">
        <v>13650</v>
      </c>
    </row>
    <row r="3012" spans="1:6">
      <c r="A3012" s="4">
        <v>20220326</v>
      </c>
      <c r="B3012" t="s">
        <v>117</v>
      </c>
      <c r="C3012" s="4">
        <v>20405</v>
      </c>
      <c r="D3012" t="s">
        <v>111</v>
      </c>
      <c r="E3012" s="4">
        <v>170629</v>
      </c>
      <c r="F3012">
        <v>2050</v>
      </c>
    </row>
    <row r="3013" spans="1:6">
      <c r="A3013" s="4">
        <v>20220326</v>
      </c>
      <c r="B3013" t="s">
        <v>117</v>
      </c>
      <c r="C3013" s="4">
        <v>20406</v>
      </c>
      <c r="D3013" t="s">
        <v>112</v>
      </c>
      <c r="E3013" s="4">
        <v>205588</v>
      </c>
      <c r="F3013">
        <v>2650</v>
      </c>
    </row>
    <row r="3014" spans="1:6">
      <c r="A3014" s="4">
        <v>20220326</v>
      </c>
      <c r="B3014" t="s">
        <v>10</v>
      </c>
      <c r="C3014" s="4">
        <v>20407</v>
      </c>
      <c r="D3014" t="s">
        <v>112</v>
      </c>
      <c r="E3014" s="4">
        <v>240547</v>
      </c>
      <c r="F3014">
        <v>2650</v>
      </c>
    </row>
    <row r="3015" spans="1:6">
      <c r="A3015" s="4">
        <v>20220326</v>
      </c>
      <c r="B3015" t="s">
        <v>10</v>
      </c>
      <c r="C3015" s="4">
        <v>20409</v>
      </c>
      <c r="D3015" t="s">
        <v>111</v>
      </c>
      <c r="E3015" s="4">
        <v>275506</v>
      </c>
      <c r="F3015">
        <v>5650</v>
      </c>
    </row>
    <row r="3016" spans="1:6">
      <c r="A3016" s="4">
        <v>20220326</v>
      </c>
      <c r="B3016" t="s">
        <v>116</v>
      </c>
      <c r="C3016" s="4">
        <v>10056</v>
      </c>
      <c r="D3016" t="s">
        <v>109</v>
      </c>
      <c r="E3016" s="4">
        <v>310465</v>
      </c>
      <c r="F3016">
        <v>5400</v>
      </c>
    </row>
    <row r="3017" spans="1:6">
      <c r="A3017" s="4">
        <v>20220327</v>
      </c>
      <c r="B3017" t="s">
        <v>10</v>
      </c>
      <c r="C3017" s="4">
        <v>1080</v>
      </c>
      <c r="D3017" t="s">
        <v>109</v>
      </c>
      <c r="E3017" s="4">
        <v>485260</v>
      </c>
      <c r="F3017">
        <v>11950</v>
      </c>
    </row>
    <row r="3018" spans="1:6">
      <c r="A3018" s="4">
        <v>20220327</v>
      </c>
      <c r="B3018" t="s">
        <v>10</v>
      </c>
      <c r="C3018" s="4">
        <v>20415</v>
      </c>
      <c r="D3018" t="s">
        <v>109</v>
      </c>
      <c r="E3018" s="4">
        <v>520219</v>
      </c>
      <c r="F3018">
        <v>8950</v>
      </c>
    </row>
    <row r="3019" spans="1:6">
      <c r="A3019" s="4">
        <v>20220327</v>
      </c>
      <c r="B3019" t="s">
        <v>116</v>
      </c>
      <c r="C3019" s="4">
        <v>20416</v>
      </c>
      <c r="D3019" t="s">
        <v>109</v>
      </c>
      <c r="E3019" s="4">
        <v>555178</v>
      </c>
      <c r="F3019">
        <v>17950</v>
      </c>
    </row>
    <row r="3020" spans="1:6">
      <c r="A3020" s="4">
        <v>20220327</v>
      </c>
      <c r="B3020" t="s">
        <v>116</v>
      </c>
      <c r="C3020" s="4">
        <v>20417</v>
      </c>
      <c r="D3020" t="s">
        <v>114</v>
      </c>
      <c r="E3020" s="4">
        <v>590137</v>
      </c>
      <c r="F3020">
        <v>2950</v>
      </c>
    </row>
    <row r="3021" spans="1:6">
      <c r="A3021" s="4">
        <v>20220327</v>
      </c>
      <c r="B3021" t="s">
        <v>116</v>
      </c>
      <c r="C3021" s="4">
        <v>20422</v>
      </c>
      <c r="D3021" t="s">
        <v>115</v>
      </c>
      <c r="E3021" s="4">
        <v>625096</v>
      </c>
      <c r="F3021">
        <v>22650</v>
      </c>
    </row>
    <row r="3022" spans="1:6">
      <c r="A3022" s="4">
        <v>20220327</v>
      </c>
      <c r="B3022" t="s">
        <v>116</v>
      </c>
      <c r="C3022" s="4">
        <v>20424</v>
      </c>
      <c r="D3022" t="s">
        <v>114</v>
      </c>
      <c r="E3022" s="4">
        <v>660055</v>
      </c>
      <c r="F3022">
        <v>17950</v>
      </c>
    </row>
    <row r="3023" spans="1:6">
      <c r="A3023" s="4">
        <v>20220327</v>
      </c>
      <c r="B3023" t="s">
        <v>116</v>
      </c>
      <c r="C3023" s="4">
        <v>20425</v>
      </c>
      <c r="D3023" t="s">
        <v>114</v>
      </c>
      <c r="E3023" s="4">
        <v>695014</v>
      </c>
      <c r="F3023">
        <v>11950</v>
      </c>
    </row>
    <row r="3024" spans="1:6">
      <c r="A3024" s="4">
        <v>20220327</v>
      </c>
      <c r="B3024" t="s">
        <v>117</v>
      </c>
      <c r="C3024" s="4">
        <v>20420</v>
      </c>
      <c r="D3024" t="s">
        <v>115</v>
      </c>
      <c r="E3024" s="4">
        <v>869809</v>
      </c>
      <c r="F3024">
        <v>5450</v>
      </c>
    </row>
    <row r="3025" spans="1:6">
      <c r="A3025" s="4">
        <v>20220327</v>
      </c>
      <c r="B3025" t="s">
        <v>118</v>
      </c>
      <c r="C3025" s="4">
        <v>20421</v>
      </c>
      <c r="D3025" t="s">
        <v>114</v>
      </c>
      <c r="E3025" s="4">
        <v>904768</v>
      </c>
      <c r="F3025">
        <v>2650</v>
      </c>
    </row>
    <row r="3026" spans="1:6">
      <c r="A3026" s="4">
        <v>20220327</v>
      </c>
      <c r="B3026" t="s">
        <v>10</v>
      </c>
      <c r="C3026" s="4">
        <v>20427</v>
      </c>
      <c r="D3026" t="s">
        <v>115</v>
      </c>
      <c r="E3026" s="4">
        <v>132951</v>
      </c>
      <c r="F3026">
        <v>11950</v>
      </c>
    </row>
    <row r="3027" spans="1:6">
      <c r="A3027" s="4">
        <v>20220327</v>
      </c>
      <c r="B3027" s="1" t="s">
        <v>116</v>
      </c>
      <c r="C3027" s="4">
        <v>13283</v>
      </c>
      <c r="D3027" t="s">
        <v>111</v>
      </c>
      <c r="E3027" s="4">
        <v>117828</v>
      </c>
      <c r="F3027">
        <v>14950</v>
      </c>
    </row>
    <row r="3028" spans="1:6">
      <c r="A3028" s="4">
        <v>20220327</v>
      </c>
      <c r="B3028" s="1" t="s">
        <v>118</v>
      </c>
      <c r="C3028" s="4">
        <v>13283</v>
      </c>
      <c r="D3028" t="s">
        <v>109</v>
      </c>
      <c r="E3028" s="4">
        <v>124705</v>
      </c>
      <c r="F3028">
        <v>20950</v>
      </c>
    </row>
    <row r="3029" spans="1:6">
      <c r="A3029" s="4">
        <v>20220327</v>
      </c>
      <c r="B3029" t="s">
        <v>116</v>
      </c>
      <c r="C3029" s="4">
        <v>13284</v>
      </c>
      <c r="D3029" t="s">
        <v>109</v>
      </c>
      <c r="E3029" s="4">
        <v>134582</v>
      </c>
      <c r="F3029">
        <v>13650</v>
      </c>
    </row>
    <row r="3030" spans="1:6">
      <c r="A3030" s="4">
        <v>20220327</v>
      </c>
      <c r="B3030" t="s">
        <v>117</v>
      </c>
      <c r="C3030" s="4">
        <v>13285</v>
      </c>
      <c r="D3030" t="s">
        <v>111</v>
      </c>
      <c r="E3030" s="4">
        <v>145249</v>
      </c>
      <c r="F3030">
        <v>2650</v>
      </c>
    </row>
    <row r="3031" spans="1:6">
      <c r="A3031" s="4">
        <v>20220327</v>
      </c>
      <c r="B3031" t="s">
        <v>117</v>
      </c>
      <c r="C3031" s="4">
        <v>13287</v>
      </c>
      <c r="D3031" t="s">
        <v>109</v>
      </c>
      <c r="E3031" s="4">
        <v>557336</v>
      </c>
      <c r="F3031">
        <v>23950</v>
      </c>
    </row>
    <row r="3032" spans="1:6">
      <c r="A3032" s="4">
        <v>20220328</v>
      </c>
      <c r="B3032" t="s">
        <v>10</v>
      </c>
      <c r="C3032" s="4">
        <v>13292</v>
      </c>
      <c r="D3032" t="s">
        <v>109</v>
      </c>
      <c r="E3032" s="4">
        <v>166213</v>
      </c>
      <c r="F3032">
        <v>23950</v>
      </c>
    </row>
    <row r="3033" spans="1:6">
      <c r="A3033" s="4">
        <v>20220328</v>
      </c>
      <c r="B3033" t="s">
        <v>10</v>
      </c>
      <c r="C3033" s="4">
        <v>13294</v>
      </c>
      <c r="D3033" t="s">
        <v>109</v>
      </c>
      <c r="E3033" s="4">
        <v>167090</v>
      </c>
      <c r="F3033">
        <v>17950</v>
      </c>
    </row>
    <row r="3034" spans="1:6">
      <c r="A3034" s="4">
        <v>20220328</v>
      </c>
      <c r="B3034" t="s">
        <v>118</v>
      </c>
      <c r="C3034" s="4">
        <v>13295</v>
      </c>
      <c r="D3034" t="s">
        <v>111</v>
      </c>
      <c r="E3034" s="4">
        <v>167967</v>
      </c>
      <c r="F3034">
        <v>17950</v>
      </c>
    </row>
    <row r="3035" spans="1:6">
      <c r="A3035" s="4">
        <v>20220328</v>
      </c>
      <c r="B3035" t="s">
        <v>116</v>
      </c>
      <c r="C3035" s="4">
        <v>20429</v>
      </c>
      <c r="D3035" t="s">
        <v>109</v>
      </c>
      <c r="E3035" s="4">
        <v>168844</v>
      </c>
      <c r="F3035">
        <v>4650</v>
      </c>
    </row>
    <row r="3036" spans="1:6">
      <c r="A3036" s="4">
        <v>20220328</v>
      </c>
      <c r="B3036" t="s">
        <v>117</v>
      </c>
      <c r="C3036" s="4">
        <v>20429</v>
      </c>
      <c r="D3036" t="s">
        <v>110</v>
      </c>
      <c r="E3036" s="4">
        <v>169721</v>
      </c>
      <c r="F3036">
        <v>2950</v>
      </c>
    </row>
    <row r="3037" spans="1:6">
      <c r="A3037" s="4">
        <v>20220328</v>
      </c>
      <c r="B3037" t="s">
        <v>10</v>
      </c>
      <c r="C3037" s="4">
        <v>20431</v>
      </c>
      <c r="D3037" t="s">
        <v>109</v>
      </c>
      <c r="E3037" s="4">
        <v>170598</v>
      </c>
      <c r="F3037">
        <v>5400</v>
      </c>
    </row>
    <row r="3038" spans="1:6">
      <c r="A3038" s="4">
        <v>20220328</v>
      </c>
      <c r="B3038" t="s">
        <v>10</v>
      </c>
      <c r="C3038" s="4">
        <v>20432</v>
      </c>
      <c r="D3038" t="s">
        <v>109</v>
      </c>
      <c r="E3038" s="4">
        <v>171475</v>
      </c>
      <c r="F3038">
        <v>8450</v>
      </c>
    </row>
    <row r="3039" spans="1:6">
      <c r="A3039" s="4">
        <v>20220328</v>
      </c>
      <c r="B3039" t="s">
        <v>10</v>
      </c>
      <c r="C3039" s="4">
        <v>20434</v>
      </c>
      <c r="D3039" t="s">
        <v>114</v>
      </c>
      <c r="E3039" s="4">
        <v>172352</v>
      </c>
      <c r="F3039">
        <v>21250</v>
      </c>
    </row>
    <row r="3040" spans="1:6">
      <c r="A3040" s="4">
        <v>20220329</v>
      </c>
      <c r="B3040" t="s">
        <v>117</v>
      </c>
      <c r="C3040" s="4">
        <v>20439</v>
      </c>
      <c r="D3040" t="s">
        <v>115</v>
      </c>
      <c r="E3040" s="4">
        <v>173229</v>
      </c>
      <c r="F3040">
        <v>4650</v>
      </c>
    </row>
    <row r="3041" spans="1:6">
      <c r="A3041" s="4">
        <v>20220330</v>
      </c>
      <c r="B3041" t="s">
        <v>117</v>
      </c>
      <c r="C3041" s="4">
        <v>1084</v>
      </c>
      <c r="D3041" t="s">
        <v>114</v>
      </c>
      <c r="E3041" s="4">
        <v>174106</v>
      </c>
      <c r="F3041">
        <v>14950</v>
      </c>
    </row>
    <row r="3042" spans="1:6">
      <c r="A3042" s="4">
        <v>20220330</v>
      </c>
      <c r="B3042" t="s">
        <v>10</v>
      </c>
      <c r="C3042" s="4">
        <v>20442</v>
      </c>
      <c r="D3042" t="s">
        <v>114</v>
      </c>
      <c r="E3042" s="4">
        <v>857476</v>
      </c>
      <c r="F3042">
        <v>9250</v>
      </c>
    </row>
    <row r="3043" spans="1:6">
      <c r="A3043" s="4">
        <v>20220330</v>
      </c>
      <c r="B3043" t="s">
        <v>10</v>
      </c>
      <c r="C3043" s="4">
        <v>20442</v>
      </c>
      <c r="D3043" t="s">
        <v>115</v>
      </c>
      <c r="E3043" s="4">
        <v>766263</v>
      </c>
      <c r="F3043">
        <v>7950</v>
      </c>
    </row>
    <row r="3044" spans="1:6">
      <c r="A3044" s="4">
        <v>20220330</v>
      </c>
      <c r="B3044" t="s">
        <v>118</v>
      </c>
      <c r="C3044" s="4">
        <v>20443</v>
      </c>
      <c r="D3044" t="s">
        <v>114</v>
      </c>
      <c r="E3044" s="4">
        <v>675050</v>
      </c>
      <c r="F3044">
        <v>17950</v>
      </c>
    </row>
    <row r="3045" spans="1:6">
      <c r="A3045" s="4">
        <v>20220330</v>
      </c>
      <c r="B3045" t="s">
        <v>116</v>
      </c>
      <c r="C3045" s="4">
        <v>20443</v>
      </c>
      <c r="D3045" t="s">
        <v>115</v>
      </c>
      <c r="E3045" s="4">
        <v>979679</v>
      </c>
      <c r="F3045">
        <v>17950</v>
      </c>
    </row>
    <row r="3046" spans="1:6">
      <c r="A3046" s="4">
        <v>20220330</v>
      </c>
      <c r="B3046" t="s">
        <v>10</v>
      </c>
      <c r="C3046" s="4">
        <v>20447</v>
      </c>
      <c r="D3046" t="s">
        <v>113</v>
      </c>
      <c r="E3046" s="4">
        <v>112757</v>
      </c>
      <c r="F3046">
        <v>11950</v>
      </c>
    </row>
    <row r="3047" spans="1:6">
      <c r="A3047" s="4">
        <v>20220330</v>
      </c>
      <c r="B3047" t="s">
        <v>116</v>
      </c>
      <c r="C3047" s="4">
        <v>13301</v>
      </c>
      <c r="D3047" t="s">
        <v>115</v>
      </c>
      <c r="E3047" s="4">
        <v>127547</v>
      </c>
      <c r="F3047">
        <v>995</v>
      </c>
    </row>
    <row r="3048" spans="1:6">
      <c r="A3048" s="4">
        <v>20220330</v>
      </c>
      <c r="B3048" t="s">
        <v>117</v>
      </c>
      <c r="C3048" s="4">
        <v>13303</v>
      </c>
      <c r="D3048" t="s">
        <v>115</v>
      </c>
      <c r="E3048" s="4">
        <v>445471</v>
      </c>
      <c r="F3048">
        <v>995</v>
      </c>
    </row>
    <row r="3049" spans="1:6">
      <c r="A3049" s="4">
        <v>20220330</v>
      </c>
      <c r="B3049" t="s">
        <v>117</v>
      </c>
      <c r="C3049" s="4">
        <v>1082</v>
      </c>
      <c r="D3049" t="s">
        <v>109</v>
      </c>
      <c r="E3049" s="4">
        <v>871537</v>
      </c>
      <c r="F3049">
        <v>17950</v>
      </c>
    </row>
    <row r="3050" spans="1:6">
      <c r="A3050" s="4">
        <v>20220330</v>
      </c>
      <c r="B3050" t="s">
        <v>10</v>
      </c>
      <c r="C3050" s="4">
        <v>1083</v>
      </c>
      <c r="D3050" t="s">
        <v>109</v>
      </c>
      <c r="E3050" s="4">
        <v>129760</v>
      </c>
      <c r="F3050">
        <v>17950</v>
      </c>
    </row>
    <row r="3051" spans="1:6">
      <c r="A3051" s="4">
        <v>20220330</v>
      </c>
      <c r="B3051" t="s">
        <v>10</v>
      </c>
      <c r="C3051" s="4">
        <v>1084</v>
      </c>
      <c r="D3051" t="s">
        <v>109</v>
      </c>
      <c r="E3051" s="4">
        <v>834850</v>
      </c>
      <c r="F3051">
        <v>3650</v>
      </c>
    </row>
    <row r="3052" spans="1:6">
      <c r="A3052" s="4">
        <v>20220330</v>
      </c>
      <c r="B3052" s="1" t="s">
        <v>10</v>
      </c>
      <c r="C3052" s="4">
        <v>1085</v>
      </c>
      <c r="D3052" t="s">
        <v>114</v>
      </c>
      <c r="E3052" s="4">
        <v>979679</v>
      </c>
      <c r="F3052">
        <v>1990</v>
      </c>
    </row>
    <row r="3053" spans="1:6">
      <c r="A3053" s="4">
        <v>20220330</v>
      </c>
      <c r="B3053" t="s">
        <v>10</v>
      </c>
      <c r="C3053" s="4">
        <v>13303</v>
      </c>
      <c r="D3053" t="s">
        <v>115</v>
      </c>
      <c r="E3053" s="4">
        <v>112757</v>
      </c>
      <c r="F3053">
        <v>17950</v>
      </c>
    </row>
    <row r="3054" spans="1:6">
      <c r="A3054" s="4">
        <v>20220330</v>
      </c>
      <c r="B3054" t="s">
        <v>118</v>
      </c>
      <c r="C3054" s="4">
        <v>13893</v>
      </c>
      <c r="D3054" t="s">
        <v>114</v>
      </c>
      <c r="E3054" s="4">
        <v>127547</v>
      </c>
      <c r="F3054">
        <v>14250</v>
      </c>
    </row>
    <row r="3055" spans="1:6">
      <c r="A3055" s="4">
        <v>20220330</v>
      </c>
      <c r="B3055" t="s">
        <v>118</v>
      </c>
      <c r="C3055" s="4">
        <v>13898</v>
      </c>
      <c r="D3055" t="s">
        <v>115</v>
      </c>
      <c r="E3055" s="4">
        <v>445471</v>
      </c>
      <c r="F3055">
        <v>20950</v>
      </c>
    </row>
    <row r="3056" spans="1:6">
      <c r="A3056" s="4">
        <v>20220330</v>
      </c>
      <c r="B3056" t="s">
        <v>117</v>
      </c>
      <c r="C3056" s="4">
        <v>13899</v>
      </c>
      <c r="D3056" t="s">
        <v>111</v>
      </c>
      <c r="E3056" s="4">
        <v>871537</v>
      </c>
      <c r="F3056">
        <v>11950</v>
      </c>
    </row>
    <row r="3057" spans="1:6">
      <c r="A3057" s="4">
        <v>20220330</v>
      </c>
      <c r="B3057" t="s">
        <v>10</v>
      </c>
      <c r="C3057" s="4">
        <v>13905</v>
      </c>
      <c r="D3057" t="s">
        <v>109</v>
      </c>
      <c r="E3057" s="4">
        <v>129760</v>
      </c>
      <c r="F3057">
        <v>21555</v>
      </c>
    </row>
    <row r="3058" spans="1:6">
      <c r="A3058" s="4">
        <v>20220331</v>
      </c>
      <c r="B3058" t="s">
        <v>116</v>
      </c>
      <c r="C3058" s="4">
        <v>1086</v>
      </c>
      <c r="D3058" t="s">
        <v>114</v>
      </c>
      <c r="E3058" s="4">
        <v>834850</v>
      </c>
      <c r="F3058">
        <v>1990</v>
      </c>
    </row>
    <row r="3059" spans="1:6">
      <c r="A3059" s="4">
        <v>20220331</v>
      </c>
      <c r="B3059" t="s">
        <v>116</v>
      </c>
      <c r="C3059" s="4">
        <v>20450</v>
      </c>
      <c r="D3059" t="s">
        <v>111</v>
      </c>
      <c r="E3059" s="4">
        <v>834850</v>
      </c>
      <c r="F3059">
        <v>14950</v>
      </c>
    </row>
    <row r="3060" spans="1:6">
      <c r="A3060" s="4">
        <v>20220331</v>
      </c>
      <c r="B3060" t="s">
        <v>117</v>
      </c>
      <c r="C3060" s="4">
        <v>13304</v>
      </c>
      <c r="D3060" t="s">
        <v>109</v>
      </c>
      <c r="E3060" s="4">
        <v>127547</v>
      </c>
      <c r="F3060">
        <v>14950</v>
      </c>
    </row>
    <row r="3061" spans="1:6">
      <c r="A3061" s="4">
        <v>20220331</v>
      </c>
      <c r="B3061" t="s">
        <v>11</v>
      </c>
      <c r="C3061" s="4">
        <v>1087</v>
      </c>
      <c r="D3061" t="s">
        <v>114</v>
      </c>
      <c r="E3061" s="4">
        <v>445471</v>
      </c>
      <c r="F3061">
        <v>1990</v>
      </c>
    </row>
    <row r="3062" spans="1:6">
      <c r="A3062" s="4">
        <v>20220331</v>
      </c>
      <c r="B3062" t="s">
        <v>11</v>
      </c>
      <c r="C3062" s="4">
        <v>20449</v>
      </c>
      <c r="D3062" t="s">
        <v>109</v>
      </c>
      <c r="E3062" s="4">
        <v>871537</v>
      </c>
      <c r="F3062">
        <v>11950</v>
      </c>
    </row>
    <row r="3063" spans="1:6">
      <c r="A3063" s="4">
        <v>20220331</v>
      </c>
      <c r="B3063" t="s">
        <v>11</v>
      </c>
      <c r="C3063" s="4">
        <v>20453</v>
      </c>
      <c r="D3063" t="s">
        <v>111</v>
      </c>
      <c r="E3063" s="4">
        <v>129760</v>
      </c>
      <c r="F3063">
        <v>4650</v>
      </c>
    </row>
    <row r="3064" spans="1:6">
      <c r="A3064" s="4">
        <v>20220402</v>
      </c>
      <c r="B3064" t="s">
        <v>117</v>
      </c>
      <c r="C3064" s="4">
        <v>1096</v>
      </c>
      <c r="D3064" t="s">
        <v>109</v>
      </c>
      <c r="E3064" s="4">
        <v>834850</v>
      </c>
      <c r="F3064">
        <v>22650</v>
      </c>
    </row>
    <row r="3065" spans="1:6">
      <c r="A3065" s="4">
        <v>20220402</v>
      </c>
      <c r="B3065" t="s">
        <v>117</v>
      </c>
      <c r="C3065" s="4">
        <v>20463</v>
      </c>
      <c r="D3065" t="s">
        <v>109</v>
      </c>
      <c r="E3065" s="4">
        <v>979679</v>
      </c>
      <c r="F3065">
        <v>11950</v>
      </c>
    </row>
    <row r="3066" spans="1:6">
      <c r="A3066" s="4">
        <v>20220402</v>
      </c>
      <c r="B3066" t="s">
        <v>117</v>
      </c>
      <c r="C3066" s="4">
        <v>20464</v>
      </c>
      <c r="D3066" t="s">
        <v>109</v>
      </c>
      <c r="E3066" s="4">
        <v>112757</v>
      </c>
      <c r="F3066">
        <v>11250</v>
      </c>
    </row>
    <row r="3067" spans="1:6">
      <c r="A3067" s="4">
        <v>20220402</v>
      </c>
      <c r="B3067" t="s">
        <v>10</v>
      </c>
      <c r="C3067" s="4">
        <v>20464</v>
      </c>
      <c r="D3067" t="s">
        <v>109</v>
      </c>
      <c r="E3067" s="4">
        <v>127547</v>
      </c>
      <c r="F3067">
        <v>11250</v>
      </c>
    </row>
    <row r="3068" spans="1:6">
      <c r="A3068" s="4">
        <v>20220402</v>
      </c>
      <c r="B3068" t="s">
        <v>10</v>
      </c>
      <c r="C3068" s="4">
        <v>20466</v>
      </c>
      <c r="D3068" t="s">
        <v>114</v>
      </c>
      <c r="E3068" s="4">
        <v>445471</v>
      </c>
      <c r="F3068">
        <v>4250</v>
      </c>
    </row>
    <row r="3069" spans="1:6">
      <c r="A3069" s="4">
        <v>20220402</v>
      </c>
      <c r="B3069" t="s">
        <v>116</v>
      </c>
      <c r="C3069" s="4">
        <v>20469</v>
      </c>
      <c r="D3069" t="s">
        <v>115</v>
      </c>
      <c r="E3069" s="4">
        <v>871537</v>
      </c>
      <c r="F3069">
        <v>20950</v>
      </c>
    </row>
    <row r="3070" spans="1:6">
      <c r="A3070" s="4">
        <v>20220402</v>
      </c>
      <c r="B3070" t="s">
        <v>10</v>
      </c>
      <c r="C3070" s="4">
        <v>20470</v>
      </c>
      <c r="D3070" t="s">
        <v>114</v>
      </c>
      <c r="E3070" s="4">
        <v>129760</v>
      </c>
      <c r="F3070">
        <v>20950</v>
      </c>
    </row>
    <row r="3071" spans="1:6">
      <c r="A3071" s="4">
        <v>20220402</v>
      </c>
      <c r="B3071" t="s">
        <v>10</v>
      </c>
      <c r="C3071" s="4">
        <v>20473</v>
      </c>
      <c r="D3071" t="s">
        <v>114</v>
      </c>
      <c r="E3071" s="4">
        <v>834850</v>
      </c>
      <c r="F3071">
        <v>17950</v>
      </c>
    </row>
    <row r="3072" spans="1:6">
      <c r="A3072" s="4">
        <v>20220402</v>
      </c>
      <c r="B3072" t="s">
        <v>116</v>
      </c>
      <c r="C3072" s="4">
        <v>1091</v>
      </c>
      <c r="D3072" t="s">
        <v>115</v>
      </c>
      <c r="E3072" s="4">
        <v>834850</v>
      </c>
      <c r="F3072">
        <v>22650</v>
      </c>
    </row>
    <row r="3073" spans="1:6">
      <c r="A3073" s="4">
        <v>20220402</v>
      </c>
      <c r="B3073" t="s">
        <v>116</v>
      </c>
      <c r="C3073" s="4">
        <v>1093</v>
      </c>
      <c r="D3073" t="s">
        <v>114</v>
      </c>
      <c r="E3073" s="4">
        <v>834850</v>
      </c>
      <c r="F3073">
        <v>19650</v>
      </c>
    </row>
    <row r="3074" spans="1:6">
      <c r="A3074" s="4">
        <v>20220402</v>
      </c>
      <c r="B3074" t="s">
        <v>116</v>
      </c>
      <c r="C3074" s="4">
        <v>20461</v>
      </c>
      <c r="D3074" t="s">
        <v>115</v>
      </c>
      <c r="E3074" s="4">
        <v>834850</v>
      </c>
      <c r="F3074">
        <v>8950</v>
      </c>
    </row>
    <row r="3075" spans="1:6">
      <c r="A3075" s="4">
        <v>20220402</v>
      </c>
      <c r="B3075" t="s">
        <v>116</v>
      </c>
      <c r="C3075" s="4">
        <v>20463</v>
      </c>
      <c r="D3075" t="s">
        <v>113</v>
      </c>
      <c r="E3075" s="4">
        <v>421333</v>
      </c>
      <c r="F3075">
        <v>19650</v>
      </c>
    </row>
    <row r="3076" spans="1:6">
      <c r="A3076" s="4">
        <v>20220402</v>
      </c>
      <c r="B3076" t="s">
        <v>116</v>
      </c>
      <c r="C3076" s="4">
        <v>20467</v>
      </c>
      <c r="D3076" t="s">
        <v>113</v>
      </c>
      <c r="E3076" s="4">
        <v>719050</v>
      </c>
      <c r="F3076">
        <v>2650</v>
      </c>
    </row>
    <row r="3077" spans="1:6">
      <c r="A3077" s="4">
        <v>20220402</v>
      </c>
      <c r="B3077" t="s">
        <v>117</v>
      </c>
      <c r="C3077" s="4">
        <v>20471</v>
      </c>
      <c r="D3077" t="s">
        <v>112</v>
      </c>
      <c r="E3077" s="4">
        <v>101676</v>
      </c>
      <c r="F3077">
        <v>10650</v>
      </c>
    </row>
    <row r="3078" spans="1:6">
      <c r="A3078" s="4">
        <v>20220403</v>
      </c>
      <c r="B3078" t="s">
        <v>118</v>
      </c>
      <c r="C3078" s="4">
        <v>20478</v>
      </c>
      <c r="D3078" t="s">
        <v>109</v>
      </c>
      <c r="E3078" s="4">
        <v>131448</v>
      </c>
      <c r="F3078">
        <v>17950</v>
      </c>
    </row>
    <row r="3079" spans="1:6">
      <c r="A3079" s="4">
        <v>20220403</v>
      </c>
      <c r="B3079" t="s">
        <v>10</v>
      </c>
      <c r="C3079" s="4">
        <v>20480</v>
      </c>
      <c r="D3079" t="s">
        <v>109</v>
      </c>
      <c r="E3079" s="4">
        <v>161220</v>
      </c>
      <c r="F3079">
        <v>22650</v>
      </c>
    </row>
    <row r="3080" spans="1:6">
      <c r="A3080" s="4">
        <v>20220403</v>
      </c>
      <c r="B3080" s="1" t="s">
        <v>116</v>
      </c>
      <c r="C3080" s="4">
        <v>20482</v>
      </c>
      <c r="D3080" t="s">
        <v>109</v>
      </c>
      <c r="E3080" s="4">
        <v>663423</v>
      </c>
      <c r="F3080">
        <v>23950</v>
      </c>
    </row>
    <row r="3081" spans="1:6">
      <c r="A3081" s="4">
        <v>20220403</v>
      </c>
      <c r="B3081" s="1" t="s">
        <v>118</v>
      </c>
      <c r="C3081" s="4">
        <v>13309</v>
      </c>
      <c r="D3081" t="s">
        <v>115</v>
      </c>
      <c r="E3081" s="4">
        <v>116562</v>
      </c>
      <c r="F3081">
        <v>6250</v>
      </c>
    </row>
    <row r="3082" spans="1:6">
      <c r="A3082" s="4">
        <v>20220403</v>
      </c>
      <c r="B3082" t="s">
        <v>116</v>
      </c>
      <c r="C3082" s="4">
        <v>13310</v>
      </c>
      <c r="D3082" t="s">
        <v>113</v>
      </c>
      <c r="E3082" s="4">
        <v>166782</v>
      </c>
      <c r="F3082">
        <v>17950</v>
      </c>
    </row>
    <row r="3083" spans="1:6">
      <c r="A3083" s="4">
        <v>20220403</v>
      </c>
      <c r="B3083" t="s">
        <v>117</v>
      </c>
      <c r="C3083" s="4">
        <v>13311</v>
      </c>
      <c r="D3083" t="s">
        <v>113</v>
      </c>
      <c r="E3083" s="4">
        <v>217003</v>
      </c>
      <c r="F3083">
        <v>20950</v>
      </c>
    </row>
    <row r="3084" spans="1:6">
      <c r="A3084" s="4">
        <v>20220404</v>
      </c>
      <c r="B3084" t="s">
        <v>117</v>
      </c>
      <c r="C3084" s="4">
        <v>20484</v>
      </c>
      <c r="D3084" t="s">
        <v>112</v>
      </c>
      <c r="E3084" s="4">
        <v>267224</v>
      </c>
      <c r="F3084">
        <v>18855</v>
      </c>
    </row>
    <row r="3085" spans="1:6">
      <c r="A3085" s="4">
        <v>20220404</v>
      </c>
      <c r="B3085" t="s">
        <v>10</v>
      </c>
      <c r="C3085" s="4">
        <v>13313</v>
      </c>
      <c r="D3085" t="s">
        <v>113</v>
      </c>
      <c r="E3085" s="4">
        <v>317445</v>
      </c>
      <c r="F3085">
        <v>2450</v>
      </c>
    </row>
    <row r="3086" spans="1:6">
      <c r="A3086" s="4">
        <v>20220404</v>
      </c>
      <c r="B3086" t="s">
        <v>10</v>
      </c>
      <c r="C3086" s="4">
        <v>14016</v>
      </c>
      <c r="D3086" t="s">
        <v>115</v>
      </c>
      <c r="E3086" s="4">
        <v>729973</v>
      </c>
      <c r="F3086">
        <v>995</v>
      </c>
    </row>
    <row r="3087" spans="1:6">
      <c r="A3087" s="4">
        <v>20220405</v>
      </c>
      <c r="B3087" t="s">
        <v>118</v>
      </c>
      <c r="C3087" s="4">
        <v>20488</v>
      </c>
      <c r="D3087" t="s">
        <v>109</v>
      </c>
      <c r="E3087" s="4">
        <v>764932</v>
      </c>
      <c r="F3087">
        <v>3950</v>
      </c>
    </row>
    <row r="3088" spans="1:6">
      <c r="A3088" s="4">
        <v>20220405</v>
      </c>
      <c r="B3088" t="s">
        <v>116</v>
      </c>
      <c r="C3088" s="4">
        <v>20491</v>
      </c>
      <c r="D3088" t="s">
        <v>114</v>
      </c>
      <c r="E3088" s="4">
        <v>799891</v>
      </c>
      <c r="F3088">
        <v>11950</v>
      </c>
    </row>
    <row r="3089" spans="1:6">
      <c r="A3089" s="4">
        <v>20220405</v>
      </c>
      <c r="B3089" t="s">
        <v>117</v>
      </c>
      <c r="C3089" s="4">
        <v>20489</v>
      </c>
      <c r="D3089" t="s">
        <v>115</v>
      </c>
      <c r="E3089" s="4">
        <v>834850</v>
      </c>
      <c r="F3089">
        <v>5698</v>
      </c>
    </row>
    <row r="3090" spans="1:6">
      <c r="A3090" s="4">
        <v>20220405</v>
      </c>
      <c r="B3090" t="s">
        <v>10</v>
      </c>
      <c r="C3090" s="4">
        <v>20491</v>
      </c>
      <c r="D3090" t="s">
        <v>114</v>
      </c>
      <c r="E3090" s="4">
        <v>367666</v>
      </c>
      <c r="F3090">
        <v>3650</v>
      </c>
    </row>
    <row r="3091" spans="1:6">
      <c r="A3091" s="4">
        <v>20220405</v>
      </c>
      <c r="B3091" t="s">
        <v>10</v>
      </c>
      <c r="C3091" s="4">
        <v>13314</v>
      </c>
      <c r="D3091" t="s">
        <v>115</v>
      </c>
      <c r="E3091" s="4">
        <v>417887</v>
      </c>
      <c r="F3091">
        <v>20950</v>
      </c>
    </row>
    <row r="3092" spans="1:6">
      <c r="A3092" s="4">
        <v>20220405</v>
      </c>
      <c r="B3092" t="s">
        <v>10</v>
      </c>
      <c r="C3092" s="4">
        <v>13315</v>
      </c>
      <c r="D3092" t="s">
        <v>114</v>
      </c>
      <c r="E3092" s="4">
        <v>468108</v>
      </c>
      <c r="F3092">
        <v>15257.5</v>
      </c>
    </row>
    <row r="3093" spans="1:6">
      <c r="A3093" s="4">
        <v>20220405</v>
      </c>
      <c r="B3093" t="s">
        <v>117</v>
      </c>
      <c r="C3093" s="4">
        <v>14035</v>
      </c>
      <c r="D3093" t="s">
        <v>114</v>
      </c>
      <c r="E3093" s="4">
        <v>518329</v>
      </c>
      <c r="F3093">
        <v>20950</v>
      </c>
    </row>
    <row r="3094" spans="1:6">
      <c r="A3094" s="4">
        <v>20220406</v>
      </c>
      <c r="B3094" t="s">
        <v>117</v>
      </c>
      <c r="C3094" s="4">
        <v>20498</v>
      </c>
      <c r="D3094" t="s">
        <v>115</v>
      </c>
      <c r="E3094" s="4">
        <v>568550</v>
      </c>
      <c r="F3094">
        <v>11950</v>
      </c>
    </row>
    <row r="3095" spans="1:6">
      <c r="A3095" s="4">
        <v>20220406</v>
      </c>
      <c r="B3095" t="s">
        <v>10</v>
      </c>
      <c r="C3095" s="4">
        <v>20499</v>
      </c>
      <c r="D3095" t="s">
        <v>114</v>
      </c>
      <c r="E3095" s="4">
        <v>618771</v>
      </c>
      <c r="F3095">
        <v>11950</v>
      </c>
    </row>
    <row r="3096" spans="1:6">
      <c r="A3096" s="4">
        <v>20220406</v>
      </c>
      <c r="B3096" t="s">
        <v>10</v>
      </c>
      <c r="C3096" s="4">
        <v>13319</v>
      </c>
      <c r="D3096" t="s">
        <v>115</v>
      </c>
      <c r="E3096" s="4">
        <v>864342</v>
      </c>
      <c r="F3096">
        <v>10755</v>
      </c>
    </row>
    <row r="3097" spans="1:6">
      <c r="A3097" s="4">
        <v>20220406</v>
      </c>
      <c r="B3097" t="s">
        <v>118</v>
      </c>
      <c r="C3097" s="4">
        <v>10089</v>
      </c>
      <c r="D3097" t="s">
        <v>113</v>
      </c>
      <c r="E3097" s="4">
        <v>979679</v>
      </c>
      <c r="F3097">
        <v>2385</v>
      </c>
    </row>
    <row r="3098" spans="1:6">
      <c r="A3098" s="4">
        <v>20220406</v>
      </c>
      <c r="B3098" t="s">
        <v>116</v>
      </c>
      <c r="C3098" s="4">
        <v>1114</v>
      </c>
      <c r="D3098" t="s">
        <v>113</v>
      </c>
      <c r="E3098" s="4">
        <v>112757</v>
      </c>
      <c r="F3098">
        <v>9585</v>
      </c>
    </row>
    <row r="3099" spans="1:6">
      <c r="A3099" s="4">
        <v>20220406</v>
      </c>
      <c r="B3099" t="s">
        <v>10</v>
      </c>
      <c r="C3099" s="4">
        <v>20494</v>
      </c>
      <c r="D3099" t="s">
        <v>112</v>
      </c>
      <c r="E3099" s="4">
        <v>127547</v>
      </c>
      <c r="F3099">
        <v>17950</v>
      </c>
    </row>
    <row r="3100" spans="1:6">
      <c r="A3100" s="4">
        <v>20220406</v>
      </c>
      <c r="B3100" t="s">
        <v>116</v>
      </c>
      <c r="C3100" s="4">
        <v>20497</v>
      </c>
      <c r="D3100" t="s">
        <v>109</v>
      </c>
      <c r="E3100" s="4">
        <v>445471</v>
      </c>
      <c r="F3100">
        <v>10650</v>
      </c>
    </row>
    <row r="3101" spans="1:6">
      <c r="A3101" s="4">
        <v>20220406</v>
      </c>
      <c r="B3101" t="s">
        <v>117</v>
      </c>
      <c r="C3101" s="4">
        <v>13317</v>
      </c>
      <c r="D3101" t="s">
        <v>109</v>
      </c>
      <c r="E3101" s="4">
        <v>871537</v>
      </c>
      <c r="F3101">
        <v>16155</v>
      </c>
    </row>
    <row r="3102" spans="1:6">
      <c r="A3102" s="4">
        <v>20220406</v>
      </c>
      <c r="B3102" t="s">
        <v>117</v>
      </c>
      <c r="C3102" s="4">
        <v>13318</v>
      </c>
      <c r="D3102" t="s">
        <v>110</v>
      </c>
      <c r="E3102" s="4">
        <v>129760</v>
      </c>
      <c r="F3102">
        <v>2950</v>
      </c>
    </row>
    <row r="3103" spans="1:6">
      <c r="A3103" s="4">
        <v>20220406</v>
      </c>
      <c r="B3103" t="s">
        <v>10</v>
      </c>
      <c r="C3103" s="4">
        <v>14040</v>
      </c>
      <c r="D3103" t="s">
        <v>109</v>
      </c>
      <c r="E3103" s="4">
        <v>172366</v>
      </c>
      <c r="F3103">
        <v>6250</v>
      </c>
    </row>
    <row r="3104" spans="1:6">
      <c r="A3104" s="4">
        <v>20220406</v>
      </c>
      <c r="B3104" t="s">
        <v>10</v>
      </c>
      <c r="C3104" s="4">
        <v>14042</v>
      </c>
      <c r="D3104" t="s">
        <v>109</v>
      </c>
      <c r="E3104" s="4">
        <v>307950</v>
      </c>
      <c r="F3104">
        <v>19650</v>
      </c>
    </row>
    <row r="3105" spans="1:6">
      <c r="A3105" s="4">
        <v>20220407</v>
      </c>
      <c r="B3105" t="s">
        <v>118</v>
      </c>
      <c r="C3105" s="4">
        <v>13320</v>
      </c>
      <c r="D3105" t="s">
        <v>115</v>
      </c>
      <c r="E3105" s="4">
        <v>657535</v>
      </c>
      <c r="F3105">
        <v>20357.5</v>
      </c>
    </row>
    <row r="3106" spans="1:6">
      <c r="A3106" s="4">
        <v>20220407</v>
      </c>
      <c r="B3106" t="s">
        <v>116</v>
      </c>
      <c r="C3106" s="4">
        <v>13321</v>
      </c>
      <c r="D3106" t="s">
        <v>113</v>
      </c>
      <c r="E3106" s="4">
        <v>100712</v>
      </c>
      <c r="F3106">
        <v>10755</v>
      </c>
    </row>
    <row r="3107" spans="1:6">
      <c r="A3107" s="4">
        <v>20220407</v>
      </c>
      <c r="B3107" t="s">
        <v>10</v>
      </c>
      <c r="C3107" s="4">
        <v>1115</v>
      </c>
      <c r="D3107" t="s">
        <v>113</v>
      </c>
      <c r="E3107" s="4">
        <v>135670</v>
      </c>
      <c r="F3107">
        <v>16155</v>
      </c>
    </row>
    <row r="3108" spans="1:6">
      <c r="A3108" s="4">
        <v>20220407</v>
      </c>
      <c r="B3108" t="s">
        <v>116</v>
      </c>
      <c r="C3108" s="4">
        <v>20500</v>
      </c>
      <c r="D3108" t="s">
        <v>112</v>
      </c>
      <c r="E3108" s="4">
        <v>170629</v>
      </c>
      <c r="F3108">
        <v>12650</v>
      </c>
    </row>
    <row r="3109" spans="1:6">
      <c r="A3109" s="4">
        <v>20220407</v>
      </c>
      <c r="B3109" t="s">
        <v>117</v>
      </c>
      <c r="C3109" s="4">
        <v>20500</v>
      </c>
      <c r="D3109" t="s">
        <v>109</v>
      </c>
      <c r="E3109" s="4">
        <v>205588</v>
      </c>
      <c r="F3109">
        <v>20950</v>
      </c>
    </row>
    <row r="3110" spans="1:6">
      <c r="A3110" s="4">
        <v>20220407</v>
      </c>
      <c r="B3110" t="s">
        <v>117</v>
      </c>
      <c r="C3110" s="4">
        <v>20501</v>
      </c>
      <c r="D3110" t="s">
        <v>109</v>
      </c>
      <c r="E3110" s="4">
        <v>240547</v>
      </c>
      <c r="F3110">
        <v>14950</v>
      </c>
    </row>
    <row r="3111" spans="1:6">
      <c r="A3111" s="4">
        <v>20220407</v>
      </c>
      <c r="B3111" t="s">
        <v>10</v>
      </c>
      <c r="C3111" s="4">
        <v>20502</v>
      </c>
      <c r="D3111" t="s">
        <v>112</v>
      </c>
      <c r="E3111" s="4">
        <v>275506</v>
      </c>
      <c r="F3111">
        <v>2650</v>
      </c>
    </row>
    <row r="3112" spans="1:6">
      <c r="A3112" s="4">
        <v>20220407</v>
      </c>
      <c r="B3112" t="s">
        <v>10</v>
      </c>
      <c r="C3112" s="4">
        <v>10095</v>
      </c>
      <c r="D3112" t="s">
        <v>114</v>
      </c>
      <c r="E3112" s="4">
        <v>310465</v>
      </c>
      <c r="F3112">
        <v>16155</v>
      </c>
    </row>
    <row r="3113" spans="1:6">
      <c r="A3113" s="4">
        <v>20220407</v>
      </c>
      <c r="B3113" t="s">
        <v>117</v>
      </c>
      <c r="C3113" s="4">
        <v>14077</v>
      </c>
      <c r="D3113" t="s">
        <v>115</v>
      </c>
      <c r="E3113" s="4">
        <v>485260</v>
      </c>
      <c r="F3113">
        <v>14950</v>
      </c>
    </row>
    <row r="3114" spans="1:6">
      <c r="A3114" s="4">
        <v>20220407</v>
      </c>
      <c r="B3114" t="s">
        <v>10</v>
      </c>
      <c r="C3114" s="4">
        <v>14077</v>
      </c>
      <c r="D3114" t="s">
        <v>114</v>
      </c>
      <c r="E3114" s="4">
        <v>520219</v>
      </c>
      <c r="F3114">
        <v>17950</v>
      </c>
    </row>
    <row r="3115" spans="1:6">
      <c r="A3115" s="4">
        <v>20220407</v>
      </c>
      <c r="B3115" t="s">
        <v>116</v>
      </c>
      <c r="C3115" s="4">
        <v>14085</v>
      </c>
      <c r="D3115" t="s">
        <v>115</v>
      </c>
      <c r="E3115" s="4">
        <v>555178</v>
      </c>
      <c r="F3115">
        <v>11950</v>
      </c>
    </row>
    <row r="3116" spans="1:6">
      <c r="A3116" s="4">
        <v>20220408</v>
      </c>
      <c r="B3116" t="s">
        <v>116</v>
      </c>
      <c r="C3116" s="4">
        <v>1116</v>
      </c>
      <c r="D3116" t="s">
        <v>114</v>
      </c>
      <c r="E3116" s="4">
        <v>590137</v>
      </c>
      <c r="F3116">
        <v>17685</v>
      </c>
    </row>
    <row r="3117" spans="1:6">
      <c r="A3117" s="4">
        <v>20220408</v>
      </c>
      <c r="B3117" t="s">
        <v>117</v>
      </c>
      <c r="C3117" s="4">
        <v>1117</v>
      </c>
      <c r="D3117" t="s">
        <v>114</v>
      </c>
      <c r="E3117" s="4">
        <v>625096</v>
      </c>
      <c r="F3117">
        <v>18855</v>
      </c>
    </row>
    <row r="3118" spans="1:6">
      <c r="A3118" s="4">
        <v>20220408</v>
      </c>
      <c r="B3118" t="s">
        <v>11</v>
      </c>
      <c r="C3118" s="4">
        <v>1119</v>
      </c>
      <c r="D3118" t="s">
        <v>115</v>
      </c>
      <c r="E3118" s="4">
        <v>660055</v>
      </c>
      <c r="F3118">
        <v>10755</v>
      </c>
    </row>
    <row r="3119" spans="1:6">
      <c r="A3119" s="4">
        <v>20220408</v>
      </c>
      <c r="B3119" t="s">
        <v>11</v>
      </c>
      <c r="C3119" s="4">
        <v>20511</v>
      </c>
      <c r="D3119" t="s">
        <v>114</v>
      </c>
      <c r="E3119" s="4">
        <v>695014</v>
      </c>
      <c r="F3119">
        <v>20950</v>
      </c>
    </row>
    <row r="3120" spans="1:6">
      <c r="A3120" s="4">
        <v>20220408</v>
      </c>
      <c r="B3120" t="s">
        <v>11</v>
      </c>
      <c r="C3120" s="4">
        <v>13322</v>
      </c>
      <c r="D3120" t="s">
        <v>115</v>
      </c>
      <c r="E3120" s="4">
        <v>869809</v>
      </c>
      <c r="F3120">
        <v>8325</v>
      </c>
    </row>
    <row r="3121" spans="1:6">
      <c r="A3121" s="4">
        <v>20220408</v>
      </c>
      <c r="B3121" t="s">
        <v>117</v>
      </c>
      <c r="C3121" s="4">
        <v>13322</v>
      </c>
      <c r="D3121" t="s">
        <v>113</v>
      </c>
      <c r="E3121" s="4">
        <v>904768</v>
      </c>
      <c r="F3121">
        <v>16155</v>
      </c>
    </row>
    <row r="3122" spans="1:6">
      <c r="A3122" s="4">
        <v>20220408</v>
      </c>
      <c r="B3122" t="s">
        <v>117</v>
      </c>
      <c r="C3122" s="4">
        <v>1118</v>
      </c>
      <c r="D3122" t="s">
        <v>113</v>
      </c>
      <c r="E3122" s="4">
        <v>132951</v>
      </c>
      <c r="F3122">
        <v>2385</v>
      </c>
    </row>
    <row r="3123" spans="1:6">
      <c r="A3123" s="4">
        <v>20220408</v>
      </c>
      <c r="B3123" t="s">
        <v>117</v>
      </c>
      <c r="C3123" s="4">
        <v>20503</v>
      </c>
      <c r="D3123" t="s">
        <v>112</v>
      </c>
      <c r="E3123" s="4">
        <v>117828</v>
      </c>
      <c r="F3123">
        <v>20950</v>
      </c>
    </row>
    <row r="3124" spans="1:6">
      <c r="A3124" s="4">
        <v>20220409</v>
      </c>
      <c r="B3124" t="s">
        <v>10</v>
      </c>
      <c r="C3124" s="4">
        <v>20513</v>
      </c>
      <c r="D3124" t="s">
        <v>109</v>
      </c>
      <c r="E3124" s="4">
        <v>124705</v>
      </c>
      <c r="F3124">
        <v>9560</v>
      </c>
    </row>
    <row r="3125" spans="1:6">
      <c r="A3125" s="4">
        <v>20220409</v>
      </c>
      <c r="B3125" t="s">
        <v>10</v>
      </c>
      <c r="C3125" s="4">
        <v>20517</v>
      </c>
      <c r="D3125" t="s">
        <v>109</v>
      </c>
      <c r="E3125" s="4">
        <v>134582</v>
      </c>
      <c r="F3125">
        <v>16760</v>
      </c>
    </row>
    <row r="3126" spans="1:6">
      <c r="A3126" s="4">
        <v>20220409</v>
      </c>
      <c r="B3126" t="s">
        <v>116</v>
      </c>
      <c r="C3126" s="4">
        <v>20519</v>
      </c>
      <c r="D3126" t="s">
        <v>114</v>
      </c>
      <c r="E3126" s="4">
        <v>145249</v>
      </c>
      <c r="F3126">
        <v>15720</v>
      </c>
    </row>
    <row r="3127" spans="1:6">
      <c r="A3127" s="4">
        <v>20220409</v>
      </c>
      <c r="B3127" t="s">
        <v>10</v>
      </c>
      <c r="C3127" s="4">
        <v>13325</v>
      </c>
      <c r="D3127" t="s">
        <v>115</v>
      </c>
      <c r="E3127" s="4">
        <v>557336</v>
      </c>
      <c r="F3127">
        <v>14360</v>
      </c>
    </row>
    <row r="3128" spans="1:6">
      <c r="A3128" s="4">
        <v>20220409</v>
      </c>
      <c r="B3128" t="s">
        <v>10</v>
      </c>
      <c r="C3128" s="4">
        <v>14117</v>
      </c>
      <c r="D3128" t="s">
        <v>114</v>
      </c>
      <c r="E3128" s="4">
        <v>166213</v>
      </c>
      <c r="F3128">
        <v>15720</v>
      </c>
    </row>
    <row r="3129" spans="1:6">
      <c r="A3129" s="4">
        <v>20220409</v>
      </c>
      <c r="B3129" t="s">
        <v>116</v>
      </c>
      <c r="C3129" s="4">
        <v>14128</v>
      </c>
      <c r="D3129" t="s">
        <v>115</v>
      </c>
      <c r="E3129" s="4">
        <v>167090</v>
      </c>
      <c r="F3129">
        <v>19160</v>
      </c>
    </row>
    <row r="3130" spans="1:6">
      <c r="A3130" s="4">
        <v>20220409</v>
      </c>
      <c r="B3130" t="s">
        <v>116</v>
      </c>
      <c r="C3130" s="4">
        <v>14136</v>
      </c>
      <c r="D3130" t="s">
        <v>113</v>
      </c>
      <c r="E3130" s="4">
        <v>167967</v>
      </c>
      <c r="F3130">
        <v>2600</v>
      </c>
    </row>
    <row r="3131" spans="1:6">
      <c r="A3131" s="4">
        <v>20220409</v>
      </c>
      <c r="B3131" t="s">
        <v>116</v>
      </c>
      <c r="C3131" s="4">
        <v>14111</v>
      </c>
      <c r="D3131" t="s">
        <v>115</v>
      </c>
      <c r="E3131" s="4">
        <v>168844</v>
      </c>
      <c r="F3131">
        <v>995</v>
      </c>
    </row>
    <row r="3132" spans="1:6">
      <c r="A3132" s="4">
        <v>20220409</v>
      </c>
      <c r="B3132" t="s">
        <v>116</v>
      </c>
      <c r="C3132" s="4">
        <v>14123</v>
      </c>
      <c r="D3132" t="s">
        <v>112</v>
      </c>
      <c r="E3132" s="4">
        <v>169721</v>
      </c>
      <c r="F3132">
        <v>19160</v>
      </c>
    </row>
    <row r="3133" spans="1:6">
      <c r="A3133" s="4">
        <v>20220409</v>
      </c>
      <c r="B3133" t="s">
        <v>116</v>
      </c>
      <c r="C3133" s="4">
        <v>14136</v>
      </c>
      <c r="D3133" t="s">
        <v>109</v>
      </c>
      <c r="E3133" s="4">
        <v>170598</v>
      </c>
      <c r="F3133">
        <v>11960</v>
      </c>
    </row>
    <row r="3134" spans="1:6">
      <c r="A3134" s="4">
        <v>20220410</v>
      </c>
      <c r="B3134" t="s">
        <v>117</v>
      </c>
      <c r="C3134" s="4">
        <v>1126</v>
      </c>
      <c r="D3134" t="s">
        <v>114</v>
      </c>
      <c r="E3134" s="4">
        <v>171475</v>
      </c>
      <c r="F3134">
        <v>1650</v>
      </c>
    </row>
    <row r="3135" spans="1:6">
      <c r="A3135" s="4">
        <v>20220410</v>
      </c>
      <c r="B3135" t="s">
        <v>10</v>
      </c>
      <c r="C3135" s="4">
        <v>1127</v>
      </c>
      <c r="D3135" t="s">
        <v>109</v>
      </c>
      <c r="E3135" s="4">
        <v>172352</v>
      </c>
      <c r="F3135">
        <v>15720</v>
      </c>
    </row>
    <row r="3136" spans="1:6">
      <c r="A3136" s="4">
        <v>20220410</v>
      </c>
      <c r="B3136" t="s">
        <v>116</v>
      </c>
      <c r="C3136" s="4">
        <v>1129</v>
      </c>
      <c r="D3136" t="s">
        <v>109</v>
      </c>
      <c r="E3136" s="4">
        <v>173229</v>
      </c>
      <c r="F3136">
        <v>12825</v>
      </c>
    </row>
    <row r="3137" spans="1:6">
      <c r="A3137" s="4">
        <v>20220410</v>
      </c>
      <c r="B3137" t="s">
        <v>116</v>
      </c>
      <c r="C3137" s="4">
        <v>1130</v>
      </c>
      <c r="D3137" t="s">
        <v>109</v>
      </c>
      <c r="E3137" s="4">
        <v>174106</v>
      </c>
      <c r="F3137">
        <v>9560</v>
      </c>
    </row>
    <row r="3138" spans="1:6">
      <c r="A3138" s="4">
        <v>20220410</v>
      </c>
      <c r="B3138" t="s">
        <v>117</v>
      </c>
      <c r="C3138" s="4">
        <v>1130</v>
      </c>
      <c r="D3138" t="s">
        <v>109</v>
      </c>
      <c r="E3138" s="4">
        <v>857476</v>
      </c>
      <c r="F3138">
        <v>17320</v>
      </c>
    </row>
    <row r="3139" spans="1:6">
      <c r="A3139" s="4">
        <v>20220410</v>
      </c>
      <c r="B3139" t="s">
        <v>11</v>
      </c>
      <c r="C3139" s="4">
        <v>1130</v>
      </c>
      <c r="D3139" t="s">
        <v>109</v>
      </c>
      <c r="E3139" s="4">
        <v>766263</v>
      </c>
      <c r="F3139">
        <v>19160</v>
      </c>
    </row>
    <row r="3140" spans="1:6">
      <c r="A3140" s="4">
        <v>20220410</v>
      </c>
      <c r="B3140" t="s">
        <v>11</v>
      </c>
      <c r="C3140" s="4">
        <v>1131</v>
      </c>
      <c r="D3140" t="s">
        <v>115</v>
      </c>
      <c r="E3140" s="4">
        <v>675050</v>
      </c>
      <c r="F3140">
        <v>995</v>
      </c>
    </row>
    <row r="3141" spans="1:6">
      <c r="A3141" s="4">
        <v>20220410</v>
      </c>
      <c r="B3141" t="s">
        <v>11</v>
      </c>
      <c r="C3141" s="4">
        <v>1132</v>
      </c>
      <c r="D3141" t="s">
        <v>109</v>
      </c>
      <c r="E3141" s="4">
        <v>583837</v>
      </c>
      <c r="F3141">
        <v>14360</v>
      </c>
    </row>
    <row r="3142" spans="1:6">
      <c r="A3142" s="4">
        <v>20220410</v>
      </c>
      <c r="B3142" t="s">
        <v>117</v>
      </c>
      <c r="C3142" s="4">
        <v>20520</v>
      </c>
      <c r="D3142" t="s">
        <v>109</v>
      </c>
      <c r="E3142" s="4">
        <v>492624</v>
      </c>
      <c r="F3142">
        <v>19160</v>
      </c>
    </row>
    <row r="3143" spans="1:6">
      <c r="A3143" s="4">
        <v>20220410</v>
      </c>
      <c r="B3143" t="s">
        <v>117</v>
      </c>
      <c r="C3143" s="4">
        <v>20522</v>
      </c>
      <c r="D3143" t="s">
        <v>109</v>
      </c>
      <c r="E3143" s="4">
        <v>834850</v>
      </c>
      <c r="F3143">
        <v>11925</v>
      </c>
    </row>
    <row r="3144" spans="1:6">
      <c r="A3144" s="4">
        <v>20220410</v>
      </c>
      <c r="B3144" t="s">
        <v>117</v>
      </c>
      <c r="C3144" s="4">
        <v>20524</v>
      </c>
      <c r="D3144" t="s">
        <v>109</v>
      </c>
      <c r="E3144" s="4">
        <v>979679</v>
      </c>
      <c r="F3144">
        <v>15160</v>
      </c>
    </row>
    <row r="3145" spans="1:6">
      <c r="A3145" s="4">
        <v>20220410</v>
      </c>
      <c r="B3145" t="s">
        <v>10</v>
      </c>
      <c r="C3145" s="4">
        <v>20524</v>
      </c>
      <c r="D3145" t="s">
        <v>109</v>
      </c>
      <c r="E3145" s="4">
        <v>112757</v>
      </c>
      <c r="F3145">
        <v>10600</v>
      </c>
    </row>
    <row r="3146" spans="1:6">
      <c r="A3146" s="4">
        <v>20220413</v>
      </c>
      <c r="B3146" t="s">
        <v>10</v>
      </c>
      <c r="C3146" s="4">
        <v>13342</v>
      </c>
      <c r="D3146" t="s">
        <v>109</v>
      </c>
      <c r="E3146" s="4">
        <v>127547</v>
      </c>
      <c r="F3146">
        <v>20385</v>
      </c>
    </row>
    <row r="3147" spans="1:6">
      <c r="A3147" s="4">
        <v>20220413</v>
      </c>
      <c r="B3147" t="s">
        <v>116</v>
      </c>
      <c r="C3147" s="4">
        <v>13344</v>
      </c>
      <c r="D3147" t="s">
        <v>109</v>
      </c>
      <c r="E3147" s="4">
        <v>445471</v>
      </c>
      <c r="F3147">
        <v>17685</v>
      </c>
    </row>
    <row r="3148" spans="1:6">
      <c r="A3148" s="4">
        <v>20220413</v>
      </c>
      <c r="B3148" t="s">
        <v>10</v>
      </c>
      <c r="C3148" s="4">
        <v>1143</v>
      </c>
      <c r="D3148" t="s">
        <v>114</v>
      </c>
      <c r="E3148" s="4">
        <v>871537</v>
      </c>
      <c r="F3148">
        <v>1622.5</v>
      </c>
    </row>
    <row r="3149" spans="1:6">
      <c r="A3149" s="4">
        <v>20220413</v>
      </c>
      <c r="B3149" t="s">
        <v>10</v>
      </c>
      <c r="C3149" s="4">
        <v>1143</v>
      </c>
      <c r="D3149" t="s">
        <v>110</v>
      </c>
      <c r="E3149" s="4">
        <v>129760</v>
      </c>
      <c r="F3149">
        <v>2925</v>
      </c>
    </row>
    <row r="3150" spans="1:6">
      <c r="A3150" s="4">
        <v>20220413</v>
      </c>
      <c r="B3150" t="s">
        <v>116</v>
      </c>
      <c r="C3150" s="4">
        <v>1143</v>
      </c>
      <c r="D3150" t="s">
        <v>113</v>
      </c>
      <c r="E3150" s="4">
        <v>834850</v>
      </c>
      <c r="F3150">
        <v>2475</v>
      </c>
    </row>
    <row r="3151" spans="1:6">
      <c r="A3151" s="4">
        <v>20220413</v>
      </c>
      <c r="B3151" t="s">
        <v>116</v>
      </c>
      <c r="C3151" s="4">
        <v>1143</v>
      </c>
      <c r="D3151" t="s">
        <v>110</v>
      </c>
      <c r="E3151" s="4">
        <v>834850</v>
      </c>
      <c r="F3151">
        <v>2925</v>
      </c>
    </row>
    <row r="3152" spans="1:6">
      <c r="A3152" s="4">
        <v>20220413</v>
      </c>
      <c r="B3152" t="s">
        <v>116</v>
      </c>
      <c r="C3152" s="4">
        <v>1144</v>
      </c>
      <c r="D3152" t="s">
        <v>109</v>
      </c>
      <c r="E3152" s="4">
        <v>834850</v>
      </c>
      <c r="F3152">
        <v>21555</v>
      </c>
    </row>
    <row r="3153" spans="1:6">
      <c r="A3153" s="4">
        <v>20220413</v>
      </c>
      <c r="B3153" t="s">
        <v>116</v>
      </c>
      <c r="C3153" s="4">
        <v>20551</v>
      </c>
      <c r="D3153" t="s">
        <v>110</v>
      </c>
      <c r="E3153" s="4">
        <v>834850</v>
      </c>
      <c r="F3153">
        <v>4650</v>
      </c>
    </row>
    <row r="3154" spans="1:6">
      <c r="A3154" s="4">
        <v>20220413</v>
      </c>
      <c r="B3154" t="s">
        <v>116</v>
      </c>
      <c r="C3154" s="4">
        <v>13339</v>
      </c>
      <c r="D3154" t="s">
        <v>113</v>
      </c>
      <c r="E3154" s="4">
        <v>421333</v>
      </c>
      <c r="F3154">
        <v>2475</v>
      </c>
    </row>
    <row r="3155" spans="1:6">
      <c r="A3155" s="4">
        <v>20220413</v>
      </c>
      <c r="B3155" t="s">
        <v>116</v>
      </c>
      <c r="C3155" s="4">
        <v>14211</v>
      </c>
      <c r="D3155" t="s">
        <v>109</v>
      </c>
      <c r="E3155" s="4">
        <v>719050</v>
      </c>
      <c r="F3155">
        <v>14250</v>
      </c>
    </row>
    <row r="3156" spans="1:6">
      <c r="A3156" s="4">
        <v>20220416</v>
      </c>
      <c r="B3156" t="s">
        <v>10</v>
      </c>
      <c r="C3156" s="4">
        <v>1148</v>
      </c>
      <c r="D3156" t="s">
        <v>109</v>
      </c>
      <c r="E3156" s="4">
        <v>101676</v>
      </c>
      <c r="F3156">
        <v>5985</v>
      </c>
    </row>
    <row r="3157" spans="1:6">
      <c r="A3157" s="4">
        <v>20220416</v>
      </c>
      <c r="B3157" t="s">
        <v>10</v>
      </c>
      <c r="C3157" s="4">
        <v>1149</v>
      </c>
      <c r="D3157" t="s">
        <v>113</v>
      </c>
      <c r="E3157" s="4">
        <v>131448</v>
      </c>
      <c r="F3157">
        <v>2050</v>
      </c>
    </row>
    <row r="3158" spans="1:6">
      <c r="A3158" s="4">
        <v>20220416</v>
      </c>
      <c r="B3158" t="s">
        <v>116</v>
      </c>
      <c r="C3158" s="4">
        <v>20557</v>
      </c>
      <c r="D3158" t="s">
        <v>109</v>
      </c>
      <c r="E3158" s="4">
        <v>161220</v>
      </c>
      <c r="F3158">
        <v>23950</v>
      </c>
    </row>
    <row r="3159" spans="1:6">
      <c r="A3159" s="4">
        <v>20220416</v>
      </c>
      <c r="B3159" t="s">
        <v>116</v>
      </c>
      <c r="C3159" s="4">
        <v>20562</v>
      </c>
      <c r="D3159" t="s">
        <v>114</v>
      </c>
      <c r="E3159" s="4">
        <v>663423</v>
      </c>
      <c r="F3159">
        <v>19650</v>
      </c>
    </row>
    <row r="3160" spans="1:6">
      <c r="A3160" s="4">
        <v>20220416</v>
      </c>
      <c r="B3160" t="s">
        <v>116</v>
      </c>
      <c r="C3160" s="4">
        <v>20562</v>
      </c>
      <c r="D3160" t="s">
        <v>114</v>
      </c>
      <c r="E3160" s="4">
        <v>116562</v>
      </c>
      <c r="F3160">
        <v>4950</v>
      </c>
    </row>
    <row r="3161" spans="1:6">
      <c r="A3161" s="4">
        <v>20220416</v>
      </c>
      <c r="B3161" t="s">
        <v>116</v>
      </c>
      <c r="C3161" s="4">
        <v>20562</v>
      </c>
      <c r="D3161" t="s">
        <v>110</v>
      </c>
      <c r="E3161" s="4">
        <v>166782</v>
      </c>
      <c r="F3161">
        <v>4650</v>
      </c>
    </row>
    <row r="3162" spans="1:6">
      <c r="A3162" s="4">
        <v>20220416</v>
      </c>
      <c r="B3162" t="s">
        <v>116</v>
      </c>
      <c r="C3162" s="4">
        <v>20563</v>
      </c>
      <c r="D3162" t="s">
        <v>113</v>
      </c>
      <c r="E3162" s="4">
        <v>217003</v>
      </c>
      <c r="F3162">
        <v>17950</v>
      </c>
    </row>
    <row r="3163" spans="1:6">
      <c r="A3163" s="4">
        <v>20220416</v>
      </c>
      <c r="B3163" s="1" t="s">
        <v>10</v>
      </c>
      <c r="C3163" s="4">
        <v>20565</v>
      </c>
      <c r="D3163" t="s">
        <v>109</v>
      </c>
      <c r="E3163" s="4">
        <v>267224</v>
      </c>
      <c r="F3163">
        <v>14950</v>
      </c>
    </row>
    <row r="3164" spans="1:6">
      <c r="A3164" s="4">
        <v>20220416</v>
      </c>
      <c r="B3164" t="s">
        <v>10</v>
      </c>
      <c r="C3164" s="4">
        <v>20568</v>
      </c>
      <c r="D3164" t="s">
        <v>112</v>
      </c>
      <c r="E3164" s="4">
        <v>317445</v>
      </c>
      <c r="F3164">
        <v>2650</v>
      </c>
    </row>
    <row r="3165" spans="1:6">
      <c r="A3165" s="4">
        <v>20220416</v>
      </c>
      <c r="B3165" t="s">
        <v>118</v>
      </c>
      <c r="C3165" s="4">
        <v>20569</v>
      </c>
      <c r="D3165" t="s">
        <v>109</v>
      </c>
      <c r="E3165" s="4">
        <v>729973</v>
      </c>
      <c r="F3165">
        <v>11950</v>
      </c>
    </row>
    <row r="3166" spans="1:6">
      <c r="A3166" s="4">
        <v>20220416</v>
      </c>
      <c r="B3166" t="s">
        <v>118</v>
      </c>
      <c r="C3166" s="4">
        <v>13345</v>
      </c>
      <c r="D3166" t="s">
        <v>109</v>
      </c>
      <c r="E3166" s="4">
        <v>764932</v>
      </c>
      <c r="F3166">
        <v>8955</v>
      </c>
    </row>
    <row r="3167" spans="1:6">
      <c r="A3167" s="4">
        <v>20220416</v>
      </c>
      <c r="B3167" t="s">
        <v>117</v>
      </c>
      <c r="C3167" s="4">
        <v>10116</v>
      </c>
      <c r="D3167" t="s">
        <v>109</v>
      </c>
      <c r="E3167" s="4">
        <v>799891</v>
      </c>
      <c r="F3167">
        <v>20357.5</v>
      </c>
    </row>
    <row r="3168" spans="1:6">
      <c r="A3168" s="4">
        <v>20220416</v>
      </c>
      <c r="B3168" t="s">
        <v>10</v>
      </c>
      <c r="C3168" s="4">
        <v>1145</v>
      </c>
      <c r="D3168" t="s">
        <v>109</v>
      </c>
      <c r="E3168" s="4">
        <v>834850</v>
      </c>
      <c r="F3168">
        <v>10755</v>
      </c>
    </row>
    <row r="3169" spans="1:6">
      <c r="A3169" s="4">
        <v>20220416</v>
      </c>
      <c r="B3169" t="s">
        <v>116</v>
      </c>
      <c r="C3169" s="4">
        <v>1151</v>
      </c>
      <c r="D3169" t="s">
        <v>110</v>
      </c>
      <c r="E3169" s="4">
        <v>367666</v>
      </c>
      <c r="F3169">
        <v>3285</v>
      </c>
    </row>
    <row r="3170" spans="1:6">
      <c r="A3170" s="4">
        <v>20220416</v>
      </c>
      <c r="B3170" t="s">
        <v>116</v>
      </c>
      <c r="C3170" s="4">
        <v>1152</v>
      </c>
      <c r="D3170" t="s">
        <v>109</v>
      </c>
      <c r="E3170" s="4">
        <v>417887</v>
      </c>
      <c r="F3170">
        <v>12285</v>
      </c>
    </row>
    <row r="3171" spans="1:6">
      <c r="A3171" s="4">
        <v>20220416</v>
      </c>
      <c r="B3171" t="s">
        <v>117</v>
      </c>
      <c r="C3171" s="4">
        <v>20555</v>
      </c>
      <c r="D3171" t="s">
        <v>114</v>
      </c>
      <c r="E3171" s="4">
        <v>468108</v>
      </c>
      <c r="F3171">
        <v>2650</v>
      </c>
    </row>
    <row r="3172" spans="1:6">
      <c r="A3172" s="4">
        <v>20220416</v>
      </c>
      <c r="B3172" t="s">
        <v>11</v>
      </c>
      <c r="C3172" s="4">
        <v>20556</v>
      </c>
      <c r="D3172" t="s">
        <v>114</v>
      </c>
      <c r="E3172" s="4">
        <v>518329</v>
      </c>
      <c r="F3172">
        <v>13650</v>
      </c>
    </row>
    <row r="3173" spans="1:6">
      <c r="A3173" s="4">
        <v>20220417</v>
      </c>
      <c r="B3173" t="s">
        <v>11</v>
      </c>
      <c r="C3173" s="4">
        <v>20577</v>
      </c>
      <c r="D3173" t="s">
        <v>110</v>
      </c>
      <c r="E3173" s="4">
        <v>568550</v>
      </c>
      <c r="F3173">
        <v>4185</v>
      </c>
    </row>
    <row r="3174" spans="1:6">
      <c r="A3174" s="4">
        <v>20220417</v>
      </c>
      <c r="B3174" t="s">
        <v>11</v>
      </c>
      <c r="C3174" s="4">
        <v>20577</v>
      </c>
      <c r="D3174" t="s">
        <v>113</v>
      </c>
      <c r="E3174" s="4">
        <v>618771</v>
      </c>
      <c r="F3174">
        <v>5076</v>
      </c>
    </row>
    <row r="3175" spans="1:6">
      <c r="A3175" s="4">
        <v>20220417</v>
      </c>
      <c r="B3175" t="s">
        <v>117</v>
      </c>
      <c r="C3175" s="4">
        <v>20579</v>
      </c>
      <c r="D3175" t="s">
        <v>112</v>
      </c>
      <c r="E3175" s="4">
        <v>864342</v>
      </c>
      <c r="F3175">
        <v>12285</v>
      </c>
    </row>
    <row r="3176" spans="1:6">
      <c r="A3176" s="4">
        <v>20220417</v>
      </c>
      <c r="B3176" t="s">
        <v>117</v>
      </c>
      <c r="C3176" s="4">
        <v>20581</v>
      </c>
      <c r="D3176" t="s">
        <v>112</v>
      </c>
      <c r="E3176" s="4">
        <v>387943</v>
      </c>
      <c r="F3176">
        <v>19485</v>
      </c>
    </row>
    <row r="3177" spans="1:6">
      <c r="A3177" s="4">
        <v>20220417</v>
      </c>
      <c r="B3177" t="s">
        <v>117</v>
      </c>
      <c r="C3177" s="4">
        <v>20584</v>
      </c>
      <c r="D3177" t="s">
        <v>109</v>
      </c>
      <c r="E3177" s="4">
        <v>846118</v>
      </c>
      <c r="F3177">
        <v>20385</v>
      </c>
    </row>
    <row r="3178" spans="1:6">
      <c r="A3178" s="4">
        <v>20220417</v>
      </c>
      <c r="B3178" t="s">
        <v>10</v>
      </c>
      <c r="C3178" s="4">
        <v>13350</v>
      </c>
      <c r="D3178" t="s">
        <v>109</v>
      </c>
      <c r="E3178" s="4">
        <v>166782</v>
      </c>
      <c r="F3178">
        <v>11205</v>
      </c>
    </row>
    <row r="3179" spans="1:6">
      <c r="A3179" s="4">
        <v>20220417</v>
      </c>
      <c r="B3179" t="s">
        <v>10</v>
      </c>
      <c r="C3179" s="4">
        <v>13351</v>
      </c>
      <c r="D3179" t="s">
        <v>109</v>
      </c>
      <c r="E3179" s="4">
        <v>217003</v>
      </c>
      <c r="F3179">
        <v>17685</v>
      </c>
    </row>
    <row r="3180" spans="1:6">
      <c r="A3180" s="4">
        <v>20220417</v>
      </c>
      <c r="B3180" t="s">
        <v>116</v>
      </c>
      <c r="C3180" s="4">
        <v>13352</v>
      </c>
      <c r="D3180" t="s">
        <v>109</v>
      </c>
      <c r="E3180" s="4">
        <v>267224</v>
      </c>
      <c r="F3180">
        <v>17685</v>
      </c>
    </row>
    <row r="3181" spans="1:6">
      <c r="A3181" s="4">
        <v>20220417</v>
      </c>
      <c r="B3181" t="s">
        <v>10</v>
      </c>
      <c r="C3181" s="4">
        <v>13353</v>
      </c>
      <c r="D3181" t="s">
        <v>115</v>
      </c>
      <c r="E3181" s="4">
        <v>317445</v>
      </c>
      <c r="F3181">
        <v>10755</v>
      </c>
    </row>
    <row r="3182" spans="1:6">
      <c r="A3182" s="4">
        <v>20220417</v>
      </c>
      <c r="B3182" t="s">
        <v>10</v>
      </c>
      <c r="C3182" s="4">
        <v>13355</v>
      </c>
      <c r="D3182" t="s">
        <v>113</v>
      </c>
      <c r="E3182" s="4">
        <v>367666</v>
      </c>
      <c r="F3182">
        <v>2655</v>
      </c>
    </row>
    <row r="3183" spans="1:6">
      <c r="A3183" s="4">
        <v>20220417</v>
      </c>
      <c r="B3183" t="s">
        <v>116</v>
      </c>
      <c r="C3183" s="4">
        <v>13355</v>
      </c>
      <c r="D3183" t="s">
        <v>113</v>
      </c>
      <c r="E3183" s="4">
        <v>417887</v>
      </c>
      <c r="F3183">
        <v>3555</v>
      </c>
    </row>
    <row r="3184" spans="1:6">
      <c r="A3184" s="4">
        <v>20220417</v>
      </c>
      <c r="B3184" t="s">
        <v>116</v>
      </c>
      <c r="C3184" s="4">
        <v>14278</v>
      </c>
      <c r="D3184" t="s">
        <v>112</v>
      </c>
      <c r="E3184" s="4">
        <v>267224</v>
      </c>
      <c r="F3184">
        <v>16155</v>
      </c>
    </row>
    <row r="3185" spans="1:6">
      <c r="A3185" s="4">
        <v>20220417</v>
      </c>
      <c r="B3185" t="s">
        <v>116</v>
      </c>
      <c r="C3185" s="4">
        <v>14291</v>
      </c>
      <c r="D3185" t="s">
        <v>109</v>
      </c>
      <c r="E3185" s="4">
        <v>317445</v>
      </c>
      <c r="F3185">
        <v>12285</v>
      </c>
    </row>
    <row r="3186" spans="1:6">
      <c r="A3186" s="4">
        <v>20220417</v>
      </c>
      <c r="B3186" t="s">
        <v>116</v>
      </c>
      <c r="C3186" s="4">
        <v>14293</v>
      </c>
      <c r="D3186" t="s">
        <v>109</v>
      </c>
      <c r="E3186" s="4">
        <v>729973</v>
      </c>
      <c r="F3186">
        <v>13455</v>
      </c>
    </row>
    <row r="3187" spans="1:6">
      <c r="A3187" s="4">
        <v>20220418</v>
      </c>
      <c r="B3187" t="s">
        <v>116</v>
      </c>
      <c r="C3187" s="4">
        <v>1160</v>
      </c>
      <c r="D3187" t="s">
        <v>109</v>
      </c>
      <c r="E3187" s="4">
        <v>764932</v>
      </c>
      <c r="F3187">
        <v>11950</v>
      </c>
    </row>
    <row r="3188" spans="1:6">
      <c r="A3188" s="4">
        <v>20220418</v>
      </c>
      <c r="B3188" t="s">
        <v>117</v>
      </c>
      <c r="C3188" s="4">
        <v>1161</v>
      </c>
      <c r="D3188" t="s">
        <v>114</v>
      </c>
      <c r="E3188" s="4">
        <v>979679</v>
      </c>
      <c r="F3188">
        <v>11950</v>
      </c>
    </row>
    <row r="3189" spans="1:6">
      <c r="A3189" s="4">
        <v>20220418</v>
      </c>
      <c r="B3189" t="s">
        <v>118</v>
      </c>
      <c r="C3189" s="4">
        <v>1162</v>
      </c>
      <c r="D3189" t="s">
        <v>109</v>
      </c>
      <c r="E3189" s="4">
        <v>112757</v>
      </c>
      <c r="F3189">
        <v>9585</v>
      </c>
    </row>
    <row r="3190" spans="1:6">
      <c r="A3190" s="4">
        <v>20220418</v>
      </c>
      <c r="B3190" t="s">
        <v>10</v>
      </c>
      <c r="C3190" s="4">
        <v>20588</v>
      </c>
      <c r="D3190" t="s">
        <v>109</v>
      </c>
      <c r="E3190" s="4">
        <v>127547</v>
      </c>
      <c r="F3190">
        <v>4650</v>
      </c>
    </row>
    <row r="3191" spans="1:6">
      <c r="A3191" s="4">
        <v>20220418</v>
      </c>
      <c r="B3191" s="1" t="s">
        <v>116</v>
      </c>
      <c r="C3191" s="4">
        <v>20589</v>
      </c>
      <c r="D3191" t="s">
        <v>109</v>
      </c>
      <c r="E3191" s="4">
        <v>445471</v>
      </c>
      <c r="F3191">
        <v>11396</v>
      </c>
    </row>
    <row r="3192" spans="1:6">
      <c r="A3192" s="4">
        <v>20220418</v>
      </c>
      <c r="B3192" s="1" t="s">
        <v>118</v>
      </c>
      <c r="C3192" s="4">
        <v>1162</v>
      </c>
      <c r="D3192" t="s">
        <v>110</v>
      </c>
      <c r="E3192" s="4">
        <v>871537</v>
      </c>
      <c r="F3192">
        <v>14085</v>
      </c>
    </row>
    <row r="3193" spans="1:6">
      <c r="A3193" s="4">
        <v>20220418</v>
      </c>
      <c r="B3193" t="s">
        <v>116</v>
      </c>
      <c r="C3193" s="4">
        <v>20586</v>
      </c>
      <c r="D3193" t="s">
        <v>109</v>
      </c>
      <c r="E3193" s="4">
        <v>129760</v>
      </c>
      <c r="F3193">
        <v>10755</v>
      </c>
    </row>
    <row r="3194" spans="1:6">
      <c r="A3194" s="4">
        <v>20220418</v>
      </c>
      <c r="B3194" t="s">
        <v>117</v>
      </c>
      <c r="C3194" s="4">
        <v>20589</v>
      </c>
      <c r="D3194" t="s">
        <v>114</v>
      </c>
      <c r="E3194" s="4">
        <v>387943</v>
      </c>
      <c r="F3194">
        <v>16155</v>
      </c>
    </row>
    <row r="3195" spans="1:6">
      <c r="A3195" s="4">
        <v>20220418</v>
      </c>
      <c r="B3195" t="s">
        <v>117</v>
      </c>
      <c r="C3195" s="4">
        <v>14310</v>
      </c>
      <c r="D3195" t="s">
        <v>114</v>
      </c>
      <c r="E3195" s="4">
        <v>846118</v>
      </c>
      <c r="F3195">
        <v>18855</v>
      </c>
    </row>
    <row r="3196" spans="1:6">
      <c r="A3196" s="4">
        <v>20220423</v>
      </c>
      <c r="B3196" t="s">
        <v>10</v>
      </c>
      <c r="C3196" s="4">
        <v>20633</v>
      </c>
      <c r="D3196" t="s">
        <v>110</v>
      </c>
      <c r="E3196" s="4">
        <v>166782</v>
      </c>
      <c r="F3196">
        <v>13455</v>
      </c>
    </row>
    <row r="3197" spans="1:6">
      <c r="A3197" s="4">
        <v>20220423</v>
      </c>
      <c r="B3197" t="s">
        <v>10</v>
      </c>
      <c r="C3197" s="4">
        <v>13368</v>
      </c>
      <c r="D3197" t="s">
        <v>115</v>
      </c>
      <c r="E3197" s="4">
        <v>217003</v>
      </c>
      <c r="F3197">
        <v>1305</v>
      </c>
    </row>
    <row r="3198" spans="1:6">
      <c r="A3198" s="4">
        <v>20220423</v>
      </c>
      <c r="B3198" t="s">
        <v>118</v>
      </c>
      <c r="C3198" s="4">
        <v>13374</v>
      </c>
      <c r="D3198" t="s">
        <v>109</v>
      </c>
      <c r="E3198" s="4">
        <v>267224</v>
      </c>
      <c r="F3198">
        <v>20385</v>
      </c>
    </row>
    <row r="3199" spans="1:6">
      <c r="A3199" s="4">
        <v>20220423</v>
      </c>
      <c r="B3199" t="s">
        <v>116</v>
      </c>
      <c r="C3199" s="4">
        <v>10146</v>
      </c>
      <c r="D3199" t="s">
        <v>110</v>
      </c>
      <c r="E3199" s="4">
        <v>317445</v>
      </c>
      <c r="F3199">
        <v>9052.5</v>
      </c>
    </row>
    <row r="3200" spans="1:6">
      <c r="A3200" s="4">
        <v>20220423</v>
      </c>
      <c r="B3200" t="s">
        <v>117</v>
      </c>
      <c r="C3200" s="4">
        <v>10146</v>
      </c>
      <c r="D3200" t="s">
        <v>110</v>
      </c>
      <c r="E3200" s="4">
        <v>367666</v>
      </c>
      <c r="F3200">
        <v>2932.5</v>
      </c>
    </row>
    <row r="3201" spans="1:6">
      <c r="A3201" s="4">
        <v>20220423</v>
      </c>
      <c r="B3201" t="s">
        <v>10</v>
      </c>
      <c r="C3201" s="4">
        <v>1174</v>
      </c>
      <c r="D3201" t="s">
        <v>109</v>
      </c>
      <c r="E3201" s="4">
        <v>417887</v>
      </c>
      <c r="F3201">
        <v>10755</v>
      </c>
    </row>
    <row r="3202" spans="1:6">
      <c r="A3202" s="4">
        <v>20220423</v>
      </c>
      <c r="B3202" t="s">
        <v>10</v>
      </c>
      <c r="C3202" s="4">
        <v>1174</v>
      </c>
      <c r="D3202" t="s">
        <v>109</v>
      </c>
      <c r="E3202" s="4">
        <v>267224</v>
      </c>
      <c r="F3202">
        <v>3555</v>
      </c>
    </row>
    <row r="3203" spans="1:6">
      <c r="A3203" s="4">
        <v>20220423</v>
      </c>
      <c r="B3203" t="s">
        <v>10</v>
      </c>
      <c r="C3203" s="4">
        <v>20623</v>
      </c>
      <c r="D3203" t="s">
        <v>110</v>
      </c>
      <c r="E3203" s="4">
        <v>317445</v>
      </c>
      <c r="F3203">
        <v>13455</v>
      </c>
    </row>
    <row r="3204" spans="1:6">
      <c r="A3204" s="4">
        <v>20220424</v>
      </c>
      <c r="B3204" t="s">
        <v>117</v>
      </c>
      <c r="C3204" s="4">
        <v>10153</v>
      </c>
      <c r="D3204" t="s">
        <v>109</v>
      </c>
      <c r="E3204" s="4">
        <v>729973</v>
      </c>
      <c r="F3204">
        <v>23950</v>
      </c>
    </row>
    <row r="3205" spans="1:6">
      <c r="A3205" s="4">
        <v>20220424</v>
      </c>
      <c r="B3205" t="s">
        <v>117</v>
      </c>
      <c r="C3205" s="4">
        <v>10154</v>
      </c>
      <c r="D3205" t="s">
        <v>114</v>
      </c>
      <c r="E3205" s="4">
        <v>764932</v>
      </c>
      <c r="F3205">
        <v>10755</v>
      </c>
    </row>
    <row r="3206" spans="1:6">
      <c r="A3206" s="4">
        <v>20220424</v>
      </c>
      <c r="B3206" t="s">
        <v>10</v>
      </c>
      <c r="C3206" s="4">
        <v>10154</v>
      </c>
      <c r="D3206" t="s">
        <v>114</v>
      </c>
      <c r="E3206" s="4">
        <v>979679</v>
      </c>
      <c r="F3206">
        <v>10755</v>
      </c>
    </row>
    <row r="3207" spans="1:6">
      <c r="A3207" s="4">
        <v>20220424</v>
      </c>
      <c r="B3207" t="s">
        <v>10</v>
      </c>
      <c r="C3207" s="4">
        <v>10154</v>
      </c>
      <c r="D3207" t="s">
        <v>110</v>
      </c>
      <c r="E3207" s="4">
        <v>112757</v>
      </c>
      <c r="F3207">
        <v>11925</v>
      </c>
    </row>
    <row r="3208" spans="1:6">
      <c r="A3208" s="4">
        <v>20220424</v>
      </c>
      <c r="B3208" t="s">
        <v>118</v>
      </c>
      <c r="C3208" s="4">
        <v>20635</v>
      </c>
      <c r="D3208" t="s">
        <v>113</v>
      </c>
      <c r="E3208" s="4">
        <v>127547</v>
      </c>
      <c r="F3208">
        <v>7605</v>
      </c>
    </row>
    <row r="3209" spans="1:6">
      <c r="A3209" s="4">
        <v>20220424</v>
      </c>
      <c r="B3209" t="s">
        <v>116</v>
      </c>
      <c r="C3209" s="4">
        <v>20636</v>
      </c>
      <c r="D3209" t="s">
        <v>109</v>
      </c>
      <c r="E3209" s="4">
        <v>445471</v>
      </c>
      <c r="F3209">
        <v>13455</v>
      </c>
    </row>
    <row r="3210" spans="1:6">
      <c r="A3210" s="4">
        <v>20220424</v>
      </c>
      <c r="B3210" t="s">
        <v>10</v>
      </c>
      <c r="C3210" s="4">
        <v>20637</v>
      </c>
      <c r="D3210" t="s">
        <v>112</v>
      </c>
      <c r="E3210" s="4">
        <v>871537</v>
      </c>
      <c r="F3210">
        <v>2655</v>
      </c>
    </row>
    <row r="3211" spans="1:6">
      <c r="A3211" s="4">
        <v>20220426</v>
      </c>
      <c r="B3211" t="s">
        <v>116</v>
      </c>
      <c r="C3211" s="4">
        <v>20649</v>
      </c>
      <c r="D3211" t="s">
        <v>109</v>
      </c>
      <c r="E3211" s="4">
        <v>129760</v>
      </c>
      <c r="F3211">
        <v>5355</v>
      </c>
    </row>
    <row r="3212" spans="1:6">
      <c r="A3212" s="4">
        <v>20220426</v>
      </c>
      <c r="B3212" t="s">
        <v>117</v>
      </c>
      <c r="C3212" s="4">
        <v>20650</v>
      </c>
      <c r="D3212" t="s">
        <v>109</v>
      </c>
      <c r="E3212" s="4">
        <v>834850</v>
      </c>
      <c r="F3212">
        <v>17950</v>
      </c>
    </row>
    <row r="3213" spans="1:6">
      <c r="A3213" s="4">
        <v>20220426</v>
      </c>
      <c r="B3213" t="s">
        <v>117</v>
      </c>
      <c r="C3213" s="4">
        <v>13380</v>
      </c>
      <c r="D3213" t="s">
        <v>109</v>
      </c>
      <c r="E3213" s="4">
        <v>367666</v>
      </c>
      <c r="F3213">
        <v>19650</v>
      </c>
    </row>
    <row r="3214" spans="1:6">
      <c r="A3214" s="4">
        <v>20220426</v>
      </c>
      <c r="B3214" t="s">
        <v>10</v>
      </c>
      <c r="C3214" s="4">
        <v>14516</v>
      </c>
      <c r="D3214" t="s">
        <v>115</v>
      </c>
      <c r="E3214" s="4">
        <v>417887</v>
      </c>
      <c r="F3214">
        <v>995</v>
      </c>
    </row>
    <row r="3215" spans="1:6">
      <c r="A3215" s="4">
        <v>20220427</v>
      </c>
      <c r="B3215" t="s">
        <v>10</v>
      </c>
      <c r="C3215" s="4">
        <v>1180</v>
      </c>
      <c r="D3215" t="s">
        <v>115</v>
      </c>
      <c r="E3215" s="4">
        <v>468108</v>
      </c>
      <c r="F3215">
        <v>2655</v>
      </c>
    </row>
    <row r="3216" spans="1:6">
      <c r="A3216" s="4">
        <v>20220427</v>
      </c>
      <c r="B3216" s="1" t="s">
        <v>10</v>
      </c>
      <c r="C3216" s="4">
        <v>1181</v>
      </c>
      <c r="D3216" t="s">
        <v>114</v>
      </c>
      <c r="E3216" s="4">
        <v>518329</v>
      </c>
      <c r="F3216">
        <v>10755</v>
      </c>
    </row>
    <row r="3217" spans="1:6">
      <c r="A3217" s="4">
        <v>20220427</v>
      </c>
      <c r="B3217" t="s">
        <v>10</v>
      </c>
      <c r="C3217" s="4">
        <v>13383</v>
      </c>
      <c r="D3217" t="s">
        <v>115</v>
      </c>
      <c r="E3217" s="4">
        <v>568550</v>
      </c>
      <c r="F3217">
        <v>20357.5</v>
      </c>
    </row>
    <row r="3218" spans="1:6">
      <c r="A3218" s="4">
        <v>20220427</v>
      </c>
      <c r="B3218" t="s">
        <v>118</v>
      </c>
      <c r="C3218" s="4">
        <v>1179</v>
      </c>
      <c r="D3218" t="s">
        <v>111</v>
      </c>
      <c r="E3218" s="4">
        <v>618771</v>
      </c>
      <c r="F3218">
        <v>12285</v>
      </c>
    </row>
    <row r="3219" spans="1:6">
      <c r="A3219" s="4">
        <v>20220427</v>
      </c>
      <c r="B3219" t="s">
        <v>118</v>
      </c>
      <c r="C3219" s="4">
        <v>1180</v>
      </c>
      <c r="D3219" t="s">
        <v>109</v>
      </c>
      <c r="E3219" s="4">
        <v>864342</v>
      </c>
      <c r="F3219">
        <v>13455</v>
      </c>
    </row>
    <row r="3220" spans="1:6">
      <c r="A3220" s="4">
        <v>20220427</v>
      </c>
      <c r="B3220" t="s">
        <v>117</v>
      </c>
      <c r="C3220" s="4">
        <v>20651</v>
      </c>
      <c r="D3220" t="s">
        <v>109</v>
      </c>
      <c r="E3220" s="4">
        <v>979679</v>
      </c>
      <c r="F3220">
        <v>22185</v>
      </c>
    </row>
    <row r="3221" spans="1:6">
      <c r="A3221" s="4">
        <v>20220428</v>
      </c>
      <c r="B3221" t="s">
        <v>10</v>
      </c>
      <c r="C3221" s="4">
        <v>1182</v>
      </c>
      <c r="D3221" t="s">
        <v>109</v>
      </c>
      <c r="E3221" s="4">
        <v>112757</v>
      </c>
      <c r="F3221">
        <v>18855</v>
      </c>
    </row>
    <row r="3222" spans="1:6">
      <c r="A3222" s="4">
        <v>20220428</v>
      </c>
      <c r="B3222" t="s">
        <v>116</v>
      </c>
      <c r="C3222" s="4">
        <v>1183</v>
      </c>
      <c r="D3222" t="s">
        <v>114</v>
      </c>
      <c r="E3222" s="4">
        <v>127547</v>
      </c>
      <c r="F3222">
        <v>5625</v>
      </c>
    </row>
    <row r="3223" spans="1:6">
      <c r="A3223" s="4">
        <v>20220428</v>
      </c>
      <c r="B3223" t="s">
        <v>116</v>
      </c>
      <c r="C3223" s="4">
        <v>1186</v>
      </c>
      <c r="D3223" t="s">
        <v>115</v>
      </c>
      <c r="E3223" s="4">
        <v>445471</v>
      </c>
      <c r="F3223">
        <v>12285</v>
      </c>
    </row>
    <row r="3224" spans="1:6">
      <c r="A3224" s="4">
        <v>20220428</v>
      </c>
      <c r="B3224" t="s">
        <v>117</v>
      </c>
      <c r="C3224" s="4">
        <v>20657</v>
      </c>
      <c r="D3224" t="s">
        <v>114</v>
      </c>
      <c r="E3224" s="4">
        <v>871537</v>
      </c>
      <c r="F3224">
        <v>5355</v>
      </c>
    </row>
    <row r="3225" spans="1:6">
      <c r="A3225" s="4">
        <v>20220428</v>
      </c>
      <c r="B3225" t="s">
        <v>11</v>
      </c>
      <c r="C3225" s="4">
        <v>20659</v>
      </c>
      <c r="D3225" t="s">
        <v>115</v>
      </c>
      <c r="E3225" s="4">
        <v>129760</v>
      </c>
      <c r="F3225">
        <v>12285</v>
      </c>
    </row>
    <row r="3226" spans="1:6">
      <c r="A3226" s="4">
        <v>20220428</v>
      </c>
      <c r="B3226" t="s">
        <v>11</v>
      </c>
      <c r="C3226" s="4">
        <v>20660</v>
      </c>
      <c r="D3226" t="s">
        <v>111</v>
      </c>
      <c r="E3226" s="4">
        <v>172366</v>
      </c>
      <c r="F3226">
        <v>2385</v>
      </c>
    </row>
    <row r="3227" spans="1:6">
      <c r="A3227" s="4">
        <v>20220428</v>
      </c>
      <c r="B3227" t="s">
        <v>11</v>
      </c>
      <c r="C3227" s="4">
        <v>13386</v>
      </c>
      <c r="D3227" t="s">
        <v>109</v>
      </c>
      <c r="E3227" s="4">
        <v>307950</v>
      </c>
      <c r="F3227">
        <v>16155</v>
      </c>
    </row>
    <row r="3228" spans="1:6">
      <c r="A3228" s="4">
        <v>20220428</v>
      </c>
      <c r="B3228" t="s">
        <v>117</v>
      </c>
      <c r="C3228" s="4">
        <v>13389</v>
      </c>
      <c r="D3228" t="s">
        <v>109</v>
      </c>
      <c r="E3228" s="4">
        <v>657535</v>
      </c>
      <c r="F3228">
        <v>4207.5</v>
      </c>
    </row>
    <row r="3229" spans="1:6">
      <c r="A3229" s="4">
        <v>20220428</v>
      </c>
      <c r="B3229" t="s">
        <v>117</v>
      </c>
      <c r="C3229" s="4">
        <v>14543</v>
      </c>
      <c r="D3229" t="s">
        <v>111</v>
      </c>
      <c r="E3229" s="4">
        <v>100712</v>
      </c>
      <c r="F3229">
        <v>20950</v>
      </c>
    </row>
    <row r="3230" spans="1:6">
      <c r="A3230" s="4">
        <v>20220428</v>
      </c>
      <c r="B3230" t="s">
        <v>117</v>
      </c>
      <c r="C3230" s="4">
        <v>14558</v>
      </c>
      <c r="D3230" t="s">
        <v>109</v>
      </c>
      <c r="E3230" s="4">
        <v>135670</v>
      </c>
      <c r="F3230">
        <v>17685</v>
      </c>
    </row>
    <row r="3231" spans="1:6">
      <c r="A3231" s="4">
        <v>20220428</v>
      </c>
      <c r="B3231" t="s">
        <v>10</v>
      </c>
      <c r="C3231" s="4">
        <v>14553</v>
      </c>
      <c r="D3231" t="s">
        <v>114</v>
      </c>
      <c r="E3231" s="4">
        <v>170629</v>
      </c>
      <c r="F3231">
        <v>16155</v>
      </c>
    </row>
    <row r="3232" spans="1:6">
      <c r="A3232" s="4">
        <v>20220429</v>
      </c>
      <c r="B3232" t="s">
        <v>10</v>
      </c>
      <c r="C3232" s="4">
        <v>1188</v>
      </c>
      <c r="D3232" t="s">
        <v>115</v>
      </c>
      <c r="E3232" s="4">
        <v>205588</v>
      </c>
      <c r="F3232">
        <v>3825</v>
      </c>
    </row>
    <row r="3233" spans="1:6">
      <c r="A3233" s="4">
        <v>20220429</v>
      </c>
      <c r="B3233" t="s">
        <v>116</v>
      </c>
      <c r="C3233" s="4">
        <v>20664</v>
      </c>
      <c r="D3233" t="s">
        <v>114</v>
      </c>
      <c r="E3233" s="4">
        <v>240547</v>
      </c>
      <c r="F3233">
        <v>12285</v>
      </c>
    </row>
    <row r="3234" spans="1:6">
      <c r="A3234" s="4">
        <v>20220429</v>
      </c>
      <c r="B3234" t="s">
        <v>10</v>
      </c>
      <c r="C3234" s="4">
        <v>20665</v>
      </c>
      <c r="D3234" t="s">
        <v>115</v>
      </c>
      <c r="E3234" s="4">
        <v>275506</v>
      </c>
      <c r="F3234">
        <v>4185</v>
      </c>
    </row>
    <row r="3235" spans="1:6">
      <c r="A3235" s="4">
        <v>20220429</v>
      </c>
      <c r="B3235" t="s">
        <v>10</v>
      </c>
      <c r="C3235" s="4">
        <v>20666</v>
      </c>
      <c r="D3235" t="s">
        <v>111</v>
      </c>
      <c r="E3235" s="4">
        <v>310465</v>
      </c>
      <c r="F3235">
        <v>6885</v>
      </c>
    </row>
    <row r="3236" spans="1:6">
      <c r="A3236" s="4">
        <v>20220429</v>
      </c>
      <c r="B3236" t="s">
        <v>116</v>
      </c>
      <c r="C3236" s="4">
        <v>20667</v>
      </c>
      <c r="D3236" t="s">
        <v>109</v>
      </c>
      <c r="E3236" s="4">
        <v>485260</v>
      </c>
      <c r="F3236">
        <v>10755</v>
      </c>
    </row>
    <row r="3237" spans="1:6">
      <c r="A3237" s="4">
        <v>20220429</v>
      </c>
      <c r="B3237" t="s">
        <v>116</v>
      </c>
      <c r="C3237" s="4">
        <v>20669</v>
      </c>
      <c r="D3237" t="s">
        <v>109</v>
      </c>
      <c r="E3237" s="4">
        <v>520219</v>
      </c>
      <c r="F3237">
        <v>11950</v>
      </c>
    </row>
    <row r="3238" spans="1:6">
      <c r="A3238" s="4">
        <v>20220429</v>
      </c>
      <c r="B3238" t="s">
        <v>116</v>
      </c>
      <c r="C3238" s="4">
        <v>20669</v>
      </c>
      <c r="D3238" t="s">
        <v>109</v>
      </c>
      <c r="E3238" s="4">
        <v>555178</v>
      </c>
      <c r="F3238">
        <v>22650</v>
      </c>
    </row>
    <row r="3239" spans="1:6">
      <c r="A3239" s="4">
        <v>20220430</v>
      </c>
      <c r="B3239" t="s">
        <v>116</v>
      </c>
      <c r="C3239" s="4">
        <v>13392</v>
      </c>
      <c r="D3239" t="s">
        <v>114</v>
      </c>
      <c r="E3239" s="4">
        <v>590137</v>
      </c>
      <c r="F3239">
        <v>11950</v>
      </c>
    </row>
    <row r="3240" spans="1:6">
      <c r="A3240" s="4">
        <v>20220430</v>
      </c>
      <c r="B3240" t="s">
        <v>116</v>
      </c>
      <c r="C3240" s="4">
        <v>13397</v>
      </c>
      <c r="D3240" t="s">
        <v>115</v>
      </c>
      <c r="E3240" s="4">
        <v>625096</v>
      </c>
      <c r="F3240">
        <v>4802.5</v>
      </c>
    </row>
    <row r="3241" spans="1:6">
      <c r="A3241" s="4">
        <v>20220430</v>
      </c>
      <c r="B3241" t="s">
        <v>117</v>
      </c>
      <c r="C3241" s="4">
        <v>14600</v>
      </c>
      <c r="D3241" t="s">
        <v>114</v>
      </c>
      <c r="E3241" s="4">
        <v>660055</v>
      </c>
      <c r="F3241">
        <v>14950</v>
      </c>
    </row>
    <row r="3242" spans="1:6">
      <c r="A3242" s="4">
        <v>20220430</v>
      </c>
      <c r="B3242" t="s">
        <v>118</v>
      </c>
      <c r="C3242" s="4">
        <v>14590</v>
      </c>
      <c r="D3242" t="s">
        <v>115</v>
      </c>
      <c r="E3242" s="4">
        <v>695014</v>
      </c>
      <c r="F3242">
        <v>16155</v>
      </c>
    </row>
    <row r="3243" spans="1:6">
      <c r="A3243" s="4">
        <v>20220430</v>
      </c>
      <c r="B3243" t="s">
        <v>10</v>
      </c>
      <c r="C3243" s="4">
        <v>14591</v>
      </c>
      <c r="D3243" t="s">
        <v>111</v>
      </c>
      <c r="E3243" s="4">
        <v>869809</v>
      </c>
      <c r="F3243">
        <v>12285</v>
      </c>
    </row>
    <row r="3244" spans="1:6">
      <c r="A3244" s="4">
        <v>20220501</v>
      </c>
      <c r="B3244" s="1" t="s">
        <v>116</v>
      </c>
      <c r="C3244" s="4">
        <v>1193</v>
      </c>
      <c r="D3244" t="s">
        <v>109</v>
      </c>
      <c r="E3244" s="4">
        <v>904768</v>
      </c>
      <c r="F3244">
        <v>8055</v>
      </c>
    </row>
    <row r="3245" spans="1:6">
      <c r="A3245" s="4">
        <v>20220501</v>
      </c>
      <c r="B3245" s="1" t="s">
        <v>118</v>
      </c>
      <c r="C3245" s="4">
        <v>1196</v>
      </c>
      <c r="D3245" t="s">
        <v>109</v>
      </c>
      <c r="E3245" s="4">
        <v>132951</v>
      </c>
      <c r="F3245">
        <v>16155</v>
      </c>
    </row>
    <row r="3246" spans="1:6">
      <c r="A3246" s="4">
        <v>20220501</v>
      </c>
      <c r="B3246" t="s">
        <v>116</v>
      </c>
      <c r="C3246" s="4">
        <v>1197</v>
      </c>
      <c r="D3246" t="s">
        <v>111</v>
      </c>
      <c r="E3246" s="4">
        <v>117828</v>
      </c>
      <c r="F3246">
        <v>4185</v>
      </c>
    </row>
    <row r="3247" spans="1:6">
      <c r="A3247" s="4">
        <v>20220501</v>
      </c>
      <c r="B3247" t="s">
        <v>117</v>
      </c>
      <c r="C3247" s="4">
        <v>1198</v>
      </c>
      <c r="D3247" t="s">
        <v>109</v>
      </c>
      <c r="E3247" s="4">
        <v>124705</v>
      </c>
      <c r="F3247">
        <v>6525</v>
      </c>
    </row>
    <row r="3248" spans="1:6">
      <c r="A3248" s="4">
        <v>20220501</v>
      </c>
      <c r="B3248" t="s">
        <v>117</v>
      </c>
      <c r="C3248" s="4">
        <v>20685</v>
      </c>
      <c r="D3248" t="s">
        <v>113</v>
      </c>
      <c r="E3248" s="4">
        <v>134582</v>
      </c>
      <c r="F3248">
        <v>2385</v>
      </c>
    </row>
    <row r="3249" spans="1:6">
      <c r="A3249" s="4">
        <v>20220501</v>
      </c>
      <c r="B3249" t="s">
        <v>10</v>
      </c>
      <c r="C3249" s="4">
        <v>20686</v>
      </c>
      <c r="D3249" t="s">
        <v>113</v>
      </c>
      <c r="E3249" s="4">
        <v>145249</v>
      </c>
      <c r="F3249">
        <v>5625</v>
      </c>
    </row>
    <row r="3250" spans="1:6">
      <c r="A3250" s="4">
        <v>20220501</v>
      </c>
      <c r="B3250" t="s">
        <v>10</v>
      </c>
      <c r="C3250" s="4">
        <v>20690</v>
      </c>
      <c r="D3250" t="s">
        <v>113</v>
      </c>
      <c r="E3250" s="4">
        <v>557336</v>
      </c>
      <c r="F3250">
        <v>16155</v>
      </c>
    </row>
    <row r="3251" spans="1:6">
      <c r="A3251" s="4">
        <v>20220501</v>
      </c>
      <c r="B3251" t="s">
        <v>118</v>
      </c>
      <c r="C3251" s="4">
        <v>13399</v>
      </c>
      <c r="D3251" t="s">
        <v>109</v>
      </c>
      <c r="E3251" s="4">
        <v>166213</v>
      </c>
      <c r="F3251">
        <v>13455</v>
      </c>
    </row>
    <row r="3252" spans="1:6">
      <c r="A3252" s="4">
        <v>20220501</v>
      </c>
      <c r="B3252" t="s">
        <v>116</v>
      </c>
      <c r="C3252" s="4">
        <v>13400</v>
      </c>
      <c r="D3252" t="s">
        <v>112</v>
      </c>
      <c r="E3252" s="4">
        <v>167090</v>
      </c>
      <c r="F3252">
        <v>20385</v>
      </c>
    </row>
    <row r="3253" spans="1:6">
      <c r="A3253" s="4">
        <v>20220501</v>
      </c>
      <c r="B3253" t="s">
        <v>117</v>
      </c>
      <c r="C3253" s="4">
        <v>13402</v>
      </c>
      <c r="D3253" t="s">
        <v>114</v>
      </c>
      <c r="E3253" s="4">
        <v>167967</v>
      </c>
      <c r="F3253">
        <v>12285</v>
      </c>
    </row>
    <row r="3254" spans="1:6">
      <c r="A3254" s="4">
        <v>20220501</v>
      </c>
      <c r="B3254" t="s">
        <v>10</v>
      </c>
      <c r="C3254" s="4">
        <v>13403</v>
      </c>
      <c r="D3254" t="s">
        <v>115</v>
      </c>
      <c r="E3254" s="4">
        <v>168844</v>
      </c>
      <c r="F3254">
        <v>12285</v>
      </c>
    </row>
    <row r="3255" spans="1:6">
      <c r="A3255" s="4">
        <v>20220503</v>
      </c>
      <c r="B3255" t="s">
        <v>10</v>
      </c>
      <c r="C3255" s="4">
        <v>20715</v>
      </c>
      <c r="D3255" t="s">
        <v>111</v>
      </c>
      <c r="E3255" s="4">
        <v>169721</v>
      </c>
      <c r="F3255">
        <v>4185</v>
      </c>
    </row>
    <row r="3256" spans="1:6">
      <c r="A3256" s="4">
        <v>20220503</v>
      </c>
      <c r="B3256" t="s">
        <v>10</v>
      </c>
      <c r="C3256" s="4">
        <v>20717</v>
      </c>
      <c r="D3256" t="s">
        <v>115</v>
      </c>
      <c r="E3256" s="4">
        <v>170598</v>
      </c>
      <c r="F3256">
        <v>1450</v>
      </c>
    </row>
    <row r="3257" spans="1:6">
      <c r="A3257" s="4">
        <v>20220503</v>
      </c>
      <c r="B3257" t="s">
        <v>117</v>
      </c>
      <c r="C3257" s="4">
        <v>20719</v>
      </c>
      <c r="D3257" t="s">
        <v>109</v>
      </c>
      <c r="E3257" s="4">
        <v>171475</v>
      </c>
      <c r="F3257">
        <v>7605</v>
      </c>
    </row>
    <row r="3258" spans="1:6">
      <c r="A3258" s="4">
        <v>20220503</v>
      </c>
      <c r="B3258" t="s">
        <v>117</v>
      </c>
      <c r="C3258" s="4">
        <v>20720</v>
      </c>
      <c r="D3258" t="s">
        <v>111</v>
      </c>
      <c r="E3258" s="4">
        <v>172352</v>
      </c>
      <c r="F3258">
        <v>17685</v>
      </c>
    </row>
    <row r="3259" spans="1:6">
      <c r="A3259" s="4">
        <v>20220503</v>
      </c>
      <c r="B3259" t="s">
        <v>10</v>
      </c>
      <c r="C3259" s="4">
        <v>14682</v>
      </c>
      <c r="D3259" t="s">
        <v>109</v>
      </c>
      <c r="E3259" s="4">
        <v>173229</v>
      </c>
      <c r="F3259">
        <v>20385</v>
      </c>
    </row>
    <row r="3260" spans="1:6">
      <c r="A3260" s="4">
        <v>20220503</v>
      </c>
      <c r="B3260" t="s">
        <v>10</v>
      </c>
      <c r="C3260" s="4">
        <v>14678</v>
      </c>
      <c r="D3260" t="s">
        <v>113</v>
      </c>
      <c r="E3260" s="4">
        <v>174106</v>
      </c>
      <c r="F3260">
        <v>10755</v>
      </c>
    </row>
    <row r="3261" spans="1:6">
      <c r="A3261" s="4">
        <v>20220503</v>
      </c>
      <c r="B3261" t="s">
        <v>118</v>
      </c>
      <c r="C3261" s="4">
        <v>14692</v>
      </c>
      <c r="D3261" t="s">
        <v>113</v>
      </c>
      <c r="E3261" s="4">
        <v>857476</v>
      </c>
      <c r="F3261">
        <v>17685</v>
      </c>
    </row>
    <row r="3262" spans="1:6">
      <c r="A3262" s="4">
        <v>20220504</v>
      </c>
      <c r="B3262" t="s">
        <v>116</v>
      </c>
      <c r="C3262" s="4">
        <v>20723</v>
      </c>
      <c r="D3262" t="s">
        <v>113</v>
      </c>
      <c r="E3262" s="4">
        <v>766263</v>
      </c>
      <c r="F3262">
        <v>10755</v>
      </c>
    </row>
    <row r="3263" spans="1:6">
      <c r="A3263" s="4">
        <v>20220504</v>
      </c>
      <c r="B3263" t="s">
        <v>10</v>
      </c>
      <c r="C3263" s="4">
        <v>20724</v>
      </c>
      <c r="D3263" t="s">
        <v>115</v>
      </c>
      <c r="E3263" s="4">
        <v>675050</v>
      </c>
      <c r="F3263">
        <v>1450</v>
      </c>
    </row>
    <row r="3264" spans="1:6">
      <c r="A3264" s="4">
        <v>20220504</v>
      </c>
      <c r="B3264" t="s">
        <v>116</v>
      </c>
      <c r="C3264" s="4">
        <v>1213</v>
      </c>
      <c r="D3264" t="s">
        <v>115</v>
      </c>
      <c r="E3264" s="4">
        <v>979679</v>
      </c>
      <c r="F3264">
        <v>1305</v>
      </c>
    </row>
    <row r="3265" spans="1:6">
      <c r="A3265" s="4">
        <v>20220504</v>
      </c>
      <c r="B3265" t="s">
        <v>117</v>
      </c>
      <c r="C3265" s="4">
        <v>1213</v>
      </c>
      <c r="D3265" t="s">
        <v>114</v>
      </c>
      <c r="E3265" s="4">
        <v>112757</v>
      </c>
      <c r="F3265">
        <v>12285</v>
      </c>
    </row>
    <row r="3266" spans="1:6">
      <c r="A3266" s="4">
        <v>20220504</v>
      </c>
      <c r="B3266" t="s">
        <v>117</v>
      </c>
      <c r="C3266" s="4">
        <v>1213</v>
      </c>
      <c r="D3266" t="s">
        <v>115</v>
      </c>
      <c r="E3266" s="4">
        <v>127547</v>
      </c>
      <c r="F3266">
        <v>2925</v>
      </c>
    </row>
    <row r="3267" spans="1:6">
      <c r="A3267" s="4">
        <v>20220504</v>
      </c>
      <c r="B3267" t="s">
        <v>10</v>
      </c>
      <c r="C3267" s="4">
        <v>1215</v>
      </c>
      <c r="D3267" t="s">
        <v>111</v>
      </c>
      <c r="E3267" s="4">
        <v>445471</v>
      </c>
      <c r="F3267">
        <v>13455</v>
      </c>
    </row>
    <row r="3268" spans="1:6">
      <c r="A3268" s="4">
        <v>20220504</v>
      </c>
      <c r="B3268" t="s">
        <v>10</v>
      </c>
      <c r="C3268" s="4">
        <v>1215</v>
      </c>
      <c r="D3268" t="s">
        <v>109</v>
      </c>
      <c r="E3268" s="4">
        <v>871537</v>
      </c>
      <c r="F3268">
        <v>9585</v>
      </c>
    </row>
    <row r="3269" spans="1:6">
      <c r="A3269" s="4">
        <v>20220505</v>
      </c>
      <c r="B3269" t="s">
        <v>118</v>
      </c>
      <c r="C3269" s="4">
        <v>1218</v>
      </c>
      <c r="D3269" t="s">
        <v>109</v>
      </c>
      <c r="E3269" s="4">
        <v>129760</v>
      </c>
      <c r="F3269">
        <v>18120</v>
      </c>
    </row>
    <row r="3270" spans="1:6">
      <c r="A3270" s="4">
        <v>20220505</v>
      </c>
      <c r="B3270" t="s">
        <v>116</v>
      </c>
      <c r="C3270" s="4">
        <v>20725</v>
      </c>
      <c r="D3270" t="s">
        <v>111</v>
      </c>
      <c r="E3270" s="4">
        <v>834850</v>
      </c>
      <c r="F3270">
        <v>19160</v>
      </c>
    </row>
    <row r="3271" spans="1:6">
      <c r="A3271" s="4">
        <v>20220505</v>
      </c>
      <c r="B3271" t="s">
        <v>10</v>
      </c>
      <c r="C3271" s="4">
        <v>20726</v>
      </c>
      <c r="D3271" t="s">
        <v>109</v>
      </c>
      <c r="E3271" s="4">
        <v>979679</v>
      </c>
      <c r="F3271">
        <v>10920</v>
      </c>
    </row>
    <row r="3272" spans="1:6">
      <c r="A3272" s="4">
        <v>20220505</v>
      </c>
      <c r="B3272" t="s">
        <v>116</v>
      </c>
      <c r="C3272" s="4">
        <v>20726</v>
      </c>
      <c r="D3272" t="s">
        <v>114</v>
      </c>
      <c r="E3272" s="4">
        <v>112757</v>
      </c>
      <c r="F3272">
        <v>4512</v>
      </c>
    </row>
    <row r="3273" spans="1:6">
      <c r="A3273" s="4">
        <v>20220505</v>
      </c>
      <c r="B3273" t="s">
        <v>117</v>
      </c>
      <c r="C3273" s="4">
        <v>20730</v>
      </c>
      <c r="D3273" t="s">
        <v>115</v>
      </c>
      <c r="E3273" s="4">
        <v>127547</v>
      </c>
      <c r="F3273">
        <v>13455</v>
      </c>
    </row>
    <row r="3274" spans="1:6">
      <c r="A3274" s="4">
        <v>20220505</v>
      </c>
      <c r="B3274" t="s">
        <v>117</v>
      </c>
      <c r="C3274" s="4">
        <v>20733</v>
      </c>
      <c r="D3274" t="s">
        <v>114</v>
      </c>
      <c r="E3274" s="4">
        <v>445471</v>
      </c>
      <c r="F3274">
        <v>10650</v>
      </c>
    </row>
    <row r="3275" spans="1:6">
      <c r="A3275" s="4">
        <v>20220505</v>
      </c>
      <c r="B3275" t="s">
        <v>10</v>
      </c>
      <c r="C3275" s="4">
        <v>20734</v>
      </c>
      <c r="D3275" t="s">
        <v>115</v>
      </c>
      <c r="E3275" s="4">
        <v>871537</v>
      </c>
      <c r="F3275">
        <v>14360</v>
      </c>
    </row>
    <row r="3276" spans="1:6">
      <c r="A3276" s="4">
        <v>20220505</v>
      </c>
      <c r="B3276" t="s">
        <v>10</v>
      </c>
      <c r="C3276" s="4">
        <v>13416</v>
      </c>
      <c r="D3276" t="s">
        <v>111</v>
      </c>
      <c r="E3276" s="4">
        <v>129760</v>
      </c>
      <c r="F3276">
        <v>7160</v>
      </c>
    </row>
    <row r="3277" spans="1:6">
      <c r="A3277" s="4">
        <v>20220505</v>
      </c>
      <c r="B3277" t="s">
        <v>118</v>
      </c>
      <c r="C3277" s="4">
        <v>13420</v>
      </c>
      <c r="D3277" t="s">
        <v>109</v>
      </c>
      <c r="E3277" s="4">
        <v>834850</v>
      </c>
      <c r="F3277">
        <v>10920</v>
      </c>
    </row>
    <row r="3278" spans="1:6">
      <c r="A3278" s="4">
        <v>20220505</v>
      </c>
      <c r="B3278" t="s">
        <v>117</v>
      </c>
      <c r="C3278" s="4">
        <v>1216</v>
      </c>
      <c r="D3278" t="s">
        <v>109</v>
      </c>
      <c r="E3278" s="4">
        <v>834850</v>
      </c>
      <c r="F3278">
        <v>8955</v>
      </c>
    </row>
    <row r="3279" spans="1:6">
      <c r="A3279" s="4">
        <v>20220505</v>
      </c>
      <c r="B3279" t="s">
        <v>10</v>
      </c>
      <c r="C3279" s="4">
        <v>1217</v>
      </c>
      <c r="D3279" t="s">
        <v>109</v>
      </c>
      <c r="E3279" s="4">
        <v>127547</v>
      </c>
      <c r="F3279">
        <v>8200</v>
      </c>
    </row>
    <row r="3280" spans="1:6">
      <c r="A3280" s="4">
        <v>20220505</v>
      </c>
      <c r="B3280" t="s">
        <v>116</v>
      </c>
      <c r="C3280" s="4">
        <v>1217</v>
      </c>
      <c r="D3280" t="s">
        <v>114</v>
      </c>
      <c r="E3280" s="4">
        <v>445471</v>
      </c>
      <c r="F3280">
        <v>9560</v>
      </c>
    </row>
    <row r="3281" spans="1:6">
      <c r="A3281" s="4">
        <v>20220507</v>
      </c>
      <c r="B3281" t="s">
        <v>116</v>
      </c>
      <c r="C3281" s="4">
        <v>13428</v>
      </c>
      <c r="D3281" t="s">
        <v>115</v>
      </c>
      <c r="E3281" s="4">
        <v>871537</v>
      </c>
      <c r="F3281">
        <v>16760</v>
      </c>
    </row>
    <row r="3282" spans="1:6">
      <c r="A3282" s="4">
        <v>20220507</v>
      </c>
      <c r="B3282" t="s">
        <v>117</v>
      </c>
      <c r="C3282" s="4">
        <v>13429</v>
      </c>
      <c r="D3282" t="s">
        <v>113</v>
      </c>
      <c r="E3282" s="4">
        <v>129760</v>
      </c>
      <c r="F3282">
        <v>16760</v>
      </c>
    </row>
    <row r="3283" spans="1:6">
      <c r="A3283" s="4">
        <v>20220508</v>
      </c>
      <c r="B3283" t="s">
        <v>11</v>
      </c>
      <c r="C3283" s="4">
        <v>20779</v>
      </c>
      <c r="D3283" t="s">
        <v>113</v>
      </c>
      <c r="E3283" s="4">
        <v>834850</v>
      </c>
      <c r="F3283">
        <v>15720</v>
      </c>
    </row>
    <row r="3284" spans="1:6">
      <c r="A3284" s="4">
        <v>20220508</v>
      </c>
      <c r="B3284" t="s">
        <v>11</v>
      </c>
      <c r="C3284" s="4">
        <v>20780</v>
      </c>
      <c r="D3284" t="s">
        <v>109</v>
      </c>
      <c r="E3284" s="4">
        <v>979679</v>
      </c>
      <c r="F3284">
        <v>5698</v>
      </c>
    </row>
    <row r="3285" spans="1:6">
      <c r="A3285" s="4">
        <v>20220508</v>
      </c>
      <c r="B3285" t="s">
        <v>11</v>
      </c>
      <c r="C3285" s="4">
        <v>20781</v>
      </c>
      <c r="D3285" t="s">
        <v>112</v>
      </c>
      <c r="E3285" s="4">
        <v>112757</v>
      </c>
      <c r="F3285">
        <v>12520</v>
      </c>
    </row>
    <row r="3286" spans="1:6">
      <c r="A3286" s="4">
        <v>20220508</v>
      </c>
      <c r="B3286" t="s">
        <v>117</v>
      </c>
      <c r="C3286" s="4">
        <v>13438</v>
      </c>
      <c r="D3286" t="s">
        <v>114</v>
      </c>
      <c r="E3286" s="4">
        <v>127547</v>
      </c>
      <c r="F3286">
        <v>6920</v>
      </c>
    </row>
    <row r="3287" spans="1:6">
      <c r="A3287" s="4">
        <v>20220508</v>
      </c>
      <c r="B3287" t="s">
        <v>117</v>
      </c>
      <c r="C3287" s="4">
        <v>13439</v>
      </c>
      <c r="D3287" t="s">
        <v>115</v>
      </c>
      <c r="E3287" s="4">
        <v>445471</v>
      </c>
      <c r="F3287">
        <v>4760</v>
      </c>
    </row>
    <row r="3288" spans="1:6">
      <c r="A3288" s="4">
        <v>20220513</v>
      </c>
      <c r="B3288" t="s">
        <v>117</v>
      </c>
      <c r="C3288" s="4">
        <v>20809</v>
      </c>
      <c r="D3288" t="s">
        <v>115</v>
      </c>
      <c r="E3288" s="4">
        <v>871537</v>
      </c>
      <c r="F3288">
        <v>995</v>
      </c>
    </row>
    <row r="3289" spans="1:6">
      <c r="A3289" s="4">
        <v>20220513</v>
      </c>
      <c r="B3289" t="s">
        <v>10</v>
      </c>
      <c r="C3289" s="4">
        <v>20812</v>
      </c>
      <c r="D3289" t="s">
        <v>109</v>
      </c>
      <c r="E3289" s="4">
        <v>129760</v>
      </c>
      <c r="F3289">
        <v>11950</v>
      </c>
    </row>
    <row r="3290" spans="1:6">
      <c r="A3290" s="4">
        <v>20220513</v>
      </c>
      <c r="B3290" t="s">
        <v>10</v>
      </c>
      <c r="C3290" s="4">
        <v>10255</v>
      </c>
      <c r="D3290" t="s">
        <v>109</v>
      </c>
      <c r="E3290" s="4">
        <v>834850</v>
      </c>
      <c r="F3290">
        <v>19485</v>
      </c>
    </row>
    <row r="3291" spans="1:6">
      <c r="A3291" s="4">
        <v>20220513</v>
      </c>
      <c r="B3291" t="s">
        <v>116</v>
      </c>
      <c r="C3291" s="4">
        <v>20805</v>
      </c>
      <c r="D3291" t="s">
        <v>109</v>
      </c>
      <c r="E3291" s="4">
        <v>834850</v>
      </c>
      <c r="F3291">
        <v>16155</v>
      </c>
    </row>
    <row r="3292" spans="1:6">
      <c r="A3292" s="4">
        <v>20220514</v>
      </c>
      <c r="B3292" t="s">
        <v>10</v>
      </c>
      <c r="C3292" s="4">
        <v>20817</v>
      </c>
      <c r="D3292" t="s">
        <v>115</v>
      </c>
      <c r="E3292" s="4">
        <v>834850</v>
      </c>
      <c r="F3292">
        <v>995</v>
      </c>
    </row>
    <row r="3293" spans="1:6">
      <c r="A3293" s="4">
        <v>20220514</v>
      </c>
      <c r="B3293" t="s">
        <v>10</v>
      </c>
      <c r="C3293" s="4">
        <v>20820</v>
      </c>
      <c r="D3293" t="s">
        <v>114</v>
      </c>
      <c r="E3293" s="4">
        <v>834850</v>
      </c>
      <c r="F3293">
        <v>18855</v>
      </c>
    </row>
    <row r="3294" spans="1:6">
      <c r="A3294" s="4">
        <v>20220514</v>
      </c>
      <c r="B3294" t="s">
        <v>116</v>
      </c>
      <c r="C3294" s="4">
        <v>20827</v>
      </c>
      <c r="D3294" t="s">
        <v>115</v>
      </c>
      <c r="E3294" s="4">
        <v>421333</v>
      </c>
      <c r="F3294">
        <v>995</v>
      </c>
    </row>
    <row r="3295" spans="1:6">
      <c r="A3295" s="4">
        <v>20220514</v>
      </c>
      <c r="B3295" t="s">
        <v>116</v>
      </c>
      <c r="C3295" s="4">
        <v>13455</v>
      </c>
      <c r="D3295" t="s">
        <v>115</v>
      </c>
      <c r="E3295" s="4">
        <v>719050</v>
      </c>
      <c r="F3295">
        <v>12825</v>
      </c>
    </row>
    <row r="3296" spans="1:6">
      <c r="A3296" s="4">
        <v>20220514</v>
      </c>
      <c r="B3296" t="s">
        <v>116</v>
      </c>
      <c r="C3296" s="4">
        <v>13456</v>
      </c>
      <c r="D3296" t="s">
        <v>112</v>
      </c>
      <c r="E3296" s="4">
        <v>101676</v>
      </c>
      <c r="F3296">
        <v>13455</v>
      </c>
    </row>
    <row r="3297" spans="1:6">
      <c r="A3297" s="4">
        <v>20220514</v>
      </c>
      <c r="B3297" t="s">
        <v>116</v>
      </c>
      <c r="C3297" s="4">
        <v>13457</v>
      </c>
      <c r="D3297" t="s">
        <v>114</v>
      </c>
      <c r="E3297" s="4">
        <v>131448</v>
      </c>
      <c r="F3297">
        <v>21555</v>
      </c>
    </row>
    <row r="3298" spans="1:6">
      <c r="A3298" s="4">
        <v>20220515</v>
      </c>
      <c r="B3298" t="s">
        <v>116</v>
      </c>
      <c r="C3298" s="4">
        <v>1247</v>
      </c>
      <c r="D3298" t="s">
        <v>115</v>
      </c>
      <c r="E3298" s="4">
        <v>161220</v>
      </c>
      <c r="F3298">
        <v>18855</v>
      </c>
    </row>
    <row r="3299" spans="1:6">
      <c r="A3299" s="4">
        <v>20220515</v>
      </c>
      <c r="B3299" t="s">
        <v>117</v>
      </c>
      <c r="C3299" s="4">
        <v>1249</v>
      </c>
      <c r="D3299" t="s">
        <v>113</v>
      </c>
      <c r="E3299" s="4">
        <v>663423</v>
      </c>
      <c r="F3299">
        <v>7155</v>
      </c>
    </row>
    <row r="3300" spans="1:6">
      <c r="A3300" s="4">
        <v>20220515</v>
      </c>
      <c r="B3300" t="s">
        <v>118</v>
      </c>
      <c r="C3300" s="4">
        <v>1251</v>
      </c>
      <c r="D3300" t="s">
        <v>109</v>
      </c>
      <c r="E3300" s="4">
        <v>116562</v>
      </c>
      <c r="F3300">
        <v>16155</v>
      </c>
    </row>
    <row r="3301" spans="1:6">
      <c r="A3301" s="4">
        <v>20220515</v>
      </c>
      <c r="B3301" t="s">
        <v>10</v>
      </c>
      <c r="C3301" s="4">
        <v>20833</v>
      </c>
      <c r="D3301" t="s">
        <v>109</v>
      </c>
      <c r="E3301" s="4">
        <v>166782</v>
      </c>
      <c r="F3301">
        <v>13455</v>
      </c>
    </row>
    <row r="3302" spans="1:6">
      <c r="A3302" s="4">
        <v>20220516</v>
      </c>
      <c r="B3302" s="1" t="s">
        <v>116</v>
      </c>
      <c r="C3302" s="4">
        <v>13461</v>
      </c>
      <c r="D3302" t="s">
        <v>109</v>
      </c>
      <c r="E3302" s="4">
        <v>217003</v>
      </c>
      <c r="F3302">
        <v>6205</v>
      </c>
    </row>
    <row r="3303" spans="1:6">
      <c r="A3303" s="4">
        <v>20220516</v>
      </c>
      <c r="B3303" s="1" t="s">
        <v>118</v>
      </c>
      <c r="C3303" s="4">
        <v>13461</v>
      </c>
      <c r="D3303" t="s">
        <v>109</v>
      </c>
      <c r="E3303" s="4">
        <v>267224</v>
      </c>
      <c r="F3303">
        <v>5057.5</v>
      </c>
    </row>
    <row r="3304" spans="1:6">
      <c r="A3304" s="4">
        <v>20220516</v>
      </c>
      <c r="B3304" t="s">
        <v>116</v>
      </c>
      <c r="C3304" s="4">
        <v>13461</v>
      </c>
      <c r="D3304" t="s">
        <v>114</v>
      </c>
      <c r="E3304" s="4">
        <v>317445</v>
      </c>
      <c r="F3304">
        <v>20357.5</v>
      </c>
    </row>
    <row r="3305" spans="1:6">
      <c r="A3305" s="4">
        <v>20220516</v>
      </c>
      <c r="B3305" t="s">
        <v>117</v>
      </c>
      <c r="C3305" s="4">
        <v>13462</v>
      </c>
      <c r="D3305" t="s">
        <v>115</v>
      </c>
      <c r="E3305" s="4">
        <v>729973</v>
      </c>
      <c r="F3305">
        <v>10755</v>
      </c>
    </row>
    <row r="3306" spans="1:6">
      <c r="A3306" s="4">
        <v>20220516</v>
      </c>
      <c r="B3306" t="s">
        <v>117</v>
      </c>
      <c r="C3306" s="4">
        <v>13463</v>
      </c>
      <c r="D3306" t="s">
        <v>115</v>
      </c>
      <c r="E3306" s="4">
        <v>764932</v>
      </c>
      <c r="F3306">
        <v>995</v>
      </c>
    </row>
    <row r="3307" spans="1:6">
      <c r="A3307" s="4">
        <v>20220517</v>
      </c>
      <c r="B3307" t="s">
        <v>10</v>
      </c>
      <c r="C3307" s="4">
        <v>20839</v>
      </c>
      <c r="D3307" t="s">
        <v>109</v>
      </c>
      <c r="E3307" s="4">
        <v>799891</v>
      </c>
      <c r="F3307">
        <v>10755</v>
      </c>
    </row>
    <row r="3308" spans="1:6">
      <c r="A3308" s="4">
        <v>20220517</v>
      </c>
      <c r="B3308" t="s">
        <v>10</v>
      </c>
      <c r="C3308" s="4">
        <v>20841</v>
      </c>
      <c r="D3308" t="s">
        <v>114</v>
      </c>
      <c r="E3308" s="4">
        <v>834850</v>
      </c>
      <c r="F3308">
        <v>4455</v>
      </c>
    </row>
    <row r="3309" spans="1:6">
      <c r="A3309" s="4">
        <v>20220517</v>
      </c>
      <c r="B3309" t="s">
        <v>118</v>
      </c>
      <c r="C3309" s="4">
        <v>20843</v>
      </c>
      <c r="D3309" t="s">
        <v>115</v>
      </c>
      <c r="E3309" s="4">
        <v>367666</v>
      </c>
      <c r="F3309">
        <v>995</v>
      </c>
    </row>
    <row r="3310" spans="1:6">
      <c r="A3310" s="4">
        <v>20220517</v>
      </c>
      <c r="B3310" t="s">
        <v>116</v>
      </c>
      <c r="C3310" s="4">
        <v>20846</v>
      </c>
      <c r="D3310" t="s">
        <v>114</v>
      </c>
      <c r="E3310" s="4">
        <v>417887</v>
      </c>
      <c r="F3310">
        <v>11950</v>
      </c>
    </row>
    <row r="3311" spans="1:6">
      <c r="A3311" s="4">
        <v>20220517</v>
      </c>
      <c r="B3311" t="s">
        <v>117</v>
      </c>
      <c r="C3311" s="4">
        <v>20842</v>
      </c>
      <c r="D3311" t="s">
        <v>115</v>
      </c>
      <c r="E3311" s="4">
        <v>468108</v>
      </c>
      <c r="F3311">
        <v>4950</v>
      </c>
    </row>
    <row r="3312" spans="1:6">
      <c r="A3312" s="4">
        <v>20220517</v>
      </c>
      <c r="B3312" t="s">
        <v>10</v>
      </c>
      <c r="C3312" s="4">
        <v>20843</v>
      </c>
      <c r="D3312" t="s">
        <v>111</v>
      </c>
      <c r="E3312" s="4">
        <v>518329</v>
      </c>
      <c r="F3312">
        <v>10755</v>
      </c>
    </row>
    <row r="3313" spans="1:6">
      <c r="A3313" s="4">
        <v>20220517</v>
      </c>
      <c r="B3313" t="s">
        <v>10</v>
      </c>
      <c r="C3313" s="4">
        <v>20845</v>
      </c>
      <c r="D3313" t="s">
        <v>109</v>
      </c>
      <c r="E3313" s="4">
        <v>568550</v>
      </c>
      <c r="F3313">
        <v>13455</v>
      </c>
    </row>
    <row r="3314" spans="1:6">
      <c r="A3314" s="4">
        <v>20220517</v>
      </c>
      <c r="B3314" t="s">
        <v>10</v>
      </c>
      <c r="C3314" s="4">
        <v>20846</v>
      </c>
      <c r="D3314" t="s">
        <v>109</v>
      </c>
      <c r="E3314" s="4">
        <v>618771</v>
      </c>
      <c r="F3314">
        <v>4650</v>
      </c>
    </row>
    <row r="3315" spans="1:6">
      <c r="A3315" s="4">
        <v>20220519</v>
      </c>
      <c r="B3315" t="s">
        <v>117</v>
      </c>
      <c r="C3315" s="4">
        <v>15067</v>
      </c>
      <c r="D3315" t="s">
        <v>109</v>
      </c>
      <c r="E3315" s="4">
        <v>864342</v>
      </c>
      <c r="F3315">
        <v>13455</v>
      </c>
    </row>
    <row r="3316" spans="1:6">
      <c r="A3316" s="4">
        <v>20220520</v>
      </c>
      <c r="B3316" t="s">
        <v>117</v>
      </c>
      <c r="C3316" s="4">
        <v>1261</v>
      </c>
      <c r="D3316" t="s">
        <v>114</v>
      </c>
      <c r="E3316" s="4">
        <v>979679</v>
      </c>
      <c r="F3316">
        <v>3102.5</v>
      </c>
    </row>
    <row r="3317" spans="1:6">
      <c r="A3317" s="4">
        <v>20220520</v>
      </c>
      <c r="B3317" t="s">
        <v>10</v>
      </c>
      <c r="C3317" s="4">
        <v>1262</v>
      </c>
      <c r="D3317" t="s">
        <v>115</v>
      </c>
      <c r="E3317" s="4">
        <v>112757</v>
      </c>
      <c r="F3317">
        <v>6885</v>
      </c>
    </row>
    <row r="3318" spans="1:6">
      <c r="A3318" s="4">
        <v>20220520</v>
      </c>
      <c r="B3318" t="s">
        <v>10</v>
      </c>
      <c r="C3318" s="4">
        <v>1262</v>
      </c>
      <c r="D3318" t="s">
        <v>114</v>
      </c>
      <c r="E3318" s="4">
        <v>127547</v>
      </c>
      <c r="F3318">
        <v>20385</v>
      </c>
    </row>
    <row r="3319" spans="1:6">
      <c r="A3319" s="4">
        <v>20220520</v>
      </c>
      <c r="B3319" t="s">
        <v>118</v>
      </c>
      <c r="C3319" s="4">
        <v>20867</v>
      </c>
      <c r="D3319" t="s">
        <v>115</v>
      </c>
      <c r="E3319" s="4">
        <v>445471</v>
      </c>
      <c r="F3319">
        <v>18855</v>
      </c>
    </row>
    <row r="3320" spans="1:6">
      <c r="A3320" s="4">
        <v>20220520</v>
      </c>
      <c r="B3320" t="s">
        <v>116</v>
      </c>
      <c r="C3320" s="4">
        <v>1260</v>
      </c>
      <c r="D3320" t="s">
        <v>111</v>
      </c>
      <c r="E3320" s="4">
        <v>871537</v>
      </c>
      <c r="F3320">
        <v>2650</v>
      </c>
    </row>
    <row r="3321" spans="1:6">
      <c r="A3321" s="4">
        <v>20220521</v>
      </c>
      <c r="B3321" t="s">
        <v>10</v>
      </c>
      <c r="C3321" s="4">
        <v>20874</v>
      </c>
      <c r="D3321" t="s">
        <v>109</v>
      </c>
      <c r="E3321" s="4">
        <v>129760</v>
      </c>
      <c r="F3321">
        <v>7605</v>
      </c>
    </row>
    <row r="3322" spans="1:6">
      <c r="A3322" s="4">
        <v>20220521</v>
      </c>
      <c r="B3322" t="s">
        <v>116</v>
      </c>
      <c r="C3322" s="4">
        <v>20875</v>
      </c>
      <c r="D3322" t="s">
        <v>115</v>
      </c>
      <c r="E3322" s="4">
        <v>172366</v>
      </c>
      <c r="F3322">
        <v>995</v>
      </c>
    </row>
    <row r="3323" spans="1:6">
      <c r="A3323" s="4">
        <v>20220521</v>
      </c>
      <c r="B3323" t="s">
        <v>117</v>
      </c>
      <c r="C3323" s="4">
        <v>20876</v>
      </c>
      <c r="D3323" t="s">
        <v>111</v>
      </c>
      <c r="E3323" s="4">
        <v>307950</v>
      </c>
      <c r="F3323">
        <v>4185</v>
      </c>
    </row>
    <row r="3324" spans="1:6">
      <c r="A3324" s="4">
        <v>20220521</v>
      </c>
      <c r="B3324" t="s">
        <v>117</v>
      </c>
      <c r="C3324" s="4">
        <v>20878</v>
      </c>
      <c r="D3324" t="s">
        <v>109</v>
      </c>
      <c r="E3324" s="4">
        <v>657535</v>
      </c>
      <c r="F3324">
        <v>4185</v>
      </c>
    </row>
    <row r="3325" spans="1:6">
      <c r="A3325" s="4">
        <v>20220521</v>
      </c>
      <c r="B3325" t="s">
        <v>10</v>
      </c>
      <c r="C3325" s="4">
        <v>20879</v>
      </c>
      <c r="D3325" t="s">
        <v>109</v>
      </c>
      <c r="E3325" s="4">
        <v>100712</v>
      </c>
      <c r="F3325">
        <v>17685</v>
      </c>
    </row>
    <row r="3326" spans="1:6">
      <c r="A3326" s="4">
        <v>20220521</v>
      </c>
      <c r="B3326" t="s">
        <v>10</v>
      </c>
      <c r="C3326" s="4">
        <v>20880</v>
      </c>
      <c r="D3326" t="s">
        <v>115</v>
      </c>
      <c r="E3326" s="4">
        <v>135670</v>
      </c>
      <c r="F3326">
        <v>995</v>
      </c>
    </row>
    <row r="3327" spans="1:6">
      <c r="A3327" s="4">
        <v>20220521</v>
      </c>
      <c r="B3327" s="1" t="s">
        <v>10</v>
      </c>
      <c r="C3327" s="4">
        <v>13480</v>
      </c>
      <c r="D3327" t="s">
        <v>114</v>
      </c>
      <c r="E3327" s="4">
        <v>170629</v>
      </c>
      <c r="F3327">
        <v>14085</v>
      </c>
    </row>
    <row r="3328" spans="1:6">
      <c r="A3328" s="4">
        <v>20220521</v>
      </c>
      <c r="B3328" t="s">
        <v>10</v>
      </c>
      <c r="C3328" s="4">
        <v>20868</v>
      </c>
      <c r="D3328" t="s">
        <v>115</v>
      </c>
      <c r="E3328" s="4">
        <v>205588</v>
      </c>
      <c r="F3328">
        <v>9950</v>
      </c>
    </row>
    <row r="3329" spans="1:6">
      <c r="A3329" s="4">
        <v>20220521</v>
      </c>
      <c r="B3329" t="s">
        <v>118</v>
      </c>
      <c r="C3329" s="4">
        <v>20872</v>
      </c>
      <c r="D3329" t="s">
        <v>115</v>
      </c>
      <c r="E3329" s="4">
        <v>240547</v>
      </c>
      <c r="F3329">
        <v>995</v>
      </c>
    </row>
    <row r="3330" spans="1:6">
      <c r="A3330" s="4">
        <v>20220522</v>
      </c>
      <c r="B3330" t="s">
        <v>118</v>
      </c>
      <c r="C3330" s="4">
        <v>13482</v>
      </c>
      <c r="D3330" t="s">
        <v>114</v>
      </c>
      <c r="E3330" s="4">
        <v>275506</v>
      </c>
      <c r="F3330">
        <v>7250</v>
      </c>
    </row>
    <row r="3331" spans="1:6">
      <c r="A3331" s="4">
        <v>20220522</v>
      </c>
      <c r="B3331" t="s">
        <v>117</v>
      </c>
      <c r="C3331" s="4">
        <v>13483</v>
      </c>
      <c r="D3331" t="s">
        <v>115</v>
      </c>
      <c r="E3331" s="4">
        <v>310465</v>
      </c>
      <c r="F3331">
        <v>21555</v>
      </c>
    </row>
    <row r="3332" spans="1:6">
      <c r="A3332" s="4">
        <v>20220522</v>
      </c>
      <c r="B3332" t="s">
        <v>10</v>
      </c>
      <c r="C3332" s="4">
        <v>15138</v>
      </c>
      <c r="D3332" t="s">
        <v>114</v>
      </c>
      <c r="E3332" s="4">
        <v>485260</v>
      </c>
      <c r="F3332">
        <v>13455</v>
      </c>
    </row>
    <row r="3333" spans="1:6">
      <c r="A3333" s="4">
        <v>20220522</v>
      </c>
      <c r="B3333" t="s">
        <v>116</v>
      </c>
      <c r="C3333" s="4">
        <v>15152</v>
      </c>
      <c r="D3333" t="s">
        <v>115</v>
      </c>
      <c r="E3333" s="4">
        <v>520219</v>
      </c>
      <c r="F3333">
        <v>15650</v>
      </c>
    </row>
    <row r="3334" spans="1:6">
      <c r="A3334" s="4">
        <v>20220522</v>
      </c>
      <c r="B3334" t="s">
        <v>116</v>
      </c>
      <c r="C3334" s="4">
        <v>15148</v>
      </c>
      <c r="D3334" t="s">
        <v>111</v>
      </c>
      <c r="E3334" s="4">
        <v>555178</v>
      </c>
      <c r="F3334">
        <v>19650</v>
      </c>
    </row>
    <row r="3335" spans="1:6">
      <c r="A3335" s="4">
        <v>20220523</v>
      </c>
      <c r="B3335" t="s">
        <v>117</v>
      </c>
      <c r="C3335" s="4">
        <v>1271</v>
      </c>
      <c r="D3335" t="s">
        <v>109</v>
      </c>
      <c r="E3335" s="4">
        <v>590137</v>
      </c>
      <c r="F3335">
        <v>10755</v>
      </c>
    </row>
    <row r="3336" spans="1:6">
      <c r="A3336" s="4">
        <v>20220523</v>
      </c>
      <c r="B3336" t="s">
        <v>11</v>
      </c>
      <c r="C3336" s="4">
        <v>20892</v>
      </c>
      <c r="D3336" t="s">
        <v>109</v>
      </c>
      <c r="E3336" s="4">
        <v>625096</v>
      </c>
      <c r="F3336">
        <v>11950</v>
      </c>
    </row>
    <row r="3337" spans="1:6">
      <c r="A3337" s="4">
        <v>20220523</v>
      </c>
      <c r="B3337" t="s">
        <v>11</v>
      </c>
      <c r="C3337" s="4">
        <v>20893</v>
      </c>
      <c r="D3337" t="s">
        <v>111</v>
      </c>
      <c r="E3337" s="4">
        <v>660055</v>
      </c>
      <c r="F3337">
        <v>21555</v>
      </c>
    </row>
    <row r="3338" spans="1:6">
      <c r="A3338" s="4">
        <v>20220523</v>
      </c>
      <c r="B3338" t="s">
        <v>11</v>
      </c>
      <c r="C3338" s="4">
        <v>13486</v>
      </c>
      <c r="D3338" t="s">
        <v>109</v>
      </c>
      <c r="E3338" s="4">
        <v>695014</v>
      </c>
      <c r="F3338">
        <v>6885</v>
      </c>
    </row>
    <row r="3339" spans="1:6">
      <c r="A3339" s="4">
        <v>20220523</v>
      </c>
      <c r="B3339" t="s">
        <v>117</v>
      </c>
      <c r="C3339" s="4">
        <v>10296</v>
      </c>
      <c r="D3339" t="s">
        <v>109</v>
      </c>
      <c r="E3339" s="4">
        <v>869809</v>
      </c>
      <c r="F3339">
        <v>11785</v>
      </c>
    </row>
    <row r="3340" spans="1:6">
      <c r="A3340" s="4">
        <v>20220523</v>
      </c>
      <c r="B3340" t="s">
        <v>117</v>
      </c>
      <c r="C3340" s="4">
        <v>1272</v>
      </c>
      <c r="D3340" t="s">
        <v>109</v>
      </c>
      <c r="E3340" s="4">
        <v>904768</v>
      </c>
      <c r="F3340">
        <v>6525</v>
      </c>
    </row>
    <row r="3341" spans="1:6">
      <c r="A3341" s="4">
        <v>20220525</v>
      </c>
      <c r="B3341" t="s">
        <v>117</v>
      </c>
      <c r="C3341" s="4">
        <v>20904</v>
      </c>
      <c r="D3341" t="s">
        <v>109</v>
      </c>
      <c r="E3341" s="4">
        <v>132951</v>
      </c>
      <c r="F3341">
        <v>4185</v>
      </c>
    </row>
    <row r="3342" spans="1:6">
      <c r="A3342" s="4">
        <v>20220525</v>
      </c>
      <c r="B3342" t="s">
        <v>10</v>
      </c>
      <c r="C3342" s="4">
        <v>20905</v>
      </c>
      <c r="D3342" t="s">
        <v>114</v>
      </c>
      <c r="E3342" s="4">
        <v>117828</v>
      </c>
      <c r="F3342">
        <v>9585</v>
      </c>
    </row>
    <row r="3343" spans="1:6">
      <c r="A3343" s="4">
        <v>20220525</v>
      </c>
      <c r="B3343" t="s">
        <v>10</v>
      </c>
      <c r="C3343" s="4">
        <v>20908</v>
      </c>
      <c r="D3343" t="s">
        <v>115</v>
      </c>
      <c r="E3343" s="4">
        <v>124705</v>
      </c>
      <c r="F3343">
        <v>17685</v>
      </c>
    </row>
    <row r="3344" spans="1:6">
      <c r="A3344" s="4">
        <v>20220525</v>
      </c>
      <c r="B3344" t="s">
        <v>116</v>
      </c>
      <c r="C3344" s="4">
        <v>20909</v>
      </c>
      <c r="D3344" t="s">
        <v>114</v>
      </c>
      <c r="E3344" s="4">
        <v>134582</v>
      </c>
      <c r="F3344">
        <v>20385</v>
      </c>
    </row>
    <row r="3345" spans="1:6">
      <c r="A3345" s="4">
        <v>20220525</v>
      </c>
      <c r="B3345" t="s">
        <v>10</v>
      </c>
      <c r="C3345" s="4">
        <v>13489</v>
      </c>
      <c r="D3345" t="s">
        <v>114</v>
      </c>
      <c r="E3345" s="4">
        <v>145249</v>
      </c>
      <c r="F3345">
        <v>8055</v>
      </c>
    </row>
    <row r="3346" spans="1:6">
      <c r="A3346" s="4">
        <v>20220525</v>
      </c>
      <c r="B3346" t="s">
        <v>10</v>
      </c>
      <c r="C3346" s="4">
        <v>13490</v>
      </c>
      <c r="D3346" t="s">
        <v>115</v>
      </c>
      <c r="E3346" s="4">
        <v>557336</v>
      </c>
      <c r="F3346">
        <v>12285</v>
      </c>
    </row>
    <row r="3347" spans="1:6">
      <c r="A3347" s="4">
        <v>20220526</v>
      </c>
      <c r="B3347" t="s">
        <v>116</v>
      </c>
      <c r="C3347" s="4">
        <v>1277</v>
      </c>
      <c r="D3347" t="s">
        <v>114</v>
      </c>
      <c r="E3347" s="4">
        <v>166213</v>
      </c>
      <c r="F3347">
        <v>21555</v>
      </c>
    </row>
    <row r="3348" spans="1:6">
      <c r="A3348" s="4">
        <v>20220526</v>
      </c>
      <c r="B3348" t="s">
        <v>116</v>
      </c>
      <c r="C3348" s="4">
        <v>20912</v>
      </c>
      <c r="D3348" t="s">
        <v>115</v>
      </c>
      <c r="E3348" s="4">
        <v>167090</v>
      </c>
      <c r="F3348">
        <v>15650</v>
      </c>
    </row>
    <row r="3349" spans="1:6">
      <c r="A3349" s="4">
        <v>20220526</v>
      </c>
      <c r="B3349" t="s">
        <v>116</v>
      </c>
      <c r="C3349" s="4">
        <v>20913</v>
      </c>
      <c r="D3349" t="s">
        <v>111</v>
      </c>
      <c r="E3349" s="4">
        <v>167967</v>
      </c>
      <c r="F3349">
        <v>20357.5</v>
      </c>
    </row>
    <row r="3350" spans="1:6">
      <c r="A3350" s="4">
        <v>20220526</v>
      </c>
      <c r="B3350" t="s">
        <v>116</v>
      </c>
      <c r="C3350" s="4">
        <v>20913</v>
      </c>
      <c r="D3350" t="s">
        <v>109</v>
      </c>
      <c r="E3350" s="4">
        <v>168844</v>
      </c>
      <c r="F3350">
        <v>20357.5</v>
      </c>
    </row>
    <row r="3351" spans="1:6">
      <c r="A3351" s="4">
        <v>20220526</v>
      </c>
      <c r="B3351" t="s">
        <v>116</v>
      </c>
      <c r="C3351" s="4">
        <v>20915</v>
      </c>
      <c r="D3351" t="s">
        <v>109</v>
      </c>
      <c r="E3351" s="4">
        <v>169721</v>
      </c>
      <c r="F3351">
        <v>18855</v>
      </c>
    </row>
    <row r="3352" spans="1:6">
      <c r="A3352" s="4">
        <v>20220526</v>
      </c>
      <c r="B3352" t="s">
        <v>117</v>
      </c>
      <c r="C3352" s="4">
        <v>20917</v>
      </c>
      <c r="D3352" t="s">
        <v>111</v>
      </c>
      <c r="E3352" s="4">
        <v>170598</v>
      </c>
      <c r="F3352">
        <v>18855</v>
      </c>
    </row>
    <row r="3353" spans="1:6">
      <c r="A3353" s="4">
        <v>20220526</v>
      </c>
      <c r="B3353" t="s">
        <v>118</v>
      </c>
      <c r="C3353" s="4">
        <v>20918</v>
      </c>
      <c r="D3353" t="s">
        <v>115</v>
      </c>
      <c r="E3353" s="4">
        <v>171475</v>
      </c>
      <c r="F3353">
        <v>995</v>
      </c>
    </row>
    <row r="3354" spans="1:6">
      <c r="A3354" s="4">
        <v>20220528</v>
      </c>
      <c r="B3354" t="s">
        <v>10</v>
      </c>
      <c r="C3354" s="4">
        <v>1287</v>
      </c>
      <c r="D3354" t="s">
        <v>115</v>
      </c>
      <c r="E3354" s="4">
        <v>172352</v>
      </c>
      <c r="F3354">
        <v>1087.5</v>
      </c>
    </row>
    <row r="3355" spans="1:6">
      <c r="A3355" s="4">
        <v>20220528</v>
      </c>
      <c r="B3355" s="1" t="s">
        <v>116</v>
      </c>
      <c r="C3355" s="4">
        <v>1290</v>
      </c>
      <c r="D3355" t="s">
        <v>109</v>
      </c>
      <c r="E3355" s="4">
        <v>173229</v>
      </c>
      <c r="F3355">
        <v>13455</v>
      </c>
    </row>
    <row r="3356" spans="1:6">
      <c r="A3356" s="4">
        <v>20220528</v>
      </c>
      <c r="B3356" s="1" t="s">
        <v>118</v>
      </c>
      <c r="C3356" s="4">
        <v>20927</v>
      </c>
      <c r="D3356" t="s">
        <v>111</v>
      </c>
      <c r="E3356" s="4">
        <v>174106</v>
      </c>
      <c r="F3356">
        <v>12285</v>
      </c>
    </row>
    <row r="3357" spans="1:6">
      <c r="A3357" s="4">
        <v>20220528</v>
      </c>
      <c r="B3357" t="s">
        <v>116</v>
      </c>
      <c r="C3357" s="4">
        <v>20927</v>
      </c>
      <c r="D3357" t="s">
        <v>109</v>
      </c>
      <c r="E3357" s="4">
        <v>857476</v>
      </c>
      <c r="F3357">
        <v>20385</v>
      </c>
    </row>
    <row r="3358" spans="1:6">
      <c r="A3358" s="4">
        <v>20220528</v>
      </c>
      <c r="B3358" t="s">
        <v>117</v>
      </c>
      <c r="C3358" s="4">
        <v>20927</v>
      </c>
      <c r="D3358" t="s">
        <v>109</v>
      </c>
      <c r="E3358" s="4">
        <v>766263</v>
      </c>
      <c r="F3358">
        <v>12285</v>
      </c>
    </row>
    <row r="3359" spans="1:6">
      <c r="A3359" s="4">
        <v>20220528</v>
      </c>
      <c r="B3359" t="s">
        <v>117</v>
      </c>
      <c r="C3359" s="4">
        <v>20928</v>
      </c>
      <c r="D3359" t="s">
        <v>109</v>
      </c>
      <c r="E3359" s="4">
        <v>675050</v>
      </c>
      <c r="F3359">
        <v>23950</v>
      </c>
    </row>
    <row r="3360" spans="1:6">
      <c r="A3360" s="4">
        <v>20220528</v>
      </c>
      <c r="B3360" t="s">
        <v>10</v>
      </c>
      <c r="C3360" s="4">
        <v>13503</v>
      </c>
      <c r="D3360" t="s">
        <v>109</v>
      </c>
      <c r="E3360" s="4">
        <v>583837</v>
      </c>
      <c r="F3360">
        <v>12285</v>
      </c>
    </row>
    <row r="3361" spans="1:6">
      <c r="A3361" s="4">
        <v>20220528</v>
      </c>
      <c r="B3361" t="s">
        <v>10</v>
      </c>
      <c r="C3361" s="4">
        <v>13503</v>
      </c>
      <c r="D3361" t="s">
        <v>114</v>
      </c>
      <c r="E3361" s="4">
        <v>492624</v>
      </c>
      <c r="F3361">
        <v>12285</v>
      </c>
    </row>
    <row r="3362" spans="1:6">
      <c r="A3362" s="4">
        <v>20220528</v>
      </c>
      <c r="B3362" t="s">
        <v>118</v>
      </c>
      <c r="C3362" s="4">
        <v>13504</v>
      </c>
      <c r="D3362" t="s">
        <v>115</v>
      </c>
      <c r="E3362" s="4">
        <v>834850</v>
      </c>
      <c r="F3362">
        <v>14737.5</v>
      </c>
    </row>
    <row r="3363" spans="1:6">
      <c r="A3363" s="4">
        <v>20220529</v>
      </c>
      <c r="B3363" t="s">
        <v>116</v>
      </c>
      <c r="C3363" s="4">
        <v>20939</v>
      </c>
      <c r="D3363" t="s">
        <v>114</v>
      </c>
      <c r="E3363" s="4">
        <v>979679</v>
      </c>
      <c r="F3363">
        <v>23085</v>
      </c>
    </row>
    <row r="3364" spans="1:6">
      <c r="A3364" s="4">
        <v>20220529</v>
      </c>
      <c r="B3364" t="s">
        <v>117</v>
      </c>
      <c r="C3364" s="4">
        <v>20940</v>
      </c>
      <c r="D3364" t="s">
        <v>114</v>
      </c>
      <c r="E3364" s="4">
        <v>112757</v>
      </c>
      <c r="F3364">
        <v>16155</v>
      </c>
    </row>
    <row r="3365" spans="1:6">
      <c r="A3365" s="4">
        <v>20220529</v>
      </c>
      <c r="B3365" t="s">
        <v>10</v>
      </c>
      <c r="C3365" s="4">
        <v>13508</v>
      </c>
      <c r="D3365" t="s">
        <v>115</v>
      </c>
      <c r="E3365" s="4">
        <v>127547</v>
      </c>
      <c r="F3365">
        <v>2465</v>
      </c>
    </row>
    <row r="3366" spans="1:6">
      <c r="A3366" s="4">
        <v>20220529</v>
      </c>
      <c r="B3366" t="s">
        <v>10</v>
      </c>
      <c r="C3366" s="4">
        <v>13510</v>
      </c>
      <c r="D3366" t="s">
        <v>114</v>
      </c>
      <c r="E3366" s="4">
        <v>445471</v>
      </c>
      <c r="F3366">
        <v>15257.5</v>
      </c>
    </row>
    <row r="3367" spans="1:6">
      <c r="A3367" s="4">
        <v>20220529</v>
      </c>
      <c r="B3367" t="s">
        <v>10</v>
      </c>
      <c r="C3367" s="4">
        <v>15314</v>
      </c>
      <c r="D3367" t="s">
        <v>115</v>
      </c>
      <c r="E3367" s="4">
        <v>871537</v>
      </c>
      <c r="F3367">
        <v>995</v>
      </c>
    </row>
    <row r="3368" spans="1:6">
      <c r="A3368" s="4">
        <v>20220529</v>
      </c>
      <c r="B3368" t="s">
        <v>117</v>
      </c>
      <c r="C3368" s="4">
        <v>15317</v>
      </c>
      <c r="D3368" t="s">
        <v>113</v>
      </c>
      <c r="E3368" s="4">
        <v>129760</v>
      </c>
      <c r="F3368">
        <v>20357.5</v>
      </c>
    </row>
    <row r="3369" spans="1:6">
      <c r="A3369" s="4">
        <v>20220529</v>
      </c>
      <c r="B3369" t="s">
        <v>117</v>
      </c>
      <c r="C3369" s="4">
        <v>15322</v>
      </c>
      <c r="D3369" t="s">
        <v>113</v>
      </c>
      <c r="E3369" s="4">
        <v>834850</v>
      </c>
      <c r="F3369">
        <v>10687.5</v>
      </c>
    </row>
    <row r="3370" spans="1:6">
      <c r="A3370" s="4">
        <v>20220530</v>
      </c>
      <c r="B3370" t="s">
        <v>10</v>
      </c>
      <c r="C3370" s="4">
        <v>10329</v>
      </c>
      <c r="D3370" t="s">
        <v>112</v>
      </c>
      <c r="E3370" s="4">
        <v>834850</v>
      </c>
      <c r="F3370">
        <v>15712.5</v>
      </c>
    </row>
    <row r="3371" spans="1:6">
      <c r="A3371" s="4">
        <v>20220530</v>
      </c>
      <c r="B3371" t="s">
        <v>10</v>
      </c>
      <c r="C3371" s="4">
        <v>20947</v>
      </c>
      <c r="D3371" t="s">
        <v>109</v>
      </c>
      <c r="E3371" s="4">
        <v>834850</v>
      </c>
      <c r="F3371">
        <v>18855</v>
      </c>
    </row>
    <row r="3372" spans="1:6">
      <c r="A3372" s="4">
        <v>20220530</v>
      </c>
      <c r="B3372" t="s">
        <v>118</v>
      </c>
      <c r="C3372" s="4">
        <v>20947</v>
      </c>
      <c r="D3372" t="s">
        <v>109</v>
      </c>
      <c r="E3372" s="4">
        <v>834850</v>
      </c>
      <c r="F3372">
        <v>12285</v>
      </c>
    </row>
    <row r="3373" spans="1:6">
      <c r="A3373" s="4">
        <v>20220530</v>
      </c>
      <c r="B3373" t="s">
        <v>116</v>
      </c>
      <c r="C3373" s="4">
        <v>20947</v>
      </c>
      <c r="D3373" t="s">
        <v>109</v>
      </c>
      <c r="E3373" s="4">
        <v>421333</v>
      </c>
      <c r="F3373">
        <v>21555</v>
      </c>
    </row>
    <row r="3374" spans="1:6">
      <c r="A3374" s="4">
        <v>20220530</v>
      </c>
      <c r="B3374" t="s">
        <v>10</v>
      </c>
      <c r="C3374" s="4">
        <v>20948</v>
      </c>
      <c r="D3374" t="s">
        <v>114</v>
      </c>
      <c r="E3374" s="4">
        <v>719050</v>
      </c>
      <c r="F3374">
        <v>20385</v>
      </c>
    </row>
    <row r="3375" spans="1:6">
      <c r="A3375" s="4">
        <v>20220530</v>
      </c>
      <c r="B3375" t="s">
        <v>116</v>
      </c>
      <c r="C3375" s="4">
        <v>13515</v>
      </c>
      <c r="D3375" t="s">
        <v>115</v>
      </c>
      <c r="E3375" s="4">
        <v>101676</v>
      </c>
      <c r="F3375">
        <v>13455</v>
      </c>
    </row>
    <row r="3376" spans="1:6">
      <c r="A3376" s="4">
        <v>20220530</v>
      </c>
      <c r="B3376" t="s">
        <v>117</v>
      </c>
      <c r="C3376" s="4">
        <v>13516</v>
      </c>
      <c r="D3376" t="s">
        <v>114</v>
      </c>
      <c r="E3376" s="4">
        <v>131448</v>
      </c>
      <c r="F3376">
        <v>10755</v>
      </c>
    </row>
    <row r="3377" spans="1:6">
      <c r="A3377" s="4">
        <v>20220531</v>
      </c>
      <c r="B3377" t="s">
        <v>117</v>
      </c>
      <c r="C3377" s="4">
        <v>20950</v>
      </c>
      <c r="D3377" t="s">
        <v>115</v>
      </c>
      <c r="E3377" s="4">
        <v>161220</v>
      </c>
      <c r="F3377">
        <v>11925</v>
      </c>
    </row>
    <row r="3378" spans="1:6">
      <c r="A3378" s="4">
        <v>20220531</v>
      </c>
      <c r="B3378" t="s">
        <v>10</v>
      </c>
      <c r="C3378" s="4">
        <v>20952</v>
      </c>
      <c r="D3378" t="s">
        <v>111</v>
      </c>
      <c r="E3378" s="4">
        <v>663423</v>
      </c>
      <c r="F3378">
        <v>12285</v>
      </c>
    </row>
    <row r="3379" spans="1:6">
      <c r="A3379" s="4">
        <v>20220531</v>
      </c>
      <c r="B3379" t="s">
        <v>10</v>
      </c>
      <c r="C3379" s="4">
        <v>20955</v>
      </c>
      <c r="D3379" t="s">
        <v>109</v>
      </c>
      <c r="E3379" s="4">
        <v>116562</v>
      </c>
      <c r="F3379">
        <v>4950</v>
      </c>
    </row>
    <row r="3380" spans="1:6">
      <c r="A3380" s="4">
        <v>20220531</v>
      </c>
      <c r="B3380" t="s">
        <v>118</v>
      </c>
      <c r="C3380" s="4">
        <v>13518</v>
      </c>
      <c r="D3380" t="s">
        <v>109</v>
      </c>
      <c r="E3380" s="4">
        <v>166782</v>
      </c>
      <c r="F3380">
        <v>12487.5</v>
      </c>
    </row>
    <row r="3381" spans="1:6">
      <c r="A3381" s="4">
        <v>20220531</v>
      </c>
      <c r="B3381" t="s">
        <v>116</v>
      </c>
      <c r="C3381" s="4">
        <v>13519</v>
      </c>
      <c r="D3381" t="s">
        <v>111</v>
      </c>
      <c r="E3381" s="4">
        <v>217003</v>
      </c>
      <c r="F3381">
        <v>3825</v>
      </c>
    </row>
    <row r="3382" spans="1:6">
      <c r="A3382" s="4">
        <v>20220531</v>
      </c>
      <c r="B3382" t="s">
        <v>10</v>
      </c>
      <c r="C3382" s="4">
        <v>1298</v>
      </c>
      <c r="D3382" t="s">
        <v>109</v>
      </c>
      <c r="E3382" s="4">
        <v>267224</v>
      </c>
      <c r="F3382">
        <v>4687.5</v>
      </c>
    </row>
    <row r="3383" spans="1:6">
      <c r="A3383" s="4">
        <v>20220531</v>
      </c>
      <c r="B3383" t="s">
        <v>116</v>
      </c>
      <c r="C3383" s="4">
        <v>1298</v>
      </c>
      <c r="D3383" t="s">
        <v>109</v>
      </c>
      <c r="E3383" s="4">
        <v>317445</v>
      </c>
      <c r="F3383">
        <v>5737.5</v>
      </c>
    </row>
    <row r="3384" spans="1:6">
      <c r="A3384" s="4">
        <v>20220531</v>
      </c>
      <c r="B3384" t="s">
        <v>117</v>
      </c>
      <c r="C3384" s="4">
        <v>20953</v>
      </c>
      <c r="D3384" t="s">
        <v>109</v>
      </c>
      <c r="E3384" s="4">
        <v>729973</v>
      </c>
      <c r="F3384">
        <v>8962.5</v>
      </c>
    </row>
    <row r="3385" spans="1:6">
      <c r="A3385" s="4">
        <v>20220531</v>
      </c>
      <c r="B3385" t="s">
        <v>117</v>
      </c>
      <c r="C3385" s="4">
        <v>20954</v>
      </c>
      <c r="D3385" t="s">
        <v>111</v>
      </c>
      <c r="E3385" s="4">
        <v>764932</v>
      </c>
      <c r="F3385">
        <v>17685</v>
      </c>
    </row>
    <row r="3386" spans="1:6">
      <c r="A3386" s="4">
        <v>20220531</v>
      </c>
      <c r="B3386" t="s">
        <v>10</v>
      </c>
      <c r="C3386" s="4">
        <v>13522</v>
      </c>
      <c r="D3386" t="s">
        <v>109</v>
      </c>
      <c r="E3386" s="4">
        <v>799891</v>
      </c>
      <c r="F3386">
        <v>10650</v>
      </c>
    </row>
    <row r="3387" spans="1:6">
      <c r="A3387" s="4">
        <v>20220601</v>
      </c>
      <c r="B3387" t="s">
        <v>10</v>
      </c>
      <c r="C3387" s="4">
        <v>20956</v>
      </c>
      <c r="D3387" t="s">
        <v>109</v>
      </c>
      <c r="E3387" s="4">
        <v>834850</v>
      </c>
      <c r="F3387">
        <v>15712.5</v>
      </c>
    </row>
    <row r="3388" spans="1:6">
      <c r="A3388" s="4">
        <v>20220601</v>
      </c>
      <c r="B3388" t="s">
        <v>117</v>
      </c>
      <c r="C3388" s="4">
        <v>20960</v>
      </c>
      <c r="D3388" t="s">
        <v>109</v>
      </c>
      <c r="E3388" s="4">
        <v>367666</v>
      </c>
      <c r="F3388">
        <v>4237.5</v>
      </c>
    </row>
    <row r="3389" spans="1:6">
      <c r="A3389" s="4">
        <v>20220601</v>
      </c>
      <c r="B3389" t="s">
        <v>10</v>
      </c>
      <c r="C3389" s="4">
        <v>20961</v>
      </c>
      <c r="D3389" t="s">
        <v>109</v>
      </c>
      <c r="E3389" s="4">
        <v>417887</v>
      </c>
      <c r="F3389">
        <v>3712.5</v>
      </c>
    </row>
    <row r="3390" spans="1:6">
      <c r="A3390" s="4">
        <v>20220601</v>
      </c>
      <c r="B3390" t="s">
        <v>116</v>
      </c>
      <c r="C3390" s="4">
        <v>13524</v>
      </c>
      <c r="D3390" t="s">
        <v>115</v>
      </c>
      <c r="E3390" s="4">
        <v>468108</v>
      </c>
      <c r="F3390">
        <v>995</v>
      </c>
    </row>
    <row r="3391" spans="1:6">
      <c r="A3391" s="4">
        <v>20220601</v>
      </c>
      <c r="B3391" t="s">
        <v>116</v>
      </c>
      <c r="C3391" s="4">
        <v>15386</v>
      </c>
      <c r="D3391" t="s">
        <v>115</v>
      </c>
      <c r="E3391" s="4">
        <v>518329</v>
      </c>
      <c r="F3391">
        <v>10650</v>
      </c>
    </row>
    <row r="3392" spans="1:6">
      <c r="A3392" s="4">
        <v>20220601</v>
      </c>
      <c r="B3392" t="s">
        <v>117</v>
      </c>
      <c r="C3392" s="4">
        <v>12264</v>
      </c>
      <c r="D3392" t="s">
        <v>114</v>
      </c>
      <c r="E3392" s="4">
        <v>568550</v>
      </c>
      <c r="F3392">
        <v>16155</v>
      </c>
    </row>
    <row r="3393" spans="1:6">
      <c r="A3393" s="4">
        <v>20220601</v>
      </c>
      <c r="B3393" t="s">
        <v>11</v>
      </c>
      <c r="C3393" s="4">
        <v>12258</v>
      </c>
      <c r="D3393" t="s">
        <v>114</v>
      </c>
      <c r="E3393" s="4">
        <v>618771</v>
      </c>
      <c r="F3393">
        <v>1990</v>
      </c>
    </row>
    <row r="3394" spans="1:6">
      <c r="A3394" s="4">
        <v>20220602</v>
      </c>
      <c r="B3394" t="s">
        <v>11</v>
      </c>
      <c r="C3394" s="4">
        <v>1302</v>
      </c>
      <c r="D3394" t="s">
        <v>115</v>
      </c>
      <c r="E3394" s="4">
        <v>864342</v>
      </c>
      <c r="F3394">
        <v>8382.5</v>
      </c>
    </row>
    <row r="3395" spans="1:6">
      <c r="A3395" s="4">
        <v>20220602</v>
      </c>
      <c r="B3395" t="s">
        <v>11</v>
      </c>
      <c r="C3395" s="4">
        <v>20965</v>
      </c>
      <c r="D3395" t="s">
        <v>114</v>
      </c>
      <c r="E3395" s="4">
        <v>310465</v>
      </c>
      <c r="F3395">
        <v>15650</v>
      </c>
    </row>
    <row r="3396" spans="1:6">
      <c r="A3396" s="4">
        <v>20220602</v>
      </c>
      <c r="B3396" t="s">
        <v>117</v>
      </c>
      <c r="C3396" s="4">
        <v>10339</v>
      </c>
      <c r="D3396" t="s">
        <v>115</v>
      </c>
      <c r="E3396" s="4">
        <v>485260</v>
      </c>
      <c r="F3396">
        <v>13462.5</v>
      </c>
    </row>
    <row r="3397" spans="1:6">
      <c r="A3397" s="4">
        <v>20220602</v>
      </c>
      <c r="B3397" t="s">
        <v>117</v>
      </c>
      <c r="C3397" s="4">
        <v>10341</v>
      </c>
      <c r="D3397" t="s">
        <v>113</v>
      </c>
      <c r="E3397" s="4">
        <v>520219</v>
      </c>
      <c r="F3397">
        <v>3950</v>
      </c>
    </row>
    <row r="3398" spans="1:6">
      <c r="A3398" s="4">
        <v>20220602</v>
      </c>
      <c r="B3398" t="s">
        <v>117</v>
      </c>
      <c r="C3398" s="4">
        <v>10341</v>
      </c>
      <c r="D3398" t="s">
        <v>113</v>
      </c>
      <c r="E3398" s="4">
        <v>555178</v>
      </c>
      <c r="F3398">
        <v>13462.5</v>
      </c>
    </row>
    <row r="3399" spans="1:6">
      <c r="A3399" s="4">
        <v>20220602</v>
      </c>
      <c r="B3399" t="s">
        <v>10</v>
      </c>
      <c r="C3399" s="4">
        <v>1301</v>
      </c>
      <c r="D3399" t="s">
        <v>112</v>
      </c>
      <c r="E3399" s="4">
        <v>590137</v>
      </c>
      <c r="F3399">
        <v>10687.5</v>
      </c>
    </row>
    <row r="3400" spans="1:6">
      <c r="A3400" s="4">
        <v>20220602</v>
      </c>
      <c r="B3400" t="s">
        <v>10</v>
      </c>
      <c r="C3400" s="4">
        <v>13527</v>
      </c>
      <c r="D3400" t="s">
        <v>109</v>
      </c>
      <c r="E3400" s="4">
        <v>625096</v>
      </c>
      <c r="F3400">
        <v>16155</v>
      </c>
    </row>
    <row r="3401" spans="1:6">
      <c r="A3401" s="4">
        <v>20220602</v>
      </c>
      <c r="B3401" t="s">
        <v>116</v>
      </c>
      <c r="C3401" s="4">
        <v>13527</v>
      </c>
      <c r="D3401" t="s">
        <v>109</v>
      </c>
      <c r="E3401" s="4">
        <v>660055</v>
      </c>
      <c r="F3401">
        <v>21555</v>
      </c>
    </row>
    <row r="3402" spans="1:6">
      <c r="A3402" s="4">
        <v>20220603</v>
      </c>
      <c r="B3402" t="s">
        <v>10</v>
      </c>
      <c r="C3402" s="4">
        <v>13530</v>
      </c>
      <c r="D3402" t="s">
        <v>109</v>
      </c>
      <c r="E3402" s="4">
        <v>695014</v>
      </c>
      <c r="F3402">
        <v>16987.5</v>
      </c>
    </row>
    <row r="3403" spans="1:6">
      <c r="A3403" s="4">
        <v>20220603</v>
      </c>
      <c r="B3403" t="s">
        <v>10</v>
      </c>
      <c r="C3403" s="4">
        <v>13531</v>
      </c>
      <c r="D3403" t="s">
        <v>115</v>
      </c>
      <c r="E3403" s="4">
        <v>869809</v>
      </c>
      <c r="F3403">
        <v>4687.5</v>
      </c>
    </row>
    <row r="3404" spans="1:6">
      <c r="A3404" s="4">
        <v>20220603</v>
      </c>
      <c r="B3404" t="s">
        <v>116</v>
      </c>
      <c r="C3404" s="4">
        <v>13534</v>
      </c>
      <c r="D3404" t="s">
        <v>113</v>
      </c>
      <c r="E3404" s="4">
        <v>904768</v>
      </c>
      <c r="F3404">
        <v>8955</v>
      </c>
    </row>
    <row r="3405" spans="1:6">
      <c r="A3405" s="4">
        <v>20220603</v>
      </c>
      <c r="B3405" t="s">
        <v>116</v>
      </c>
      <c r="C3405" s="4">
        <v>15436</v>
      </c>
      <c r="D3405" t="s">
        <v>113</v>
      </c>
      <c r="E3405" s="4">
        <v>132951</v>
      </c>
      <c r="F3405">
        <v>4687.5</v>
      </c>
    </row>
    <row r="3406" spans="1:6">
      <c r="A3406" s="4">
        <v>20220603</v>
      </c>
      <c r="B3406" t="s">
        <v>116</v>
      </c>
      <c r="C3406" s="4">
        <v>15446</v>
      </c>
      <c r="D3406" t="s">
        <v>115</v>
      </c>
      <c r="E3406" s="4">
        <v>117828</v>
      </c>
      <c r="F3406">
        <v>995</v>
      </c>
    </row>
    <row r="3407" spans="1:6">
      <c r="A3407" s="4">
        <v>20220603</v>
      </c>
      <c r="B3407" t="s">
        <v>116</v>
      </c>
      <c r="C3407" s="4">
        <v>15446</v>
      </c>
      <c r="D3407" t="s">
        <v>109</v>
      </c>
      <c r="E3407" s="4">
        <v>124705</v>
      </c>
      <c r="F3407">
        <v>10687.5</v>
      </c>
    </row>
    <row r="3408" spans="1:6">
      <c r="A3408" s="4">
        <v>20220603</v>
      </c>
      <c r="B3408" t="s">
        <v>116</v>
      </c>
      <c r="C3408" s="4">
        <v>15444</v>
      </c>
      <c r="D3408" t="s">
        <v>109</v>
      </c>
      <c r="E3408" s="4">
        <v>134582</v>
      </c>
      <c r="F3408">
        <v>5625</v>
      </c>
    </row>
    <row r="3409" spans="1:6">
      <c r="A3409" s="4">
        <v>20220604</v>
      </c>
      <c r="B3409" t="s">
        <v>117</v>
      </c>
      <c r="C3409" s="4">
        <v>1307</v>
      </c>
      <c r="D3409" t="s">
        <v>109</v>
      </c>
      <c r="E3409" s="4">
        <v>145249</v>
      </c>
      <c r="F3409">
        <v>23950</v>
      </c>
    </row>
    <row r="3410" spans="1:6">
      <c r="A3410" s="4">
        <v>20220604</v>
      </c>
      <c r="B3410" t="s">
        <v>10</v>
      </c>
      <c r="C3410" s="4">
        <v>1308</v>
      </c>
      <c r="D3410" t="s">
        <v>114</v>
      </c>
      <c r="E3410" s="4">
        <v>557336</v>
      </c>
      <c r="F3410">
        <v>13455</v>
      </c>
    </row>
    <row r="3411" spans="1:6">
      <c r="A3411" s="4">
        <v>20220604</v>
      </c>
      <c r="B3411" t="s">
        <v>116</v>
      </c>
      <c r="C3411" s="4">
        <v>1309</v>
      </c>
      <c r="D3411" t="s">
        <v>115</v>
      </c>
      <c r="E3411" s="4">
        <v>166213</v>
      </c>
      <c r="F3411">
        <v>8955</v>
      </c>
    </row>
    <row r="3412" spans="1:6">
      <c r="A3412" s="4">
        <v>20220605</v>
      </c>
      <c r="B3412" t="s">
        <v>116</v>
      </c>
      <c r="C3412" s="4">
        <v>1319</v>
      </c>
      <c r="D3412" t="s">
        <v>114</v>
      </c>
      <c r="E3412" s="4">
        <v>167090</v>
      </c>
      <c r="F3412">
        <v>14737.5</v>
      </c>
    </row>
    <row r="3413" spans="1:6">
      <c r="A3413" s="4">
        <v>20220605</v>
      </c>
      <c r="B3413" t="s">
        <v>117</v>
      </c>
      <c r="C3413" s="4">
        <v>20986</v>
      </c>
      <c r="D3413" t="s">
        <v>115</v>
      </c>
      <c r="E3413" s="4">
        <v>167967</v>
      </c>
      <c r="F3413">
        <v>13462.5</v>
      </c>
    </row>
    <row r="3414" spans="1:6">
      <c r="A3414" s="4">
        <v>20220605</v>
      </c>
      <c r="B3414" t="s">
        <v>11</v>
      </c>
      <c r="C3414" s="4">
        <v>20990</v>
      </c>
      <c r="D3414" t="s">
        <v>114</v>
      </c>
      <c r="E3414" s="4">
        <v>168844</v>
      </c>
      <c r="F3414">
        <v>4087.5</v>
      </c>
    </row>
    <row r="3415" spans="1:6">
      <c r="A3415" s="4">
        <v>20220605</v>
      </c>
      <c r="B3415" t="s">
        <v>11</v>
      </c>
      <c r="C3415" s="4">
        <v>20991</v>
      </c>
      <c r="D3415" t="s">
        <v>114</v>
      </c>
      <c r="E3415" s="4">
        <v>169721</v>
      </c>
      <c r="F3415">
        <v>4237.5</v>
      </c>
    </row>
    <row r="3416" spans="1:6">
      <c r="A3416" s="4">
        <v>20220605</v>
      </c>
      <c r="B3416" t="s">
        <v>11</v>
      </c>
      <c r="C3416" s="4">
        <v>20992</v>
      </c>
      <c r="D3416" t="s">
        <v>115</v>
      </c>
      <c r="E3416" s="4">
        <v>170598</v>
      </c>
      <c r="F3416">
        <v>15257.5</v>
      </c>
    </row>
    <row r="3417" spans="1:6">
      <c r="A3417" s="4">
        <v>20220607</v>
      </c>
      <c r="B3417" t="s">
        <v>117</v>
      </c>
      <c r="C3417" s="4">
        <v>13563</v>
      </c>
      <c r="D3417" t="s">
        <v>114</v>
      </c>
      <c r="E3417" s="4">
        <v>171475</v>
      </c>
      <c r="F3417">
        <v>20385</v>
      </c>
    </row>
    <row r="3418" spans="1:6">
      <c r="A3418" s="4">
        <v>20220607</v>
      </c>
      <c r="B3418" t="s">
        <v>117</v>
      </c>
      <c r="C3418" s="4">
        <v>1323</v>
      </c>
      <c r="D3418" t="s">
        <v>115</v>
      </c>
      <c r="E3418" s="4">
        <v>172352</v>
      </c>
      <c r="F3418">
        <v>3937.5</v>
      </c>
    </row>
    <row r="3419" spans="1:6">
      <c r="A3419" s="4">
        <v>20220607</v>
      </c>
      <c r="B3419" t="s">
        <v>117</v>
      </c>
      <c r="C3419" s="4">
        <v>1323</v>
      </c>
      <c r="D3419" t="s">
        <v>113</v>
      </c>
      <c r="E3419" s="4">
        <v>173229</v>
      </c>
      <c r="F3419">
        <v>3937.5</v>
      </c>
    </row>
    <row r="3420" spans="1:6">
      <c r="A3420" s="4">
        <v>20220607</v>
      </c>
      <c r="B3420" t="s">
        <v>10</v>
      </c>
      <c r="C3420" s="4">
        <v>21002</v>
      </c>
      <c r="D3420" t="s">
        <v>113</v>
      </c>
      <c r="E3420" s="4">
        <v>174106</v>
      </c>
      <c r="F3420">
        <v>8450</v>
      </c>
    </row>
    <row r="3421" spans="1:6">
      <c r="A3421" s="4">
        <v>20220608</v>
      </c>
      <c r="B3421" t="s">
        <v>10</v>
      </c>
      <c r="C3421" s="4">
        <v>13564</v>
      </c>
      <c r="D3421" t="s">
        <v>112</v>
      </c>
      <c r="E3421" s="4">
        <v>857476</v>
      </c>
      <c r="F3421">
        <v>10755</v>
      </c>
    </row>
    <row r="3422" spans="1:6">
      <c r="A3422" s="4">
        <v>20220608</v>
      </c>
      <c r="B3422" t="s">
        <v>116</v>
      </c>
      <c r="C3422" s="4">
        <v>1325</v>
      </c>
      <c r="D3422" t="s">
        <v>109</v>
      </c>
      <c r="E3422" s="4">
        <v>766263</v>
      </c>
      <c r="F3422">
        <v>12285</v>
      </c>
    </row>
    <row r="3423" spans="1:6">
      <c r="A3423" s="4">
        <v>20220608</v>
      </c>
      <c r="B3423" t="s">
        <v>10</v>
      </c>
      <c r="C3423" s="4">
        <v>12379</v>
      </c>
      <c r="D3423" t="s">
        <v>109</v>
      </c>
      <c r="E3423" s="4">
        <v>675050</v>
      </c>
      <c r="F3423">
        <v>8962.5</v>
      </c>
    </row>
    <row r="3424" spans="1:6">
      <c r="A3424" s="4">
        <v>20220608</v>
      </c>
      <c r="B3424" t="s">
        <v>10</v>
      </c>
      <c r="C3424" s="4">
        <v>12383</v>
      </c>
      <c r="D3424" t="s">
        <v>109</v>
      </c>
      <c r="E3424" s="4">
        <v>583837</v>
      </c>
      <c r="F3424">
        <v>11238.75</v>
      </c>
    </row>
    <row r="3425" spans="1:6">
      <c r="A3425" s="4">
        <v>20220608</v>
      </c>
      <c r="B3425" t="s">
        <v>116</v>
      </c>
      <c r="C3425" s="4">
        <v>12386</v>
      </c>
      <c r="D3425" t="s">
        <v>114</v>
      </c>
      <c r="E3425" s="4">
        <v>492624</v>
      </c>
      <c r="F3425">
        <v>8066.25</v>
      </c>
    </row>
    <row r="3426" spans="1:6">
      <c r="A3426" s="4">
        <v>20220608</v>
      </c>
      <c r="B3426" t="s">
        <v>116</v>
      </c>
      <c r="C3426" s="4">
        <v>12388</v>
      </c>
      <c r="D3426" t="s">
        <v>115</v>
      </c>
      <c r="E3426" s="4">
        <v>401411</v>
      </c>
      <c r="F3426">
        <v>12116.25</v>
      </c>
    </row>
    <row r="3427" spans="1:6">
      <c r="A3427" s="4">
        <v>20220608</v>
      </c>
      <c r="B3427" t="s">
        <v>116</v>
      </c>
      <c r="C3427" s="4">
        <v>12389</v>
      </c>
      <c r="D3427" t="s">
        <v>114</v>
      </c>
      <c r="E3427" s="4">
        <v>310198</v>
      </c>
      <c r="F3427">
        <v>17950</v>
      </c>
    </row>
    <row r="3428" spans="1:6">
      <c r="A3428" s="4">
        <v>20220608</v>
      </c>
      <c r="B3428" t="s">
        <v>116</v>
      </c>
      <c r="C3428" s="4">
        <v>12384</v>
      </c>
      <c r="D3428" t="s">
        <v>115</v>
      </c>
      <c r="E3428" s="4">
        <v>218985</v>
      </c>
      <c r="F3428">
        <v>8066.25</v>
      </c>
    </row>
    <row r="3429" spans="1:6">
      <c r="A3429" s="4">
        <v>20220608</v>
      </c>
      <c r="B3429" t="s">
        <v>116</v>
      </c>
      <c r="C3429" s="4">
        <v>12385</v>
      </c>
      <c r="D3429" t="s">
        <v>111</v>
      </c>
      <c r="E3429" s="4">
        <v>127772</v>
      </c>
      <c r="F3429">
        <v>8066.25</v>
      </c>
    </row>
    <row r="3430" spans="1:6">
      <c r="A3430" s="4">
        <v>20220608</v>
      </c>
      <c r="B3430" t="s">
        <v>116</v>
      </c>
      <c r="C3430" s="4">
        <v>12390</v>
      </c>
      <c r="D3430" t="s">
        <v>109</v>
      </c>
      <c r="E3430" s="4">
        <v>365592</v>
      </c>
      <c r="F3430">
        <v>15288.75</v>
      </c>
    </row>
    <row r="3431" spans="1:6">
      <c r="A3431" s="4">
        <v>20220608</v>
      </c>
      <c r="B3431" t="s">
        <v>10</v>
      </c>
      <c r="C3431" s="4">
        <v>12391</v>
      </c>
      <c r="D3431" t="s">
        <v>109</v>
      </c>
      <c r="E3431" s="4">
        <v>546544</v>
      </c>
      <c r="F3431">
        <v>17685</v>
      </c>
    </row>
    <row r="3432" spans="1:6">
      <c r="A3432" s="4">
        <v>20220609</v>
      </c>
      <c r="B3432" t="s">
        <v>10</v>
      </c>
      <c r="C3432" s="4">
        <v>1328</v>
      </c>
      <c r="D3432" t="s">
        <v>111</v>
      </c>
      <c r="E3432" s="4">
        <v>145867</v>
      </c>
      <c r="F3432">
        <v>1627.5</v>
      </c>
    </row>
    <row r="3433" spans="1:6">
      <c r="A3433" s="4">
        <v>20220610</v>
      </c>
      <c r="B3433" t="s">
        <v>116</v>
      </c>
      <c r="C3433" s="4">
        <v>21023</v>
      </c>
      <c r="D3433" t="s">
        <v>109</v>
      </c>
      <c r="E3433" s="4">
        <v>254810</v>
      </c>
      <c r="F3433">
        <v>18855</v>
      </c>
    </row>
    <row r="3434" spans="1:6">
      <c r="A3434" s="4">
        <v>20220610</v>
      </c>
      <c r="B3434" t="s">
        <v>116</v>
      </c>
      <c r="C3434" s="4">
        <v>13573</v>
      </c>
      <c r="D3434" t="s">
        <v>109</v>
      </c>
      <c r="E3434" s="4">
        <v>655487</v>
      </c>
      <c r="F3434">
        <v>14737.5</v>
      </c>
    </row>
    <row r="3435" spans="1:6">
      <c r="A3435" s="4">
        <v>20220610</v>
      </c>
      <c r="B3435" t="s">
        <v>116</v>
      </c>
      <c r="C3435" s="4">
        <v>13573</v>
      </c>
      <c r="D3435" t="s">
        <v>109</v>
      </c>
      <c r="E3435" s="4">
        <v>100712</v>
      </c>
      <c r="F3435">
        <v>7155</v>
      </c>
    </row>
    <row r="3436" spans="1:6">
      <c r="A3436" s="4">
        <v>20220610</v>
      </c>
      <c r="B3436" t="s">
        <v>116</v>
      </c>
      <c r="C3436" s="4">
        <v>15642</v>
      </c>
      <c r="D3436" t="s">
        <v>111</v>
      </c>
      <c r="E3436" s="4">
        <v>135670</v>
      </c>
      <c r="F3436">
        <v>8962.5</v>
      </c>
    </row>
    <row r="3437" spans="1:6">
      <c r="A3437" s="4">
        <v>20220611</v>
      </c>
      <c r="B3437" t="s">
        <v>116</v>
      </c>
      <c r="C3437" s="4">
        <v>21025</v>
      </c>
      <c r="D3437" t="s">
        <v>109</v>
      </c>
      <c r="E3437" s="4">
        <v>170629</v>
      </c>
      <c r="F3437">
        <v>15712.5</v>
      </c>
    </row>
    <row r="3438" spans="1:6">
      <c r="A3438" s="4">
        <v>20220611</v>
      </c>
      <c r="B3438" t="s">
        <v>118</v>
      </c>
      <c r="C3438" s="4">
        <v>21028</v>
      </c>
      <c r="D3438" t="s">
        <v>109</v>
      </c>
      <c r="E3438" s="4">
        <v>205588</v>
      </c>
      <c r="F3438">
        <v>13650</v>
      </c>
    </row>
    <row r="3439" spans="1:6">
      <c r="A3439" s="4">
        <v>20220611</v>
      </c>
      <c r="B3439" t="s">
        <v>118</v>
      </c>
      <c r="C3439" s="4">
        <v>21029</v>
      </c>
      <c r="D3439" t="s">
        <v>109</v>
      </c>
      <c r="E3439" s="4">
        <v>240547</v>
      </c>
      <c r="F3439">
        <v>22650</v>
      </c>
    </row>
    <row r="3440" spans="1:6">
      <c r="A3440" s="4">
        <v>20220611</v>
      </c>
      <c r="B3440" t="s">
        <v>117</v>
      </c>
      <c r="C3440" s="4">
        <v>21032</v>
      </c>
      <c r="D3440" t="s">
        <v>109</v>
      </c>
      <c r="E3440" s="4">
        <v>275506</v>
      </c>
      <c r="F3440">
        <v>8962.5</v>
      </c>
    </row>
    <row r="3441" spans="1:6">
      <c r="A3441" s="4">
        <v>20220611</v>
      </c>
      <c r="B3441" t="s">
        <v>10</v>
      </c>
      <c r="C3441" s="4">
        <v>21033</v>
      </c>
      <c r="D3441" t="s">
        <v>114</v>
      </c>
      <c r="E3441" s="4">
        <v>310465</v>
      </c>
      <c r="F3441">
        <v>20950</v>
      </c>
    </row>
    <row r="3442" spans="1:6">
      <c r="A3442" s="4">
        <v>20220611</v>
      </c>
      <c r="B3442" t="s">
        <v>116</v>
      </c>
      <c r="C3442" s="4">
        <v>1337</v>
      </c>
      <c r="D3442" t="s">
        <v>115</v>
      </c>
      <c r="E3442" s="4">
        <v>568550</v>
      </c>
      <c r="F3442">
        <v>10275</v>
      </c>
    </row>
    <row r="3443" spans="1:6">
      <c r="A3443" s="4">
        <v>20220611</v>
      </c>
      <c r="B3443" t="s">
        <v>116</v>
      </c>
      <c r="C3443" s="4">
        <v>1337</v>
      </c>
      <c r="D3443" t="s">
        <v>114</v>
      </c>
      <c r="E3443" s="4">
        <v>618771</v>
      </c>
      <c r="F3443">
        <v>5355</v>
      </c>
    </row>
    <row r="3444" spans="1:6">
      <c r="A3444" s="4">
        <v>20220611</v>
      </c>
      <c r="B3444" t="s">
        <v>117</v>
      </c>
      <c r="C3444" s="4">
        <v>1339</v>
      </c>
      <c r="D3444" t="s">
        <v>114</v>
      </c>
      <c r="E3444" s="4">
        <v>618771</v>
      </c>
      <c r="F3444">
        <v>12285</v>
      </c>
    </row>
    <row r="3445" spans="1:6">
      <c r="A3445" s="4">
        <v>20220611</v>
      </c>
      <c r="B3445" t="s">
        <v>11</v>
      </c>
      <c r="C3445" s="4">
        <v>1341</v>
      </c>
      <c r="D3445" t="s">
        <v>115</v>
      </c>
      <c r="E3445" s="4">
        <v>864342</v>
      </c>
      <c r="F3445">
        <v>7687.5</v>
      </c>
    </row>
    <row r="3446" spans="1:6">
      <c r="A3446" s="4">
        <v>20220611</v>
      </c>
      <c r="B3446" t="s">
        <v>11</v>
      </c>
      <c r="C3446" s="4">
        <v>1342</v>
      </c>
      <c r="D3446" t="s">
        <v>114</v>
      </c>
      <c r="E3446" s="4">
        <v>310465</v>
      </c>
      <c r="F3446">
        <v>14737.5</v>
      </c>
    </row>
    <row r="3447" spans="1:6">
      <c r="A3447" s="4">
        <v>20220612</v>
      </c>
      <c r="B3447" t="s">
        <v>11</v>
      </c>
      <c r="C3447" s="4">
        <v>1344</v>
      </c>
      <c r="D3447" t="s">
        <v>115</v>
      </c>
      <c r="E3447" s="4">
        <v>254810</v>
      </c>
      <c r="F3447">
        <v>21555</v>
      </c>
    </row>
    <row r="3448" spans="1:6">
      <c r="A3448" s="4">
        <v>20220612</v>
      </c>
      <c r="B3448" t="s">
        <v>117</v>
      </c>
      <c r="C3448" s="4">
        <v>1345</v>
      </c>
      <c r="D3448" t="s">
        <v>109</v>
      </c>
      <c r="E3448" s="4">
        <v>655487</v>
      </c>
      <c r="F3448">
        <v>13462.5</v>
      </c>
    </row>
    <row r="3449" spans="1:6">
      <c r="A3449" s="4">
        <v>20220612</v>
      </c>
      <c r="B3449" t="s">
        <v>117</v>
      </c>
      <c r="C3449" s="4">
        <v>1346</v>
      </c>
      <c r="D3449" t="s">
        <v>109</v>
      </c>
      <c r="E3449" s="4">
        <v>100712</v>
      </c>
      <c r="F3449">
        <v>11737.5</v>
      </c>
    </row>
    <row r="3450" spans="1:6">
      <c r="A3450" s="4">
        <v>20220612</v>
      </c>
      <c r="B3450" t="s">
        <v>117</v>
      </c>
      <c r="C3450" s="4">
        <v>1347</v>
      </c>
      <c r="D3450" t="s">
        <v>114</v>
      </c>
      <c r="E3450" s="4">
        <v>135670</v>
      </c>
      <c r="F3450">
        <v>4237.5</v>
      </c>
    </row>
    <row r="3451" spans="1:6">
      <c r="A3451" s="4">
        <v>20220612</v>
      </c>
      <c r="B3451" t="s">
        <v>10</v>
      </c>
      <c r="C3451" s="4">
        <v>21042</v>
      </c>
      <c r="D3451" t="s">
        <v>115</v>
      </c>
      <c r="E3451" s="4">
        <v>170629</v>
      </c>
      <c r="F3451">
        <v>1087.5</v>
      </c>
    </row>
    <row r="3452" spans="1:6">
      <c r="A3452" s="4">
        <v>20220612</v>
      </c>
      <c r="B3452" t="s">
        <v>10</v>
      </c>
      <c r="C3452" s="4">
        <v>21043</v>
      </c>
      <c r="D3452" t="s">
        <v>114</v>
      </c>
      <c r="E3452" s="4">
        <v>205588</v>
      </c>
      <c r="F3452">
        <v>4250</v>
      </c>
    </row>
    <row r="3453" spans="1:6">
      <c r="A3453" s="4">
        <v>20220612</v>
      </c>
      <c r="B3453" t="s">
        <v>116</v>
      </c>
      <c r="C3453" s="4">
        <v>13578</v>
      </c>
      <c r="D3453" t="s">
        <v>115</v>
      </c>
      <c r="E3453" s="4">
        <v>240547</v>
      </c>
      <c r="F3453">
        <v>20357.5</v>
      </c>
    </row>
    <row r="3454" spans="1:6">
      <c r="A3454" s="4">
        <v>20220612</v>
      </c>
      <c r="B3454" t="s">
        <v>10</v>
      </c>
      <c r="C3454" s="4">
        <v>13579</v>
      </c>
      <c r="D3454" t="s">
        <v>111</v>
      </c>
      <c r="E3454" s="4">
        <v>275506</v>
      </c>
      <c r="F3454">
        <v>17685</v>
      </c>
    </row>
    <row r="3455" spans="1:6">
      <c r="A3455" s="4">
        <v>20220612</v>
      </c>
      <c r="B3455" t="s">
        <v>10</v>
      </c>
      <c r="C3455" s="4">
        <v>10399</v>
      </c>
      <c r="D3455" t="s">
        <v>109</v>
      </c>
      <c r="E3455" s="4">
        <v>310465</v>
      </c>
      <c r="F3455">
        <v>8962.5</v>
      </c>
    </row>
    <row r="3456" spans="1:6">
      <c r="A3456" s="4">
        <v>20220612</v>
      </c>
      <c r="B3456" t="s">
        <v>116</v>
      </c>
      <c r="C3456" s="4">
        <v>1343</v>
      </c>
      <c r="D3456" t="s">
        <v>113</v>
      </c>
      <c r="E3456" s="4">
        <v>568550</v>
      </c>
      <c r="F3456">
        <v>2212.5</v>
      </c>
    </row>
    <row r="3457" spans="1:6">
      <c r="A3457" s="4">
        <v>20220612</v>
      </c>
      <c r="B3457" t="s">
        <v>116</v>
      </c>
      <c r="C3457" s="4">
        <v>1345</v>
      </c>
      <c r="D3457" t="s">
        <v>115</v>
      </c>
      <c r="E3457" s="4">
        <v>618771</v>
      </c>
      <c r="F3457">
        <v>995</v>
      </c>
    </row>
    <row r="3458" spans="1:6">
      <c r="A3458" s="4">
        <v>20220612</v>
      </c>
      <c r="B3458" t="s">
        <v>116</v>
      </c>
      <c r="C3458" s="4">
        <v>21042</v>
      </c>
      <c r="D3458" t="s">
        <v>115</v>
      </c>
      <c r="E3458" s="4">
        <v>618771</v>
      </c>
      <c r="F3458">
        <v>1087.5</v>
      </c>
    </row>
    <row r="3459" spans="1:6">
      <c r="A3459" s="4">
        <v>20220612</v>
      </c>
      <c r="B3459" t="s">
        <v>116</v>
      </c>
      <c r="C3459" s="4">
        <v>21043</v>
      </c>
      <c r="D3459" t="s">
        <v>115</v>
      </c>
      <c r="E3459" s="4">
        <v>864342</v>
      </c>
      <c r="F3459">
        <v>2650</v>
      </c>
    </row>
    <row r="3460" spans="1:6">
      <c r="A3460" s="4">
        <v>20220612</v>
      </c>
      <c r="B3460" t="s">
        <v>116</v>
      </c>
      <c r="C3460" s="4">
        <v>13575</v>
      </c>
      <c r="D3460" t="s">
        <v>114</v>
      </c>
      <c r="E3460" s="4">
        <v>310465</v>
      </c>
      <c r="F3460">
        <v>7155</v>
      </c>
    </row>
    <row r="3461" spans="1:6">
      <c r="A3461" s="4">
        <v>20220615</v>
      </c>
      <c r="B3461" t="s">
        <v>117</v>
      </c>
      <c r="C3461" s="4">
        <v>12530</v>
      </c>
      <c r="D3461" t="s">
        <v>115</v>
      </c>
      <c r="E3461" s="4">
        <v>307950</v>
      </c>
      <c r="F3461">
        <v>4185</v>
      </c>
    </row>
    <row r="3462" spans="1:6">
      <c r="A3462" s="4">
        <v>20220615</v>
      </c>
      <c r="B3462" t="s">
        <v>118</v>
      </c>
      <c r="C3462" s="4">
        <v>12538</v>
      </c>
      <c r="D3462" t="s">
        <v>111</v>
      </c>
      <c r="E3462" s="4">
        <v>657535</v>
      </c>
      <c r="F3462">
        <v>3250</v>
      </c>
    </row>
    <row r="3463" spans="1:6">
      <c r="A3463" s="4">
        <v>20220616</v>
      </c>
      <c r="B3463" t="s">
        <v>10</v>
      </c>
      <c r="C3463" s="4">
        <v>21065</v>
      </c>
      <c r="D3463" t="s">
        <v>109</v>
      </c>
      <c r="E3463" s="4">
        <v>100712</v>
      </c>
      <c r="F3463">
        <v>16155</v>
      </c>
    </row>
    <row r="3464" spans="1:6">
      <c r="A3464" s="4">
        <v>20220616</v>
      </c>
      <c r="B3464" s="1" t="s">
        <v>116</v>
      </c>
      <c r="C3464" s="4">
        <v>13587</v>
      </c>
      <c r="D3464" t="s">
        <v>109</v>
      </c>
      <c r="E3464" s="4">
        <v>135670</v>
      </c>
      <c r="F3464">
        <v>19252.5</v>
      </c>
    </row>
    <row r="3465" spans="1:6">
      <c r="A3465" s="4">
        <v>20220616</v>
      </c>
      <c r="B3465" s="1" t="s">
        <v>118</v>
      </c>
      <c r="C3465" s="4">
        <v>1352</v>
      </c>
      <c r="D3465" t="s">
        <v>111</v>
      </c>
      <c r="E3465" s="4">
        <v>170629</v>
      </c>
      <c r="F3465">
        <v>12285</v>
      </c>
    </row>
    <row r="3466" spans="1:6">
      <c r="A3466" s="4">
        <v>20220616</v>
      </c>
      <c r="B3466" t="s">
        <v>116</v>
      </c>
      <c r="C3466" s="4">
        <v>1353</v>
      </c>
      <c r="D3466" t="s">
        <v>115</v>
      </c>
      <c r="E3466" s="4">
        <v>205588</v>
      </c>
      <c r="F3466">
        <v>1237.5</v>
      </c>
    </row>
    <row r="3467" spans="1:6">
      <c r="A3467" s="4">
        <v>20220616</v>
      </c>
      <c r="B3467" t="s">
        <v>117</v>
      </c>
      <c r="C3467" s="4">
        <v>13587</v>
      </c>
      <c r="D3467" t="s">
        <v>109</v>
      </c>
      <c r="E3467" s="4">
        <v>240547</v>
      </c>
      <c r="F3467">
        <v>17807.5</v>
      </c>
    </row>
    <row r="3468" spans="1:6">
      <c r="A3468" s="4">
        <v>20220619</v>
      </c>
      <c r="B3468" t="s">
        <v>117</v>
      </c>
      <c r="C3468" s="4">
        <v>1367</v>
      </c>
      <c r="D3468" t="s">
        <v>109</v>
      </c>
      <c r="E3468" s="4">
        <v>275506</v>
      </c>
      <c r="F3468">
        <v>17950</v>
      </c>
    </row>
    <row r="3469" spans="1:6">
      <c r="A3469" s="4">
        <v>20220619</v>
      </c>
      <c r="B3469" t="s">
        <v>10</v>
      </c>
      <c r="C3469" s="4">
        <v>21093</v>
      </c>
      <c r="D3469" t="s">
        <v>114</v>
      </c>
      <c r="E3469" s="4">
        <v>310465</v>
      </c>
      <c r="F3469">
        <v>4650</v>
      </c>
    </row>
    <row r="3470" spans="1:6">
      <c r="A3470" s="4">
        <v>20220619</v>
      </c>
      <c r="B3470" t="s">
        <v>10</v>
      </c>
      <c r="C3470" s="4">
        <v>21096</v>
      </c>
      <c r="D3470" t="s">
        <v>115</v>
      </c>
      <c r="E3470" s="4">
        <v>485260</v>
      </c>
      <c r="F3470">
        <v>995</v>
      </c>
    </row>
    <row r="3471" spans="1:6">
      <c r="A3471" s="4">
        <v>20220619</v>
      </c>
      <c r="B3471" t="s">
        <v>118</v>
      </c>
      <c r="C3471" s="4">
        <v>21098</v>
      </c>
      <c r="D3471" t="s">
        <v>114</v>
      </c>
      <c r="E3471" s="4">
        <v>520219</v>
      </c>
      <c r="F3471">
        <v>14737.5</v>
      </c>
    </row>
    <row r="3472" spans="1:6">
      <c r="A3472" s="4">
        <v>20220619</v>
      </c>
      <c r="B3472" t="s">
        <v>116</v>
      </c>
      <c r="C3472" s="4">
        <v>13595</v>
      </c>
      <c r="D3472" t="s">
        <v>115</v>
      </c>
      <c r="E3472" s="4">
        <v>555178</v>
      </c>
      <c r="F3472">
        <v>995</v>
      </c>
    </row>
    <row r="3473" spans="1:6">
      <c r="A3473" s="4">
        <v>20220619</v>
      </c>
      <c r="B3473" t="s">
        <v>117</v>
      </c>
      <c r="C3473" s="4">
        <v>13595</v>
      </c>
      <c r="D3473" t="s">
        <v>115</v>
      </c>
      <c r="E3473" s="4">
        <v>590137</v>
      </c>
      <c r="F3473">
        <v>1990</v>
      </c>
    </row>
    <row r="3474" spans="1:6">
      <c r="A3474" s="4">
        <v>20220619</v>
      </c>
      <c r="B3474" t="s">
        <v>10</v>
      </c>
      <c r="C3474" s="4">
        <v>13596</v>
      </c>
      <c r="D3474" t="s">
        <v>114</v>
      </c>
      <c r="E3474" s="4">
        <v>625096</v>
      </c>
      <c r="F3474">
        <v>2385</v>
      </c>
    </row>
    <row r="3475" spans="1:6">
      <c r="A3475" s="4">
        <v>20220619</v>
      </c>
      <c r="B3475" t="s">
        <v>10</v>
      </c>
      <c r="C3475" s="4">
        <v>13598</v>
      </c>
      <c r="D3475" t="s">
        <v>115</v>
      </c>
      <c r="E3475" s="4">
        <v>660055</v>
      </c>
      <c r="F3475">
        <v>11737.5</v>
      </c>
    </row>
    <row r="3476" spans="1:6">
      <c r="A3476" s="4">
        <v>20220619</v>
      </c>
      <c r="B3476" t="s">
        <v>10</v>
      </c>
      <c r="C3476" s="4">
        <v>1366</v>
      </c>
      <c r="D3476" t="s">
        <v>111</v>
      </c>
      <c r="E3476" s="4">
        <v>695014</v>
      </c>
      <c r="F3476">
        <v>2437.5</v>
      </c>
    </row>
    <row r="3477" spans="1:6">
      <c r="A3477" s="4">
        <v>20220619</v>
      </c>
      <c r="B3477" t="s">
        <v>117</v>
      </c>
      <c r="C3477" s="4">
        <v>21091</v>
      </c>
      <c r="D3477" t="s">
        <v>115</v>
      </c>
      <c r="E3477" s="4">
        <v>869809</v>
      </c>
      <c r="F3477">
        <v>995</v>
      </c>
    </row>
    <row r="3478" spans="1:6">
      <c r="A3478" s="4">
        <v>20220619</v>
      </c>
      <c r="B3478" t="s">
        <v>117</v>
      </c>
      <c r="C3478" s="4">
        <v>21092</v>
      </c>
      <c r="D3478" t="s">
        <v>109</v>
      </c>
      <c r="E3478" s="4">
        <v>904768</v>
      </c>
      <c r="F3478">
        <v>17950</v>
      </c>
    </row>
    <row r="3479" spans="1:6">
      <c r="A3479" s="4">
        <v>20220619</v>
      </c>
      <c r="B3479" t="s">
        <v>10</v>
      </c>
      <c r="C3479" s="4">
        <v>21094</v>
      </c>
      <c r="D3479" t="s">
        <v>111</v>
      </c>
      <c r="E3479" s="4">
        <v>132951</v>
      </c>
      <c r="F3479">
        <v>23085</v>
      </c>
    </row>
    <row r="3480" spans="1:6">
      <c r="A3480" s="4">
        <v>20220619</v>
      </c>
      <c r="B3480" t="s">
        <v>10</v>
      </c>
      <c r="C3480" s="4">
        <v>21095</v>
      </c>
      <c r="D3480" t="s">
        <v>109</v>
      </c>
      <c r="E3480" s="4">
        <v>117828</v>
      </c>
      <c r="F3480">
        <v>22185</v>
      </c>
    </row>
    <row r="3481" spans="1:6">
      <c r="A3481" s="4">
        <v>20220620</v>
      </c>
      <c r="B3481" t="s">
        <v>118</v>
      </c>
      <c r="C3481" s="4">
        <v>13600</v>
      </c>
      <c r="D3481" t="s">
        <v>115</v>
      </c>
      <c r="E3481" s="4">
        <v>904768</v>
      </c>
      <c r="F3481">
        <v>995</v>
      </c>
    </row>
    <row r="3482" spans="1:6">
      <c r="A3482" s="4">
        <v>20220620</v>
      </c>
      <c r="B3482" t="s">
        <v>116</v>
      </c>
      <c r="C3482" s="4">
        <v>16038</v>
      </c>
      <c r="D3482" t="s">
        <v>109</v>
      </c>
      <c r="E3482" s="4">
        <v>132951</v>
      </c>
      <c r="F3482">
        <v>8962.5</v>
      </c>
    </row>
    <row r="3483" spans="1:6">
      <c r="A3483" s="4">
        <v>20220620</v>
      </c>
      <c r="B3483" t="s">
        <v>10</v>
      </c>
      <c r="C3483" s="4">
        <v>12666</v>
      </c>
      <c r="D3483" t="s">
        <v>109</v>
      </c>
      <c r="E3483" s="4">
        <v>117828</v>
      </c>
      <c r="F3483">
        <v>12116.25</v>
      </c>
    </row>
    <row r="3484" spans="1:6">
      <c r="A3484" s="4">
        <v>20220620</v>
      </c>
      <c r="B3484" t="s">
        <v>116</v>
      </c>
      <c r="C3484" s="4">
        <v>12666</v>
      </c>
      <c r="D3484" t="s">
        <v>115</v>
      </c>
      <c r="E3484" s="4">
        <v>124705</v>
      </c>
      <c r="F3484">
        <v>895.5</v>
      </c>
    </row>
    <row r="3485" spans="1:6">
      <c r="A3485" s="4">
        <v>20220620</v>
      </c>
      <c r="B3485" t="s">
        <v>117</v>
      </c>
      <c r="C3485" s="4">
        <v>12666</v>
      </c>
      <c r="D3485" t="s">
        <v>115</v>
      </c>
      <c r="E3485" s="4">
        <v>134582</v>
      </c>
      <c r="F3485">
        <v>9585</v>
      </c>
    </row>
    <row r="3486" spans="1:6">
      <c r="A3486" s="4">
        <v>20220620</v>
      </c>
      <c r="B3486" t="s">
        <v>117</v>
      </c>
      <c r="C3486" s="4">
        <v>12666</v>
      </c>
      <c r="D3486" t="s">
        <v>115</v>
      </c>
      <c r="E3486" s="4">
        <v>145249</v>
      </c>
      <c r="F3486">
        <v>895.5</v>
      </c>
    </row>
    <row r="3487" spans="1:6">
      <c r="A3487" s="4">
        <v>20220621</v>
      </c>
      <c r="B3487" t="s">
        <v>10</v>
      </c>
      <c r="C3487" s="4">
        <v>21102</v>
      </c>
      <c r="D3487" t="s">
        <v>114</v>
      </c>
      <c r="E3487" s="4">
        <v>557336</v>
      </c>
      <c r="F3487">
        <v>14737.5</v>
      </c>
    </row>
    <row r="3488" spans="1:6">
      <c r="A3488" s="4">
        <v>20220622</v>
      </c>
      <c r="B3488" t="s">
        <v>10</v>
      </c>
      <c r="C3488" s="4">
        <v>1371</v>
      </c>
      <c r="D3488" t="s">
        <v>115</v>
      </c>
      <c r="E3488" s="4">
        <v>166213</v>
      </c>
      <c r="F3488">
        <v>10755</v>
      </c>
    </row>
    <row r="3489" spans="1:6">
      <c r="A3489" s="4">
        <v>20220622</v>
      </c>
      <c r="B3489" s="1" t="s">
        <v>10</v>
      </c>
      <c r="C3489" s="4">
        <v>21108</v>
      </c>
      <c r="D3489" t="s">
        <v>114</v>
      </c>
      <c r="E3489" s="4">
        <v>167090</v>
      </c>
      <c r="F3489">
        <v>19650</v>
      </c>
    </row>
    <row r="3490" spans="1:6">
      <c r="A3490" s="4">
        <v>20220622</v>
      </c>
      <c r="B3490" t="s">
        <v>10</v>
      </c>
      <c r="C3490" s="4">
        <v>21114</v>
      </c>
      <c r="D3490" t="s">
        <v>115</v>
      </c>
      <c r="E3490" s="4">
        <v>167967</v>
      </c>
      <c r="F3490">
        <v>10250</v>
      </c>
    </row>
    <row r="3491" spans="1:6">
      <c r="A3491" s="4">
        <v>20220622</v>
      </c>
      <c r="B3491" t="s">
        <v>118</v>
      </c>
      <c r="C3491" s="4">
        <v>21105</v>
      </c>
      <c r="D3491" t="s">
        <v>111</v>
      </c>
      <c r="E3491" s="4">
        <v>168844</v>
      </c>
      <c r="F3491">
        <v>13462.5</v>
      </c>
    </row>
    <row r="3492" spans="1:6">
      <c r="A3492" s="4">
        <v>20220622</v>
      </c>
      <c r="B3492" t="s">
        <v>118</v>
      </c>
      <c r="C3492" s="4">
        <v>21105</v>
      </c>
      <c r="D3492" t="s">
        <v>109</v>
      </c>
      <c r="E3492" s="4">
        <v>169721</v>
      </c>
      <c r="F3492">
        <v>13462.5</v>
      </c>
    </row>
    <row r="3493" spans="1:6">
      <c r="A3493" s="4">
        <v>20220622</v>
      </c>
      <c r="B3493" t="s">
        <v>117</v>
      </c>
      <c r="C3493" s="4">
        <v>21109</v>
      </c>
      <c r="D3493" t="s">
        <v>109</v>
      </c>
      <c r="E3493" s="4">
        <v>170598</v>
      </c>
      <c r="F3493">
        <v>8962.5</v>
      </c>
    </row>
    <row r="3494" spans="1:6">
      <c r="A3494" s="4">
        <v>20220622</v>
      </c>
      <c r="B3494" t="s">
        <v>10</v>
      </c>
      <c r="C3494" s="4">
        <v>21110</v>
      </c>
      <c r="D3494" t="s">
        <v>111</v>
      </c>
      <c r="E3494" s="4">
        <v>171475</v>
      </c>
      <c r="F3494">
        <v>995</v>
      </c>
    </row>
    <row r="3495" spans="1:6">
      <c r="A3495" s="4">
        <v>20220622</v>
      </c>
      <c r="B3495" t="s">
        <v>116</v>
      </c>
      <c r="C3495" s="4">
        <v>21110</v>
      </c>
      <c r="D3495" t="s">
        <v>115</v>
      </c>
      <c r="E3495" s="4">
        <v>172352</v>
      </c>
      <c r="F3495">
        <v>995</v>
      </c>
    </row>
    <row r="3496" spans="1:6">
      <c r="A3496" s="4">
        <v>20220622</v>
      </c>
      <c r="B3496" t="s">
        <v>116</v>
      </c>
      <c r="C3496" s="4">
        <v>21111</v>
      </c>
      <c r="D3496" t="s">
        <v>115</v>
      </c>
      <c r="E3496" s="4">
        <v>173229</v>
      </c>
      <c r="F3496">
        <v>995</v>
      </c>
    </row>
    <row r="3497" spans="1:6">
      <c r="A3497" s="4">
        <v>20220622</v>
      </c>
      <c r="B3497" t="s">
        <v>117</v>
      </c>
      <c r="C3497" s="4">
        <v>21111</v>
      </c>
      <c r="D3497" t="s">
        <v>115</v>
      </c>
      <c r="E3497" s="4">
        <v>174106</v>
      </c>
      <c r="F3497">
        <v>995</v>
      </c>
    </row>
    <row r="3498" spans="1:6">
      <c r="A3498" s="4">
        <v>20220622</v>
      </c>
      <c r="B3498" t="s">
        <v>11</v>
      </c>
      <c r="C3498" s="4">
        <v>21111</v>
      </c>
      <c r="D3498" t="s">
        <v>111</v>
      </c>
      <c r="E3498" s="4">
        <v>857476</v>
      </c>
      <c r="F3498">
        <v>3950</v>
      </c>
    </row>
    <row r="3499" spans="1:6">
      <c r="A3499" s="4">
        <v>20220625</v>
      </c>
      <c r="B3499" t="s">
        <v>11</v>
      </c>
      <c r="C3499" s="4">
        <v>16153</v>
      </c>
      <c r="D3499" t="s">
        <v>109</v>
      </c>
      <c r="E3499" s="4">
        <v>766263</v>
      </c>
      <c r="F3499">
        <v>8962.5</v>
      </c>
    </row>
    <row r="3500" spans="1:6">
      <c r="A3500" s="4">
        <v>20220626</v>
      </c>
      <c r="B3500" t="s">
        <v>11</v>
      </c>
      <c r="C3500" s="4">
        <v>1386</v>
      </c>
      <c r="D3500" t="s">
        <v>109</v>
      </c>
      <c r="E3500" s="4">
        <v>675050</v>
      </c>
      <c r="F3500">
        <v>3450</v>
      </c>
    </row>
    <row r="3501" spans="1:6">
      <c r="A3501" s="4">
        <v>20220626</v>
      </c>
      <c r="B3501" t="s">
        <v>117</v>
      </c>
      <c r="C3501" s="4">
        <v>1387</v>
      </c>
      <c r="D3501" t="s">
        <v>109</v>
      </c>
      <c r="E3501" s="4">
        <v>583837</v>
      </c>
      <c r="F3501">
        <v>14985</v>
      </c>
    </row>
    <row r="3502" spans="1:6">
      <c r="A3502" s="4">
        <v>20220626</v>
      </c>
      <c r="B3502" t="s">
        <v>117</v>
      </c>
      <c r="C3502" s="4">
        <v>21148</v>
      </c>
      <c r="D3502" t="s">
        <v>109</v>
      </c>
      <c r="E3502" s="4">
        <v>492624</v>
      </c>
      <c r="F3502">
        <v>17950</v>
      </c>
    </row>
    <row r="3503" spans="1:6">
      <c r="A3503" s="4">
        <v>20220626</v>
      </c>
      <c r="B3503" t="s">
        <v>117</v>
      </c>
      <c r="C3503" s="4">
        <v>21149</v>
      </c>
      <c r="D3503" t="s">
        <v>114</v>
      </c>
      <c r="E3503" s="4">
        <v>401411</v>
      </c>
      <c r="F3503">
        <v>17950</v>
      </c>
    </row>
    <row r="3504" spans="1:6">
      <c r="A3504" s="4">
        <v>20220626</v>
      </c>
      <c r="B3504" t="s">
        <v>10</v>
      </c>
      <c r="C3504" s="4">
        <v>21151</v>
      </c>
      <c r="D3504" t="s">
        <v>115</v>
      </c>
      <c r="E3504" s="4">
        <v>310198</v>
      </c>
      <c r="F3504">
        <v>17950</v>
      </c>
    </row>
    <row r="3505" spans="1:6">
      <c r="A3505" s="4">
        <v>20220627</v>
      </c>
      <c r="B3505" t="s">
        <v>10</v>
      </c>
      <c r="C3505" s="4">
        <v>1390</v>
      </c>
      <c r="D3505" t="s">
        <v>114</v>
      </c>
      <c r="E3505" s="4">
        <v>218985</v>
      </c>
      <c r="F3505">
        <v>9585</v>
      </c>
    </row>
    <row r="3506" spans="1:6">
      <c r="A3506" s="4">
        <v>20220627</v>
      </c>
      <c r="B3506" t="s">
        <v>116</v>
      </c>
      <c r="C3506" s="4">
        <v>21152</v>
      </c>
      <c r="D3506" t="s">
        <v>114</v>
      </c>
      <c r="E3506" s="4">
        <v>127772</v>
      </c>
      <c r="F3506">
        <v>22650</v>
      </c>
    </row>
    <row r="3507" spans="1:6">
      <c r="A3507" s="4">
        <v>20220627</v>
      </c>
      <c r="B3507" t="s">
        <v>10</v>
      </c>
      <c r="C3507" s="4">
        <v>1389</v>
      </c>
      <c r="D3507" t="s">
        <v>115</v>
      </c>
      <c r="E3507" s="4">
        <v>365592</v>
      </c>
      <c r="F3507">
        <v>15257.5</v>
      </c>
    </row>
    <row r="3508" spans="1:6">
      <c r="A3508" s="4">
        <v>20220627</v>
      </c>
      <c r="B3508" t="s">
        <v>10</v>
      </c>
      <c r="C3508" s="4">
        <v>21153</v>
      </c>
      <c r="D3508" t="s">
        <v>114</v>
      </c>
      <c r="E3508" s="4">
        <v>546544</v>
      </c>
      <c r="F3508">
        <v>8925</v>
      </c>
    </row>
    <row r="3509" spans="1:6">
      <c r="A3509" s="4">
        <v>20220630</v>
      </c>
      <c r="B3509" t="s">
        <v>116</v>
      </c>
      <c r="C3509" s="4">
        <v>21182</v>
      </c>
      <c r="D3509" t="s">
        <v>115</v>
      </c>
      <c r="E3509" s="4">
        <v>145867</v>
      </c>
      <c r="F3509">
        <v>17950</v>
      </c>
    </row>
    <row r="3510" spans="1:6">
      <c r="A3510" s="4">
        <v>20220630</v>
      </c>
      <c r="B3510" t="s">
        <v>116</v>
      </c>
      <c r="C3510" s="4">
        <v>21184</v>
      </c>
      <c r="D3510" t="s">
        <v>113</v>
      </c>
      <c r="E3510" s="4">
        <v>254810</v>
      </c>
      <c r="F3510">
        <v>17950</v>
      </c>
    </row>
    <row r="3511" spans="1:6">
      <c r="A3511" s="4">
        <v>20220630</v>
      </c>
      <c r="B3511" t="s">
        <v>116</v>
      </c>
      <c r="C3511" s="4">
        <v>21185</v>
      </c>
      <c r="D3511" t="s">
        <v>113</v>
      </c>
      <c r="E3511" s="4">
        <v>655487</v>
      </c>
      <c r="F3511">
        <v>13455</v>
      </c>
    </row>
    <row r="3512" spans="1:6">
      <c r="A3512" s="4">
        <v>20220630</v>
      </c>
      <c r="B3512" t="s">
        <v>116</v>
      </c>
      <c r="C3512" s="4">
        <v>21186</v>
      </c>
      <c r="D3512" t="s">
        <v>112</v>
      </c>
      <c r="E3512" s="4">
        <v>100712</v>
      </c>
      <c r="F3512">
        <v>8962.5</v>
      </c>
    </row>
    <row r="3513" spans="1:6">
      <c r="A3513" s="4">
        <v>20220630</v>
      </c>
      <c r="B3513" t="s">
        <v>116</v>
      </c>
      <c r="C3513" s="4">
        <v>21187</v>
      </c>
      <c r="D3513" t="s">
        <v>109</v>
      </c>
      <c r="E3513" s="4">
        <v>135670</v>
      </c>
      <c r="F3513">
        <v>30450</v>
      </c>
    </row>
    <row r="3514" spans="1:6">
      <c r="A3514" s="4">
        <v>20220630</v>
      </c>
      <c r="B3514" t="s">
        <v>117</v>
      </c>
      <c r="C3514" s="4">
        <v>21187</v>
      </c>
      <c r="D3514" t="s">
        <v>109</v>
      </c>
      <c r="E3514" s="4">
        <v>170629</v>
      </c>
      <c r="F3514">
        <v>22950</v>
      </c>
    </row>
    <row r="3515" spans="1:6">
      <c r="A3515" s="4">
        <v>20220701</v>
      </c>
      <c r="B3515" t="s">
        <v>118</v>
      </c>
      <c r="C3515" s="4">
        <v>21188</v>
      </c>
      <c r="D3515" t="s">
        <v>109</v>
      </c>
      <c r="E3515" s="4">
        <v>205588</v>
      </c>
      <c r="F3515">
        <v>17950</v>
      </c>
    </row>
    <row r="3516" spans="1:6">
      <c r="A3516" s="4">
        <v>20220701</v>
      </c>
      <c r="B3516" t="s">
        <v>10</v>
      </c>
      <c r="C3516" s="4">
        <v>21191</v>
      </c>
      <c r="D3516" t="s">
        <v>114</v>
      </c>
      <c r="E3516" s="4">
        <v>240547</v>
      </c>
      <c r="F3516">
        <v>13650</v>
      </c>
    </row>
    <row r="3517" spans="1:6">
      <c r="A3517" s="4">
        <v>20220701</v>
      </c>
      <c r="B3517" s="1" t="s">
        <v>116</v>
      </c>
      <c r="C3517" s="4">
        <v>21195</v>
      </c>
      <c r="D3517" t="s">
        <v>115</v>
      </c>
      <c r="E3517" s="4">
        <v>275506</v>
      </c>
      <c r="F3517">
        <v>20655</v>
      </c>
    </row>
    <row r="3518" spans="1:6">
      <c r="A3518" s="4">
        <v>20220701</v>
      </c>
      <c r="B3518" s="1" t="s">
        <v>118</v>
      </c>
      <c r="C3518" s="4">
        <v>21195</v>
      </c>
      <c r="D3518" t="s">
        <v>114</v>
      </c>
      <c r="E3518" s="4">
        <v>310465</v>
      </c>
      <c r="F3518">
        <v>4455</v>
      </c>
    </row>
    <row r="3519" spans="1:6">
      <c r="A3519" s="4">
        <v>20220701</v>
      </c>
      <c r="B3519" t="s">
        <v>116</v>
      </c>
      <c r="C3519" s="4">
        <v>21195</v>
      </c>
      <c r="D3519" t="s">
        <v>115</v>
      </c>
      <c r="E3519" s="4">
        <v>568550</v>
      </c>
      <c r="F3519">
        <v>11925</v>
      </c>
    </row>
    <row r="3520" spans="1:6">
      <c r="A3520" s="4">
        <v>20220701</v>
      </c>
      <c r="B3520" t="s">
        <v>117</v>
      </c>
      <c r="C3520" s="4">
        <v>13636</v>
      </c>
      <c r="D3520" t="s">
        <v>111</v>
      </c>
      <c r="E3520" s="4">
        <v>618771</v>
      </c>
      <c r="F3520">
        <v>12487.5</v>
      </c>
    </row>
    <row r="3521" spans="1:6">
      <c r="A3521" s="4">
        <v>20220701</v>
      </c>
      <c r="B3521" t="s">
        <v>117</v>
      </c>
      <c r="C3521" s="4">
        <v>13636</v>
      </c>
      <c r="D3521" t="s">
        <v>109</v>
      </c>
      <c r="E3521" s="4">
        <v>618771</v>
      </c>
      <c r="F3521">
        <v>13462.5</v>
      </c>
    </row>
    <row r="3522" spans="1:6">
      <c r="A3522" s="4">
        <v>20220701</v>
      </c>
      <c r="B3522" t="s">
        <v>10</v>
      </c>
      <c r="C3522" s="4">
        <v>13638</v>
      </c>
      <c r="D3522" t="s">
        <v>109</v>
      </c>
      <c r="E3522" s="4">
        <v>864342</v>
      </c>
      <c r="F3522">
        <v>12707.5</v>
      </c>
    </row>
    <row r="3523" spans="1:6">
      <c r="A3523" s="4">
        <v>20220701</v>
      </c>
      <c r="B3523" t="s">
        <v>10</v>
      </c>
      <c r="C3523" s="4">
        <v>13640</v>
      </c>
      <c r="D3523" t="s">
        <v>111</v>
      </c>
      <c r="E3523" s="4">
        <v>310465</v>
      </c>
      <c r="F3523">
        <v>17807.5</v>
      </c>
    </row>
    <row r="3524" spans="1:6">
      <c r="A3524" s="4">
        <v>20220702</v>
      </c>
      <c r="B3524" t="s">
        <v>118</v>
      </c>
      <c r="C3524" s="4">
        <v>1403</v>
      </c>
      <c r="D3524" t="s">
        <v>109</v>
      </c>
      <c r="E3524" s="4">
        <v>254810</v>
      </c>
      <c r="F3524">
        <v>18855</v>
      </c>
    </row>
    <row r="3525" spans="1:6">
      <c r="A3525" s="4">
        <v>20220702</v>
      </c>
      <c r="B3525" t="s">
        <v>116</v>
      </c>
      <c r="C3525" s="4">
        <v>1404</v>
      </c>
      <c r="D3525" t="s">
        <v>109</v>
      </c>
      <c r="E3525" s="4">
        <v>655487</v>
      </c>
      <c r="F3525">
        <v>21555</v>
      </c>
    </row>
    <row r="3526" spans="1:6">
      <c r="A3526" s="4">
        <v>20220702</v>
      </c>
      <c r="B3526" t="s">
        <v>117</v>
      </c>
      <c r="C3526" s="4">
        <v>1405</v>
      </c>
      <c r="D3526" t="s">
        <v>109</v>
      </c>
      <c r="E3526" s="4">
        <v>100712</v>
      </c>
      <c r="F3526">
        <v>17685</v>
      </c>
    </row>
    <row r="3527" spans="1:6">
      <c r="A3527" s="4">
        <v>20220702</v>
      </c>
      <c r="B3527" t="s">
        <v>10</v>
      </c>
      <c r="C3527" s="4">
        <v>1408</v>
      </c>
      <c r="D3527" t="s">
        <v>111</v>
      </c>
      <c r="E3527" s="4">
        <v>135670</v>
      </c>
      <c r="F3527">
        <v>11522.5</v>
      </c>
    </row>
    <row r="3528" spans="1:6">
      <c r="A3528" s="4">
        <v>20220702</v>
      </c>
      <c r="B3528" t="s">
        <v>10</v>
      </c>
      <c r="C3528" s="4">
        <v>21197</v>
      </c>
      <c r="D3528" t="s">
        <v>109</v>
      </c>
      <c r="E3528" s="4">
        <v>170629</v>
      </c>
      <c r="F3528">
        <v>14950</v>
      </c>
    </row>
    <row r="3529" spans="1:6">
      <c r="A3529" s="4">
        <v>20220702</v>
      </c>
      <c r="B3529" t="s">
        <v>10</v>
      </c>
      <c r="C3529" s="4">
        <v>21199</v>
      </c>
      <c r="D3529" t="s">
        <v>109</v>
      </c>
      <c r="E3529" s="4">
        <v>205588</v>
      </c>
      <c r="F3529">
        <v>6572.5</v>
      </c>
    </row>
    <row r="3530" spans="1:6">
      <c r="A3530" s="4">
        <v>20220702</v>
      </c>
      <c r="B3530" t="s">
        <v>117</v>
      </c>
      <c r="C3530" s="4">
        <v>21200</v>
      </c>
      <c r="D3530" t="s">
        <v>115</v>
      </c>
      <c r="E3530" s="4">
        <v>240547</v>
      </c>
      <c r="F3530">
        <v>995</v>
      </c>
    </row>
    <row r="3531" spans="1:6">
      <c r="A3531" s="4">
        <v>20220702</v>
      </c>
      <c r="B3531" t="s">
        <v>117</v>
      </c>
      <c r="C3531" s="4">
        <v>21206</v>
      </c>
      <c r="D3531" t="s">
        <v>109</v>
      </c>
      <c r="E3531" s="4">
        <v>275506</v>
      </c>
      <c r="F3531">
        <v>14950</v>
      </c>
    </row>
    <row r="3532" spans="1:6">
      <c r="A3532" s="4">
        <v>20220702</v>
      </c>
      <c r="B3532" t="s">
        <v>10</v>
      </c>
      <c r="C3532" s="4">
        <v>21207</v>
      </c>
      <c r="D3532" t="s">
        <v>114</v>
      </c>
      <c r="E3532" s="4">
        <v>310465</v>
      </c>
      <c r="F3532">
        <v>1990</v>
      </c>
    </row>
    <row r="3533" spans="1:6">
      <c r="A3533" s="4">
        <v>20220702</v>
      </c>
      <c r="B3533" t="s">
        <v>10</v>
      </c>
      <c r="C3533" s="4">
        <v>21208</v>
      </c>
      <c r="D3533" t="s">
        <v>115</v>
      </c>
      <c r="E3533" s="4">
        <v>568550</v>
      </c>
      <c r="F3533">
        <v>13650</v>
      </c>
    </row>
    <row r="3534" spans="1:6">
      <c r="A3534" s="4">
        <v>20220702</v>
      </c>
      <c r="B3534" t="s">
        <v>118</v>
      </c>
      <c r="C3534" s="4">
        <v>13643</v>
      </c>
      <c r="D3534" t="s">
        <v>114</v>
      </c>
      <c r="E3534" s="4">
        <v>618771</v>
      </c>
      <c r="F3534">
        <v>13455</v>
      </c>
    </row>
    <row r="3535" spans="1:6">
      <c r="A3535" s="4">
        <v>20220703</v>
      </c>
      <c r="B3535" t="s">
        <v>116</v>
      </c>
      <c r="C3535" s="4">
        <v>13659</v>
      </c>
      <c r="D3535" t="s">
        <v>114</v>
      </c>
      <c r="E3535" s="4">
        <v>618771</v>
      </c>
      <c r="F3535">
        <v>11907.5</v>
      </c>
    </row>
    <row r="3536" spans="1:6">
      <c r="A3536" s="4">
        <v>20220703</v>
      </c>
      <c r="B3536" t="s">
        <v>10</v>
      </c>
      <c r="C3536" s="4">
        <v>10470</v>
      </c>
      <c r="D3536" t="s">
        <v>115</v>
      </c>
      <c r="E3536" s="4">
        <v>864342</v>
      </c>
      <c r="F3536">
        <v>17950</v>
      </c>
    </row>
    <row r="3537" spans="1:6">
      <c r="A3537" s="4">
        <v>20220703</v>
      </c>
      <c r="B3537" t="s">
        <v>116</v>
      </c>
      <c r="C3537" s="4">
        <v>16340</v>
      </c>
      <c r="D3537" t="s">
        <v>114</v>
      </c>
      <c r="E3537" s="4">
        <v>310465</v>
      </c>
      <c r="F3537">
        <v>20385</v>
      </c>
    </row>
    <row r="3538" spans="1:6">
      <c r="A3538" s="4">
        <v>20220703</v>
      </c>
      <c r="B3538" t="s">
        <v>117</v>
      </c>
      <c r="C3538" s="4">
        <v>16342</v>
      </c>
      <c r="D3538" t="s">
        <v>115</v>
      </c>
      <c r="E3538" s="4">
        <v>307950</v>
      </c>
      <c r="F3538">
        <v>16155</v>
      </c>
    </row>
    <row r="3539" spans="1:6">
      <c r="A3539" s="4">
        <v>20220703</v>
      </c>
      <c r="B3539" t="s">
        <v>117</v>
      </c>
      <c r="C3539" s="4">
        <v>16343</v>
      </c>
      <c r="D3539" t="s">
        <v>113</v>
      </c>
      <c r="E3539" s="4">
        <v>657535</v>
      </c>
      <c r="F3539">
        <v>9157.5</v>
      </c>
    </row>
    <row r="3540" spans="1:6">
      <c r="A3540" s="4">
        <v>20220703</v>
      </c>
      <c r="B3540" t="s">
        <v>10</v>
      </c>
      <c r="C3540" s="4">
        <v>16348</v>
      </c>
      <c r="D3540" t="s">
        <v>113</v>
      </c>
      <c r="E3540" s="4">
        <v>100712</v>
      </c>
      <c r="F3540">
        <v>5650</v>
      </c>
    </row>
    <row r="3541" spans="1:6">
      <c r="A3541" s="4">
        <v>20220705</v>
      </c>
      <c r="B3541" t="s">
        <v>10</v>
      </c>
      <c r="C3541" s="4">
        <v>1420</v>
      </c>
      <c r="D3541" t="s">
        <v>112</v>
      </c>
      <c r="E3541" s="4">
        <v>135670</v>
      </c>
      <c r="F3541">
        <v>9585</v>
      </c>
    </row>
    <row r="3542" spans="1:6">
      <c r="A3542" s="4">
        <v>20220705</v>
      </c>
      <c r="B3542" t="s">
        <v>118</v>
      </c>
      <c r="C3542" s="4">
        <v>21226</v>
      </c>
      <c r="D3542" t="s">
        <v>114</v>
      </c>
      <c r="E3542" s="4">
        <v>170629</v>
      </c>
      <c r="F3542">
        <v>1815</v>
      </c>
    </row>
    <row r="3543" spans="1:6">
      <c r="A3543" s="4">
        <v>20220705</v>
      </c>
      <c r="B3543" t="s">
        <v>116</v>
      </c>
      <c r="C3543" s="4">
        <v>21229</v>
      </c>
      <c r="D3543" t="s">
        <v>109</v>
      </c>
      <c r="E3543" s="4">
        <v>205588</v>
      </c>
      <c r="F3543">
        <v>13455</v>
      </c>
    </row>
    <row r="3544" spans="1:6">
      <c r="A3544" s="4">
        <v>20220705</v>
      </c>
      <c r="B3544" t="s">
        <v>10</v>
      </c>
      <c r="C3544" s="4">
        <v>21230</v>
      </c>
      <c r="D3544" t="s">
        <v>109</v>
      </c>
      <c r="E3544" s="4">
        <v>240547</v>
      </c>
      <c r="F3544">
        <v>12285</v>
      </c>
    </row>
    <row r="3545" spans="1:6">
      <c r="A3545" s="4">
        <v>20220705</v>
      </c>
      <c r="B3545" t="s">
        <v>116</v>
      </c>
      <c r="C3545" s="4">
        <v>1419</v>
      </c>
      <c r="D3545" t="s">
        <v>115</v>
      </c>
      <c r="E3545" s="4">
        <v>275506</v>
      </c>
      <c r="F3545">
        <v>16155</v>
      </c>
    </row>
    <row r="3546" spans="1:6">
      <c r="A3546" s="4">
        <v>20220705</v>
      </c>
      <c r="B3546" t="s">
        <v>117</v>
      </c>
      <c r="C3546" s="4">
        <v>21226</v>
      </c>
      <c r="D3546" t="s">
        <v>111</v>
      </c>
      <c r="E3546" s="4">
        <v>310465</v>
      </c>
      <c r="F3546">
        <v>797.5</v>
      </c>
    </row>
    <row r="3547" spans="1:6">
      <c r="A3547" s="4">
        <v>20220705</v>
      </c>
      <c r="B3547" t="s">
        <v>117</v>
      </c>
      <c r="C3547" s="4">
        <v>21227</v>
      </c>
      <c r="D3547" t="s">
        <v>113</v>
      </c>
      <c r="E3547" s="4">
        <v>485260</v>
      </c>
      <c r="F3547">
        <v>4250</v>
      </c>
    </row>
    <row r="3548" spans="1:6">
      <c r="A3548" s="4">
        <v>20220706</v>
      </c>
      <c r="B3548" t="s">
        <v>10</v>
      </c>
      <c r="C3548" s="4">
        <v>1422</v>
      </c>
      <c r="D3548" t="s">
        <v>112</v>
      </c>
      <c r="E3548" s="4">
        <v>520219</v>
      </c>
      <c r="F3548">
        <v>12285</v>
      </c>
    </row>
    <row r="3549" spans="1:6">
      <c r="A3549" s="4">
        <v>20220706</v>
      </c>
      <c r="B3549" t="s">
        <v>10</v>
      </c>
      <c r="C3549" s="4">
        <v>1423</v>
      </c>
      <c r="D3549" t="s">
        <v>114</v>
      </c>
      <c r="E3549" s="4">
        <v>555178</v>
      </c>
      <c r="F3549">
        <v>1837.5</v>
      </c>
    </row>
    <row r="3550" spans="1:6">
      <c r="A3550" s="4">
        <v>20220706</v>
      </c>
      <c r="B3550" t="s">
        <v>118</v>
      </c>
      <c r="C3550" s="4">
        <v>21233</v>
      </c>
      <c r="D3550" t="s">
        <v>109</v>
      </c>
      <c r="E3550" s="4">
        <v>590137</v>
      </c>
      <c r="F3550">
        <v>9872.5</v>
      </c>
    </row>
    <row r="3551" spans="1:6">
      <c r="A3551" s="4">
        <v>20220706</v>
      </c>
      <c r="B3551" t="s">
        <v>117</v>
      </c>
      <c r="C3551" s="4">
        <v>21239</v>
      </c>
      <c r="D3551" t="s">
        <v>109</v>
      </c>
      <c r="E3551" s="4">
        <v>625096</v>
      </c>
      <c r="F3551">
        <v>14950</v>
      </c>
    </row>
    <row r="3552" spans="1:6">
      <c r="A3552" s="4">
        <v>20220706</v>
      </c>
      <c r="B3552" t="s">
        <v>10</v>
      </c>
      <c r="C3552" s="4">
        <v>10486</v>
      </c>
      <c r="D3552" t="s">
        <v>114</v>
      </c>
      <c r="E3552" s="4">
        <v>660055</v>
      </c>
      <c r="F3552">
        <v>13455</v>
      </c>
    </row>
    <row r="3553" spans="1:6">
      <c r="A3553" s="4">
        <v>20220707</v>
      </c>
      <c r="B3553" t="s">
        <v>116</v>
      </c>
      <c r="C3553" s="4">
        <v>21247</v>
      </c>
      <c r="D3553" t="s">
        <v>115</v>
      </c>
      <c r="E3553" s="4">
        <v>695014</v>
      </c>
      <c r="F3553">
        <v>995</v>
      </c>
    </row>
    <row r="3554" spans="1:6">
      <c r="A3554" s="4">
        <v>20220707</v>
      </c>
      <c r="B3554" t="s">
        <v>116</v>
      </c>
      <c r="C3554" s="4">
        <v>13669</v>
      </c>
      <c r="D3554" t="s">
        <v>114</v>
      </c>
      <c r="E3554" s="4">
        <v>869809</v>
      </c>
      <c r="F3554">
        <v>9872.5</v>
      </c>
    </row>
    <row r="3555" spans="1:6">
      <c r="A3555" s="4">
        <v>20220707</v>
      </c>
      <c r="B3555" t="s">
        <v>117</v>
      </c>
      <c r="C3555" s="4">
        <v>13670</v>
      </c>
      <c r="D3555" t="s">
        <v>115</v>
      </c>
      <c r="E3555" s="4">
        <v>904768</v>
      </c>
      <c r="F3555">
        <v>13455</v>
      </c>
    </row>
    <row r="3556" spans="1:6">
      <c r="A3556" s="4">
        <v>20220707</v>
      </c>
      <c r="B3556" t="s">
        <v>11</v>
      </c>
      <c r="C3556" s="4">
        <v>1424</v>
      </c>
      <c r="D3556" t="s">
        <v>114</v>
      </c>
      <c r="E3556" s="4">
        <v>132951</v>
      </c>
      <c r="F3556">
        <v>9585</v>
      </c>
    </row>
    <row r="3557" spans="1:6">
      <c r="A3557" s="4">
        <v>20220707</v>
      </c>
      <c r="B3557" t="s">
        <v>11</v>
      </c>
      <c r="C3557" s="4">
        <v>1425</v>
      </c>
      <c r="D3557" t="s">
        <v>114</v>
      </c>
      <c r="E3557" s="4">
        <v>117828</v>
      </c>
      <c r="F3557">
        <v>11950</v>
      </c>
    </row>
    <row r="3558" spans="1:6">
      <c r="A3558" s="4">
        <v>20220708</v>
      </c>
      <c r="B3558" t="s">
        <v>11</v>
      </c>
      <c r="C3558" s="4">
        <v>13672</v>
      </c>
      <c r="D3558" t="s">
        <v>115</v>
      </c>
      <c r="E3558" s="4">
        <v>132951</v>
      </c>
      <c r="F3558">
        <v>9585</v>
      </c>
    </row>
    <row r="3559" spans="1:6">
      <c r="A3559" s="4">
        <v>20220708</v>
      </c>
      <c r="B3559" t="s">
        <v>117</v>
      </c>
      <c r="C3559" s="4">
        <v>1428</v>
      </c>
      <c r="D3559" t="s">
        <v>114</v>
      </c>
      <c r="E3559" s="4">
        <v>117828</v>
      </c>
      <c r="F3559">
        <v>13455</v>
      </c>
    </row>
    <row r="3560" spans="1:6">
      <c r="A3560" s="4">
        <v>20220708</v>
      </c>
      <c r="B3560" t="s">
        <v>117</v>
      </c>
      <c r="C3560" s="4">
        <v>21253</v>
      </c>
      <c r="D3560" t="s">
        <v>115</v>
      </c>
      <c r="E3560" s="4">
        <v>124705</v>
      </c>
      <c r="F3560">
        <v>2205</v>
      </c>
    </row>
    <row r="3561" spans="1:6">
      <c r="A3561" s="4">
        <v>20220708</v>
      </c>
      <c r="B3561" t="s">
        <v>117</v>
      </c>
      <c r="C3561" s="4">
        <v>21254</v>
      </c>
      <c r="D3561" t="s">
        <v>113</v>
      </c>
      <c r="E3561" s="4">
        <v>134582</v>
      </c>
      <c r="F3561">
        <v>17950</v>
      </c>
    </row>
    <row r="3562" spans="1:6">
      <c r="A3562" s="4">
        <v>20220708</v>
      </c>
      <c r="B3562" t="s">
        <v>10</v>
      </c>
      <c r="C3562" s="4">
        <v>13672</v>
      </c>
      <c r="D3562" t="s">
        <v>113</v>
      </c>
      <c r="E3562" s="4">
        <v>145249</v>
      </c>
      <c r="F3562">
        <v>10755</v>
      </c>
    </row>
    <row r="3563" spans="1:6">
      <c r="A3563" s="4">
        <v>20220708</v>
      </c>
      <c r="B3563" t="s">
        <v>10</v>
      </c>
      <c r="C3563" s="4">
        <v>13005</v>
      </c>
      <c r="D3563" t="s">
        <v>112</v>
      </c>
      <c r="E3563" s="4">
        <v>557336</v>
      </c>
      <c r="F3563">
        <v>4776.75</v>
      </c>
    </row>
    <row r="3564" spans="1:6">
      <c r="A3564" s="4">
        <v>20220708</v>
      </c>
      <c r="B3564" t="s">
        <v>116</v>
      </c>
      <c r="C3564" s="4">
        <v>13007</v>
      </c>
      <c r="D3564" t="s">
        <v>109</v>
      </c>
      <c r="E3564" s="4">
        <v>166213</v>
      </c>
      <c r="F3564">
        <v>17950</v>
      </c>
    </row>
    <row r="3565" spans="1:6">
      <c r="A3565" s="4">
        <v>20220709</v>
      </c>
      <c r="B3565" t="s">
        <v>10</v>
      </c>
      <c r="C3565" s="4">
        <v>21259</v>
      </c>
      <c r="D3565" t="s">
        <v>109</v>
      </c>
      <c r="E3565" s="4">
        <v>167090</v>
      </c>
      <c r="F3565">
        <v>10650</v>
      </c>
    </row>
    <row r="3566" spans="1:6">
      <c r="A3566" s="4">
        <v>20220709</v>
      </c>
      <c r="B3566" t="s">
        <v>10</v>
      </c>
      <c r="C3566" s="4">
        <v>13674</v>
      </c>
      <c r="D3566" t="s">
        <v>109</v>
      </c>
      <c r="E3566" s="4">
        <v>167967</v>
      </c>
      <c r="F3566">
        <v>16155</v>
      </c>
    </row>
    <row r="3567" spans="1:6">
      <c r="A3567" s="4">
        <v>20220709</v>
      </c>
      <c r="B3567" t="s">
        <v>116</v>
      </c>
      <c r="C3567" s="4">
        <v>13675</v>
      </c>
      <c r="D3567" t="s">
        <v>109</v>
      </c>
      <c r="E3567" s="4">
        <v>168844</v>
      </c>
      <c r="F3567">
        <v>6572.5</v>
      </c>
    </row>
    <row r="3568" spans="1:6">
      <c r="A3568" s="4">
        <v>20220709</v>
      </c>
      <c r="B3568" t="s">
        <v>116</v>
      </c>
      <c r="C3568" s="4">
        <v>13677</v>
      </c>
      <c r="D3568" t="s">
        <v>115</v>
      </c>
      <c r="E3568" s="4">
        <v>169721</v>
      </c>
      <c r="F3568">
        <v>995</v>
      </c>
    </row>
    <row r="3569" spans="1:6">
      <c r="A3569" s="4">
        <v>20220709</v>
      </c>
      <c r="B3569" t="s">
        <v>116</v>
      </c>
      <c r="C3569" s="4">
        <v>21256</v>
      </c>
      <c r="D3569" t="s">
        <v>115</v>
      </c>
      <c r="E3569" s="4">
        <v>124705</v>
      </c>
      <c r="F3569">
        <v>17950</v>
      </c>
    </row>
    <row r="3570" spans="1:6">
      <c r="A3570" s="4">
        <v>20220709</v>
      </c>
      <c r="B3570" t="s">
        <v>116</v>
      </c>
      <c r="C3570" s="4">
        <v>21261</v>
      </c>
      <c r="D3570" t="s">
        <v>113</v>
      </c>
      <c r="E3570" s="4">
        <v>134582</v>
      </c>
      <c r="F3570">
        <v>13462.5</v>
      </c>
    </row>
    <row r="3571" spans="1:6">
      <c r="A3571" s="4">
        <v>20220709</v>
      </c>
      <c r="B3571" t="s">
        <v>116</v>
      </c>
      <c r="C3571" s="4">
        <v>13673</v>
      </c>
      <c r="D3571" t="s">
        <v>113</v>
      </c>
      <c r="E3571" s="4">
        <v>124705</v>
      </c>
      <c r="F3571">
        <v>10650</v>
      </c>
    </row>
    <row r="3572" spans="1:6">
      <c r="A3572" s="4">
        <v>20220709</v>
      </c>
      <c r="B3572" t="s">
        <v>117</v>
      </c>
      <c r="C3572" s="4">
        <v>13674</v>
      </c>
      <c r="D3572" t="s">
        <v>112</v>
      </c>
      <c r="E3572" s="4">
        <v>134582</v>
      </c>
      <c r="F3572">
        <v>12285</v>
      </c>
    </row>
    <row r="3573" spans="1:6">
      <c r="A3573" s="4">
        <v>20220710</v>
      </c>
      <c r="B3573" t="s">
        <v>118</v>
      </c>
      <c r="C3573" s="4">
        <v>16489</v>
      </c>
      <c r="D3573" t="s">
        <v>109</v>
      </c>
      <c r="E3573" s="4">
        <v>124705</v>
      </c>
      <c r="F3573">
        <v>9225</v>
      </c>
    </row>
    <row r="3574" spans="1:6">
      <c r="A3574" s="4">
        <v>20220711</v>
      </c>
      <c r="B3574" t="s">
        <v>10</v>
      </c>
      <c r="C3574" s="4">
        <v>1448</v>
      </c>
      <c r="D3574" t="s">
        <v>109</v>
      </c>
      <c r="E3574" s="4">
        <v>134582</v>
      </c>
      <c r="F3574">
        <v>11522.5</v>
      </c>
    </row>
    <row r="3575" spans="1:6">
      <c r="A3575" s="4">
        <v>20220711</v>
      </c>
      <c r="B3575" s="1" t="s">
        <v>116</v>
      </c>
      <c r="C3575" s="4">
        <v>1448</v>
      </c>
      <c r="D3575" t="s">
        <v>109</v>
      </c>
      <c r="E3575" s="4">
        <v>145249</v>
      </c>
      <c r="F3575">
        <v>10755</v>
      </c>
    </row>
    <row r="3576" spans="1:6">
      <c r="A3576" s="4">
        <v>20220711</v>
      </c>
      <c r="B3576" s="1" t="s">
        <v>118</v>
      </c>
      <c r="C3576" s="4">
        <v>13699</v>
      </c>
      <c r="D3576" t="s">
        <v>114</v>
      </c>
      <c r="E3576" s="4">
        <v>557336</v>
      </c>
      <c r="F3576">
        <v>20357.5</v>
      </c>
    </row>
    <row r="3577" spans="1:6">
      <c r="A3577" s="4">
        <v>20220711</v>
      </c>
      <c r="B3577" t="s">
        <v>116</v>
      </c>
      <c r="C3577" s="4">
        <v>13699</v>
      </c>
      <c r="D3577" t="s">
        <v>115</v>
      </c>
      <c r="E3577" s="4">
        <v>166213</v>
      </c>
      <c r="F3577">
        <v>11602.5</v>
      </c>
    </row>
    <row r="3578" spans="1:6">
      <c r="A3578" s="4">
        <v>20220711</v>
      </c>
      <c r="B3578" t="s">
        <v>117</v>
      </c>
      <c r="C3578" s="4">
        <v>13699</v>
      </c>
      <c r="D3578" t="s">
        <v>114</v>
      </c>
      <c r="E3578" s="4">
        <v>167090</v>
      </c>
      <c r="F3578">
        <v>16702.5</v>
      </c>
    </row>
    <row r="3579" spans="1:6">
      <c r="A3579" s="4">
        <v>20220714</v>
      </c>
      <c r="B3579" t="s">
        <v>117</v>
      </c>
      <c r="C3579" s="4">
        <v>21289</v>
      </c>
      <c r="D3579" t="s">
        <v>115</v>
      </c>
      <c r="E3579" s="4">
        <v>167967</v>
      </c>
      <c r="F3579">
        <v>10250</v>
      </c>
    </row>
    <row r="3580" spans="1:6">
      <c r="A3580" s="4">
        <v>20220714</v>
      </c>
      <c r="B3580" t="s">
        <v>10</v>
      </c>
      <c r="C3580" s="4">
        <v>13708</v>
      </c>
      <c r="D3580" t="s">
        <v>114</v>
      </c>
      <c r="E3580" s="4">
        <v>168844</v>
      </c>
      <c r="F3580">
        <v>13455</v>
      </c>
    </row>
    <row r="3581" spans="1:6">
      <c r="A3581" s="4">
        <v>20220714</v>
      </c>
      <c r="B3581" t="s">
        <v>10</v>
      </c>
      <c r="C3581" s="4">
        <v>13709</v>
      </c>
      <c r="D3581" t="s">
        <v>114</v>
      </c>
      <c r="E3581" s="4">
        <v>169721</v>
      </c>
      <c r="F3581">
        <v>20385</v>
      </c>
    </row>
    <row r="3582" spans="1:6">
      <c r="A3582" s="4">
        <v>20220714</v>
      </c>
      <c r="B3582" t="s">
        <v>118</v>
      </c>
      <c r="C3582" s="4">
        <v>13710</v>
      </c>
      <c r="D3582" t="s">
        <v>115</v>
      </c>
      <c r="E3582" s="4">
        <v>124705</v>
      </c>
      <c r="F3582">
        <v>9872.5</v>
      </c>
    </row>
    <row r="3583" spans="1:6">
      <c r="A3583" s="4">
        <v>20220714</v>
      </c>
      <c r="B3583" t="s">
        <v>116</v>
      </c>
      <c r="C3583" s="4">
        <v>1455</v>
      </c>
      <c r="D3583" t="s">
        <v>114</v>
      </c>
      <c r="E3583" s="4">
        <v>134582</v>
      </c>
      <c r="F3583">
        <v>10807.5</v>
      </c>
    </row>
    <row r="3584" spans="1:6">
      <c r="A3584" s="4">
        <v>20220714</v>
      </c>
      <c r="B3584" t="s">
        <v>117</v>
      </c>
      <c r="C3584" s="4">
        <v>21285</v>
      </c>
      <c r="D3584" t="s">
        <v>115</v>
      </c>
      <c r="E3584" s="4">
        <v>240547</v>
      </c>
      <c r="F3584">
        <v>11950</v>
      </c>
    </row>
    <row r="3585" spans="1:6">
      <c r="A3585" s="4">
        <v>20220714</v>
      </c>
      <c r="B3585" t="s">
        <v>10</v>
      </c>
      <c r="C3585" s="4">
        <v>21286</v>
      </c>
      <c r="D3585" t="s">
        <v>113</v>
      </c>
      <c r="E3585" s="4">
        <v>275506</v>
      </c>
      <c r="F3585">
        <v>8925</v>
      </c>
    </row>
    <row r="3586" spans="1:6">
      <c r="A3586" s="4">
        <v>20220715</v>
      </c>
      <c r="B3586" t="s">
        <v>10</v>
      </c>
      <c r="C3586" s="4">
        <v>21290</v>
      </c>
      <c r="D3586" t="s">
        <v>113</v>
      </c>
      <c r="E3586" s="4">
        <v>310465</v>
      </c>
      <c r="F3586">
        <v>8962.5</v>
      </c>
    </row>
    <row r="3587" spans="1:6">
      <c r="A3587" s="4">
        <v>20220715</v>
      </c>
      <c r="B3587" t="s">
        <v>10</v>
      </c>
      <c r="C3587" s="4">
        <v>21290</v>
      </c>
      <c r="D3587" t="s">
        <v>112</v>
      </c>
      <c r="E3587" s="4">
        <v>485260</v>
      </c>
      <c r="F3587">
        <v>14950</v>
      </c>
    </row>
    <row r="3588" spans="1:6">
      <c r="A3588" s="4">
        <v>20220715</v>
      </c>
      <c r="B3588" t="s">
        <v>117</v>
      </c>
      <c r="C3588" s="4">
        <v>21291</v>
      </c>
      <c r="D3588" t="s">
        <v>109</v>
      </c>
      <c r="E3588" s="4">
        <v>520219</v>
      </c>
      <c r="F3588">
        <v>14950</v>
      </c>
    </row>
    <row r="3589" spans="1:6">
      <c r="A3589" s="4">
        <v>20220715</v>
      </c>
      <c r="B3589" t="s">
        <v>117</v>
      </c>
      <c r="C3589" s="4">
        <v>13712</v>
      </c>
      <c r="D3589" t="s">
        <v>109</v>
      </c>
      <c r="E3589" s="4">
        <v>555178</v>
      </c>
      <c r="F3589">
        <v>8055</v>
      </c>
    </row>
    <row r="3590" spans="1:6">
      <c r="A3590" s="4">
        <v>20220715</v>
      </c>
      <c r="B3590" t="s">
        <v>10</v>
      </c>
      <c r="C3590" s="4">
        <v>13713</v>
      </c>
      <c r="D3590" t="s">
        <v>114</v>
      </c>
      <c r="E3590" s="4">
        <v>590137</v>
      </c>
      <c r="F3590">
        <v>8962.5</v>
      </c>
    </row>
    <row r="3591" spans="1:6">
      <c r="A3591" s="4">
        <v>20220715</v>
      </c>
      <c r="B3591" t="s">
        <v>10</v>
      </c>
      <c r="C3591" s="4">
        <v>13713</v>
      </c>
      <c r="D3591" t="s">
        <v>115</v>
      </c>
      <c r="E3591" s="4">
        <v>625096</v>
      </c>
      <c r="F3591">
        <v>16155</v>
      </c>
    </row>
    <row r="3592" spans="1:6">
      <c r="A3592" s="4">
        <v>20220715</v>
      </c>
      <c r="B3592" t="s">
        <v>118</v>
      </c>
      <c r="C3592" s="4">
        <v>1456</v>
      </c>
      <c r="D3592" t="s">
        <v>114</v>
      </c>
      <c r="E3592" s="4">
        <v>660055</v>
      </c>
      <c r="F3592">
        <v>2950</v>
      </c>
    </row>
    <row r="3593" spans="1:6">
      <c r="A3593" s="4">
        <v>20220715</v>
      </c>
      <c r="B3593" t="s">
        <v>116</v>
      </c>
      <c r="C3593" s="4">
        <v>13712</v>
      </c>
      <c r="D3593" t="s">
        <v>115</v>
      </c>
      <c r="E3593" s="4">
        <v>695014</v>
      </c>
      <c r="F3593">
        <v>16155</v>
      </c>
    </row>
    <row r="3594" spans="1:6">
      <c r="A3594" s="4">
        <v>20220716</v>
      </c>
      <c r="B3594" t="s">
        <v>10</v>
      </c>
      <c r="C3594" s="4">
        <v>1458</v>
      </c>
      <c r="D3594" t="s">
        <v>113</v>
      </c>
      <c r="E3594" s="4">
        <v>869809</v>
      </c>
      <c r="F3594">
        <v>21555</v>
      </c>
    </row>
    <row r="3595" spans="1:6">
      <c r="A3595" s="4">
        <v>20220716</v>
      </c>
      <c r="B3595" t="s">
        <v>116</v>
      </c>
      <c r="C3595" s="4">
        <v>1459</v>
      </c>
      <c r="D3595" t="s">
        <v>113</v>
      </c>
      <c r="E3595" s="4">
        <v>904768</v>
      </c>
      <c r="F3595">
        <v>16237.5</v>
      </c>
    </row>
    <row r="3596" spans="1:6">
      <c r="A3596" s="4">
        <v>20220716</v>
      </c>
      <c r="B3596" t="s">
        <v>117</v>
      </c>
      <c r="C3596" s="4">
        <v>21295</v>
      </c>
      <c r="D3596" t="s">
        <v>112</v>
      </c>
      <c r="E3596" s="4">
        <v>132951</v>
      </c>
      <c r="F3596">
        <v>20950</v>
      </c>
    </row>
    <row r="3597" spans="1:6">
      <c r="A3597" s="4">
        <v>20220716</v>
      </c>
      <c r="B3597" t="s">
        <v>117</v>
      </c>
      <c r="C3597" s="4">
        <v>21295</v>
      </c>
      <c r="D3597" t="s">
        <v>109</v>
      </c>
      <c r="E3597" s="4">
        <v>117828</v>
      </c>
      <c r="F3597">
        <v>11950</v>
      </c>
    </row>
    <row r="3598" spans="1:6">
      <c r="A3598" s="4">
        <v>20220716</v>
      </c>
      <c r="B3598" t="s">
        <v>10</v>
      </c>
      <c r="C3598" s="4">
        <v>21297</v>
      </c>
      <c r="D3598" t="s">
        <v>109</v>
      </c>
      <c r="E3598" s="4">
        <v>124705</v>
      </c>
      <c r="F3598">
        <v>21555</v>
      </c>
    </row>
    <row r="3599" spans="1:6">
      <c r="A3599" s="4">
        <v>20220716</v>
      </c>
      <c r="B3599" t="s">
        <v>10</v>
      </c>
      <c r="C3599" s="4">
        <v>21300</v>
      </c>
      <c r="D3599" t="s">
        <v>109</v>
      </c>
      <c r="E3599" s="4">
        <v>134582</v>
      </c>
      <c r="F3599">
        <v>14950</v>
      </c>
    </row>
    <row r="3600" spans="1:6">
      <c r="A3600" s="4">
        <v>20220716</v>
      </c>
      <c r="B3600" s="1" t="s">
        <v>10</v>
      </c>
      <c r="C3600" s="4">
        <v>13719</v>
      </c>
      <c r="D3600" t="s">
        <v>109</v>
      </c>
      <c r="E3600" s="4">
        <v>145249</v>
      </c>
      <c r="F3600">
        <v>20357.5</v>
      </c>
    </row>
    <row r="3601" spans="1:6">
      <c r="A3601" s="4">
        <v>20220716</v>
      </c>
      <c r="B3601" t="s">
        <v>10</v>
      </c>
      <c r="C3601" s="4">
        <v>13722</v>
      </c>
      <c r="D3601" t="s">
        <v>109</v>
      </c>
      <c r="E3601" s="4">
        <v>557336</v>
      </c>
      <c r="F3601">
        <v>7687.5</v>
      </c>
    </row>
    <row r="3602" spans="1:6">
      <c r="A3602" s="4">
        <v>20220716</v>
      </c>
      <c r="B3602" t="s">
        <v>118</v>
      </c>
      <c r="C3602" s="4">
        <v>13722</v>
      </c>
      <c r="D3602" t="s">
        <v>109</v>
      </c>
      <c r="E3602" s="4">
        <v>240547</v>
      </c>
      <c r="F3602">
        <v>11602.5</v>
      </c>
    </row>
    <row r="3603" spans="1:6">
      <c r="A3603" s="4">
        <v>20220716</v>
      </c>
      <c r="B3603" t="s">
        <v>118</v>
      </c>
      <c r="C3603" s="4">
        <v>13722</v>
      </c>
      <c r="D3603" t="s">
        <v>109</v>
      </c>
      <c r="E3603" s="4">
        <v>275506</v>
      </c>
      <c r="F3603">
        <v>10157.5</v>
      </c>
    </row>
    <row r="3604" spans="1:6">
      <c r="A3604" s="4">
        <v>20220717</v>
      </c>
      <c r="B3604" t="s">
        <v>117</v>
      </c>
      <c r="C3604" s="4">
        <v>1461</v>
      </c>
      <c r="D3604" t="s">
        <v>112</v>
      </c>
      <c r="E3604" s="4">
        <v>310465</v>
      </c>
      <c r="F3604">
        <v>2650</v>
      </c>
    </row>
    <row r="3605" spans="1:6">
      <c r="A3605" s="4">
        <v>20220717</v>
      </c>
      <c r="B3605" t="s">
        <v>10</v>
      </c>
      <c r="C3605" s="4">
        <v>1463</v>
      </c>
      <c r="D3605" t="s">
        <v>109</v>
      </c>
      <c r="E3605" s="4">
        <v>485260</v>
      </c>
      <c r="F3605">
        <v>19650</v>
      </c>
    </row>
    <row r="3606" spans="1:6">
      <c r="A3606" s="4">
        <v>20220717</v>
      </c>
      <c r="B3606" t="s">
        <v>116</v>
      </c>
      <c r="C3606" s="4">
        <v>1464</v>
      </c>
      <c r="D3606" t="s">
        <v>109</v>
      </c>
      <c r="E3606" s="4">
        <v>520219</v>
      </c>
      <c r="F3606">
        <v>10807.5</v>
      </c>
    </row>
    <row r="3607" spans="1:6">
      <c r="A3607" s="4">
        <v>20220717</v>
      </c>
      <c r="B3607" t="s">
        <v>116</v>
      </c>
      <c r="C3607" s="4">
        <v>1467</v>
      </c>
      <c r="D3607" t="s">
        <v>109</v>
      </c>
      <c r="E3607" s="4">
        <v>555178</v>
      </c>
      <c r="F3607">
        <v>13462.5</v>
      </c>
    </row>
    <row r="3608" spans="1:6">
      <c r="A3608" s="4">
        <v>20220717</v>
      </c>
      <c r="B3608" t="s">
        <v>117</v>
      </c>
      <c r="C3608" s="4">
        <v>1468</v>
      </c>
      <c r="D3608" t="s">
        <v>110</v>
      </c>
      <c r="E3608" s="4">
        <v>590137</v>
      </c>
      <c r="F3608">
        <v>2925</v>
      </c>
    </row>
    <row r="3609" spans="1:6">
      <c r="A3609" s="4">
        <v>20220717</v>
      </c>
      <c r="B3609" t="s">
        <v>11</v>
      </c>
      <c r="C3609" s="4">
        <v>21307</v>
      </c>
      <c r="D3609" t="s">
        <v>109</v>
      </c>
      <c r="E3609" s="4">
        <v>625096</v>
      </c>
      <c r="F3609">
        <v>23950</v>
      </c>
    </row>
    <row r="3610" spans="1:6">
      <c r="A3610" s="4">
        <v>20220718</v>
      </c>
      <c r="B3610" t="s">
        <v>11</v>
      </c>
      <c r="C3610" s="4">
        <v>21320</v>
      </c>
      <c r="D3610" t="s">
        <v>113</v>
      </c>
      <c r="E3610" s="4">
        <v>660055</v>
      </c>
      <c r="F3610">
        <v>2082.5</v>
      </c>
    </row>
    <row r="3611" spans="1:6">
      <c r="A3611" s="4">
        <v>20220718</v>
      </c>
      <c r="B3611" t="s">
        <v>11</v>
      </c>
      <c r="C3611" s="4">
        <v>21321</v>
      </c>
      <c r="D3611" t="s">
        <v>109</v>
      </c>
      <c r="E3611" s="4">
        <v>695014</v>
      </c>
      <c r="F3611">
        <v>13455</v>
      </c>
    </row>
    <row r="3612" spans="1:6">
      <c r="A3612" s="4">
        <v>20220718</v>
      </c>
      <c r="B3612" t="s">
        <v>117</v>
      </c>
      <c r="C3612" s="4">
        <v>13734</v>
      </c>
      <c r="D3612" t="s">
        <v>109</v>
      </c>
      <c r="E3612" s="4">
        <v>869809</v>
      </c>
      <c r="F3612">
        <v>13650</v>
      </c>
    </row>
    <row r="3613" spans="1:6">
      <c r="A3613" s="4">
        <v>20220718</v>
      </c>
      <c r="B3613" t="s">
        <v>117</v>
      </c>
      <c r="C3613" s="4">
        <v>13735</v>
      </c>
      <c r="D3613" t="s">
        <v>109</v>
      </c>
      <c r="E3613" s="4">
        <v>904768</v>
      </c>
      <c r="F3613">
        <v>12285</v>
      </c>
    </row>
    <row r="3614" spans="1:6">
      <c r="A3614" s="4">
        <v>20220718</v>
      </c>
      <c r="B3614" t="s">
        <v>117</v>
      </c>
      <c r="C3614" s="4">
        <v>1469</v>
      </c>
      <c r="D3614" t="s">
        <v>109</v>
      </c>
      <c r="E3614" s="4">
        <v>132951</v>
      </c>
      <c r="F3614">
        <v>3450</v>
      </c>
    </row>
    <row r="3615" spans="1:6">
      <c r="A3615" s="4">
        <v>20220722</v>
      </c>
      <c r="B3615" t="s">
        <v>10</v>
      </c>
      <c r="C3615" s="4">
        <v>13744</v>
      </c>
      <c r="D3615" t="s">
        <v>109</v>
      </c>
      <c r="E3615" s="4">
        <v>117828</v>
      </c>
      <c r="F3615">
        <v>12487.5</v>
      </c>
    </row>
    <row r="3616" spans="1:6">
      <c r="A3616" s="4">
        <v>20220722</v>
      </c>
      <c r="B3616" t="s">
        <v>10</v>
      </c>
      <c r="C3616" s="4">
        <v>13747</v>
      </c>
      <c r="D3616" t="s">
        <v>109</v>
      </c>
      <c r="E3616" s="4">
        <v>124705</v>
      </c>
      <c r="F3616">
        <v>6937.5</v>
      </c>
    </row>
    <row r="3617" spans="1:6">
      <c r="A3617" s="4">
        <v>20220722</v>
      </c>
      <c r="B3617" t="s">
        <v>116</v>
      </c>
      <c r="C3617" s="4">
        <v>16788</v>
      </c>
      <c r="D3617" t="s">
        <v>110</v>
      </c>
      <c r="E3617" s="4">
        <v>134582</v>
      </c>
      <c r="F3617">
        <v>12285</v>
      </c>
    </row>
    <row r="3618" spans="1:6">
      <c r="A3618" s="4">
        <v>20220722</v>
      </c>
      <c r="B3618" t="s">
        <v>10</v>
      </c>
      <c r="C3618" s="4">
        <v>16777</v>
      </c>
      <c r="D3618" t="s">
        <v>110</v>
      </c>
      <c r="E3618" s="4">
        <v>145249</v>
      </c>
      <c r="F3618">
        <v>17685</v>
      </c>
    </row>
    <row r="3619" spans="1:6">
      <c r="A3619" s="4">
        <v>20220722</v>
      </c>
      <c r="B3619" t="s">
        <v>10</v>
      </c>
      <c r="C3619" s="4">
        <v>13193</v>
      </c>
      <c r="D3619" t="s">
        <v>109</v>
      </c>
      <c r="E3619" s="4">
        <v>557336</v>
      </c>
      <c r="F3619">
        <v>17950</v>
      </c>
    </row>
    <row r="3620" spans="1:6">
      <c r="A3620" s="4">
        <v>20220723</v>
      </c>
      <c r="B3620" t="s">
        <v>116</v>
      </c>
      <c r="C3620" s="4">
        <v>1487</v>
      </c>
      <c r="D3620" t="s">
        <v>109</v>
      </c>
      <c r="E3620" s="4">
        <v>134582</v>
      </c>
      <c r="F3620">
        <v>8685</v>
      </c>
    </row>
    <row r="3621" spans="1:6">
      <c r="A3621" s="4">
        <v>20220723</v>
      </c>
      <c r="B3621" t="s">
        <v>116</v>
      </c>
      <c r="C3621" s="4">
        <v>1488</v>
      </c>
      <c r="D3621" t="s">
        <v>110</v>
      </c>
      <c r="E3621" s="4">
        <v>145249</v>
      </c>
      <c r="F3621">
        <v>12285</v>
      </c>
    </row>
    <row r="3622" spans="1:6">
      <c r="A3622" s="4">
        <v>20220723</v>
      </c>
      <c r="B3622" t="s">
        <v>116</v>
      </c>
      <c r="C3622" s="4">
        <v>1489</v>
      </c>
      <c r="D3622" t="s">
        <v>110</v>
      </c>
      <c r="E3622" s="4">
        <v>557336</v>
      </c>
      <c r="F3622">
        <v>2950</v>
      </c>
    </row>
    <row r="3623" spans="1:6">
      <c r="A3623" s="4">
        <v>20220723</v>
      </c>
      <c r="B3623" t="s">
        <v>116</v>
      </c>
      <c r="C3623" s="4">
        <v>21355</v>
      </c>
      <c r="D3623" t="s">
        <v>114</v>
      </c>
      <c r="E3623" s="4">
        <v>134582</v>
      </c>
      <c r="F3623">
        <v>13462.5</v>
      </c>
    </row>
    <row r="3624" spans="1:6">
      <c r="A3624" s="4">
        <v>20220723</v>
      </c>
      <c r="B3624" t="s">
        <v>116</v>
      </c>
      <c r="C3624" s="4">
        <v>21356</v>
      </c>
      <c r="D3624" t="s">
        <v>115</v>
      </c>
      <c r="E3624" s="4">
        <v>145249</v>
      </c>
      <c r="F3624">
        <v>995</v>
      </c>
    </row>
    <row r="3625" spans="1:6">
      <c r="A3625" s="4">
        <v>20220723</v>
      </c>
      <c r="B3625" t="s">
        <v>117</v>
      </c>
      <c r="C3625" s="4">
        <v>21358</v>
      </c>
      <c r="D3625" t="s">
        <v>110</v>
      </c>
      <c r="E3625" s="4">
        <v>557336</v>
      </c>
      <c r="F3625">
        <v>4950</v>
      </c>
    </row>
    <row r="3626" spans="1:6">
      <c r="A3626" s="4">
        <v>20220724</v>
      </c>
      <c r="B3626" t="s">
        <v>118</v>
      </c>
      <c r="C3626" s="4">
        <v>1490</v>
      </c>
      <c r="D3626" t="s">
        <v>113</v>
      </c>
      <c r="E3626" s="4">
        <v>134582</v>
      </c>
      <c r="F3626">
        <v>14950</v>
      </c>
    </row>
    <row r="3627" spans="1:6">
      <c r="A3627" s="4">
        <v>20220724</v>
      </c>
      <c r="B3627" t="s">
        <v>10</v>
      </c>
      <c r="C3627" s="4">
        <v>1491</v>
      </c>
      <c r="D3627" t="s">
        <v>109</v>
      </c>
      <c r="E3627" s="4">
        <v>145249</v>
      </c>
      <c r="F3627">
        <v>13650</v>
      </c>
    </row>
    <row r="3628" spans="1:6">
      <c r="A3628" s="4">
        <v>20220724</v>
      </c>
      <c r="B3628" s="1" t="s">
        <v>116</v>
      </c>
      <c r="C3628" s="4">
        <v>21366</v>
      </c>
      <c r="D3628" t="s">
        <v>109</v>
      </c>
      <c r="E3628" s="4">
        <v>557336</v>
      </c>
      <c r="F3628">
        <v>17685</v>
      </c>
    </row>
    <row r="3629" spans="1:6">
      <c r="A3629" s="4">
        <v>20220724</v>
      </c>
      <c r="B3629" s="1" t="s">
        <v>118</v>
      </c>
      <c r="C3629" s="4">
        <v>21367</v>
      </c>
      <c r="D3629" t="s">
        <v>113</v>
      </c>
      <c r="E3629" s="4">
        <v>134582</v>
      </c>
      <c r="F3629">
        <v>2450</v>
      </c>
    </row>
    <row r="3630" spans="1:6">
      <c r="A3630" s="4">
        <v>20220724</v>
      </c>
      <c r="B3630" t="s">
        <v>116</v>
      </c>
      <c r="C3630" s="4">
        <v>21368</v>
      </c>
      <c r="D3630" t="s">
        <v>115</v>
      </c>
      <c r="E3630" s="4">
        <v>145249</v>
      </c>
      <c r="F3630">
        <v>907.5</v>
      </c>
    </row>
    <row r="3631" spans="1:6">
      <c r="A3631" s="4">
        <v>20220724</v>
      </c>
      <c r="B3631" t="s">
        <v>117</v>
      </c>
      <c r="C3631" s="4">
        <v>21372</v>
      </c>
      <c r="D3631" t="s">
        <v>109</v>
      </c>
      <c r="E3631" s="4">
        <v>557336</v>
      </c>
      <c r="F3631">
        <v>22650</v>
      </c>
    </row>
    <row r="3632" spans="1:6">
      <c r="A3632" s="4">
        <v>20220724</v>
      </c>
      <c r="B3632" t="s">
        <v>117</v>
      </c>
      <c r="C3632" s="4">
        <v>21372</v>
      </c>
      <c r="D3632" t="s">
        <v>109</v>
      </c>
      <c r="E3632" s="4">
        <v>134582</v>
      </c>
      <c r="F3632">
        <v>10650</v>
      </c>
    </row>
    <row r="3633" spans="1:6">
      <c r="A3633" s="4">
        <v>20220724</v>
      </c>
      <c r="B3633" t="s">
        <v>10</v>
      </c>
      <c r="C3633" s="4">
        <v>21374</v>
      </c>
      <c r="D3633" t="s">
        <v>115</v>
      </c>
      <c r="E3633" s="4">
        <v>145249</v>
      </c>
      <c r="F3633">
        <v>995</v>
      </c>
    </row>
    <row r="3634" spans="1:6">
      <c r="A3634" s="4">
        <v>20220724</v>
      </c>
      <c r="B3634" t="s">
        <v>10</v>
      </c>
      <c r="C3634" s="4">
        <v>21379</v>
      </c>
      <c r="D3634" t="s">
        <v>110</v>
      </c>
      <c r="E3634" s="4">
        <v>557336</v>
      </c>
      <c r="F3634">
        <v>2950</v>
      </c>
    </row>
    <row r="3635" spans="1:6">
      <c r="A3635" s="4">
        <v>20220724</v>
      </c>
      <c r="B3635" t="s">
        <v>10</v>
      </c>
      <c r="C3635" s="4">
        <v>13753</v>
      </c>
      <c r="D3635" t="s">
        <v>114</v>
      </c>
      <c r="E3635" s="4">
        <v>134582</v>
      </c>
      <c r="F3635">
        <v>9585</v>
      </c>
    </row>
    <row r="3636" spans="1:6">
      <c r="A3636" s="4">
        <v>20220724</v>
      </c>
      <c r="B3636" t="s">
        <v>10</v>
      </c>
      <c r="C3636" s="4">
        <v>13754</v>
      </c>
      <c r="D3636" t="s">
        <v>114</v>
      </c>
      <c r="E3636" s="4">
        <v>124705</v>
      </c>
      <c r="F3636">
        <v>13462.5</v>
      </c>
    </row>
    <row r="3637" spans="1:6">
      <c r="A3637" s="4">
        <v>20220726</v>
      </c>
      <c r="B3637" t="s">
        <v>118</v>
      </c>
      <c r="C3637" s="4">
        <v>21386</v>
      </c>
      <c r="D3637" t="s">
        <v>115</v>
      </c>
      <c r="E3637" s="4">
        <v>134582</v>
      </c>
      <c r="F3637">
        <v>995</v>
      </c>
    </row>
    <row r="3638" spans="1:6">
      <c r="A3638" s="4">
        <v>20220726</v>
      </c>
      <c r="B3638" t="s">
        <v>117</v>
      </c>
      <c r="C3638" s="4">
        <v>21387</v>
      </c>
      <c r="D3638" t="s">
        <v>113</v>
      </c>
      <c r="E3638" s="4">
        <v>145249</v>
      </c>
      <c r="F3638">
        <v>14950</v>
      </c>
    </row>
    <row r="3639" spans="1:6">
      <c r="A3639" s="4">
        <v>20220726</v>
      </c>
      <c r="B3639" t="s">
        <v>10</v>
      </c>
      <c r="C3639" s="4">
        <v>21392</v>
      </c>
      <c r="D3639" t="s">
        <v>112</v>
      </c>
      <c r="E3639" s="4">
        <v>557336</v>
      </c>
      <c r="F3639">
        <v>2655</v>
      </c>
    </row>
    <row r="3640" spans="1:6">
      <c r="A3640" s="4">
        <v>20220726</v>
      </c>
      <c r="B3640" t="s">
        <v>10</v>
      </c>
      <c r="C3640" s="4">
        <v>21395</v>
      </c>
      <c r="D3640" t="s">
        <v>115</v>
      </c>
      <c r="E3640" s="4">
        <v>166213</v>
      </c>
      <c r="F3640">
        <v>1237.5</v>
      </c>
    </row>
    <row r="3641" spans="1:6">
      <c r="A3641" s="4">
        <v>20220726</v>
      </c>
      <c r="B3641" t="s">
        <v>10</v>
      </c>
      <c r="C3641" s="4">
        <v>21395</v>
      </c>
      <c r="D3641" t="s">
        <v>109</v>
      </c>
      <c r="E3641" s="4">
        <v>167090</v>
      </c>
      <c r="F3641">
        <v>4207.5</v>
      </c>
    </row>
    <row r="3642" spans="1:6">
      <c r="A3642" s="4">
        <v>20220726</v>
      </c>
      <c r="B3642" t="s">
        <v>118</v>
      </c>
      <c r="C3642" s="4">
        <v>13760</v>
      </c>
      <c r="D3642" t="s">
        <v>109</v>
      </c>
      <c r="E3642" s="4">
        <v>167967</v>
      </c>
      <c r="F3642">
        <v>17685</v>
      </c>
    </row>
    <row r="3643" spans="1:6">
      <c r="A3643" s="4">
        <v>20220726</v>
      </c>
      <c r="B3643" t="s">
        <v>117</v>
      </c>
      <c r="C3643" s="4">
        <v>13761</v>
      </c>
      <c r="D3643" t="s">
        <v>109</v>
      </c>
      <c r="E3643" s="4">
        <v>168844</v>
      </c>
      <c r="F3643">
        <v>8962.5</v>
      </c>
    </row>
    <row r="3644" spans="1:6">
      <c r="A3644" s="4">
        <v>20220726</v>
      </c>
      <c r="B3644" t="s">
        <v>10</v>
      </c>
      <c r="C3644" s="4">
        <v>1493</v>
      </c>
      <c r="D3644" t="s">
        <v>109</v>
      </c>
      <c r="E3644" s="4">
        <v>169721</v>
      </c>
      <c r="F3644">
        <v>16155</v>
      </c>
    </row>
    <row r="3645" spans="1:6">
      <c r="A3645" s="4">
        <v>20220726</v>
      </c>
      <c r="B3645" t="s">
        <v>116</v>
      </c>
      <c r="C3645" s="4">
        <v>21390</v>
      </c>
      <c r="D3645" t="s">
        <v>115</v>
      </c>
      <c r="E3645" s="4">
        <v>124705</v>
      </c>
      <c r="F3645">
        <v>14950</v>
      </c>
    </row>
    <row r="3646" spans="1:6">
      <c r="A3646" s="4">
        <v>20220726</v>
      </c>
      <c r="B3646" t="s">
        <v>10</v>
      </c>
      <c r="C3646" s="4">
        <v>21391</v>
      </c>
      <c r="D3646" t="s">
        <v>113</v>
      </c>
      <c r="E3646" s="4">
        <v>134582</v>
      </c>
      <c r="F3646">
        <v>20950</v>
      </c>
    </row>
    <row r="3647" spans="1:6">
      <c r="A3647" s="4">
        <v>20220727</v>
      </c>
      <c r="B3647" t="s">
        <v>10</v>
      </c>
      <c r="C3647" s="4">
        <v>1495</v>
      </c>
      <c r="D3647" t="s">
        <v>115</v>
      </c>
      <c r="E3647" s="4">
        <v>240547</v>
      </c>
      <c r="F3647">
        <v>1087.5</v>
      </c>
    </row>
    <row r="3648" spans="1:6">
      <c r="A3648" s="4">
        <v>20220727</v>
      </c>
      <c r="B3648" t="s">
        <v>10</v>
      </c>
      <c r="C3648" s="4">
        <v>1496</v>
      </c>
      <c r="D3648" t="s">
        <v>112</v>
      </c>
      <c r="E3648" s="4">
        <v>275506</v>
      </c>
      <c r="F3648">
        <v>13455</v>
      </c>
    </row>
    <row r="3649" spans="1:6">
      <c r="A3649" s="4">
        <v>20220727</v>
      </c>
      <c r="B3649" t="s">
        <v>118</v>
      </c>
      <c r="C3649" s="4">
        <v>13763</v>
      </c>
      <c r="D3649" t="s">
        <v>109</v>
      </c>
      <c r="E3649" s="4">
        <v>310465</v>
      </c>
      <c r="F3649">
        <v>13455</v>
      </c>
    </row>
    <row r="3650" spans="1:6">
      <c r="A3650" s="4">
        <v>20220727</v>
      </c>
      <c r="B3650" t="s">
        <v>117</v>
      </c>
      <c r="C3650" s="4">
        <v>13765</v>
      </c>
      <c r="D3650" t="s">
        <v>109</v>
      </c>
      <c r="E3650" s="4">
        <v>485260</v>
      </c>
      <c r="F3650">
        <v>5625</v>
      </c>
    </row>
    <row r="3651" spans="1:6">
      <c r="A3651" s="4">
        <v>20220727</v>
      </c>
      <c r="B3651" t="s">
        <v>10</v>
      </c>
      <c r="C3651" s="4">
        <v>13767</v>
      </c>
      <c r="D3651" t="s">
        <v>109</v>
      </c>
      <c r="E3651" s="4">
        <v>520219</v>
      </c>
      <c r="F3651">
        <v>11602.5</v>
      </c>
    </row>
    <row r="3652" spans="1:6">
      <c r="A3652" s="4">
        <v>20220727</v>
      </c>
      <c r="B3652" t="s">
        <v>10</v>
      </c>
      <c r="C3652" s="4">
        <v>13769</v>
      </c>
      <c r="D3652" t="s">
        <v>114</v>
      </c>
      <c r="E3652" s="4">
        <v>555178</v>
      </c>
      <c r="F3652">
        <v>16155</v>
      </c>
    </row>
    <row r="3653" spans="1:6">
      <c r="A3653" s="4">
        <v>20220727</v>
      </c>
      <c r="B3653" t="s">
        <v>116</v>
      </c>
      <c r="C3653" s="4">
        <v>13770</v>
      </c>
      <c r="D3653" t="s">
        <v>109</v>
      </c>
      <c r="E3653" s="4">
        <v>590137</v>
      </c>
      <c r="F3653">
        <v>11602.5</v>
      </c>
    </row>
    <row r="3654" spans="1:6">
      <c r="A3654" s="4">
        <v>20220727</v>
      </c>
      <c r="B3654" t="s">
        <v>10</v>
      </c>
      <c r="C3654" s="4">
        <v>10566</v>
      </c>
      <c r="D3654" t="s">
        <v>109</v>
      </c>
      <c r="E3654" s="4">
        <v>625096</v>
      </c>
      <c r="F3654">
        <v>7237.5</v>
      </c>
    </row>
    <row r="3655" spans="1:6">
      <c r="A3655" s="4">
        <v>20220728</v>
      </c>
      <c r="B3655" t="s">
        <v>116</v>
      </c>
      <c r="C3655" s="4">
        <v>10571</v>
      </c>
      <c r="D3655" t="s">
        <v>109</v>
      </c>
      <c r="E3655" s="4">
        <v>834850</v>
      </c>
      <c r="F3655">
        <v>14985</v>
      </c>
    </row>
    <row r="3656" spans="1:6">
      <c r="A3656" s="4">
        <v>20220728</v>
      </c>
      <c r="B3656" t="s">
        <v>10</v>
      </c>
      <c r="C3656" s="4">
        <v>1498</v>
      </c>
      <c r="D3656" t="s">
        <v>110</v>
      </c>
      <c r="E3656" s="4">
        <v>367666</v>
      </c>
      <c r="F3656">
        <v>21555</v>
      </c>
    </row>
    <row r="3657" spans="1:6">
      <c r="A3657" s="4">
        <v>20220728</v>
      </c>
      <c r="B3657" t="s">
        <v>10</v>
      </c>
      <c r="C3657" s="4">
        <v>21399</v>
      </c>
      <c r="D3657" t="s">
        <v>113</v>
      </c>
      <c r="E3657" s="4">
        <v>417887</v>
      </c>
      <c r="F3657">
        <v>2385</v>
      </c>
    </row>
    <row r="3658" spans="1:6">
      <c r="A3658" s="4">
        <v>20220728</v>
      </c>
      <c r="B3658" t="s">
        <v>116</v>
      </c>
      <c r="C3658" s="4">
        <v>21402</v>
      </c>
      <c r="D3658" t="s">
        <v>114</v>
      </c>
      <c r="E3658" s="4">
        <v>468108</v>
      </c>
      <c r="F3658">
        <v>8222.5</v>
      </c>
    </row>
    <row r="3659" spans="1:6">
      <c r="A3659" s="4">
        <v>20220728</v>
      </c>
      <c r="B3659" t="s">
        <v>10</v>
      </c>
      <c r="C3659" s="4">
        <v>21404</v>
      </c>
      <c r="D3659" t="s">
        <v>114</v>
      </c>
      <c r="E3659" s="4">
        <v>518329</v>
      </c>
      <c r="F3659">
        <v>14950</v>
      </c>
    </row>
    <row r="3660" spans="1:6">
      <c r="A3660" s="4">
        <v>20220728</v>
      </c>
      <c r="B3660" t="s">
        <v>118</v>
      </c>
      <c r="C3660" s="4">
        <v>13772</v>
      </c>
      <c r="D3660" t="s">
        <v>110</v>
      </c>
      <c r="E3660" s="4">
        <v>568550</v>
      </c>
      <c r="F3660">
        <v>18855</v>
      </c>
    </row>
    <row r="3661" spans="1:6">
      <c r="A3661" s="4">
        <v>20220728</v>
      </c>
      <c r="B3661" t="s">
        <v>118</v>
      </c>
      <c r="C3661" s="4">
        <v>10568</v>
      </c>
      <c r="D3661" t="s">
        <v>113</v>
      </c>
      <c r="E3661" s="4">
        <v>618771</v>
      </c>
      <c r="F3661">
        <v>21555</v>
      </c>
    </row>
    <row r="3662" spans="1:6">
      <c r="A3662" s="4">
        <v>20220729</v>
      </c>
      <c r="B3662" t="s">
        <v>117</v>
      </c>
      <c r="C3662" s="4">
        <v>21407</v>
      </c>
      <c r="D3662" t="s">
        <v>109</v>
      </c>
      <c r="E3662" s="4">
        <v>864342</v>
      </c>
      <c r="F3662">
        <v>4455</v>
      </c>
    </row>
    <row r="3663" spans="1:6">
      <c r="A3663" s="4">
        <v>20220729</v>
      </c>
      <c r="B3663" t="s">
        <v>10</v>
      </c>
      <c r="C3663" s="4">
        <v>21408</v>
      </c>
      <c r="D3663" t="s">
        <v>110</v>
      </c>
      <c r="E3663" s="4">
        <v>979679</v>
      </c>
      <c r="F3663">
        <v>17685</v>
      </c>
    </row>
    <row r="3664" spans="1:6">
      <c r="A3664" s="4">
        <v>20220729</v>
      </c>
      <c r="B3664" t="s">
        <v>116</v>
      </c>
      <c r="C3664" s="4">
        <v>21409</v>
      </c>
      <c r="D3664" t="s">
        <v>115</v>
      </c>
      <c r="E3664" s="4">
        <v>112757</v>
      </c>
      <c r="F3664">
        <v>995</v>
      </c>
    </row>
    <row r="3665" spans="1:6">
      <c r="A3665" s="4">
        <v>20220729</v>
      </c>
      <c r="B3665" t="s">
        <v>116</v>
      </c>
      <c r="C3665" s="4">
        <v>13776</v>
      </c>
      <c r="D3665" t="s">
        <v>109</v>
      </c>
      <c r="E3665" s="4">
        <v>127547</v>
      </c>
      <c r="F3665">
        <v>12707.5</v>
      </c>
    </row>
    <row r="3666" spans="1:6">
      <c r="A3666" s="4">
        <v>20220729</v>
      </c>
      <c r="B3666" t="s">
        <v>117</v>
      </c>
      <c r="C3666" s="4">
        <v>13776</v>
      </c>
      <c r="D3666" t="s">
        <v>109</v>
      </c>
      <c r="E3666" s="4">
        <v>445471</v>
      </c>
      <c r="F3666">
        <v>15257.5</v>
      </c>
    </row>
    <row r="3667" spans="1:6">
      <c r="A3667" s="4">
        <v>20220729</v>
      </c>
      <c r="B3667" t="s">
        <v>11</v>
      </c>
      <c r="C3667" s="4">
        <v>10575</v>
      </c>
      <c r="D3667" t="s">
        <v>110</v>
      </c>
      <c r="E3667" s="4">
        <v>134582</v>
      </c>
      <c r="F3667">
        <v>8962.5</v>
      </c>
    </row>
    <row r="3668" spans="1:6">
      <c r="A3668" s="4">
        <v>20220729</v>
      </c>
      <c r="B3668" t="s">
        <v>11</v>
      </c>
      <c r="C3668" s="4">
        <v>10576</v>
      </c>
      <c r="D3668" t="s">
        <v>109</v>
      </c>
      <c r="E3668" s="4">
        <v>124705</v>
      </c>
      <c r="F3668">
        <v>12487.5</v>
      </c>
    </row>
    <row r="3669" spans="1:6">
      <c r="A3669" s="4">
        <v>20220729</v>
      </c>
      <c r="B3669" t="s">
        <v>11</v>
      </c>
      <c r="C3669" s="4">
        <v>16937</v>
      </c>
      <c r="D3669" t="s">
        <v>114</v>
      </c>
      <c r="E3669" s="4">
        <v>134582</v>
      </c>
      <c r="F3669">
        <v>12487.5</v>
      </c>
    </row>
    <row r="3670" spans="1:6">
      <c r="A3670" s="4">
        <v>20220730</v>
      </c>
      <c r="B3670" t="s">
        <v>117</v>
      </c>
      <c r="C3670" s="4">
        <v>21420</v>
      </c>
      <c r="D3670" t="s">
        <v>114</v>
      </c>
      <c r="E3670" s="4">
        <v>145249</v>
      </c>
      <c r="F3670">
        <v>22950</v>
      </c>
    </row>
    <row r="3671" spans="1:6">
      <c r="A3671" s="4">
        <v>20220730</v>
      </c>
      <c r="B3671" t="s">
        <v>117</v>
      </c>
      <c r="C3671" s="4">
        <v>13778</v>
      </c>
      <c r="D3671" t="s">
        <v>110</v>
      </c>
      <c r="E3671" s="4">
        <v>557336</v>
      </c>
      <c r="F3671">
        <v>8055</v>
      </c>
    </row>
    <row r="3672" spans="1:6">
      <c r="A3672" s="4">
        <v>20220730</v>
      </c>
      <c r="B3672" t="s">
        <v>117</v>
      </c>
      <c r="C3672" s="4">
        <v>10579</v>
      </c>
      <c r="D3672" t="s">
        <v>113</v>
      </c>
      <c r="E3672" s="4">
        <v>166213</v>
      </c>
      <c r="F3672">
        <v>17685</v>
      </c>
    </row>
    <row r="3673" spans="1:6">
      <c r="A3673" s="4">
        <v>20220730</v>
      </c>
      <c r="B3673" t="s">
        <v>10</v>
      </c>
      <c r="C3673" s="4">
        <v>10582</v>
      </c>
      <c r="D3673" t="s">
        <v>114</v>
      </c>
      <c r="E3673" s="4">
        <v>167090</v>
      </c>
      <c r="F3673">
        <v>1622.5</v>
      </c>
    </row>
    <row r="3674" spans="1:6">
      <c r="A3674" s="4">
        <v>20220730</v>
      </c>
      <c r="B3674" t="s">
        <v>10</v>
      </c>
      <c r="C3674" s="4">
        <v>1502</v>
      </c>
      <c r="D3674" t="s">
        <v>109</v>
      </c>
      <c r="E3674" s="4">
        <v>167967</v>
      </c>
      <c r="F3674">
        <v>13455</v>
      </c>
    </row>
    <row r="3675" spans="1:6">
      <c r="A3675" s="4">
        <v>20220730</v>
      </c>
      <c r="B3675" t="s">
        <v>116</v>
      </c>
      <c r="C3675" s="4">
        <v>1503</v>
      </c>
      <c r="D3675" t="s">
        <v>112</v>
      </c>
      <c r="E3675" s="4">
        <v>168844</v>
      </c>
      <c r="F3675">
        <v>2650</v>
      </c>
    </row>
    <row r="3676" spans="1:6">
      <c r="A3676" s="4">
        <v>20220730</v>
      </c>
      <c r="B3676" t="s">
        <v>10</v>
      </c>
      <c r="C3676" s="4">
        <v>1504</v>
      </c>
      <c r="D3676" t="s">
        <v>109</v>
      </c>
      <c r="E3676" s="4">
        <v>169721</v>
      </c>
      <c r="F3676">
        <v>10687.5</v>
      </c>
    </row>
    <row r="3677" spans="1:6">
      <c r="A3677" s="4">
        <v>20220730</v>
      </c>
      <c r="B3677" t="s">
        <v>10</v>
      </c>
      <c r="C3677" s="4">
        <v>21411</v>
      </c>
      <c r="D3677" t="s">
        <v>115</v>
      </c>
      <c r="E3677" s="4">
        <v>124705</v>
      </c>
      <c r="F3677">
        <v>995</v>
      </c>
    </row>
    <row r="3678" spans="1:6">
      <c r="A3678" s="4">
        <v>20220730</v>
      </c>
      <c r="B3678" t="s">
        <v>116</v>
      </c>
      <c r="C3678" s="4">
        <v>21414</v>
      </c>
      <c r="D3678" t="s">
        <v>109</v>
      </c>
      <c r="E3678" s="4">
        <v>134582</v>
      </c>
      <c r="F3678">
        <v>19485</v>
      </c>
    </row>
    <row r="3679" spans="1:6">
      <c r="A3679" s="4">
        <v>20220730</v>
      </c>
      <c r="B3679" t="s">
        <v>116</v>
      </c>
      <c r="C3679" s="4">
        <v>21417</v>
      </c>
      <c r="D3679" t="s">
        <v>109</v>
      </c>
      <c r="E3679" s="4">
        <v>240547</v>
      </c>
      <c r="F3679">
        <v>7650</v>
      </c>
    </row>
    <row r="3680" spans="1:6">
      <c r="A3680" s="4">
        <v>20220730</v>
      </c>
      <c r="B3680" t="s">
        <v>116</v>
      </c>
      <c r="C3680" s="4">
        <v>21421</v>
      </c>
      <c r="D3680" t="s">
        <v>114</v>
      </c>
      <c r="E3680" s="4">
        <v>275506</v>
      </c>
      <c r="F3680">
        <v>19650</v>
      </c>
    </row>
    <row r="3681" spans="1:6">
      <c r="A3681" s="4">
        <v>20220730</v>
      </c>
      <c r="B3681" t="s">
        <v>116</v>
      </c>
      <c r="C3681" s="4">
        <v>13777</v>
      </c>
      <c r="D3681" t="s">
        <v>115</v>
      </c>
      <c r="E3681" s="4">
        <v>310465</v>
      </c>
      <c r="F3681">
        <v>2925</v>
      </c>
    </row>
    <row r="3682" spans="1:6">
      <c r="A3682" s="4">
        <v>20220730</v>
      </c>
      <c r="B3682" t="s">
        <v>118</v>
      </c>
      <c r="C3682" s="4">
        <v>13777</v>
      </c>
      <c r="D3682" t="s">
        <v>114</v>
      </c>
      <c r="E3682" s="4">
        <v>485260</v>
      </c>
      <c r="F3682">
        <v>21555</v>
      </c>
    </row>
    <row r="3683" spans="1:6">
      <c r="A3683" s="4">
        <v>20220730</v>
      </c>
      <c r="B3683" t="s">
        <v>118</v>
      </c>
      <c r="C3683" s="4">
        <v>13778</v>
      </c>
      <c r="D3683" t="s">
        <v>115</v>
      </c>
      <c r="E3683" s="4">
        <v>520219</v>
      </c>
      <c r="F3683">
        <v>3825</v>
      </c>
    </row>
    <row r="3684" spans="1:6">
      <c r="A3684" s="4">
        <v>20220730</v>
      </c>
      <c r="B3684" t="s">
        <v>117</v>
      </c>
      <c r="C3684" s="4">
        <v>13779</v>
      </c>
      <c r="D3684" t="s">
        <v>111</v>
      </c>
      <c r="E3684" s="4">
        <v>555178</v>
      </c>
      <c r="F3684">
        <v>2205</v>
      </c>
    </row>
    <row r="3685" spans="1:6">
      <c r="A3685" s="4">
        <v>20220731</v>
      </c>
      <c r="B3685" t="s">
        <v>10</v>
      </c>
      <c r="C3685" s="4">
        <v>10583</v>
      </c>
      <c r="D3685" t="s">
        <v>109</v>
      </c>
      <c r="E3685" s="4">
        <v>590137</v>
      </c>
      <c r="F3685">
        <v>17685</v>
      </c>
    </row>
    <row r="3686" spans="1:6">
      <c r="A3686" s="4">
        <v>20220731</v>
      </c>
      <c r="B3686" t="s">
        <v>116</v>
      </c>
      <c r="C3686" s="4">
        <v>21425</v>
      </c>
      <c r="D3686" t="s">
        <v>109</v>
      </c>
      <c r="E3686" s="4">
        <v>625096</v>
      </c>
      <c r="F3686">
        <v>17950</v>
      </c>
    </row>
    <row r="3687" spans="1:6">
      <c r="A3687" s="4">
        <v>20220731</v>
      </c>
      <c r="B3687" t="s">
        <v>116</v>
      </c>
      <c r="C3687" s="4">
        <v>21427</v>
      </c>
      <c r="D3687" t="s">
        <v>109</v>
      </c>
      <c r="E3687" s="4">
        <v>660055</v>
      </c>
      <c r="F3687">
        <v>13455</v>
      </c>
    </row>
    <row r="3688" spans="1:6">
      <c r="A3688" s="4">
        <v>20220731</v>
      </c>
      <c r="B3688" t="s">
        <v>117</v>
      </c>
      <c r="C3688" s="4">
        <v>21427</v>
      </c>
      <c r="D3688" t="s">
        <v>114</v>
      </c>
      <c r="E3688" s="4">
        <v>695014</v>
      </c>
      <c r="F3688">
        <v>17685</v>
      </c>
    </row>
    <row r="3689" spans="1:6">
      <c r="A3689" s="4">
        <v>20220731</v>
      </c>
      <c r="B3689" t="s">
        <v>11</v>
      </c>
      <c r="C3689" s="4">
        <v>21428</v>
      </c>
      <c r="D3689" t="s">
        <v>115</v>
      </c>
      <c r="E3689" s="4">
        <v>869809</v>
      </c>
      <c r="F3689">
        <v>995</v>
      </c>
    </row>
    <row r="3690" spans="1:6">
      <c r="A3690" s="4">
        <v>20220731</v>
      </c>
      <c r="B3690" t="s">
        <v>11</v>
      </c>
      <c r="C3690" s="4">
        <v>13781</v>
      </c>
      <c r="D3690" t="s">
        <v>114</v>
      </c>
      <c r="E3690" s="4">
        <v>904768</v>
      </c>
      <c r="F3690">
        <v>16702.5</v>
      </c>
    </row>
    <row r="3691" spans="1:6">
      <c r="A3691" s="4">
        <v>20220731</v>
      </c>
      <c r="B3691" t="s">
        <v>11</v>
      </c>
      <c r="C3691" s="4">
        <v>16977</v>
      </c>
      <c r="D3691" t="s">
        <v>115</v>
      </c>
      <c r="E3691" s="4">
        <v>132951</v>
      </c>
      <c r="F3691">
        <v>9585</v>
      </c>
    </row>
    <row r="3692" spans="1:6">
      <c r="A3692" s="4">
        <v>20220801</v>
      </c>
      <c r="B3692" t="s">
        <v>117</v>
      </c>
      <c r="C3692" s="4">
        <v>13784</v>
      </c>
      <c r="D3692" t="s">
        <v>111</v>
      </c>
      <c r="E3692" s="4">
        <v>117828</v>
      </c>
      <c r="F3692">
        <v>22450</v>
      </c>
    </row>
    <row r="3693" spans="1:6">
      <c r="A3693" s="4">
        <v>20220801</v>
      </c>
      <c r="B3693" t="s">
        <v>117</v>
      </c>
      <c r="C3693" s="4">
        <v>10584</v>
      </c>
      <c r="D3693" t="s">
        <v>109</v>
      </c>
      <c r="E3693" s="4">
        <v>124705</v>
      </c>
      <c r="F3693">
        <v>13462.5</v>
      </c>
    </row>
    <row r="3694" spans="1:6">
      <c r="A3694" s="4">
        <v>20220801</v>
      </c>
      <c r="B3694" t="s">
        <v>117</v>
      </c>
      <c r="C3694" s="4">
        <v>17020</v>
      </c>
      <c r="D3694" t="s">
        <v>109</v>
      </c>
      <c r="E3694" s="4">
        <v>134582</v>
      </c>
      <c r="F3694">
        <v>19650</v>
      </c>
    </row>
    <row r="3695" spans="1:6">
      <c r="A3695" s="4">
        <v>20220801</v>
      </c>
      <c r="B3695" t="s">
        <v>10</v>
      </c>
      <c r="C3695" s="4">
        <v>17022</v>
      </c>
      <c r="D3695" t="s">
        <v>111</v>
      </c>
      <c r="E3695" s="4">
        <v>145249</v>
      </c>
      <c r="F3695">
        <v>8955</v>
      </c>
    </row>
    <row r="3696" spans="1:6">
      <c r="A3696" s="4">
        <v>20220801</v>
      </c>
      <c r="B3696" t="s">
        <v>11</v>
      </c>
      <c r="C3696" s="4">
        <v>13287</v>
      </c>
      <c r="D3696" t="s">
        <v>114</v>
      </c>
      <c r="E3696" s="4">
        <v>557336</v>
      </c>
      <c r="F3696">
        <v>1787.5</v>
      </c>
    </row>
    <row r="3697" spans="1:6">
      <c r="A3697" s="4">
        <v>20220801</v>
      </c>
      <c r="B3697" t="s">
        <v>10</v>
      </c>
      <c r="C3697" s="4">
        <v>13295</v>
      </c>
      <c r="D3697" t="s">
        <v>109</v>
      </c>
      <c r="E3697" s="4">
        <v>240547</v>
      </c>
      <c r="F3697">
        <v>8066.25</v>
      </c>
    </row>
    <row r="3698" spans="1:6">
      <c r="A3698" s="4">
        <v>20220802</v>
      </c>
      <c r="B3698" t="s">
        <v>118</v>
      </c>
      <c r="C3698" s="4">
        <v>1509</v>
      </c>
      <c r="D3698" t="s">
        <v>109</v>
      </c>
      <c r="E3698" s="4">
        <v>275506</v>
      </c>
      <c r="F3698">
        <v>11450</v>
      </c>
    </row>
    <row r="3699" spans="1:6">
      <c r="A3699" s="4">
        <v>20220802</v>
      </c>
      <c r="B3699" t="s">
        <v>118</v>
      </c>
      <c r="C3699" s="4">
        <v>1510</v>
      </c>
      <c r="D3699" t="s">
        <v>114</v>
      </c>
      <c r="E3699" s="4">
        <v>310465</v>
      </c>
      <c r="F3699">
        <v>20385</v>
      </c>
    </row>
    <row r="3700" spans="1:6">
      <c r="A3700" s="4">
        <v>20220802</v>
      </c>
      <c r="B3700" t="s">
        <v>117</v>
      </c>
      <c r="C3700" s="4">
        <v>21433</v>
      </c>
      <c r="D3700" t="s">
        <v>115</v>
      </c>
      <c r="E3700" s="4">
        <v>485260</v>
      </c>
      <c r="F3700">
        <v>18855</v>
      </c>
    </row>
    <row r="3701" spans="1:6">
      <c r="A3701" s="4">
        <v>20220802</v>
      </c>
      <c r="B3701" t="s">
        <v>10</v>
      </c>
      <c r="C3701" s="4">
        <v>21434</v>
      </c>
      <c r="D3701" t="s">
        <v>114</v>
      </c>
      <c r="E3701" s="4">
        <v>520219</v>
      </c>
      <c r="F3701">
        <v>13650</v>
      </c>
    </row>
    <row r="3702" spans="1:6">
      <c r="A3702" s="4">
        <v>20220802</v>
      </c>
      <c r="B3702" t="s">
        <v>116</v>
      </c>
      <c r="C3702" s="4">
        <v>21437</v>
      </c>
      <c r="D3702" t="s">
        <v>115</v>
      </c>
      <c r="E3702" s="4">
        <v>555178</v>
      </c>
      <c r="F3702">
        <v>995</v>
      </c>
    </row>
    <row r="3703" spans="1:6">
      <c r="A3703" s="4">
        <v>20220802</v>
      </c>
      <c r="B3703" t="s">
        <v>116</v>
      </c>
      <c r="C3703" s="4">
        <v>10586</v>
      </c>
      <c r="D3703" t="s">
        <v>115</v>
      </c>
      <c r="E3703" s="4">
        <v>590137</v>
      </c>
      <c r="F3703">
        <v>2650</v>
      </c>
    </row>
    <row r="3704" spans="1:6">
      <c r="A3704" s="4">
        <v>20220802</v>
      </c>
      <c r="B3704" t="s">
        <v>117</v>
      </c>
      <c r="C3704" s="4">
        <v>10587</v>
      </c>
      <c r="D3704" t="s">
        <v>114</v>
      </c>
      <c r="E3704" s="4">
        <v>625096</v>
      </c>
      <c r="F3704">
        <v>14950</v>
      </c>
    </row>
    <row r="3705" spans="1:6">
      <c r="A3705" s="4">
        <v>20220802</v>
      </c>
      <c r="B3705" t="s">
        <v>11</v>
      </c>
      <c r="C3705" s="4">
        <v>10588</v>
      </c>
      <c r="D3705" t="s">
        <v>115</v>
      </c>
      <c r="E3705" s="4">
        <v>660055</v>
      </c>
      <c r="F3705">
        <v>2650</v>
      </c>
    </row>
    <row r="3706" spans="1:6">
      <c r="A3706" s="4">
        <v>20220802</v>
      </c>
      <c r="B3706" t="s">
        <v>11</v>
      </c>
      <c r="C3706" s="4">
        <v>1511</v>
      </c>
      <c r="D3706" t="s">
        <v>111</v>
      </c>
      <c r="E3706" s="4">
        <v>695014</v>
      </c>
      <c r="F3706">
        <v>995</v>
      </c>
    </row>
    <row r="3707" spans="1:6">
      <c r="A3707" s="4">
        <v>20220802</v>
      </c>
      <c r="B3707" t="s">
        <v>11</v>
      </c>
      <c r="C3707" s="4">
        <v>1512</v>
      </c>
      <c r="D3707" t="s">
        <v>115</v>
      </c>
      <c r="E3707" s="4">
        <v>869809</v>
      </c>
      <c r="F3707">
        <v>1237.5</v>
      </c>
    </row>
    <row r="3708" spans="1:6">
      <c r="A3708" s="4">
        <v>20220802</v>
      </c>
      <c r="B3708" t="s">
        <v>117</v>
      </c>
      <c r="C3708" s="4">
        <v>21432</v>
      </c>
      <c r="D3708" t="s">
        <v>109</v>
      </c>
      <c r="E3708" s="4">
        <v>904768</v>
      </c>
      <c r="F3708">
        <v>15950</v>
      </c>
    </row>
    <row r="3709" spans="1:6">
      <c r="A3709" s="4">
        <v>20220802</v>
      </c>
      <c r="B3709" t="s">
        <v>117</v>
      </c>
      <c r="C3709" s="4">
        <v>21435</v>
      </c>
      <c r="D3709" t="s">
        <v>111</v>
      </c>
      <c r="E3709" s="4">
        <v>132951</v>
      </c>
      <c r="F3709">
        <v>16702.5</v>
      </c>
    </row>
    <row r="3710" spans="1:6">
      <c r="A3710" s="4">
        <v>20220802</v>
      </c>
      <c r="B3710" t="s">
        <v>117</v>
      </c>
      <c r="C3710" s="4">
        <v>13785</v>
      </c>
      <c r="D3710" t="s">
        <v>109</v>
      </c>
      <c r="E3710" s="4">
        <v>117828</v>
      </c>
      <c r="F3710">
        <v>6937.5</v>
      </c>
    </row>
    <row r="3711" spans="1:6">
      <c r="A3711" s="4">
        <v>20220802</v>
      </c>
      <c r="B3711" t="s">
        <v>10</v>
      </c>
      <c r="C3711" s="4">
        <v>10585</v>
      </c>
      <c r="D3711" t="s">
        <v>109</v>
      </c>
      <c r="E3711" s="4">
        <v>124705</v>
      </c>
      <c r="F3711">
        <v>17685</v>
      </c>
    </row>
    <row r="3712" spans="1:6">
      <c r="A3712" s="4">
        <v>20220802</v>
      </c>
      <c r="B3712" t="s">
        <v>10</v>
      </c>
      <c r="C3712" s="4">
        <v>17025</v>
      </c>
      <c r="D3712" t="s">
        <v>109</v>
      </c>
      <c r="E3712" s="4">
        <v>134582</v>
      </c>
      <c r="F3712">
        <v>19650</v>
      </c>
    </row>
    <row r="3713" spans="1:6">
      <c r="A3713" s="4">
        <v>20220803</v>
      </c>
      <c r="B3713" t="s">
        <v>116</v>
      </c>
      <c r="C3713" s="4">
        <v>21442</v>
      </c>
      <c r="D3713" t="s">
        <v>109</v>
      </c>
      <c r="E3713" s="4">
        <v>145249</v>
      </c>
      <c r="F3713">
        <v>17685</v>
      </c>
    </row>
    <row r="3714" spans="1:6">
      <c r="A3714" s="4">
        <v>20220803</v>
      </c>
      <c r="B3714" t="s">
        <v>10</v>
      </c>
      <c r="C3714" s="4">
        <v>1513</v>
      </c>
      <c r="D3714" t="s">
        <v>114</v>
      </c>
      <c r="E3714" s="4">
        <v>557336</v>
      </c>
      <c r="F3714">
        <v>12285</v>
      </c>
    </row>
    <row r="3715" spans="1:6">
      <c r="A3715" s="4">
        <v>20220803</v>
      </c>
      <c r="B3715" t="s">
        <v>10</v>
      </c>
      <c r="C3715" s="4">
        <v>21439</v>
      </c>
      <c r="D3715" t="s">
        <v>115</v>
      </c>
      <c r="E3715" s="4">
        <v>134582</v>
      </c>
      <c r="F3715">
        <v>19650</v>
      </c>
    </row>
    <row r="3716" spans="1:6">
      <c r="A3716" s="4">
        <v>20220803</v>
      </c>
      <c r="B3716" t="s">
        <v>116</v>
      </c>
      <c r="C3716" s="4">
        <v>21441</v>
      </c>
      <c r="D3716" t="s">
        <v>114</v>
      </c>
      <c r="E3716" s="4">
        <v>145249</v>
      </c>
      <c r="F3716">
        <v>9585</v>
      </c>
    </row>
    <row r="3717" spans="1:6">
      <c r="A3717" s="4">
        <v>20220803</v>
      </c>
      <c r="B3717" t="s">
        <v>116</v>
      </c>
      <c r="C3717" s="4">
        <v>21444</v>
      </c>
      <c r="D3717" t="s">
        <v>114</v>
      </c>
      <c r="E3717" s="4">
        <v>557336</v>
      </c>
      <c r="F3717">
        <v>5950</v>
      </c>
    </row>
    <row r="3718" spans="1:6">
      <c r="A3718" s="4">
        <v>20220803</v>
      </c>
      <c r="B3718" t="s">
        <v>116</v>
      </c>
      <c r="C3718" s="4">
        <v>21445</v>
      </c>
      <c r="D3718" t="s">
        <v>115</v>
      </c>
      <c r="E3718" s="4">
        <v>134582</v>
      </c>
      <c r="F3718">
        <v>4455</v>
      </c>
    </row>
    <row r="3719" spans="1:6">
      <c r="A3719" s="4">
        <v>20220803</v>
      </c>
      <c r="B3719" t="s">
        <v>116</v>
      </c>
      <c r="C3719" s="4">
        <v>21446</v>
      </c>
      <c r="D3719" t="s">
        <v>114</v>
      </c>
      <c r="E3719" s="4">
        <v>145249</v>
      </c>
      <c r="F3719">
        <v>19485</v>
      </c>
    </row>
    <row r="3720" spans="1:6">
      <c r="A3720" s="4">
        <v>20220803</v>
      </c>
      <c r="B3720" t="s">
        <v>116</v>
      </c>
      <c r="C3720" s="4">
        <v>13786</v>
      </c>
      <c r="D3720" t="s">
        <v>115</v>
      </c>
      <c r="E3720" s="4">
        <v>557336</v>
      </c>
      <c r="F3720">
        <v>3357.5</v>
      </c>
    </row>
    <row r="3721" spans="1:6">
      <c r="A3721" s="4">
        <v>20220803</v>
      </c>
      <c r="B3721" t="s">
        <v>117</v>
      </c>
      <c r="C3721" s="4">
        <v>13787</v>
      </c>
      <c r="D3721" t="s">
        <v>111</v>
      </c>
      <c r="E3721" s="4">
        <v>134582</v>
      </c>
      <c r="F3721">
        <v>11385</v>
      </c>
    </row>
    <row r="3722" spans="1:6">
      <c r="A3722" s="4">
        <v>20220803</v>
      </c>
      <c r="B3722" t="s">
        <v>118</v>
      </c>
      <c r="C3722" s="4">
        <v>17031</v>
      </c>
      <c r="D3722" t="s">
        <v>109</v>
      </c>
      <c r="E3722" s="4">
        <v>145249</v>
      </c>
      <c r="F3722">
        <v>25650</v>
      </c>
    </row>
    <row r="3723" spans="1:6">
      <c r="A3723" s="4">
        <v>20220803</v>
      </c>
      <c r="B3723" t="s">
        <v>10</v>
      </c>
      <c r="C3723" s="4">
        <v>17045</v>
      </c>
      <c r="D3723" t="s">
        <v>109</v>
      </c>
      <c r="E3723" s="4">
        <v>557336</v>
      </c>
      <c r="F3723">
        <v>17685</v>
      </c>
    </row>
    <row r="3724" spans="1:6">
      <c r="A3724" s="4">
        <v>20220803</v>
      </c>
      <c r="B3724" s="1" t="s">
        <v>116</v>
      </c>
      <c r="C3724" s="4">
        <v>13324</v>
      </c>
      <c r="D3724" t="s">
        <v>111</v>
      </c>
      <c r="E3724" s="4">
        <v>134582</v>
      </c>
      <c r="F3724">
        <v>13462.5</v>
      </c>
    </row>
    <row r="3725" spans="1:6">
      <c r="A3725" s="4">
        <v>20220804</v>
      </c>
      <c r="B3725" s="1" t="s">
        <v>118</v>
      </c>
      <c r="C3725" s="4">
        <v>1514</v>
      </c>
      <c r="D3725" t="s">
        <v>109</v>
      </c>
      <c r="E3725" s="4">
        <v>145249</v>
      </c>
      <c r="F3725">
        <v>4087.5</v>
      </c>
    </row>
    <row r="3726" spans="1:6">
      <c r="A3726" s="4">
        <v>20220804</v>
      </c>
      <c r="B3726" t="s">
        <v>116</v>
      </c>
      <c r="C3726" s="4">
        <v>1515</v>
      </c>
      <c r="D3726" t="s">
        <v>109</v>
      </c>
      <c r="E3726" s="4">
        <v>557336</v>
      </c>
      <c r="F3726">
        <v>15400</v>
      </c>
    </row>
    <row r="3727" spans="1:6">
      <c r="A3727" s="4">
        <v>20220804</v>
      </c>
      <c r="B3727" t="s">
        <v>117</v>
      </c>
      <c r="C3727" s="4">
        <v>1515</v>
      </c>
      <c r="D3727" t="s">
        <v>109</v>
      </c>
      <c r="E3727" s="4">
        <v>134582</v>
      </c>
      <c r="F3727">
        <v>30800</v>
      </c>
    </row>
    <row r="3728" spans="1:6">
      <c r="A3728" s="4">
        <v>20220804</v>
      </c>
      <c r="B3728" t="s">
        <v>117</v>
      </c>
      <c r="C3728" s="4">
        <v>1515</v>
      </c>
      <c r="D3728" t="s">
        <v>111</v>
      </c>
      <c r="E3728" s="4">
        <v>145249</v>
      </c>
      <c r="F3728">
        <v>9160</v>
      </c>
    </row>
    <row r="3729" spans="1:6">
      <c r="A3729" s="4">
        <v>20220804</v>
      </c>
      <c r="B3729" t="s">
        <v>10</v>
      </c>
      <c r="C3729" s="4">
        <v>1516</v>
      </c>
      <c r="D3729" t="s">
        <v>109</v>
      </c>
      <c r="E3729" s="4">
        <v>557336</v>
      </c>
      <c r="F3729">
        <v>5022.57</v>
      </c>
    </row>
    <row r="3730" spans="1:6">
      <c r="A3730" s="4">
        <v>20220804</v>
      </c>
      <c r="B3730" t="s">
        <v>10</v>
      </c>
      <c r="C3730" s="4">
        <v>1516</v>
      </c>
      <c r="D3730" t="s">
        <v>109</v>
      </c>
      <c r="E3730" s="4">
        <v>134582</v>
      </c>
      <c r="F3730">
        <v>12604.93</v>
      </c>
    </row>
    <row r="3731" spans="1:6">
      <c r="A3731" s="4">
        <v>20220804</v>
      </c>
      <c r="B3731" t="s">
        <v>118</v>
      </c>
      <c r="C3731" s="4">
        <v>1517</v>
      </c>
      <c r="D3731" t="s">
        <v>109</v>
      </c>
      <c r="E3731" s="4">
        <v>145249</v>
      </c>
      <c r="F3731">
        <v>17000</v>
      </c>
    </row>
    <row r="3732" spans="1:6">
      <c r="A3732" s="4">
        <v>20220804</v>
      </c>
      <c r="B3732" t="s">
        <v>116</v>
      </c>
      <c r="C3732" s="4">
        <v>21449</v>
      </c>
      <c r="D3732" t="s">
        <v>109</v>
      </c>
      <c r="E3732" s="4">
        <v>557336</v>
      </c>
      <c r="F3732">
        <v>13650</v>
      </c>
    </row>
    <row r="3733" spans="1:6">
      <c r="A3733" s="4">
        <v>20220804</v>
      </c>
      <c r="B3733" t="s">
        <v>117</v>
      </c>
      <c r="C3733" s="4">
        <v>13788</v>
      </c>
      <c r="D3733" t="s">
        <v>114</v>
      </c>
      <c r="E3733" s="4">
        <v>134582</v>
      </c>
      <c r="F3733">
        <v>14360</v>
      </c>
    </row>
    <row r="3734" spans="1:6">
      <c r="A3734" s="4">
        <v>20220804</v>
      </c>
      <c r="B3734" t="s">
        <v>10</v>
      </c>
      <c r="C3734" s="4">
        <v>13790</v>
      </c>
      <c r="D3734" t="s">
        <v>115</v>
      </c>
      <c r="E3734" s="4">
        <v>145249</v>
      </c>
      <c r="F3734">
        <v>5560</v>
      </c>
    </row>
    <row r="3735" spans="1:6">
      <c r="A3735" s="4">
        <v>20220805</v>
      </c>
      <c r="B3735" t="s">
        <v>10</v>
      </c>
      <c r="C3735" s="4">
        <v>13352</v>
      </c>
      <c r="D3735" t="s">
        <v>114</v>
      </c>
      <c r="E3735" s="4">
        <v>557336</v>
      </c>
      <c r="F3735">
        <v>2950</v>
      </c>
    </row>
    <row r="3736" spans="1:6">
      <c r="A3736" s="4">
        <v>20220806</v>
      </c>
      <c r="B3736" t="s">
        <v>10</v>
      </c>
      <c r="C3736" s="4">
        <v>1521</v>
      </c>
      <c r="D3736" t="s">
        <v>114</v>
      </c>
      <c r="E3736" s="4">
        <v>134582</v>
      </c>
      <c r="F3736">
        <v>14355</v>
      </c>
    </row>
    <row r="3737" spans="1:6">
      <c r="A3737" s="4">
        <v>20220806</v>
      </c>
      <c r="B3737" t="s">
        <v>117</v>
      </c>
      <c r="C3737" s="4">
        <v>1522</v>
      </c>
      <c r="D3737" t="s">
        <v>115</v>
      </c>
      <c r="E3737" s="4">
        <v>145249</v>
      </c>
      <c r="F3737">
        <v>16155</v>
      </c>
    </row>
    <row r="3738" spans="1:6">
      <c r="A3738" s="4">
        <v>20220806</v>
      </c>
      <c r="B3738" t="s">
        <v>117</v>
      </c>
      <c r="C3738" s="4">
        <v>21459</v>
      </c>
      <c r="D3738" t="s">
        <v>114</v>
      </c>
      <c r="E3738" s="4">
        <v>145249</v>
      </c>
      <c r="F3738">
        <v>9052.5</v>
      </c>
    </row>
    <row r="3739" spans="1:6">
      <c r="A3739" s="4">
        <v>20220806</v>
      </c>
      <c r="B3739" t="s">
        <v>10</v>
      </c>
      <c r="C3739" s="4">
        <v>21460</v>
      </c>
      <c r="D3739" t="s">
        <v>115</v>
      </c>
      <c r="E3739" s="4">
        <v>557336</v>
      </c>
      <c r="F3739">
        <v>20655</v>
      </c>
    </row>
    <row r="3740" spans="1:6">
      <c r="A3740" s="4">
        <v>20220806</v>
      </c>
      <c r="B3740" t="s">
        <v>10</v>
      </c>
      <c r="C3740" s="4">
        <v>21461</v>
      </c>
      <c r="D3740" t="s">
        <v>113</v>
      </c>
      <c r="E3740" s="4">
        <v>166213</v>
      </c>
      <c r="F3740">
        <v>2722.5</v>
      </c>
    </row>
    <row r="3741" spans="1:6">
      <c r="A3741" s="4">
        <v>20220806</v>
      </c>
      <c r="B3741" t="s">
        <v>118</v>
      </c>
      <c r="C3741" s="4">
        <v>13797</v>
      </c>
      <c r="D3741" t="s">
        <v>115</v>
      </c>
      <c r="E3741" s="4">
        <v>167090</v>
      </c>
      <c r="F3741">
        <v>995</v>
      </c>
    </row>
    <row r="3742" spans="1:6">
      <c r="A3742" s="4">
        <v>20220806</v>
      </c>
      <c r="B3742" t="s">
        <v>116</v>
      </c>
      <c r="C3742" s="4">
        <v>13798</v>
      </c>
      <c r="D3742" t="s">
        <v>115</v>
      </c>
      <c r="E3742" s="4">
        <v>167967</v>
      </c>
      <c r="F3742">
        <v>995</v>
      </c>
    </row>
    <row r="3743" spans="1:6">
      <c r="A3743" s="4">
        <v>20220806</v>
      </c>
      <c r="B3743" t="s">
        <v>10</v>
      </c>
      <c r="C3743" s="4">
        <v>13799</v>
      </c>
      <c r="D3743" t="s">
        <v>109</v>
      </c>
      <c r="E3743" s="4">
        <v>168844</v>
      </c>
      <c r="F3743">
        <v>16155</v>
      </c>
    </row>
    <row r="3744" spans="1:6">
      <c r="A3744" s="4">
        <v>20220806</v>
      </c>
      <c r="B3744" t="s">
        <v>116</v>
      </c>
      <c r="C3744" s="4">
        <v>13800</v>
      </c>
      <c r="D3744" t="s">
        <v>109</v>
      </c>
      <c r="E3744" s="4">
        <v>169721</v>
      </c>
      <c r="F3744">
        <v>13455</v>
      </c>
    </row>
    <row r="3745" spans="1:6">
      <c r="A3745" s="4">
        <v>20220806</v>
      </c>
      <c r="B3745" t="s">
        <v>117</v>
      </c>
      <c r="C3745" s="4">
        <v>10589</v>
      </c>
      <c r="D3745" t="s">
        <v>109</v>
      </c>
      <c r="E3745" s="4">
        <v>124705</v>
      </c>
      <c r="F3745">
        <v>19485</v>
      </c>
    </row>
    <row r="3746" spans="1:6">
      <c r="A3746" s="4">
        <v>20220806</v>
      </c>
      <c r="B3746" t="s">
        <v>117</v>
      </c>
      <c r="C3746" s="4">
        <v>10590</v>
      </c>
      <c r="D3746" t="s">
        <v>114</v>
      </c>
      <c r="E3746" s="4">
        <v>134582</v>
      </c>
      <c r="F3746">
        <v>1950</v>
      </c>
    </row>
    <row r="3747" spans="1:6">
      <c r="A3747" s="4">
        <v>20220808</v>
      </c>
      <c r="B3747" t="s">
        <v>10</v>
      </c>
      <c r="C3747" s="4">
        <v>1525</v>
      </c>
      <c r="D3747" t="s">
        <v>115</v>
      </c>
      <c r="E3747" s="4">
        <v>240547</v>
      </c>
      <c r="F3747">
        <v>18855</v>
      </c>
    </row>
    <row r="3748" spans="1:6">
      <c r="A3748" s="4">
        <v>20220808</v>
      </c>
      <c r="B3748" t="s">
        <v>10</v>
      </c>
      <c r="C3748" s="4">
        <v>21484</v>
      </c>
      <c r="D3748" t="s">
        <v>114</v>
      </c>
      <c r="E3748" s="4">
        <v>275506</v>
      </c>
      <c r="F3748">
        <v>2655</v>
      </c>
    </row>
    <row r="3749" spans="1:6">
      <c r="A3749" s="4">
        <v>20220808</v>
      </c>
      <c r="B3749" s="1" t="s">
        <v>10</v>
      </c>
      <c r="C3749" s="4">
        <v>21486</v>
      </c>
      <c r="D3749" t="s">
        <v>115</v>
      </c>
      <c r="E3749" s="4">
        <v>310465</v>
      </c>
      <c r="F3749">
        <v>3285</v>
      </c>
    </row>
    <row r="3750" spans="1:6">
      <c r="A3750" s="4">
        <v>20220808</v>
      </c>
      <c r="B3750" t="s">
        <v>10</v>
      </c>
      <c r="C3750" s="4">
        <v>13379</v>
      </c>
      <c r="D3750" t="s">
        <v>111</v>
      </c>
      <c r="E3750" s="4">
        <v>485260</v>
      </c>
      <c r="F3750">
        <v>907.5</v>
      </c>
    </row>
    <row r="3751" spans="1:6">
      <c r="A3751" s="4">
        <v>20220809</v>
      </c>
      <c r="B3751" t="s">
        <v>118</v>
      </c>
      <c r="C3751" s="4">
        <v>21489</v>
      </c>
      <c r="D3751" t="s">
        <v>109</v>
      </c>
      <c r="E3751" s="4">
        <v>520219</v>
      </c>
      <c r="F3751">
        <v>13455</v>
      </c>
    </row>
    <row r="3752" spans="1:6">
      <c r="A3752" s="4">
        <v>20220809</v>
      </c>
      <c r="B3752" t="s">
        <v>118</v>
      </c>
      <c r="C3752" s="4">
        <v>10596</v>
      </c>
      <c r="D3752" t="s">
        <v>109</v>
      </c>
      <c r="E3752" s="4">
        <v>555178</v>
      </c>
      <c r="F3752">
        <v>30450</v>
      </c>
    </row>
    <row r="3753" spans="1:6">
      <c r="A3753" s="4">
        <v>20220809</v>
      </c>
      <c r="B3753" t="s">
        <v>117</v>
      </c>
      <c r="C3753" s="4">
        <v>13803</v>
      </c>
      <c r="D3753" t="s">
        <v>111</v>
      </c>
      <c r="E3753" s="4">
        <v>590137</v>
      </c>
      <c r="F3753">
        <v>2385</v>
      </c>
    </row>
    <row r="3754" spans="1:6">
      <c r="A3754" s="4">
        <v>20220809</v>
      </c>
      <c r="B3754" t="s">
        <v>10</v>
      </c>
      <c r="C3754" s="4">
        <v>10595</v>
      </c>
      <c r="D3754" t="s">
        <v>109</v>
      </c>
      <c r="E3754" s="4">
        <v>625096</v>
      </c>
      <c r="F3754">
        <v>8962.5</v>
      </c>
    </row>
    <row r="3755" spans="1:6">
      <c r="A3755" s="4">
        <v>20220810</v>
      </c>
      <c r="B3755" t="s">
        <v>116</v>
      </c>
      <c r="C3755" s="4">
        <v>21490</v>
      </c>
      <c r="D3755" t="s">
        <v>110</v>
      </c>
      <c r="E3755" s="4">
        <v>660055</v>
      </c>
      <c r="F3755">
        <v>2950</v>
      </c>
    </row>
    <row r="3756" spans="1:6">
      <c r="A3756" s="4">
        <v>20220810</v>
      </c>
      <c r="B3756" t="s">
        <v>116</v>
      </c>
      <c r="C3756" s="4">
        <v>21493</v>
      </c>
      <c r="D3756" t="s">
        <v>115</v>
      </c>
      <c r="E3756" s="4">
        <v>695014</v>
      </c>
      <c r="F3756">
        <v>995</v>
      </c>
    </row>
    <row r="3757" spans="1:6">
      <c r="A3757" s="4">
        <v>20220810</v>
      </c>
      <c r="B3757" t="s">
        <v>117</v>
      </c>
      <c r="C3757" s="4">
        <v>1527</v>
      </c>
      <c r="D3757" t="s">
        <v>111</v>
      </c>
      <c r="E3757" s="4">
        <v>869809</v>
      </c>
      <c r="F3757">
        <v>5698</v>
      </c>
    </row>
    <row r="3758" spans="1:6">
      <c r="A3758" s="4">
        <v>20220810</v>
      </c>
      <c r="B3758" t="s">
        <v>11</v>
      </c>
      <c r="C3758" s="4">
        <v>21493</v>
      </c>
      <c r="D3758" t="s">
        <v>115</v>
      </c>
      <c r="E3758" s="4">
        <v>904768</v>
      </c>
      <c r="F3758">
        <v>995</v>
      </c>
    </row>
    <row r="3759" spans="1:6">
      <c r="A3759" s="4">
        <v>20220810</v>
      </c>
      <c r="B3759" t="s">
        <v>11</v>
      </c>
      <c r="C3759" s="4">
        <v>10597</v>
      </c>
      <c r="D3759" t="s">
        <v>109</v>
      </c>
      <c r="E3759" s="4">
        <v>132951</v>
      </c>
      <c r="F3759">
        <v>4185</v>
      </c>
    </row>
    <row r="3760" spans="1:6">
      <c r="A3760" s="4">
        <v>20220812</v>
      </c>
      <c r="B3760" t="s">
        <v>11</v>
      </c>
      <c r="C3760" s="4">
        <v>13808</v>
      </c>
      <c r="D3760" t="s">
        <v>109</v>
      </c>
      <c r="E3760" s="4">
        <v>117828</v>
      </c>
      <c r="F3760">
        <v>14950</v>
      </c>
    </row>
    <row r="3761" spans="1:6">
      <c r="A3761" s="4">
        <v>20220812</v>
      </c>
      <c r="B3761" t="s">
        <v>117</v>
      </c>
      <c r="C3761" s="4">
        <v>21498</v>
      </c>
      <c r="D3761" t="s">
        <v>115</v>
      </c>
      <c r="E3761" s="4">
        <v>124705</v>
      </c>
      <c r="F3761">
        <v>995</v>
      </c>
    </row>
    <row r="3762" spans="1:6">
      <c r="A3762" s="4">
        <v>20220812</v>
      </c>
      <c r="B3762" t="s">
        <v>117</v>
      </c>
      <c r="C3762" s="4">
        <v>17194</v>
      </c>
      <c r="D3762" t="s">
        <v>114</v>
      </c>
      <c r="E3762" s="4">
        <v>134582</v>
      </c>
      <c r="F3762">
        <v>15712.5</v>
      </c>
    </row>
    <row r="3763" spans="1:6">
      <c r="A3763" s="4">
        <v>20220812</v>
      </c>
      <c r="B3763" t="s">
        <v>117</v>
      </c>
      <c r="C3763" s="4">
        <v>17205</v>
      </c>
      <c r="D3763" t="s">
        <v>115</v>
      </c>
      <c r="E3763" s="4">
        <v>145249</v>
      </c>
      <c r="F3763">
        <v>10305</v>
      </c>
    </row>
    <row r="3764" spans="1:6">
      <c r="A3764" s="4">
        <v>20220812</v>
      </c>
      <c r="B3764" t="s">
        <v>10</v>
      </c>
      <c r="C3764" s="4">
        <v>13462</v>
      </c>
      <c r="D3764" t="s">
        <v>114</v>
      </c>
      <c r="E3764" s="4">
        <v>557336</v>
      </c>
      <c r="F3764">
        <v>11450</v>
      </c>
    </row>
    <row r="3765" spans="1:6">
      <c r="A3765" s="4">
        <v>20220813</v>
      </c>
      <c r="B3765" t="s">
        <v>10</v>
      </c>
      <c r="C3765" s="4">
        <v>1533</v>
      </c>
      <c r="D3765" t="s">
        <v>114</v>
      </c>
      <c r="E3765" s="4">
        <v>240547</v>
      </c>
      <c r="F3765">
        <v>13185</v>
      </c>
    </row>
    <row r="3766" spans="1:6">
      <c r="A3766" s="4">
        <v>20220813</v>
      </c>
      <c r="B3766" t="s">
        <v>116</v>
      </c>
      <c r="C3766" s="4">
        <v>21500</v>
      </c>
      <c r="D3766" t="s">
        <v>115</v>
      </c>
      <c r="E3766" s="4">
        <v>275506</v>
      </c>
      <c r="F3766">
        <v>5450</v>
      </c>
    </row>
    <row r="3767" spans="1:6">
      <c r="A3767" s="4">
        <v>20220813</v>
      </c>
      <c r="B3767" t="s">
        <v>10</v>
      </c>
      <c r="C3767" s="4">
        <v>21506</v>
      </c>
      <c r="D3767" t="s">
        <v>114</v>
      </c>
      <c r="E3767" s="4">
        <v>310465</v>
      </c>
      <c r="F3767">
        <v>23950</v>
      </c>
    </row>
    <row r="3768" spans="1:6">
      <c r="A3768" s="4">
        <v>20220813</v>
      </c>
      <c r="B3768" t="s">
        <v>10</v>
      </c>
      <c r="C3768" s="4">
        <v>21507</v>
      </c>
      <c r="D3768" t="s">
        <v>115</v>
      </c>
      <c r="E3768" s="4">
        <v>485260</v>
      </c>
      <c r="F3768">
        <v>24450</v>
      </c>
    </row>
    <row r="3769" spans="1:6">
      <c r="A3769" s="4">
        <v>20220813</v>
      </c>
      <c r="B3769" t="s">
        <v>116</v>
      </c>
      <c r="C3769" s="4">
        <v>13809</v>
      </c>
      <c r="D3769" t="s">
        <v>113</v>
      </c>
      <c r="E3769" s="4">
        <v>520219</v>
      </c>
      <c r="F3769">
        <v>2385</v>
      </c>
    </row>
    <row r="3770" spans="1:6">
      <c r="A3770" s="4">
        <v>20220813</v>
      </c>
      <c r="B3770" t="s">
        <v>116</v>
      </c>
      <c r="C3770" s="4">
        <v>10603</v>
      </c>
      <c r="D3770" t="s">
        <v>115</v>
      </c>
      <c r="E3770" s="4">
        <v>555178</v>
      </c>
      <c r="F3770">
        <v>907.5</v>
      </c>
    </row>
    <row r="3771" spans="1:6">
      <c r="A3771" s="4">
        <v>20220813</v>
      </c>
      <c r="B3771" t="s">
        <v>116</v>
      </c>
      <c r="C3771" s="4">
        <v>10603</v>
      </c>
      <c r="D3771" t="s">
        <v>114</v>
      </c>
      <c r="E3771" s="4">
        <v>590137</v>
      </c>
      <c r="F3771">
        <v>1950</v>
      </c>
    </row>
    <row r="3772" spans="1:6">
      <c r="A3772" s="4">
        <v>20220813</v>
      </c>
      <c r="B3772" t="s">
        <v>116</v>
      </c>
      <c r="C3772" s="4">
        <v>10604</v>
      </c>
      <c r="D3772" t="s">
        <v>109</v>
      </c>
      <c r="E3772" s="4">
        <v>625096</v>
      </c>
      <c r="F3772">
        <v>19485</v>
      </c>
    </row>
    <row r="3773" spans="1:6">
      <c r="A3773" s="4">
        <v>20220814</v>
      </c>
      <c r="B3773" t="s">
        <v>116</v>
      </c>
      <c r="C3773" s="4">
        <v>17244</v>
      </c>
      <c r="D3773" t="s">
        <v>109</v>
      </c>
      <c r="E3773" s="4">
        <v>660055</v>
      </c>
      <c r="F3773">
        <v>13185</v>
      </c>
    </row>
    <row r="3774" spans="1:6">
      <c r="A3774" s="4">
        <v>20220815</v>
      </c>
      <c r="B3774" t="s">
        <v>117</v>
      </c>
      <c r="C3774" s="4">
        <v>1537</v>
      </c>
      <c r="D3774" t="s">
        <v>109</v>
      </c>
      <c r="E3774" s="4">
        <v>695014</v>
      </c>
      <c r="F3774">
        <v>19485</v>
      </c>
    </row>
    <row r="3775" spans="1:6">
      <c r="A3775" s="4">
        <v>20220815</v>
      </c>
      <c r="B3775" t="s">
        <v>118</v>
      </c>
      <c r="C3775" s="4">
        <v>21524</v>
      </c>
      <c r="D3775" t="s">
        <v>115</v>
      </c>
      <c r="E3775" s="4">
        <v>869809</v>
      </c>
      <c r="F3775">
        <v>10650</v>
      </c>
    </row>
    <row r="3776" spans="1:6">
      <c r="A3776" s="4">
        <v>20220815</v>
      </c>
      <c r="B3776" t="s">
        <v>10</v>
      </c>
      <c r="C3776" s="4">
        <v>10612</v>
      </c>
      <c r="D3776" t="s">
        <v>113</v>
      </c>
      <c r="E3776" s="4">
        <v>904768</v>
      </c>
      <c r="F3776">
        <v>14950</v>
      </c>
    </row>
    <row r="3777" spans="1:6">
      <c r="A3777" s="4">
        <v>20220815</v>
      </c>
      <c r="B3777" s="1" t="s">
        <v>116</v>
      </c>
      <c r="C3777" s="4">
        <v>10614</v>
      </c>
      <c r="D3777" t="s">
        <v>113</v>
      </c>
      <c r="E3777" s="4">
        <v>132951</v>
      </c>
      <c r="F3777">
        <v>14950</v>
      </c>
    </row>
    <row r="3778" spans="1:6">
      <c r="A3778" s="4">
        <v>20220815</v>
      </c>
      <c r="B3778" s="1" t="s">
        <v>118</v>
      </c>
      <c r="C3778" s="4">
        <v>1536</v>
      </c>
      <c r="D3778" t="s">
        <v>112</v>
      </c>
      <c r="E3778" s="4">
        <v>117828</v>
      </c>
      <c r="F3778">
        <v>9950</v>
      </c>
    </row>
    <row r="3779" spans="1:6">
      <c r="A3779" s="4">
        <v>20220815</v>
      </c>
      <c r="B3779" t="s">
        <v>116</v>
      </c>
      <c r="C3779" s="4">
        <v>21519</v>
      </c>
      <c r="D3779" t="s">
        <v>115</v>
      </c>
      <c r="E3779" s="4">
        <v>124705</v>
      </c>
      <c r="F3779">
        <v>995</v>
      </c>
    </row>
    <row r="3780" spans="1:6">
      <c r="A3780" s="4">
        <v>20220815</v>
      </c>
      <c r="B3780" t="s">
        <v>117</v>
      </c>
      <c r="C3780" s="4">
        <v>21522</v>
      </c>
      <c r="D3780" t="s">
        <v>113</v>
      </c>
      <c r="E3780" s="4">
        <v>134582</v>
      </c>
      <c r="F3780">
        <v>2450</v>
      </c>
    </row>
    <row r="3781" spans="1:6">
      <c r="A3781" s="4">
        <v>20220815</v>
      </c>
      <c r="B3781" t="s">
        <v>117</v>
      </c>
      <c r="C3781" s="4">
        <v>21523</v>
      </c>
      <c r="D3781" t="s">
        <v>115</v>
      </c>
      <c r="E3781" s="4">
        <v>145249</v>
      </c>
      <c r="F3781">
        <v>1347.5</v>
      </c>
    </row>
    <row r="3782" spans="1:6">
      <c r="A3782" s="4">
        <v>20220815</v>
      </c>
      <c r="B3782" t="s">
        <v>10</v>
      </c>
      <c r="C3782" s="4">
        <v>13815</v>
      </c>
      <c r="D3782" t="s">
        <v>114</v>
      </c>
      <c r="E3782" s="4">
        <v>557336</v>
      </c>
      <c r="F3782">
        <v>13185</v>
      </c>
    </row>
    <row r="3783" spans="1:6">
      <c r="A3783" s="4">
        <v>20220815</v>
      </c>
      <c r="B3783" t="s">
        <v>10</v>
      </c>
      <c r="C3783" s="4">
        <v>10613</v>
      </c>
      <c r="D3783" t="s">
        <v>115</v>
      </c>
      <c r="E3783" s="4">
        <v>134582</v>
      </c>
      <c r="F3783">
        <v>2950</v>
      </c>
    </row>
    <row r="3784" spans="1:6">
      <c r="A3784" s="4">
        <v>20220815</v>
      </c>
      <c r="B3784" t="s">
        <v>118</v>
      </c>
      <c r="C3784" s="4">
        <v>10613</v>
      </c>
      <c r="D3784" t="s">
        <v>114</v>
      </c>
      <c r="E3784" s="4">
        <v>145249</v>
      </c>
      <c r="F3784">
        <v>2950</v>
      </c>
    </row>
    <row r="3785" spans="1:6">
      <c r="A3785" s="4">
        <v>20220817</v>
      </c>
      <c r="B3785" t="s">
        <v>116</v>
      </c>
      <c r="C3785" s="4">
        <v>21533</v>
      </c>
      <c r="D3785" t="s">
        <v>115</v>
      </c>
      <c r="E3785" s="4">
        <v>557336</v>
      </c>
      <c r="F3785">
        <v>1990</v>
      </c>
    </row>
    <row r="3786" spans="1:6">
      <c r="A3786" s="4">
        <v>20220817</v>
      </c>
      <c r="B3786" t="s">
        <v>117</v>
      </c>
      <c r="C3786" s="4">
        <v>21534</v>
      </c>
      <c r="D3786" t="s">
        <v>114</v>
      </c>
      <c r="E3786" s="4">
        <v>134582</v>
      </c>
      <c r="F3786">
        <v>9950</v>
      </c>
    </row>
    <row r="3787" spans="1:6">
      <c r="A3787" s="4">
        <v>20220817</v>
      </c>
      <c r="B3787" t="s">
        <v>10</v>
      </c>
      <c r="C3787" s="4">
        <v>13818</v>
      </c>
      <c r="D3787" t="s">
        <v>114</v>
      </c>
      <c r="E3787" s="4">
        <v>145249</v>
      </c>
      <c r="F3787">
        <v>16362.5</v>
      </c>
    </row>
    <row r="3788" spans="1:6">
      <c r="A3788" s="4">
        <v>20220817</v>
      </c>
      <c r="B3788" t="s">
        <v>10</v>
      </c>
      <c r="C3788" s="4">
        <v>13819</v>
      </c>
      <c r="D3788" t="s">
        <v>115</v>
      </c>
      <c r="E3788" s="4">
        <v>557336</v>
      </c>
      <c r="F3788">
        <v>9855</v>
      </c>
    </row>
    <row r="3789" spans="1:6">
      <c r="A3789" s="4">
        <v>20220817</v>
      </c>
      <c r="B3789" t="s">
        <v>10</v>
      </c>
      <c r="C3789" s="4">
        <v>13820</v>
      </c>
      <c r="D3789" t="s">
        <v>114</v>
      </c>
      <c r="E3789" s="4">
        <v>134582</v>
      </c>
      <c r="F3789">
        <v>13185</v>
      </c>
    </row>
    <row r="3790" spans="1:6">
      <c r="A3790" s="4">
        <v>20220817</v>
      </c>
      <c r="B3790" t="s">
        <v>117</v>
      </c>
      <c r="C3790" s="4">
        <v>13820</v>
      </c>
      <c r="D3790" t="s">
        <v>115</v>
      </c>
      <c r="E3790" s="4">
        <v>145249</v>
      </c>
      <c r="F3790">
        <v>3555</v>
      </c>
    </row>
    <row r="3791" spans="1:6">
      <c r="A3791" s="4">
        <v>20220817</v>
      </c>
      <c r="B3791" t="s">
        <v>117</v>
      </c>
      <c r="C3791" s="4">
        <v>10619</v>
      </c>
      <c r="D3791" t="s">
        <v>113</v>
      </c>
      <c r="E3791" s="4">
        <v>557336</v>
      </c>
      <c r="F3791">
        <v>12285</v>
      </c>
    </row>
    <row r="3792" spans="1:6">
      <c r="A3792" s="4">
        <v>20220817</v>
      </c>
      <c r="B3792" t="s">
        <v>10</v>
      </c>
      <c r="C3792" s="4">
        <v>1542</v>
      </c>
      <c r="D3792" t="s">
        <v>113</v>
      </c>
      <c r="E3792" s="4">
        <v>134582</v>
      </c>
      <c r="F3792">
        <v>13455</v>
      </c>
    </row>
    <row r="3793" spans="1:6">
      <c r="A3793" s="4">
        <v>20220817</v>
      </c>
      <c r="B3793" t="s">
        <v>10</v>
      </c>
      <c r="C3793" s="4">
        <v>1543</v>
      </c>
      <c r="D3793" t="s">
        <v>112</v>
      </c>
      <c r="E3793" s="4">
        <v>145249</v>
      </c>
      <c r="F3793">
        <v>20205</v>
      </c>
    </row>
    <row r="3794" spans="1:6">
      <c r="A3794" s="4">
        <v>20220817</v>
      </c>
      <c r="B3794" t="s">
        <v>118</v>
      </c>
      <c r="C3794" s="4">
        <v>1544</v>
      </c>
      <c r="D3794" t="s">
        <v>109</v>
      </c>
      <c r="E3794" s="4">
        <v>557336</v>
      </c>
      <c r="F3794">
        <v>25650</v>
      </c>
    </row>
    <row r="3795" spans="1:6">
      <c r="A3795" s="4">
        <v>20220817</v>
      </c>
      <c r="B3795" t="s">
        <v>116</v>
      </c>
      <c r="C3795" s="4">
        <v>21531</v>
      </c>
      <c r="D3795" t="s">
        <v>109</v>
      </c>
      <c r="E3795" s="4">
        <v>134582</v>
      </c>
      <c r="F3795">
        <v>22650</v>
      </c>
    </row>
    <row r="3796" spans="1:6">
      <c r="A3796" s="4">
        <v>20220817</v>
      </c>
      <c r="B3796" t="s">
        <v>10</v>
      </c>
      <c r="C3796" s="4">
        <v>21532</v>
      </c>
      <c r="D3796" t="s">
        <v>109</v>
      </c>
      <c r="E3796" s="4">
        <v>145249</v>
      </c>
      <c r="F3796">
        <v>18855</v>
      </c>
    </row>
    <row r="3797" spans="1:6">
      <c r="A3797" s="4">
        <v>20220817</v>
      </c>
      <c r="B3797" t="s">
        <v>116</v>
      </c>
      <c r="C3797" s="4">
        <v>13818</v>
      </c>
      <c r="D3797" t="s">
        <v>114</v>
      </c>
      <c r="E3797" s="4">
        <v>557336</v>
      </c>
      <c r="F3797">
        <v>17807.5</v>
      </c>
    </row>
    <row r="3798" spans="1:6">
      <c r="A3798" s="4">
        <v>20220817</v>
      </c>
      <c r="B3798" t="s">
        <v>117</v>
      </c>
      <c r="C3798" s="4">
        <v>13821</v>
      </c>
      <c r="D3798" t="s">
        <v>115</v>
      </c>
      <c r="E3798" s="4">
        <v>134582</v>
      </c>
      <c r="F3798">
        <v>22005</v>
      </c>
    </row>
    <row r="3799" spans="1:6">
      <c r="A3799" s="4">
        <v>20220817</v>
      </c>
      <c r="B3799" t="s">
        <v>117</v>
      </c>
      <c r="C3799" s="4">
        <v>10620</v>
      </c>
      <c r="D3799" t="s">
        <v>114</v>
      </c>
      <c r="E3799" s="4">
        <v>124705</v>
      </c>
      <c r="F3799">
        <v>10755</v>
      </c>
    </row>
    <row r="3800" spans="1:6">
      <c r="A3800" s="4">
        <v>20220817</v>
      </c>
      <c r="B3800" t="s">
        <v>10</v>
      </c>
      <c r="C3800" s="4">
        <v>13509</v>
      </c>
      <c r="D3800" t="s">
        <v>115</v>
      </c>
      <c r="E3800" s="4">
        <v>134582</v>
      </c>
      <c r="F3800">
        <v>20385</v>
      </c>
    </row>
    <row r="3801" spans="1:6">
      <c r="A3801" s="4">
        <v>20220817</v>
      </c>
      <c r="B3801" t="s">
        <v>10</v>
      </c>
      <c r="C3801" s="4">
        <v>13513</v>
      </c>
      <c r="D3801" t="s">
        <v>111</v>
      </c>
      <c r="E3801" s="4">
        <v>145249</v>
      </c>
      <c r="F3801">
        <v>13185</v>
      </c>
    </row>
    <row r="3802" spans="1:6">
      <c r="A3802" s="4">
        <v>20220817</v>
      </c>
      <c r="B3802" t="s">
        <v>118</v>
      </c>
      <c r="C3802" s="4">
        <v>13518</v>
      </c>
      <c r="D3802" t="s">
        <v>109</v>
      </c>
      <c r="E3802" s="4">
        <v>557336</v>
      </c>
      <c r="F3802">
        <v>7895.25</v>
      </c>
    </row>
    <row r="3803" spans="1:6">
      <c r="A3803" s="4">
        <v>20220818</v>
      </c>
      <c r="B3803" t="s">
        <v>116</v>
      </c>
      <c r="C3803" s="4">
        <v>13822</v>
      </c>
      <c r="D3803" t="s">
        <v>109</v>
      </c>
      <c r="E3803" s="4">
        <v>166213</v>
      </c>
      <c r="F3803">
        <v>8962.5</v>
      </c>
    </row>
    <row r="3804" spans="1:6">
      <c r="A3804" s="4">
        <v>20220818</v>
      </c>
      <c r="B3804" t="s">
        <v>10</v>
      </c>
      <c r="C3804" s="4">
        <v>13823</v>
      </c>
      <c r="D3804" t="s">
        <v>111</v>
      </c>
      <c r="E3804" s="4">
        <v>167090</v>
      </c>
      <c r="F3804">
        <v>6255</v>
      </c>
    </row>
    <row r="3805" spans="1:6">
      <c r="A3805" s="4">
        <v>20220818</v>
      </c>
      <c r="B3805" t="s">
        <v>116</v>
      </c>
      <c r="C3805" s="4">
        <v>21540</v>
      </c>
      <c r="D3805" t="s">
        <v>109</v>
      </c>
      <c r="E3805" s="4">
        <v>167967</v>
      </c>
      <c r="F3805">
        <v>11450</v>
      </c>
    </row>
    <row r="3806" spans="1:6">
      <c r="A3806" s="4">
        <v>20220818</v>
      </c>
      <c r="B3806" t="s">
        <v>117</v>
      </c>
      <c r="C3806" s="4">
        <v>17332</v>
      </c>
      <c r="D3806" t="s">
        <v>109</v>
      </c>
      <c r="E3806" s="4">
        <v>168844</v>
      </c>
      <c r="F3806">
        <v>8955</v>
      </c>
    </row>
    <row r="3807" spans="1:6">
      <c r="A3807" s="4">
        <v>20220819</v>
      </c>
      <c r="B3807" t="s">
        <v>117</v>
      </c>
      <c r="C3807" s="4">
        <v>1550</v>
      </c>
      <c r="D3807" t="s">
        <v>109</v>
      </c>
      <c r="E3807" s="4">
        <v>169721</v>
      </c>
      <c r="F3807">
        <v>22650</v>
      </c>
    </row>
    <row r="3808" spans="1:6">
      <c r="A3808" s="4">
        <v>20220819</v>
      </c>
      <c r="B3808" t="s">
        <v>10</v>
      </c>
      <c r="C3808" s="4">
        <v>1550</v>
      </c>
      <c r="D3808" t="s">
        <v>111</v>
      </c>
      <c r="E3808" s="4">
        <v>124705</v>
      </c>
      <c r="F3808">
        <v>22450</v>
      </c>
    </row>
    <row r="3809" spans="1:6">
      <c r="A3809" s="4">
        <v>20220819</v>
      </c>
      <c r="B3809" t="s">
        <v>10</v>
      </c>
      <c r="C3809" s="4">
        <v>21543</v>
      </c>
      <c r="D3809" t="s">
        <v>109</v>
      </c>
      <c r="E3809" s="4">
        <v>134582</v>
      </c>
      <c r="F3809">
        <v>20385</v>
      </c>
    </row>
    <row r="3810" spans="1:6">
      <c r="A3810" s="4">
        <v>20220819</v>
      </c>
      <c r="B3810" t="s">
        <v>118</v>
      </c>
      <c r="C3810" s="4">
        <v>13824</v>
      </c>
      <c r="D3810" t="s">
        <v>109</v>
      </c>
      <c r="E3810" s="4">
        <v>240547</v>
      </c>
      <c r="F3810">
        <v>21555</v>
      </c>
    </row>
    <row r="3811" spans="1:6">
      <c r="A3811" s="4">
        <v>20220819</v>
      </c>
      <c r="B3811" t="s">
        <v>117</v>
      </c>
      <c r="C3811" s="4">
        <v>13825</v>
      </c>
      <c r="D3811" t="s">
        <v>109</v>
      </c>
      <c r="E3811" s="4">
        <v>275506</v>
      </c>
      <c r="F3811">
        <v>20782.5</v>
      </c>
    </row>
    <row r="3812" spans="1:6">
      <c r="A3812" s="4">
        <v>20220819</v>
      </c>
      <c r="B3812" t="s">
        <v>10</v>
      </c>
      <c r="C3812" s="4">
        <v>10623</v>
      </c>
      <c r="D3812" t="s">
        <v>109</v>
      </c>
      <c r="E3812" s="4">
        <v>310465</v>
      </c>
      <c r="F3812">
        <v>22005</v>
      </c>
    </row>
    <row r="3813" spans="1:6">
      <c r="A3813" s="4">
        <v>20220819</v>
      </c>
      <c r="B3813" t="s">
        <v>116</v>
      </c>
      <c r="C3813" s="4">
        <v>10624</v>
      </c>
      <c r="D3813" t="s">
        <v>114</v>
      </c>
      <c r="E3813" s="4">
        <v>485260</v>
      </c>
      <c r="F3813">
        <v>13455</v>
      </c>
    </row>
    <row r="3814" spans="1:6">
      <c r="A3814" s="4">
        <v>20220819</v>
      </c>
      <c r="B3814" t="s">
        <v>116</v>
      </c>
      <c r="C3814" s="4">
        <v>10627</v>
      </c>
      <c r="D3814" t="s">
        <v>115</v>
      </c>
      <c r="E3814" s="4">
        <v>520219</v>
      </c>
      <c r="F3814">
        <v>2650</v>
      </c>
    </row>
    <row r="3815" spans="1:6">
      <c r="A3815" s="4">
        <v>20220819</v>
      </c>
      <c r="B3815" t="s">
        <v>117</v>
      </c>
      <c r="C3815" s="4">
        <v>1546</v>
      </c>
      <c r="D3815" t="s">
        <v>114</v>
      </c>
      <c r="E3815" s="4">
        <v>555178</v>
      </c>
      <c r="F3815">
        <v>10305</v>
      </c>
    </row>
    <row r="3816" spans="1:6">
      <c r="A3816" s="4">
        <v>20220819</v>
      </c>
      <c r="B3816" t="s">
        <v>11</v>
      </c>
      <c r="C3816" s="4">
        <v>1547</v>
      </c>
      <c r="D3816" t="s">
        <v>114</v>
      </c>
      <c r="E3816" s="4">
        <v>590137</v>
      </c>
      <c r="F3816">
        <v>17325</v>
      </c>
    </row>
    <row r="3817" spans="1:6">
      <c r="A3817" s="4">
        <v>20220819</v>
      </c>
      <c r="B3817" t="s">
        <v>11</v>
      </c>
      <c r="C3817" s="4">
        <v>1548</v>
      </c>
      <c r="D3817" t="s">
        <v>115</v>
      </c>
      <c r="E3817" s="4">
        <v>625096</v>
      </c>
      <c r="F3817">
        <v>13455</v>
      </c>
    </row>
    <row r="3818" spans="1:6">
      <c r="A3818" s="4">
        <v>20220819</v>
      </c>
      <c r="B3818" t="s">
        <v>11</v>
      </c>
      <c r="C3818" s="4">
        <v>1548</v>
      </c>
      <c r="D3818" t="s">
        <v>114</v>
      </c>
      <c r="E3818" s="4">
        <v>834850</v>
      </c>
      <c r="F3818">
        <v>10755</v>
      </c>
    </row>
    <row r="3819" spans="1:6">
      <c r="A3819" s="4">
        <v>20220819</v>
      </c>
      <c r="B3819" t="s">
        <v>117</v>
      </c>
      <c r="C3819" s="4">
        <v>1549</v>
      </c>
      <c r="D3819" t="s">
        <v>115</v>
      </c>
      <c r="E3819" s="4">
        <v>367666</v>
      </c>
      <c r="F3819">
        <v>20205</v>
      </c>
    </row>
    <row r="3820" spans="1:6">
      <c r="A3820" s="4">
        <v>20220819</v>
      </c>
      <c r="B3820" t="s">
        <v>117</v>
      </c>
      <c r="C3820" s="4">
        <v>21541</v>
      </c>
      <c r="D3820" t="s">
        <v>109</v>
      </c>
      <c r="E3820" s="4">
        <v>417887</v>
      </c>
      <c r="F3820">
        <v>16155</v>
      </c>
    </row>
    <row r="3821" spans="1:6">
      <c r="A3821" s="4">
        <v>20220819</v>
      </c>
      <c r="B3821" t="s">
        <v>117</v>
      </c>
      <c r="C3821" s="4">
        <v>21541</v>
      </c>
      <c r="D3821" t="s">
        <v>109</v>
      </c>
      <c r="E3821" s="4">
        <v>468108</v>
      </c>
      <c r="F3821">
        <v>6255</v>
      </c>
    </row>
    <row r="3822" spans="1:6">
      <c r="A3822" s="4">
        <v>20220820</v>
      </c>
      <c r="B3822" t="s">
        <v>10</v>
      </c>
      <c r="C3822" s="4">
        <v>1551</v>
      </c>
      <c r="D3822" t="s">
        <v>115</v>
      </c>
      <c r="E3822" s="4">
        <v>518329</v>
      </c>
      <c r="F3822">
        <v>995</v>
      </c>
    </row>
    <row r="3823" spans="1:6">
      <c r="A3823" s="4">
        <v>20220820</v>
      </c>
      <c r="B3823" t="s">
        <v>10</v>
      </c>
      <c r="C3823" s="4">
        <v>21545</v>
      </c>
      <c r="D3823" t="s">
        <v>115</v>
      </c>
      <c r="E3823" s="4">
        <v>568550</v>
      </c>
      <c r="F3823">
        <v>11385</v>
      </c>
    </row>
    <row r="3824" spans="1:6">
      <c r="A3824" s="4">
        <v>20220820</v>
      </c>
      <c r="B3824" t="s">
        <v>116</v>
      </c>
      <c r="C3824" s="4">
        <v>21546</v>
      </c>
      <c r="D3824" t="s">
        <v>114</v>
      </c>
      <c r="E3824" s="4">
        <v>618771</v>
      </c>
      <c r="F3824">
        <v>17325</v>
      </c>
    </row>
    <row r="3825" spans="1:6">
      <c r="A3825" s="4">
        <v>20220820</v>
      </c>
      <c r="B3825" t="s">
        <v>10</v>
      </c>
      <c r="C3825" s="4">
        <v>21548</v>
      </c>
      <c r="D3825" t="s">
        <v>115</v>
      </c>
      <c r="E3825" s="4">
        <v>864342</v>
      </c>
      <c r="F3825">
        <v>10950</v>
      </c>
    </row>
    <row r="3826" spans="1:6">
      <c r="A3826" s="4">
        <v>20220820</v>
      </c>
      <c r="B3826" t="s">
        <v>10</v>
      </c>
      <c r="C3826" s="4">
        <v>21551</v>
      </c>
      <c r="D3826" t="s">
        <v>111</v>
      </c>
      <c r="E3826" s="4">
        <v>979679</v>
      </c>
      <c r="F3826">
        <v>13905</v>
      </c>
    </row>
    <row r="3827" spans="1:6">
      <c r="A3827" s="4">
        <v>20220821</v>
      </c>
      <c r="B3827" t="s">
        <v>116</v>
      </c>
      <c r="C3827" s="4">
        <v>13833</v>
      </c>
      <c r="D3827" t="s">
        <v>112</v>
      </c>
      <c r="E3827" s="4">
        <v>112757</v>
      </c>
      <c r="F3827">
        <v>2655</v>
      </c>
    </row>
    <row r="3828" spans="1:6">
      <c r="A3828" s="4">
        <v>20220821</v>
      </c>
      <c r="B3828" t="s">
        <v>116</v>
      </c>
      <c r="C3828" s="4">
        <v>13834</v>
      </c>
      <c r="D3828" t="s">
        <v>109</v>
      </c>
      <c r="E3828" s="4">
        <v>127547</v>
      </c>
      <c r="F3828">
        <v>18402.5</v>
      </c>
    </row>
    <row r="3829" spans="1:6">
      <c r="A3829" s="4">
        <v>20220821</v>
      </c>
      <c r="B3829" t="s">
        <v>116</v>
      </c>
      <c r="C3829" s="4">
        <v>13835</v>
      </c>
      <c r="D3829" t="s">
        <v>109</v>
      </c>
      <c r="E3829" s="4">
        <v>445471</v>
      </c>
      <c r="F3829">
        <v>6255</v>
      </c>
    </row>
    <row r="3830" spans="1:6">
      <c r="A3830" s="4">
        <v>20220821</v>
      </c>
      <c r="B3830" t="s">
        <v>116</v>
      </c>
      <c r="C3830" s="4">
        <v>10631</v>
      </c>
      <c r="D3830" t="s">
        <v>114</v>
      </c>
      <c r="E3830" s="4">
        <v>134582</v>
      </c>
      <c r="F3830">
        <v>6255</v>
      </c>
    </row>
    <row r="3831" spans="1:6">
      <c r="A3831" s="4">
        <v>20220822</v>
      </c>
      <c r="B3831" t="s">
        <v>116</v>
      </c>
      <c r="C3831" s="4">
        <v>17404</v>
      </c>
      <c r="D3831" t="s">
        <v>115</v>
      </c>
      <c r="E3831" s="4">
        <v>124705</v>
      </c>
      <c r="F3831">
        <v>20385</v>
      </c>
    </row>
    <row r="3832" spans="1:6">
      <c r="A3832" s="4">
        <v>20220823</v>
      </c>
      <c r="B3832" t="s">
        <v>117</v>
      </c>
      <c r="C3832" s="4">
        <v>13839</v>
      </c>
      <c r="D3832" t="s">
        <v>114</v>
      </c>
      <c r="E3832" s="4">
        <v>134582</v>
      </c>
      <c r="F3832">
        <v>17325</v>
      </c>
    </row>
    <row r="3833" spans="1:6">
      <c r="A3833" s="4">
        <v>20220823</v>
      </c>
      <c r="B3833" t="s">
        <v>118</v>
      </c>
      <c r="C3833" s="4">
        <v>10635</v>
      </c>
      <c r="D3833" t="s">
        <v>115</v>
      </c>
      <c r="E3833" s="4">
        <v>145249</v>
      </c>
      <c r="F3833">
        <v>9855</v>
      </c>
    </row>
    <row r="3834" spans="1:6">
      <c r="A3834" s="4">
        <v>20220823</v>
      </c>
      <c r="B3834" t="s">
        <v>10</v>
      </c>
      <c r="C3834" s="4">
        <v>21567</v>
      </c>
      <c r="D3834" t="s">
        <v>111</v>
      </c>
      <c r="E3834" s="4">
        <v>557336</v>
      </c>
      <c r="F3834">
        <v>995</v>
      </c>
    </row>
    <row r="3835" spans="1:6">
      <c r="A3835" s="4">
        <v>20220823</v>
      </c>
      <c r="B3835" s="1" t="s">
        <v>116</v>
      </c>
      <c r="C3835" s="4">
        <v>10635</v>
      </c>
      <c r="D3835" t="s">
        <v>109</v>
      </c>
      <c r="E3835" s="4">
        <v>166213</v>
      </c>
      <c r="F3835">
        <v>6255</v>
      </c>
    </row>
    <row r="3836" spans="1:6">
      <c r="A3836" s="4">
        <v>20220823</v>
      </c>
      <c r="B3836" s="1" t="s">
        <v>118</v>
      </c>
      <c r="C3836" s="4">
        <v>10636</v>
      </c>
      <c r="D3836" t="s">
        <v>109</v>
      </c>
      <c r="E3836" s="4">
        <v>167090</v>
      </c>
      <c r="F3836">
        <v>6950</v>
      </c>
    </row>
    <row r="3837" spans="1:6">
      <c r="A3837" s="4">
        <v>20220824</v>
      </c>
      <c r="B3837" t="s">
        <v>116</v>
      </c>
      <c r="C3837" s="4">
        <v>21569</v>
      </c>
      <c r="D3837" t="s">
        <v>111</v>
      </c>
      <c r="E3837" s="4">
        <v>167967</v>
      </c>
      <c r="F3837">
        <v>13455</v>
      </c>
    </row>
    <row r="3838" spans="1:6">
      <c r="A3838" s="4">
        <v>20220824</v>
      </c>
      <c r="B3838" t="s">
        <v>117</v>
      </c>
      <c r="C3838" s="4">
        <v>13842</v>
      </c>
      <c r="D3838" t="s">
        <v>109</v>
      </c>
      <c r="E3838" s="4">
        <v>168844</v>
      </c>
      <c r="F3838">
        <v>17325</v>
      </c>
    </row>
    <row r="3839" spans="1:6">
      <c r="A3839" s="4">
        <v>20220824</v>
      </c>
      <c r="B3839" t="s">
        <v>117</v>
      </c>
      <c r="C3839" s="4">
        <v>13844</v>
      </c>
      <c r="D3839" t="s">
        <v>115</v>
      </c>
      <c r="E3839" s="4">
        <v>169721</v>
      </c>
      <c r="F3839">
        <v>995</v>
      </c>
    </row>
    <row r="3840" spans="1:6">
      <c r="A3840" s="4">
        <v>20220824</v>
      </c>
      <c r="B3840" t="s">
        <v>10</v>
      </c>
      <c r="C3840" s="4">
        <v>10637</v>
      </c>
      <c r="D3840" t="s">
        <v>115</v>
      </c>
      <c r="E3840" s="4">
        <v>124705</v>
      </c>
      <c r="F3840">
        <v>907.5</v>
      </c>
    </row>
    <row r="3841" spans="1:6">
      <c r="A3841" s="4">
        <v>20220824</v>
      </c>
      <c r="B3841" t="s">
        <v>10</v>
      </c>
      <c r="C3841" s="4">
        <v>10639</v>
      </c>
      <c r="D3841" t="s">
        <v>114</v>
      </c>
      <c r="E3841" s="4">
        <v>134582</v>
      </c>
      <c r="F3841">
        <v>10755</v>
      </c>
    </row>
    <row r="3842" spans="1:6">
      <c r="A3842" s="4">
        <v>20220824</v>
      </c>
      <c r="B3842" t="s">
        <v>118</v>
      </c>
      <c r="C3842" s="4">
        <v>13600</v>
      </c>
      <c r="D3842" t="s">
        <v>115</v>
      </c>
      <c r="E3842" s="4">
        <v>240547</v>
      </c>
      <c r="F3842">
        <v>16155</v>
      </c>
    </row>
    <row r="3843" spans="1:6">
      <c r="A3843" s="4">
        <v>20220825</v>
      </c>
      <c r="B3843" t="s">
        <v>116</v>
      </c>
      <c r="C3843" s="4">
        <v>1563</v>
      </c>
      <c r="D3843" t="s">
        <v>114</v>
      </c>
      <c r="E3843" s="4">
        <v>275506</v>
      </c>
      <c r="F3843">
        <v>22450</v>
      </c>
    </row>
    <row r="3844" spans="1:6">
      <c r="A3844" s="4">
        <v>20220825</v>
      </c>
      <c r="B3844" t="s">
        <v>117</v>
      </c>
      <c r="C3844" s="4">
        <v>21575</v>
      </c>
      <c r="D3844" t="s">
        <v>114</v>
      </c>
      <c r="E3844" s="4">
        <v>310465</v>
      </c>
      <c r="F3844">
        <v>8962.5</v>
      </c>
    </row>
    <row r="3845" spans="1:6">
      <c r="A3845" s="4">
        <v>20220825</v>
      </c>
      <c r="B3845" t="s">
        <v>10</v>
      </c>
      <c r="C3845" s="4">
        <v>21576</v>
      </c>
      <c r="D3845" t="s">
        <v>115</v>
      </c>
      <c r="E3845" s="4">
        <v>485260</v>
      </c>
      <c r="F3845">
        <v>39555</v>
      </c>
    </row>
    <row r="3846" spans="1:6">
      <c r="A3846" s="4">
        <v>20220825</v>
      </c>
      <c r="B3846" t="s">
        <v>10</v>
      </c>
      <c r="C3846" s="4">
        <v>21576</v>
      </c>
      <c r="D3846" t="s">
        <v>114</v>
      </c>
      <c r="E3846" s="4">
        <v>520219</v>
      </c>
      <c r="F3846">
        <v>13185</v>
      </c>
    </row>
    <row r="3847" spans="1:6">
      <c r="A3847" s="4">
        <v>20220825</v>
      </c>
      <c r="B3847" t="s">
        <v>10</v>
      </c>
      <c r="C3847" s="4">
        <v>21577</v>
      </c>
      <c r="D3847" t="s">
        <v>115</v>
      </c>
      <c r="E3847" s="4">
        <v>555178</v>
      </c>
      <c r="F3847">
        <v>1815</v>
      </c>
    </row>
    <row r="3848" spans="1:6">
      <c r="A3848" s="4">
        <v>20220825</v>
      </c>
      <c r="B3848" t="s">
        <v>117</v>
      </c>
      <c r="C3848" s="4">
        <v>13846</v>
      </c>
      <c r="D3848" t="s">
        <v>111</v>
      </c>
      <c r="E3848" s="4">
        <v>590137</v>
      </c>
      <c r="F3848">
        <v>23085</v>
      </c>
    </row>
    <row r="3849" spans="1:6">
      <c r="A3849" s="4">
        <v>20220827</v>
      </c>
      <c r="B3849" t="s">
        <v>117</v>
      </c>
      <c r="C3849" s="4">
        <v>10649</v>
      </c>
      <c r="D3849" t="s">
        <v>109</v>
      </c>
      <c r="E3849" s="4">
        <v>625096</v>
      </c>
      <c r="F3849">
        <v>9732.5</v>
      </c>
    </row>
    <row r="3850" spans="1:6">
      <c r="A3850" s="4">
        <v>20220827</v>
      </c>
      <c r="B3850" t="s">
        <v>10</v>
      </c>
      <c r="C3850" s="4">
        <v>10650</v>
      </c>
      <c r="D3850" t="s">
        <v>109</v>
      </c>
      <c r="E3850" s="4">
        <v>660055</v>
      </c>
      <c r="F3850">
        <v>11385</v>
      </c>
    </row>
    <row r="3851" spans="1:6">
      <c r="A3851" s="4">
        <v>20220827</v>
      </c>
      <c r="B3851" t="s">
        <v>10</v>
      </c>
      <c r="C3851" s="4">
        <v>10651</v>
      </c>
      <c r="D3851" t="s">
        <v>111</v>
      </c>
      <c r="E3851" s="4">
        <v>695014</v>
      </c>
      <c r="F3851">
        <v>21555</v>
      </c>
    </row>
    <row r="3852" spans="1:6">
      <c r="A3852" s="4">
        <v>20220827</v>
      </c>
      <c r="B3852" t="s">
        <v>118</v>
      </c>
      <c r="C3852" s="4">
        <v>10652</v>
      </c>
      <c r="D3852" t="s">
        <v>109</v>
      </c>
      <c r="E3852" s="4">
        <v>869809</v>
      </c>
      <c r="F3852">
        <v>14355</v>
      </c>
    </row>
    <row r="3853" spans="1:6">
      <c r="A3853" s="4">
        <v>20220827</v>
      </c>
      <c r="B3853" t="s">
        <v>116</v>
      </c>
      <c r="C3853" s="4">
        <v>17495</v>
      </c>
      <c r="D3853" t="s">
        <v>109</v>
      </c>
      <c r="E3853" s="4">
        <v>904768</v>
      </c>
      <c r="F3853">
        <v>16155</v>
      </c>
    </row>
    <row r="3854" spans="1:6">
      <c r="A3854" s="4">
        <v>20220828</v>
      </c>
      <c r="B3854" t="s">
        <v>10</v>
      </c>
      <c r="C3854" s="4">
        <v>1571</v>
      </c>
      <c r="D3854" t="s">
        <v>109</v>
      </c>
      <c r="E3854" s="4">
        <v>132951</v>
      </c>
      <c r="F3854">
        <v>5650</v>
      </c>
    </row>
    <row r="3855" spans="1:6">
      <c r="A3855" s="4">
        <v>20220828</v>
      </c>
      <c r="B3855" t="s">
        <v>116</v>
      </c>
      <c r="C3855" s="4">
        <v>21596</v>
      </c>
      <c r="D3855" t="s">
        <v>109</v>
      </c>
      <c r="E3855" s="4">
        <v>117828</v>
      </c>
      <c r="F3855">
        <v>15255</v>
      </c>
    </row>
    <row r="3856" spans="1:6">
      <c r="A3856" s="4">
        <v>20220828</v>
      </c>
      <c r="B3856" t="s">
        <v>117</v>
      </c>
      <c r="C3856" s="4">
        <v>13862</v>
      </c>
      <c r="D3856" t="s">
        <v>114</v>
      </c>
      <c r="E3856" s="4">
        <v>124705</v>
      </c>
      <c r="F3856">
        <v>6255</v>
      </c>
    </row>
    <row r="3857" spans="1:6">
      <c r="A3857" s="4">
        <v>20220828</v>
      </c>
      <c r="B3857" t="s">
        <v>117</v>
      </c>
      <c r="C3857" s="4">
        <v>13867</v>
      </c>
      <c r="D3857" t="s">
        <v>115</v>
      </c>
      <c r="E3857" s="4">
        <v>134582</v>
      </c>
      <c r="F3857">
        <v>17325</v>
      </c>
    </row>
    <row r="3858" spans="1:6">
      <c r="A3858" s="4">
        <v>20220828</v>
      </c>
      <c r="B3858" t="s">
        <v>10</v>
      </c>
      <c r="C3858" s="4">
        <v>13870</v>
      </c>
      <c r="D3858" t="s">
        <v>114</v>
      </c>
      <c r="E3858" s="4">
        <v>145249</v>
      </c>
      <c r="F3858">
        <v>4725</v>
      </c>
    </row>
    <row r="3859" spans="1:6">
      <c r="A3859" s="4">
        <v>20220828</v>
      </c>
      <c r="B3859" t="s">
        <v>10</v>
      </c>
      <c r="C3859" s="4">
        <v>13874</v>
      </c>
      <c r="D3859" t="s">
        <v>114</v>
      </c>
      <c r="E3859" s="4">
        <v>557336</v>
      </c>
      <c r="F3859">
        <v>11385</v>
      </c>
    </row>
    <row r="3860" spans="1:6">
      <c r="A3860" s="4">
        <v>20220828</v>
      </c>
      <c r="B3860" s="1" t="s">
        <v>10</v>
      </c>
      <c r="C3860" s="4">
        <v>10654</v>
      </c>
      <c r="D3860" t="s">
        <v>115</v>
      </c>
      <c r="E3860" s="4">
        <v>240547</v>
      </c>
      <c r="F3860">
        <v>23085</v>
      </c>
    </row>
    <row r="3861" spans="1:6">
      <c r="A3861" s="4">
        <v>20220829</v>
      </c>
      <c r="B3861" t="s">
        <v>10</v>
      </c>
      <c r="C3861" s="4">
        <v>21599</v>
      </c>
      <c r="D3861" t="s">
        <v>115</v>
      </c>
      <c r="E3861" s="4">
        <v>275506</v>
      </c>
      <c r="F3861">
        <v>995</v>
      </c>
    </row>
    <row r="3862" spans="1:6">
      <c r="A3862" s="4">
        <v>20220829</v>
      </c>
      <c r="B3862" t="s">
        <v>118</v>
      </c>
      <c r="C3862" s="4">
        <v>21601</v>
      </c>
      <c r="D3862" t="s">
        <v>115</v>
      </c>
      <c r="E3862" s="4">
        <v>310465</v>
      </c>
      <c r="F3862">
        <v>1950</v>
      </c>
    </row>
    <row r="3863" spans="1:6">
      <c r="A3863" s="4">
        <v>20220829</v>
      </c>
      <c r="B3863" t="s">
        <v>118</v>
      </c>
      <c r="C3863" s="4">
        <v>21602</v>
      </c>
      <c r="D3863" t="s">
        <v>111</v>
      </c>
      <c r="E3863" s="4">
        <v>485260</v>
      </c>
      <c r="F3863">
        <v>2950</v>
      </c>
    </row>
    <row r="3864" spans="1:6">
      <c r="A3864" s="4">
        <v>20220829</v>
      </c>
      <c r="B3864" t="s">
        <v>117</v>
      </c>
      <c r="C3864" s="4">
        <v>21602</v>
      </c>
      <c r="D3864" t="s">
        <v>109</v>
      </c>
      <c r="E3864" s="4">
        <v>520219</v>
      </c>
      <c r="F3864">
        <v>23950</v>
      </c>
    </row>
    <row r="3865" spans="1:6">
      <c r="A3865" s="4">
        <v>20220829</v>
      </c>
      <c r="B3865" t="s">
        <v>10</v>
      </c>
      <c r="C3865" s="4">
        <v>13875</v>
      </c>
      <c r="D3865" t="s">
        <v>115</v>
      </c>
      <c r="E3865" s="4">
        <v>555178</v>
      </c>
      <c r="F3865">
        <v>995</v>
      </c>
    </row>
    <row r="3866" spans="1:6">
      <c r="A3866" s="4">
        <v>20220829</v>
      </c>
      <c r="B3866" t="s">
        <v>116</v>
      </c>
      <c r="C3866" s="4">
        <v>13876</v>
      </c>
      <c r="D3866" t="s">
        <v>111</v>
      </c>
      <c r="E3866" s="4">
        <v>590137</v>
      </c>
      <c r="F3866">
        <v>13185</v>
      </c>
    </row>
    <row r="3867" spans="1:6">
      <c r="A3867" s="4">
        <v>20220829</v>
      </c>
      <c r="B3867" t="s">
        <v>116</v>
      </c>
      <c r="C3867" s="4">
        <v>13876</v>
      </c>
      <c r="D3867" t="s">
        <v>109</v>
      </c>
      <c r="E3867" s="4">
        <v>625096</v>
      </c>
      <c r="F3867">
        <v>9855</v>
      </c>
    </row>
    <row r="3868" spans="1:6">
      <c r="A3868" s="4">
        <v>20220829</v>
      </c>
      <c r="B3868" t="s">
        <v>117</v>
      </c>
      <c r="C3868" s="4">
        <v>13877</v>
      </c>
      <c r="D3868" t="s">
        <v>109</v>
      </c>
      <c r="E3868" s="4">
        <v>660055</v>
      </c>
      <c r="F3868">
        <v>14355</v>
      </c>
    </row>
    <row r="3869" spans="1:6">
      <c r="A3869" s="4">
        <v>20220829</v>
      </c>
      <c r="B3869" t="s">
        <v>11</v>
      </c>
      <c r="C3869" s="4">
        <v>10658</v>
      </c>
      <c r="D3869" t="s">
        <v>109</v>
      </c>
      <c r="E3869" s="4">
        <v>695014</v>
      </c>
      <c r="F3869">
        <v>9732.5</v>
      </c>
    </row>
    <row r="3870" spans="1:6">
      <c r="A3870" s="4">
        <v>20220831</v>
      </c>
      <c r="B3870" t="s">
        <v>11</v>
      </c>
      <c r="C3870" s="4">
        <v>21609</v>
      </c>
      <c r="D3870" t="s">
        <v>111</v>
      </c>
      <c r="E3870" s="4">
        <v>869809</v>
      </c>
      <c r="F3870">
        <v>11385</v>
      </c>
    </row>
    <row r="3871" spans="1:6">
      <c r="A3871" s="4">
        <v>20220831</v>
      </c>
      <c r="B3871" t="s">
        <v>11</v>
      </c>
      <c r="C3871" s="4">
        <v>21612</v>
      </c>
      <c r="D3871" t="s">
        <v>113</v>
      </c>
      <c r="E3871" s="4">
        <v>904768</v>
      </c>
      <c r="F3871">
        <v>2450</v>
      </c>
    </row>
    <row r="3872" spans="1:6">
      <c r="A3872" s="4">
        <v>20220901</v>
      </c>
      <c r="B3872" t="s">
        <v>117</v>
      </c>
      <c r="C3872" s="4">
        <v>1576</v>
      </c>
      <c r="D3872" t="s">
        <v>109</v>
      </c>
      <c r="E3872" s="4">
        <v>132951</v>
      </c>
      <c r="F3872">
        <v>19125</v>
      </c>
    </row>
    <row r="3873" spans="1:6">
      <c r="A3873" s="4">
        <v>20220901</v>
      </c>
      <c r="B3873" t="s">
        <v>117</v>
      </c>
      <c r="C3873" s="4">
        <v>1577</v>
      </c>
      <c r="D3873" t="s">
        <v>109</v>
      </c>
      <c r="E3873" s="4">
        <v>117828</v>
      </c>
      <c r="F3873">
        <v>4185</v>
      </c>
    </row>
    <row r="3874" spans="1:6">
      <c r="A3874" s="4">
        <v>20220901</v>
      </c>
      <c r="B3874" t="s">
        <v>117</v>
      </c>
      <c r="C3874" s="4">
        <v>13881</v>
      </c>
      <c r="D3874" t="s">
        <v>109</v>
      </c>
      <c r="E3874" s="4">
        <v>124705</v>
      </c>
      <c r="F3874">
        <v>17685</v>
      </c>
    </row>
    <row r="3875" spans="1:6">
      <c r="A3875" s="4">
        <v>20220901</v>
      </c>
      <c r="B3875" t="s">
        <v>10</v>
      </c>
      <c r="C3875" s="4">
        <v>10663</v>
      </c>
      <c r="D3875" t="s">
        <v>115</v>
      </c>
      <c r="E3875" s="4">
        <v>134582</v>
      </c>
      <c r="F3875">
        <v>995</v>
      </c>
    </row>
    <row r="3876" spans="1:6">
      <c r="A3876" s="4">
        <v>20220901</v>
      </c>
      <c r="B3876" t="s">
        <v>10</v>
      </c>
      <c r="C3876" s="4">
        <v>10665</v>
      </c>
      <c r="D3876" t="s">
        <v>115</v>
      </c>
      <c r="E3876" s="4">
        <v>145249</v>
      </c>
      <c r="F3876">
        <v>21650</v>
      </c>
    </row>
    <row r="3877" spans="1:6">
      <c r="A3877" s="4">
        <v>20220901</v>
      </c>
      <c r="B3877" t="s">
        <v>116</v>
      </c>
      <c r="C3877" s="4">
        <v>1575</v>
      </c>
      <c r="D3877" t="s">
        <v>114</v>
      </c>
      <c r="E3877" s="4">
        <v>557336</v>
      </c>
      <c r="F3877">
        <v>10950</v>
      </c>
    </row>
    <row r="3878" spans="1:6">
      <c r="A3878" s="4">
        <v>20220902</v>
      </c>
      <c r="B3878" t="s">
        <v>10</v>
      </c>
      <c r="C3878" s="4">
        <v>1578</v>
      </c>
      <c r="D3878" t="s">
        <v>115</v>
      </c>
      <c r="E3878" s="4">
        <v>134582</v>
      </c>
      <c r="F3878">
        <v>995</v>
      </c>
    </row>
    <row r="3879" spans="1:6">
      <c r="A3879" s="4">
        <v>20220902</v>
      </c>
      <c r="B3879" t="s">
        <v>10</v>
      </c>
      <c r="C3879" s="4">
        <v>21616</v>
      </c>
      <c r="D3879" t="s">
        <v>115</v>
      </c>
      <c r="E3879" s="4">
        <v>145249</v>
      </c>
      <c r="F3879">
        <v>2507.5</v>
      </c>
    </row>
    <row r="3880" spans="1:6">
      <c r="A3880" s="4">
        <v>20220902</v>
      </c>
      <c r="B3880" t="s">
        <v>116</v>
      </c>
      <c r="C3880" s="4">
        <v>21617</v>
      </c>
      <c r="D3880" t="s">
        <v>114</v>
      </c>
      <c r="E3880" s="4">
        <v>557336</v>
      </c>
      <c r="F3880">
        <v>21250</v>
      </c>
    </row>
    <row r="3881" spans="1:6">
      <c r="A3881" s="4">
        <v>20220902</v>
      </c>
      <c r="B3881" t="s">
        <v>116</v>
      </c>
      <c r="C3881" s="4">
        <v>21618</v>
      </c>
      <c r="D3881" t="s">
        <v>115</v>
      </c>
      <c r="E3881" s="4">
        <v>134582</v>
      </c>
      <c r="F3881">
        <v>4650</v>
      </c>
    </row>
    <row r="3882" spans="1:6">
      <c r="A3882" s="4">
        <v>20220902</v>
      </c>
      <c r="B3882" t="s">
        <v>116</v>
      </c>
      <c r="C3882" s="4">
        <v>21619</v>
      </c>
      <c r="D3882" t="s">
        <v>113</v>
      </c>
      <c r="E3882" s="4">
        <v>145249</v>
      </c>
      <c r="F3882">
        <v>3250</v>
      </c>
    </row>
    <row r="3883" spans="1:6">
      <c r="A3883" s="4">
        <v>20220902</v>
      </c>
      <c r="B3883" t="s">
        <v>116</v>
      </c>
      <c r="C3883" s="4">
        <v>21619</v>
      </c>
      <c r="D3883" t="s">
        <v>113</v>
      </c>
      <c r="E3883" s="4">
        <v>557336</v>
      </c>
      <c r="F3883">
        <v>6950</v>
      </c>
    </row>
    <row r="3884" spans="1:6">
      <c r="A3884" s="4">
        <v>20220903</v>
      </c>
      <c r="B3884" t="s">
        <v>116</v>
      </c>
      <c r="C3884" s="4">
        <v>21624</v>
      </c>
      <c r="D3884" t="s">
        <v>112</v>
      </c>
      <c r="E3884" s="4">
        <v>134582</v>
      </c>
      <c r="F3884">
        <v>20205</v>
      </c>
    </row>
    <row r="3885" spans="1:6">
      <c r="A3885" s="4">
        <v>20220903</v>
      </c>
      <c r="B3885" t="s">
        <v>117</v>
      </c>
      <c r="C3885" s="4">
        <v>10669</v>
      </c>
      <c r="D3885" t="s">
        <v>109</v>
      </c>
      <c r="E3885" s="4">
        <v>145249</v>
      </c>
      <c r="F3885">
        <v>22450</v>
      </c>
    </row>
    <row r="3886" spans="1:6">
      <c r="A3886" s="4">
        <v>20220903</v>
      </c>
      <c r="B3886" t="s">
        <v>118</v>
      </c>
      <c r="C3886" s="4">
        <v>10669</v>
      </c>
      <c r="D3886" t="s">
        <v>109</v>
      </c>
      <c r="E3886" s="4">
        <v>557336</v>
      </c>
      <c r="F3886">
        <v>15950</v>
      </c>
    </row>
    <row r="3887" spans="1:6">
      <c r="A3887" s="4">
        <v>20220903</v>
      </c>
      <c r="B3887" t="s">
        <v>10</v>
      </c>
      <c r="C3887" s="4">
        <v>13721</v>
      </c>
      <c r="D3887" t="s">
        <v>109</v>
      </c>
      <c r="E3887" s="4">
        <v>134582</v>
      </c>
      <c r="F3887">
        <v>8962.5</v>
      </c>
    </row>
    <row r="3888" spans="1:6">
      <c r="A3888" s="4">
        <v>20220904</v>
      </c>
      <c r="B3888" s="1" t="s">
        <v>116</v>
      </c>
      <c r="C3888" s="4">
        <v>1582</v>
      </c>
      <c r="D3888" t="s">
        <v>114</v>
      </c>
      <c r="E3888" s="4">
        <v>145249</v>
      </c>
      <c r="F3888">
        <v>12285</v>
      </c>
    </row>
    <row r="3889" spans="1:6">
      <c r="A3889" s="4">
        <v>20220904</v>
      </c>
      <c r="B3889" s="1" t="s">
        <v>118</v>
      </c>
      <c r="C3889" s="4">
        <v>1582</v>
      </c>
      <c r="D3889" t="s">
        <v>115</v>
      </c>
      <c r="E3889" s="4">
        <v>557336</v>
      </c>
      <c r="F3889">
        <v>14355</v>
      </c>
    </row>
    <row r="3890" spans="1:6">
      <c r="A3890" s="4">
        <v>20220904</v>
      </c>
      <c r="B3890" t="s">
        <v>116</v>
      </c>
      <c r="C3890" s="4">
        <v>1583</v>
      </c>
      <c r="D3890" t="s">
        <v>114</v>
      </c>
      <c r="E3890" s="4">
        <v>134582</v>
      </c>
      <c r="F3890">
        <v>23085</v>
      </c>
    </row>
    <row r="3891" spans="1:6">
      <c r="A3891" s="4">
        <v>20220904</v>
      </c>
      <c r="B3891" t="s">
        <v>117</v>
      </c>
      <c r="C3891" s="4">
        <v>1584</v>
      </c>
      <c r="D3891" t="s">
        <v>115</v>
      </c>
      <c r="E3891" s="4">
        <v>145249</v>
      </c>
      <c r="F3891">
        <v>17950</v>
      </c>
    </row>
    <row r="3892" spans="1:6">
      <c r="A3892" s="4">
        <v>20220904</v>
      </c>
      <c r="B3892" t="s">
        <v>117</v>
      </c>
      <c r="C3892" s="4">
        <v>1583</v>
      </c>
      <c r="D3892" t="s">
        <v>111</v>
      </c>
      <c r="E3892" s="4">
        <v>557336</v>
      </c>
      <c r="F3892">
        <v>17325</v>
      </c>
    </row>
    <row r="3893" spans="1:6">
      <c r="A3893" s="4">
        <v>20220904</v>
      </c>
      <c r="B3893" t="s">
        <v>10</v>
      </c>
      <c r="C3893" s="4">
        <v>1586</v>
      </c>
      <c r="D3893" t="s">
        <v>109</v>
      </c>
      <c r="E3893" s="4">
        <v>134582</v>
      </c>
      <c r="F3893">
        <v>10755</v>
      </c>
    </row>
    <row r="3894" spans="1:6">
      <c r="A3894" s="4">
        <v>20220904</v>
      </c>
      <c r="B3894" t="s">
        <v>10</v>
      </c>
      <c r="C3894" s="4">
        <v>21629</v>
      </c>
      <c r="D3894" t="s">
        <v>115</v>
      </c>
      <c r="E3894" s="4">
        <v>145249</v>
      </c>
      <c r="F3894">
        <v>995</v>
      </c>
    </row>
    <row r="3895" spans="1:6">
      <c r="A3895" s="4">
        <v>20220904</v>
      </c>
      <c r="B3895" t="s">
        <v>118</v>
      </c>
      <c r="C3895" s="4">
        <v>21630</v>
      </c>
      <c r="D3895" t="s">
        <v>111</v>
      </c>
      <c r="E3895" s="4">
        <v>557336</v>
      </c>
      <c r="F3895">
        <v>22005</v>
      </c>
    </row>
    <row r="3896" spans="1:6">
      <c r="A3896" s="4">
        <v>20220904</v>
      </c>
      <c r="B3896" t="s">
        <v>116</v>
      </c>
      <c r="C3896" s="4">
        <v>13886</v>
      </c>
      <c r="D3896" t="s">
        <v>109</v>
      </c>
      <c r="E3896" s="4">
        <v>134582</v>
      </c>
      <c r="F3896">
        <v>17325</v>
      </c>
    </row>
    <row r="3897" spans="1:6">
      <c r="A3897" s="4">
        <v>20220904</v>
      </c>
      <c r="B3897" t="s">
        <v>117</v>
      </c>
      <c r="C3897" s="4">
        <v>10670</v>
      </c>
      <c r="D3897" t="s">
        <v>109</v>
      </c>
      <c r="E3897" s="4">
        <v>145249</v>
      </c>
      <c r="F3897">
        <v>6255</v>
      </c>
    </row>
    <row r="3898" spans="1:6">
      <c r="A3898" s="4">
        <v>20220904</v>
      </c>
      <c r="B3898" t="s">
        <v>10</v>
      </c>
      <c r="C3898" s="4">
        <v>10671</v>
      </c>
      <c r="D3898" t="s">
        <v>115</v>
      </c>
      <c r="E3898" s="4">
        <v>557336</v>
      </c>
      <c r="F3898">
        <v>995</v>
      </c>
    </row>
    <row r="3899" spans="1:6">
      <c r="A3899" s="4">
        <v>20220904</v>
      </c>
      <c r="B3899" t="s">
        <v>10</v>
      </c>
      <c r="C3899" s="4">
        <v>17676</v>
      </c>
      <c r="D3899" t="s">
        <v>111</v>
      </c>
      <c r="E3899" s="4">
        <v>134582</v>
      </c>
      <c r="F3899">
        <v>11450</v>
      </c>
    </row>
    <row r="3900" spans="1:6">
      <c r="A3900" s="4">
        <v>20220904</v>
      </c>
      <c r="B3900" t="s">
        <v>10</v>
      </c>
      <c r="C3900" s="4">
        <v>17676</v>
      </c>
      <c r="D3900" t="s">
        <v>109</v>
      </c>
      <c r="E3900" s="4">
        <v>557336</v>
      </c>
      <c r="F3900">
        <v>15950</v>
      </c>
    </row>
    <row r="3901" spans="1:6">
      <c r="A3901" s="4">
        <v>20220904</v>
      </c>
      <c r="B3901" t="s">
        <v>117</v>
      </c>
      <c r="C3901" s="4">
        <v>17676</v>
      </c>
      <c r="D3901" t="s">
        <v>109</v>
      </c>
      <c r="E3901" s="4">
        <v>134582</v>
      </c>
      <c r="F3901">
        <v>20850</v>
      </c>
    </row>
    <row r="3902" spans="1:6">
      <c r="A3902" s="4">
        <v>20220905</v>
      </c>
      <c r="B3902" t="s">
        <v>117</v>
      </c>
      <c r="C3902" s="4">
        <v>1588</v>
      </c>
      <c r="D3902" t="s">
        <v>109</v>
      </c>
      <c r="E3902" s="4">
        <v>124705</v>
      </c>
      <c r="F3902">
        <v>17325</v>
      </c>
    </row>
    <row r="3903" spans="1:6">
      <c r="A3903" s="4">
        <v>20220905</v>
      </c>
      <c r="B3903" t="s">
        <v>10</v>
      </c>
      <c r="C3903" s="4">
        <v>10672</v>
      </c>
      <c r="D3903" t="s">
        <v>109</v>
      </c>
      <c r="E3903" s="4">
        <v>134582</v>
      </c>
      <c r="F3903">
        <v>19125</v>
      </c>
    </row>
    <row r="3904" spans="1:6">
      <c r="A3904" s="4">
        <v>20220906</v>
      </c>
      <c r="B3904" t="s">
        <v>10</v>
      </c>
      <c r="C3904" s="4">
        <v>10673</v>
      </c>
      <c r="D3904" t="s">
        <v>114</v>
      </c>
      <c r="E3904" s="4">
        <v>145249</v>
      </c>
      <c r="F3904">
        <v>18062.5</v>
      </c>
    </row>
    <row r="3905" spans="1:6">
      <c r="A3905" s="4">
        <v>20220906</v>
      </c>
      <c r="B3905" t="s">
        <v>118</v>
      </c>
      <c r="C3905" s="4">
        <v>13887</v>
      </c>
      <c r="D3905" t="s">
        <v>115</v>
      </c>
      <c r="E3905" s="4">
        <v>557336</v>
      </c>
      <c r="F3905">
        <v>23085</v>
      </c>
    </row>
    <row r="3906" spans="1:6">
      <c r="A3906" s="4">
        <v>20220907</v>
      </c>
      <c r="B3906" t="s">
        <v>116</v>
      </c>
      <c r="C3906" s="4">
        <v>1589</v>
      </c>
      <c r="D3906" t="s">
        <v>114</v>
      </c>
      <c r="E3906" s="4">
        <v>166213</v>
      </c>
      <c r="F3906">
        <v>9225</v>
      </c>
    </row>
    <row r="3907" spans="1:6">
      <c r="A3907" s="4">
        <v>20220907</v>
      </c>
      <c r="B3907" t="s">
        <v>10</v>
      </c>
      <c r="C3907" s="4">
        <v>1590</v>
      </c>
      <c r="D3907" t="s">
        <v>114</v>
      </c>
      <c r="E3907" s="4">
        <v>167090</v>
      </c>
      <c r="F3907">
        <v>2550</v>
      </c>
    </row>
    <row r="3908" spans="1:6">
      <c r="A3908" s="4">
        <v>20220907</v>
      </c>
      <c r="B3908" t="s">
        <v>116</v>
      </c>
      <c r="C3908" s="4">
        <v>1591</v>
      </c>
      <c r="D3908" t="s">
        <v>115</v>
      </c>
      <c r="E3908" s="4">
        <v>167967</v>
      </c>
      <c r="F3908">
        <v>20205</v>
      </c>
    </row>
    <row r="3909" spans="1:6">
      <c r="A3909" s="4">
        <v>20220907</v>
      </c>
      <c r="B3909" t="s">
        <v>117</v>
      </c>
      <c r="C3909" s="4">
        <v>21637</v>
      </c>
      <c r="D3909" t="s">
        <v>115</v>
      </c>
      <c r="E3909" s="4">
        <v>168844</v>
      </c>
      <c r="F3909">
        <v>1347.5</v>
      </c>
    </row>
    <row r="3910" spans="1:6">
      <c r="A3910" s="4">
        <v>20220907</v>
      </c>
      <c r="B3910" t="s">
        <v>117</v>
      </c>
      <c r="C3910" s="4">
        <v>21637</v>
      </c>
      <c r="D3910" t="s">
        <v>115</v>
      </c>
      <c r="E3910" s="4">
        <v>169721</v>
      </c>
      <c r="F3910">
        <v>1237.5</v>
      </c>
    </row>
    <row r="3911" spans="1:6">
      <c r="A3911" s="4">
        <v>20220907</v>
      </c>
      <c r="B3911" t="s">
        <v>10</v>
      </c>
      <c r="C3911" s="4">
        <v>13889</v>
      </c>
      <c r="D3911" t="s">
        <v>113</v>
      </c>
      <c r="E3911" s="4">
        <v>124705</v>
      </c>
      <c r="F3911">
        <v>9855</v>
      </c>
    </row>
    <row r="3912" spans="1:6">
      <c r="A3912" s="4">
        <v>20220907</v>
      </c>
      <c r="B3912" t="s">
        <v>10</v>
      </c>
      <c r="C3912" s="4">
        <v>1590</v>
      </c>
      <c r="D3912" t="s">
        <v>113</v>
      </c>
      <c r="E3912" s="4">
        <v>134582</v>
      </c>
      <c r="F3912">
        <v>17325</v>
      </c>
    </row>
    <row r="3913" spans="1:6">
      <c r="A3913" s="4">
        <v>20220907</v>
      </c>
      <c r="B3913" t="s">
        <v>118</v>
      </c>
      <c r="C3913" s="4">
        <v>13888</v>
      </c>
      <c r="D3913" t="s">
        <v>112</v>
      </c>
      <c r="E3913" s="4">
        <v>240547</v>
      </c>
      <c r="F3913">
        <v>13185</v>
      </c>
    </row>
    <row r="3914" spans="1:6">
      <c r="A3914" s="4">
        <v>20220908</v>
      </c>
      <c r="B3914" t="s">
        <v>116</v>
      </c>
      <c r="C3914" s="4">
        <v>13893</v>
      </c>
      <c r="D3914" t="s">
        <v>109</v>
      </c>
      <c r="E3914" s="4">
        <v>275506</v>
      </c>
      <c r="F3914">
        <v>6950</v>
      </c>
    </row>
    <row r="3915" spans="1:6">
      <c r="A3915" s="4">
        <v>20220908</v>
      </c>
      <c r="B3915" t="s">
        <v>10</v>
      </c>
      <c r="C3915" s="4">
        <v>10676</v>
      </c>
      <c r="D3915" t="s">
        <v>109</v>
      </c>
      <c r="E3915" s="4">
        <v>310465</v>
      </c>
      <c r="F3915">
        <v>29025</v>
      </c>
    </row>
    <row r="3916" spans="1:6">
      <c r="A3916" s="4">
        <v>20220908</v>
      </c>
      <c r="B3916" t="s">
        <v>116</v>
      </c>
      <c r="C3916" s="4">
        <v>10677</v>
      </c>
      <c r="D3916" t="s">
        <v>109</v>
      </c>
      <c r="E3916" s="4">
        <v>485260</v>
      </c>
      <c r="F3916">
        <v>21555</v>
      </c>
    </row>
    <row r="3917" spans="1:6">
      <c r="A3917" s="4">
        <v>20220908</v>
      </c>
      <c r="B3917" t="s">
        <v>117</v>
      </c>
      <c r="C3917" s="4">
        <v>10677</v>
      </c>
      <c r="D3917" t="s">
        <v>115</v>
      </c>
      <c r="E3917" s="4">
        <v>520219</v>
      </c>
      <c r="F3917">
        <v>2655</v>
      </c>
    </row>
    <row r="3918" spans="1:6">
      <c r="A3918" s="4">
        <v>20220908</v>
      </c>
      <c r="B3918" t="s">
        <v>117</v>
      </c>
      <c r="C3918" s="4">
        <v>10677</v>
      </c>
      <c r="D3918" t="s">
        <v>113</v>
      </c>
      <c r="E3918" s="4">
        <v>555178</v>
      </c>
      <c r="F3918">
        <v>3105</v>
      </c>
    </row>
    <row r="3919" spans="1:6">
      <c r="A3919" s="4">
        <v>20220909</v>
      </c>
      <c r="B3919" t="s">
        <v>10</v>
      </c>
      <c r="C3919" s="4">
        <v>13897</v>
      </c>
      <c r="D3919" t="s">
        <v>113</v>
      </c>
      <c r="E3919" s="4">
        <v>590137</v>
      </c>
      <c r="F3919">
        <v>12760</v>
      </c>
    </row>
    <row r="3920" spans="1:6">
      <c r="A3920" s="4">
        <v>20220909</v>
      </c>
      <c r="B3920" t="s">
        <v>10</v>
      </c>
      <c r="C3920" s="4">
        <v>13900</v>
      </c>
      <c r="D3920" t="s">
        <v>112</v>
      </c>
      <c r="E3920" s="4">
        <v>625096</v>
      </c>
      <c r="F3920">
        <v>9560</v>
      </c>
    </row>
    <row r="3921" spans="1:6">
      <c r="A3921" s="4">
        <v>20220909</v>
      </c>
      <c r="B3921" t="s">
        <v>117</v>
      </c>
      <c r="C3921" s="4">
        <v>13900</v>
      </c>
      <c r="D3921" t="s">
        <v>109</v>
      </c>
      <c r="E3921" s="4">
        <v>834850</v>
      </c>
      <c r="F3921">
        <v>3560</v>
      </c>
    </row>
    <row r="3922" spans="1:6">
      <c r="A3922" s="4">
        <v>20220909</v>
      </c>
      <c r="B3922" t="s">
        <v>10</v>
      </c>
      <c r="C3922" s="4">
        <v>10681</v>
      </c>
      <c r="D3922" t="s">
        <v>109</v>
      </c>
      <c r="E3922" s="4">
        <v>367666</v>
      </c>
      <c r="F3922">
        <v>6255</v>
      </c>
    </row>
    <row r="3923" spans="1:6">
      <c r="A3923" s="4">
        <v>20220909</v>
      </c>
      <c r="B3923" t="s">
        <v>116</v>
      </c>
      <c r="C3923" s="4">
        <v>10682</v>
      </c>
      <c r="D3923" t="s">
        <v>109</v>
      </c>
      <c r="E3923" s="4">
        <v>417887</v>
      </c>
      <c r="F3923">
        <v>13320</v>
      </c>
    </row>
    <row r="3924" spans="1:6">
      <c r="A3924" s="4">
        <v>20220909</v>
      </c>
      <c r="B3924" t="s">
        <v>116</v>
      </c>
      <c r="C3924" s="4">
        <v>10683</v>
      </c>
      <c r="D3924" t="s">
        <v>114</v>
      </c>
      <c r="E3924" s="4">
        <v>468108</v>
      </c>
      <c r="F3924">
        <v>2600</v>
      </c>
    </row>
    <row r="3925" spans="1:6">
      <c r="A3925" s="4">
        <v>20220909</v>
      </c>
      <c r="B3925" t="s">
        <v>117</v>
      </c>
      <c r="C3925" s="4">
        <v>21642</v>
      </c>
      <c r="D3925" t="s">
        <v>115</v>
      </c>
      <c r="E3925" s="4">
        <v>555178</v>
      </c>
      <c r="F3925">
        <v>18360</v>
      </c>
    </row>
    <row r="3926" spans="1:6">
      <c r="A3926" s="4">
        <v>20220909</v>
      </c>
      <c r="B3926" t="s">
        <v>11</v>
      </c>
      <c r="C3926" s="4">
        <v>21643</v>
      </c>
      <c r="D3926" t="s">
        <v>114</v>
      </c>
      <c r="E3926" s="4">
        <v>590137</v>
      </c>
      <c r="F3926">
        <v>14360</v>
      </c>
    </row>
    <row r="3927" spans="1:6">
      <c r="A3927" s="4">
        <v>20220909</v>
      </c>
      <c r="B3927" t="s">
        <v>11</v>
      </c>
      <c r="C3927" s="4">
        <v>21646</v>
      </c>
      <c r="D3927" t="s">
        <v>115</v>
      </c>
      <c r="E3927" s="4">
        <v>625096</v>
      </c>
      <c r="F3927">
        <v>10950</v>
      </c>
    </row>
    <row r="3928" spans="1:6">
      <c r="A3928" s="4">
        <v>20220909</v>
      </c>
      <c r="B3928" t="s">
        <v>11</v>
      </c>
      <c r="C3928" s="4">
        <v>21647</v>
      </c>
      <c r="D3928" t="s">
        <v>114</v>
      </c>
      <c r="E3928" s="4">
        <v>834850</v>
      </c>
      <c r="F3928">
        <v>3250</v>
      </c>
    </row>
    <row r="3929" spans="1:6">
      <c r="A3929" s="4">
        <v>20220909</v>
      </c>
      <c r="B3929" t="s">
        <v>117</v>
      </c>
      <c r="C3929" s="4">
        <v>21648</v>
      </c>
      <c r="D3929" t="s">
        <v>114</v>
      </c>
      <c r="E3929" s="4">
        <v>367666</v>
      </c>
      <c r="F3929">
        <v>11925</v>
      </c>
    </row>
    <row r="3930" spans="1:6">
      <c r="A3930" s="4">
        <v>20220909</v>
      </c>
      <c r="B3930" t="s">
        <v>117</v>
      </c>
      <c r="C3930" s="4">
        <v>21649</v>
      </c>
      <c r="D3930" t="s">
        <v>115</v>
      </c>
      <c r="E3930" s="4">
        <v>417887</v>
      </c>
      <c r="F3930">
        <v>3950</v>
      </c>
    </row>
    <row r="3931" spans="1:6">
      <c r="A3931" s="4">
        <v>20220909</v>
      </c>
      <c r="B3931" t="s">
        <v>117</v>
      </c>
      <c r="C3931" s="4">
        <v>21652</v>
      </c>
      <c r="D3931" t="s">
        <v>114</v>
      </c>
      <c r="E3931" s="4">
        <v>468108</v>
      </c>
      <c r="F3931">
        <v>20520</v>
      </c>
    </row>
    <row r="3932" spans="1:6">
      <c r="A3932" s="4">
        <v>20220909</v>
      </c>
      <c r="B3932" t="s">
        <v>10</v>
      </c>
      <c r="C3932" s="4">
        <v>13896</v>
      </c>
      <c r="D3932" t="s">
        <v>115</v>
      </c>
      <c r="E3932" s="4">
        <v>468108</v>
      </c>
      <c r="F3932">
        <v>15400</v>
      </c>
    </row>
    <row r="3933" spans="1:6">
      <c r="A3933" s="4">
        <v>20220909</v>
      </c>
      <c r="B3933" t="s">
        <v>10</v>
      </c>
      <c r="C3933" s="4">
        <v>13896</v>
      </c>
      <c r="D3933" t="s">
        <v>113</v>
      </c>
      <c r="E3933" s="4">
        <v>468108</v>
      </c>
      <c r="F3933">
        <v>9160</v>
      </c>
    </row>
    <row r="3934" spans="1:6">
      <c r="A3934" s="4">
        <v>20220909</v>
      </c>
      <c r="B3934" t="s">
        <v>116</v>
      </c>
      <c r="C3934" s="4">
        <v>13898</v>
      </c>
      <c r="D3934" t="s">
        <v>113</v>
      </c>
      <c r="E3934" s="4">
        <v>468108</v>
      </c>
      <c r="F3934">
        <v>20520</v>
      </c>
    </row>
    <row r="3935" spans="1:6">
      <c r="A3935" s="4">
        <v>20220909</v>
      </c>
      <c r="B3935" t="s">
        <v>10</v>
      </c>
      <c r="C3935" s="4">
        <v>13899</v>
      </c>
      <c r="D3935" t="s">
        <v>112</v>
      </c>
      <c r="E3935" s="4">
        <v>468108</v>
      </c>
      <c r="F3935">
        <v>20520</v>
      </c>
    </row>
    <row r="3936" spans="1:6">
      <c r="A3936" s="4">
        <v>20220910</v>
      </c>
      <c r="B3936" t="s">
        <v>10</v>
      </c>
      <c r="C3936" s="4">
        <v>10686</v>
      </c>
      <c r="D3936" t="s">
        <v>109</v>
      </c>
      <c r="E3936" s="4">
        <v>468108</v>
      </c>
      <c r="F3936">
        <v>15720</v>
      </c>
    </row>
    <row r="3937" spans="1:6">
      <c r="A3937" s="4">
        <v>20220910</v>
      </c>
      <c r="B3937" t="s">
        <v>116</v>
      </c>
      <c r="C3937" s="4">
        <v>10689</v>
      </c>
      <c r="D3937" t="s">
        <v>109</v>
      </c>
      <c r="E3937" s="4">
        <v>310465</v>
      </c>
      <c r="F3937">
        <v>10920</v>
      </c>
    </row>
    <row r="3938" spans="1:6">
      <c r="A3938" s="4">
        <v>20220910</v>
      </c>
      <c r="B3938" t="s">
        <v>116</v>
      </c>
      <c r="C3938" s="4">
        <v>10689</v>
      </c>
      <c r="D3938" t="s">
        <v>109</v>
      </c>
      <c r="E3938" s="4">
        <v>485260</v>
      </c>
      <c r="F3938">
        <v>21160</v>
      </c>
    </row>
    <row r="3939" spans="1:6">
      <c r="A3939" s="4">
        <v>20220910</v>
      </c>
      <c r="B3939" t="s">
        <v>116</v>
      </c>
      <c r="C3939" s="4">
        <v>1599</v>
      </c>
      <c r="D3939" t="s">
        <v>109</v>
      </c>
      <c r="E3939" s="4">
        <v>520219</v>
      </c>
      <c r="F3939">
        <v>6950</v>
      </c>
    </row>
    <row r="3940" spans="1:6">
      <c r="A3940" s="4">
        <v>20220910</v>
      </c>
      <c r="B3940" t="s">
        <v>116</v>
      </c>
      <c r="C3940" s="4">
        <v>1600</v>
      </c>
      <c r="D3940" t="s">
        <v>109</v>
      </c>
      <c r="E3940" s="4">
        <v>555178</v>
      </c>
      <c r="F3940">
        <v>4240</v>
      </c>
    </row>
    <row r="3941" spans="1:6">
      <c r="A3941" s="4">
        <v>20220910</v>
      </c>
      <c r="B3941" t="s">
        <v>116</v>
      </c>
      <c r="C3941" s="4">
        <v>21653</v>
      </c>
      <c r="D3941" t="s">
        <v>115</v>
      </c>
      <c r="E3941" s="4">
        <v>590137</v>
      </c>
      <c r="F3941">
        <v>12760</v>
      </c>
    </row>
    <row r="3942" spans="1:6">
      <c r="A3942" s="4">
        <v>20220910</v>
      </c>
      <c r="B3942" t="s">
        <v>117</v>
      </c>
      <c r="C3942" s="4">
        <v>21656</v>
      </c>
      <c r="D3942" t="s">
        <v>113</v>
      </c>
      <c r="E3942" s="4">
        <v>625096</v>
      </c>
      <c r="F3942">
        <v>25800</v>
      </c>
    </row>
    <row r="3943" spans="1:6">
      <c r="A3943" s="4">
        <v>20220911</v>
      </c>
      <c r="B3943" t="s">
        <v>10</v>
      </c>
      <c r="C3943" s="4">
        <v>21673</v>
      </c>
      <c r="D3943" t="s">
        <v>113</v>
      </c>
      <c r="E3943" s="4">
        <v>834850</v>
      </c>
      <c r="F3943">
        <v>3950</v>
      </c>
    </row>
    <row r="3944" spans="1:6">
      <c r="A3944" s="4">
        <v>20220911</v>
      </c>
      <c r="B3944" t="s">
        <v>116</v>
      </c>
      <c r="C3944" s="4">
        <v>21674</v>
      </c>
      <c r="D3944" t="s">
        <v>112</v>
      </c>
      <c r="E3944" s="4">
        <v>129760</v>
      </c>
      <c r="F3944">
        <v>6950</v>
      </c>
    </row>
    <row r="3945" spans="1:6">
      <c r="A3945" s="4">
        <v>20220911</v>
      </c>
      <c r="B3945" t="s">
        <v>116</v>
      </c>
      <c r="C3945" s="4">
        <v>21675</v>
      </c>
      <c r="D3945" t="s">
        <v>109</v>
      </c>
      <c r="E3945" s="4">
        <v>172366</v>
      </c>
      <c r="F3945">
        <v>5250</v>
      </c>
    </row>
    <row r="3946" spans="1:6">
      <c r="A3946" s="4">
        <v>20220911</v>
      </c>
      <c r="B3946" t="s">
        <v>117</v>
      </c>
      <c r="C3946" s="4">
        <v>13905</v>
      </c>
      <c r="D3946" t="s">
        <v>109</v>
      </c>
      <c r="E3946" s="4">
        <v>307950</v>
      </c>
      <c r="F3946">
        <v>20520</v>
      </c>
    </row>
    <row r="3947" spans="1:6">
      <c r="A3947" s="4">
        <v>20220911</v>
      </c>
      <c r="B3947" t="s">
        <v>11</v>
      </c>
      <c r="C3947" s="4">
        <v>13906</v>
      </c>
      <c r="D3947" t="s">
        <v>115</v>
      </c>
      <c r="E3947" s="4">
        <v>657535</v>
      </c>
      <c r="F3947">
        <v>862.12</v>
      </c>
    </row>
    <row r="3948" spans="1:6">
      <c r="A3948" s="4">
        <v>20220911</v>
      </c>
      <c r="B3948" t="s">
        <v>11</v>
      </c>
      <c r="C3948" s="4">
        <v>13909</v>
      </c>
      <c r="D3948" t="s">
        <v>114</v>
      </c>
      <c r="E3948" s="4">
        <v>100712</v>
      </c>
      <c r="F3948">
        <v>19160</v>
      </c>
    </row>
    <row r="3949" spans="1:6">
      <c r="A3949" s="4">
        <v>20220911</v>
      </c>
      <c r="B3949" t="s">
        <v>11</v>
      </c>
      <c r="C3949" s="4">
        <v>13909</v>
      </c>
      <c r="D3949" t="s">
        <v>115</v>
      </c>
      <c r="E3949" s="4">
        <v>135670</v>
      </c>
      <c r="F3949">
        <v>19160</v>
      </c>
    </row>
    <row r="3950" spans="1:6">
      <c r="A3950" s="4">
        <v>20220911</v>
      </c>
      <c r="B3950" t="s">
        <v>117</v>
      </c>
      <c r="C3950" s="4">
        <v>13909</v>
      </c>
      <c r="D3950" t="s">
        <v>114</v>
      </c>
      <c r="E3950" s="4">
        <v>170629</v>
      </c>
      <c r="F3950">
        <v>12760</v>
      </c>
    </row>
    <row r="3951" spans="1:6">
      <c r="A3951" s="4">
        <v>20220911</v>
      </c>
      <c r="B3951" t="s">
        <v>117</v>
      </c>
      <c r="C3951" s="4">
        <v>13913</v>
      </c>
      <c r="D3951" t="s">
        <v>115</v>
      </c>
      <c r="E3951" s="4">
        <v>205588</v>
      </c>
      <c r="F3951">
        <v>17960</v>
      </c>
    </row>
    <row r="3952" spans="1:6">
      <c r="A3952" s="4">
        <v>20220911</v>
      </c>
      <c r="B3952" t="s">
        <v>117</v>
      </c>
      <c r="C3952" s="4">
        <v>13913</v>
      </c>
      <c r="D3952" t="s">
        <v>114</v>
      </c>
      <c r="E3952" s="4">
        <v>240547</v>
      </c>
      <c r="F3952">
        <v>25800</v>
      </c>
    </row>
    <row r="3953" spans="1:6">
      <c r="A3953" s="4">
        <v>20220911</v>
      </c>
      <c r="B3953" t="s">
        <v>10</v>
      </c>
      <c r="C3953" s="4">
        <v>10696</v>
      </c>
      <c r="D3953" t="s">
        <v>114</v>
      </c>
      <c r="E3953" s="4">
        <v>275506</v>
      </c>
      <c r="F3953">
        <v>12760</v>
      </c>
    </row>
    <row r="3954" spans="1:6">
      <c r="A3954" s="4">
        <v>20220911</v>
      </c>
      <c r="B3954" t="s">
        <v>10</v>
      </c>
      <c r="C3954" s="4">
        <v>10698</v>
      </c>
      <c r="D3954" t="s">
        <v>115</v>
      </c>
      <c r="E3954" s="4">
        <v>310465</v>
      </c>
      <c r="F3954">
        <v>9160</v>
      </c>
    </row>
    <row r="3955" spans="1:6">
      <c r="A3955" s="4">
        <v>20220911</v>
      </c>
      <c r="B3955" t="s">
        <v>116</v>
      </c>
      <c r="C3955" s="4">
        <v>10698</v>
      </c>
      <c r="D3955" t="s">
        <v>114</v>
      </c>
      <c r="E3955" s="4">
        <v>485260</v>
      </c>
      <c r="F3955">
        <v>12760</v>
      </c>
    </row>
    <row r="3956" spans="1:6">
      <c r="A3956" s="4">
        <v>20220911</v>
      </c>
      <c r="B3956" t="s">
        <v>10</v>
      </c>
      <c r="C3956" s="4">
        <v>10698</v>
      </c>
      <c r="D3956" t="s">
        <v>115</v>
      </c>
      <c r="E3956" s="4">
        <v>520219</v>
      </c>
      <c r="F3956">
        <v>12760</v>
      </c>
    </row>
    <row r="3957" spans="1:6">
      <c r="A3957" s="4">
        <v>20220913</v>
      </c>
      <c r="B3957" t="s">
        <v>10</v>
      </c>
      <c r="C3957" s="4">
        <v>21681</v>
      </c>
      <c r="D3957" t="s">
        <v>113</v>
      </c>
      <c r="E3957" s="4">
        <v>555178</v>
      </c>
      <c r="F3957">
        <v>25650</v>
      </c>
    </row>
    <row r="3958" spans="1:6">
      <c r="A3958" s="4">
        <v>20220913</v>
      </c>
      <c r="B3958" t="s">
        <v>116</v>
      </c>
      <c r="C3958" s="4">
        <v>21682</v>
      </c>
      <c r="D3958" t="s">
        <v>113</v>
      </c>
      <c r="E3958" s="4">
        <v>590137</v>
      </c>
      <c r="F3958">
        <v>6950</v>
      </c>
    </row>
    <row r="3959" spans="1:6">
      <c r="A3959" s="4">
        <v>20220913</v>
      </c>
      <c r="B3959" t="s">
        <v>116</v>
      </c>
      <c r="C3959" s="4">
        <v>13924</v>
      </c>
      <c r="D3959" t="s">
        <v>112</v>
      </c>
      <c r="E3959" s="4">
        <v>625096</v>
      </c>
      <c r="F3959">
        <v>19082.5</v>
      </c>
    </row>
    <row r="3960" spans="1:6">
      <c r="A3960" s="4">
        <v>20220913</v>
      </c>
      <c r="B3960" t="s">
        <v>116</v>
      </c>
      <c r="C3960" s="4">
        <v>21681</v>
      </c>
      <c r="D3960" t="s">
        <v>109</v>
      </c>
      <c r="E3960" s="4">
        <v>660055</v>
      </c>
      <c r="F3960">
        <v>22450</v>
      </c>
    </row>
    <row r="3961" spans="1:6">
      <c r="A3961" s="4">
        <v>20220913</v>
      </c>
      <c r="B3961" t="s">
        <v>116</v>
      </c>
      <c r="C3961" s="4">
        <v>21681</v>
      </c>
      <c r="D3961" t="s">
        <v>109</v>
      </c>
      <c r="E3961" s="4">
        <v>695014</v>
      </c>
      <c r="F3961">
        <v>5698</v>
      </c>
    </row>
    <row r="3962" spans="1:6">
      <c r="A3962" s="4">
        <v>20220913</v>
      </c>
      <c r="B3962" t="s">
        <v>116</v>
      </c>
      <c r="C3962" s="4">
        <v>21683</v>
      </c>
      <c r="D3962" t="s">
        <v>114</v>
      </c>
      <c r="E3962" s="4">
        <v>869809</v>
      </c>
      <c r="F3962">
        <v>17325</v>
      </c>
    </row>
    <row r="3963" spans="1:6">
      <c r="A3963" s="4">
        <v>20220913</v>
      </c>
      <c r="B3963" t="s">
        <v>116</v>
      </c>
      <c r="C3963" s="4">
        <v>13925</v>
      </c>
      <c r="D3963" t="s">
        <v>115</v>
      </c>
      <c r="E3963" s="4">
        <v>904768</v>
      </c>
      <c r="F3963">
        <v>32250</v>
      </c>
    </row>
    <row r="3964" spans="1:6">
      <c r="A3964" s="4">
        <v>20220913</v>
      </c>
      <c r="B3964" t="s">
        <v>10</v>
      </c>
      <c r="C3964" s="4">
        <v>13926</v>
      </c>
      <c r="D3964" t="s">
        <v>114</v>
      </c>
      <c r="E3964" s="4">
        <v>132951</v>
      </c>
      <c r="F3964">
        <v>14355</v>
      </c>
    </row>
    <row r="3965" spans="1:6">
      <c r="A3965" s="4">
        <v>20220913</v>
      </c>
      <c r="B3965" t="s">
        <v>10</v>
      </c>
      <c r="C3965" s="4">
        <v>13904</v>
      </c>
      <c r="D3965" t="s">
        <v>115</v>
      </c>
      <c r="E3965" s="4">
        <v>117828</v>
      </c>
      <c r="F3965">
        <v>13455</v>
      </c>
    </row>
    <row r="3966" spans="1:6">
      <c r="A3966" s="4">
        <v>20220914</v>
      </c>
      <c r="B3966" t="s">
        <v>116</v>
      </c>
      <c r="C3966" s="4">
        <v>1614</v>
      </c>
      <c r="D3966" t="s">
        <v>113</v>
      </c>
      <c r="E3966" s="4">
        <v>124705</v>
      </c>
      <c r="F3966">
        <v>19250</v>
      </c>
    </row>
    <row r="3967" spans="1:6">
      <c r="A3967" s="4">
        <v>20220914</v>
      </c>
      <c r="B3967" t="s">
        <v>116</v>
      </c>
      <c r="C3967" s="4">
        <v>21686</v>
      </c>
      <c r="D3967" t="s">
        <v>113</v>
      </c>
      <c r="E3967" s="4">
        <v>134582</v>
      </c>
      <c r="F3967">
        <v>23805</v>
      </c>
    </row>
    <row r="3968" spans="1:6">
      <c r="A3968" s="4">
        <v>20220914</v>
      </c>
      <c r="B3968" t="s">
        <v>116</v>
      </c>
      <c r="C3968" s="4">
        <v>21688</v>
      </c>
      <c r="D3968" t="s">
        <v>112</v>
      </c>
      <c r="E3968" s="4">
        <v>145249</v>
      </c>
      <c r="F3968">
        <v>15950</v>
      </c>
    </row>
    <row r="3969" spans="1:6">
      <c r="A3969" s="4">
        <v>20220914</v>
      </c>
      <c r="B3969" t="s">
        <v>116</v>
      </c>
      <c r="C3969" s="4">
        <v>13929</v>
      </c>
      <c r="D3969" t="s">
        <v>109</v>
      </c>
      <c r="E3969" s="4">
        <v>557336</v>
      </c>
      <c r="F3969">
        <v>20205</v>
      </c>
    </row>
    <row r="3970" spans="1:6">
      <c r="A3970" s="4">
        <v>20220918</v>
      </c>
      <c r="B3970" t="s">
        <v>116</v>
      </c>
      <c r="C3970" s="4">
        <v>10720</v>
      </c>
      <c r="D3970" t="s">
        <v>109</v>
      </c>
      <c r="E3970" s="4">
        <v>166213</v>
      </c>
      <c r="F3970">
        <v>4455</v>
      </c>
    </row>
    <row r="3971" spans="1:6">
      <c r="A3971" s="4">
        <v>20220918</v>
      </c>
      <c r="B3971" s="1" t="s">
        <v>10</v>
      </c>
      <c r="C3971" s="4">
        <v>10720</v>
      </c>
      <c r="D3971" t="s">
        <v>109</v>
      </c>
      <c r="E3971" s="4">
        <v>167090</v>
      </c>
      <c r="F3971">
        <v>7605</v>
      </c>
    </row>
    <row r="3972" spans="1:6">
      <c r="A3972" s="4">
        <v>20220918</v>
      </c>
      <c r="B3972" t="s">
        <v>10</v>
      </c>
      <c r="C3972" s="4">
        <v>1630</v>
      </c>
      <c r="D3972" t="s">
        <v>109</v>
      </c>
      <c r="E3972" s="4">
        <v>124705</v>
      </c>
      <c r="F3972">
        <v>19250</v>
      </c>
    </row>
    <row r="3973" spans="1:6">
      <c r="A3973" s="4">
        <v>20220918</v>
      </c>
      <c r="B3973" t="s">
        <v>118</v>
      </c>
      <c r="C3973" s="4">
        <v>1630</v>
      </c>
      <c r="D3973" t="s">
        <v>109</v>
      </c>
      <c r="E3973" s="4">
        <v>134582</v>
      </c>
      <c r="F3973">
        <v>11450</v>
      </c>
    </row>
    <row r="3974" spans="1:6">
      <c r="A3974" s="4">
        <v>20220918</v>
      </c>
      <c r="B3974" t="s">
        <v>118</v>
      </c>
      <c r="C3974" s="4">
        <v>1631</v>
      </c>
      <c r="D3974" t="s">
        <v>109</v>
      </c>
      <c r="E3974" s="4">
        <v>145249</v>
      </c>
      <c r="F3974">
        <v>8925</v>
      </c>
    </row>
    <row r="3975" spans="1:6">
      <c r="A3975" s="4">
        <v>20220918</v>
      </c>
      <c r="B3975" t="s">
        <v>117</v>
      </c>
      <c r="C3975" s="4">
        <v>1632</v>
      </c>
      <c r="D3975" t="s">
        <v>109</v>
      </c>
      <c r="E3975" s="4">
        <v>557336</v>
      </c>
      <c r="F3975">
        <v>6950</v>
      </c>
    </row>
    <row r="3976" spans="1:6">
      <c r="A3976" s="4">
        <v>20220918</v>
      </c>
      <c r="B3976" t="s">
        <v>10</v>
      </c>
      <c r="C3976" s="4">
        <v>21712</v>
      </c>
      <c r="D3976" t="s">
        <v>109</v>
      </c>
      <c r="E3976" s="4">
        <v>166213</v>
      </c>
      <c r="F3976">
        <v>8450</v>
      </c>
    </row>
    <row r="3977" spans="1:6">
      <c r="A3977" s="4">
        <v>20220918</v>
      </c>
      <c r="B3977" t="s">
        <v>116</v>
      </c>
      <c r="C3977" s="4">
        <v>21713</v>
      </c>
      <c r="D3977" t="s">
        <v>109</v>
      </c>
      <c r="E3977" s="4">
        <v>167090</v>
      </c>
      <c r="F3977">
        <v>13950</v>
      </c>
    </row>
    <row r="3978" spans="1:6">
      <c r="A3978" s="4">
        <v>20220922</v>
      </c>
      <c r="B3978" t="s">
        <v>116</v>
      </c>
      <c r="C3978" s="4">
        <v>21737</v>
      </c>
      <c r="D3978" t="s">
        <v>115</v>
      </c>
      <c r="E3978" s="4">
        <v>145249</v>
      </c>
      <c r="F3978">
        <v>995</v>
      </c>
    </row>
    <row r="3979" spans="1:6">
      <c r="A3979" s="4">
        <v>20220922</v>
      </c>
      <c r="B3979" t="s">
        <v>117</v>
      </c>
      <c r="C3979" s="4">
        <v>21739</v>
      </c>
      <c r="D3979" t="s">
        <v>109</v>
      </c>
      <c r="E3979" s="4">
        <v>557336</v>
      </c>
      <c r="F3979">
        <v>15450</v>
      </c>
    </row>
    <row r="3980" spans="1:6">
      <c r="A3980" s="4">
        <v>20220922</v>
      </c>
      <c r="B3980" t="s">
        <v>11</v>
      </c>
      <c r="C3980" s="4">
        <v>21739</v>
      </c>
      <c r="D3980" t="s">
        <v>109</v>
      </c>
      <c r="E3980" s="4">
        <v>166213</v>
      </c>
      <c r="F3980">
        <v>11450</v>
      </c>
    </row>
    <row r="3981" spans="1:6">
      <c r="A3981" s="4">
        <v>20220922</v>
      </c>
      <c r="B3981" t="s">
        <v>11</v>
      </c>
      <c r="C3981" s="4">
        <v>13949</v>
      </c>
      <c r="D3981" t="s">
        <v>109</v>
      </c>
      <c r="E3981" s="4">
        <v>167090</v>
      </c>
      <c r="F3981">
        <v>10305</v>
      </c>
    </row>
    <row r="3982" spans="1:6">
      <c r="A3982" s="4">
        <v>20220922</v>
      </c>
      <c r="B3982" t="s">
        <v>11</v>
      </c>
      <c r="C3982" s="4">
        <v>1638</v>
      </c>
      <c r="D3982" t="s">
        <v>109</v>
      </c>
      <c r="E3982" s="4">
        <v>134582</v>
      </c>
      <c r="F3982">
        <v>25650</v>
      </c>
    </row>
    <row r="3983" spans="1:6">
      <c r="A3983" s="4">
        <v>20220922</v>
      </c>
      <c r="B3983" t="s">
        <v>117</v>
      </c>
      <c r="C3983" s="4">
        <v>21737</v>
      </c>
      <c r="D3983" t="s">
        <v>109</v>
      </c>
      <c r="E3983" s="4">
        <v>145249</v>
      </c>
      <c r="F3983">
        <v>25650</v>
      </c>
    </row>
    <row r="3984" spans="1:6">
      <c r="A3984" s="4">
        <v>20220922</v>
      </c>
      <c r="B3984" t="s">
        <v>117</v>
      </c>
      <c r="C3984" s="4">
        <v>13950</v>
      </c>
      <c r="D3984" t="s">
        <v>109</v>
      </c>
      <c r="E3984" s="4">
        <v>557336</v>
      </c>
      <c r="F3984">
        <v>17325</v>
      </c>
    </row>
    <row r="3985" spans="1:6">
      <c r="A3985" s="4">
        <v>20220922</v>
      </c>
      <c r="B3985" t="s">
        <v>117</v>
      </c>
      <c r="C3985" s="4">
        <v>13951</v>
      </c>
      <c r="D3985" t="s">
        <v>109</v>
      </c>
      <c r="E3985" s="4">
        <v>134582</v>
      </c>
      <c r="F3985">
        <v>20925</v>
      </c>
    </row>
    <row r="3986" spans="1:6">
      <c r="A3986" s="4">
        <v>20220922</v>
      </c>
      <c r="B3986" t="s">
        <v>10</v>
      </c>
      <c r="C3986" s="4">
        <v>10727</v>
      </c>
      <c r="D3986" t="s">
        <v>109</v>
      </c>
      <c r="E3986" s="4">
        <v>145249</v>
      </c>
      <c r="F3986">
        <v>17325</v>
      </c>
    </row>
    <row r="3987" spans="1:6">
      <c r="A3987" s="4">
        <v>20220922</v>
      </c>
      <c r="B3987" t="s">
        <v>10</v>
      </c>
      <c r="C3987" s="4">
        <v>18025</v>
      </c>
      <c r="D3987" t="s">
        <v>109</v>
      </c>
      <c r="E3987" s="4">
        <v>557336</v>
      </c>
      <c r="F3987">
        <v>20205</v>
      </c>
    </row>
    <row r="3988" spans="1:6">
      <c r="A3988" s="4">
        <v>20220922</v>
      </c>
      <c r="B3988" t="s">
        <v>116</v>
      </c>
      <c r="C3988" s="4">
        <v>18020</v>
      </c>
      <c r="D3988" t="s">
        <v>109</v>
      </c>
      <c r="E3988" s="4">
        <v>134582</v>
      </c>
      <c r="F3988">
        <v>9855</v>
      </c>
    </row>
    <row r="3989" spans="1:6">
      <c r="A3989" s="4">
        <v>20220923</v>
      </c>
      <c r="B3989" t="s">
        <v>10</v>
      </c>
      <c r="C3989" s="4">
        <v>21744</v>
      </c>
      <c r="D3989" t="s">
        <v>110</v>
      </c>
      <c r="E3989" s="4">
        <v>145249</v>
      </c>
      <c r="F3989">
        <v>5698</v>
      </c>
    </row>
    <row r="3990" spans="1:6">
      <c r="A3990" s="4">
        <v>20220923</v>
      </c>
      <c r="B3990" t="s">
        <v>10</v>
      </c>
      <c r="C3990" s="4">
        <v>21745</v>
      </c>
      <c r="D3990" t="s">
        <v>110</v>
      </c>
      <c r="E3990" s="4">
        <v>557336</v>
      </c>
      <c r="F3990">
        <v>20205</v>
      </c>
    </row>
    <row r="3991" spans="1:6">
      <c r="A3991" s="4">
        <v>20220923</v>
      </c>
      <c r="B3991" t="s">
        <v>116</v>
      </c>
      <c r="C3991" s="4">
        <v>13952</v>
      </c>
      <c r="D3991" t="s">
        <v>109</v>
      </c>
      <c r="E3991" s="4">
        <v>134582</v>
      </c>
      <c r="F3991">
        <v>21555</v>
      </c>
    </row>
    <row r="3992" spans="1:6">
      <c r="A3992" s="4">
        <v>20220923</v>
      </c>
      <c r="B3992" t="s">
        <v>116</v>
      </c>
      <c r="C3992" s="4">
        <v>10728</v>
      </c>
      <c r="D3992" t="s">
        <v>109</v>
      </c>
      <c r="E3992" s="4">
        <v>145249</v>
      </c>
      <c r="F3992">
        <v>6255</v>
      </c>
    </row>
    <row r="3993" spans="1:6">
      <c r="A3993" s="4">
        <v>20220923</v>
      </c>
      <c r="B3993" t="s">
        <v>116</v>
      </c>
      <c r="C3993" s="4">
        <v>10728</v>
      </c>
      <c r="D3993" t="s">
        <v>112</v>
      </c>
      <c r="E3993" s="4">
        <v>557336</v>
      </c>
      <c r="F3993">
        <v>2550</v>
      </c>
    </row>
    <row r="3994" spans="1:6">
      <c r="A3994" s="4">
        <v>20220923</v>
      </c>
      <c r="B3994" t="s">
        <v>116</v>
      </c>
      <c r="C3994" s="4">
        <v>21741</v>
      </c>
      <c r="D3994" t="s">
        <v>109</v>
      </c>
      <c r="E3994" s="4">
        <v>134582</v>
      </c>
      <c r="F3994">
        <v>19250</v>
      </c>
    </row>
    <row r="3995" spans="1:6">
      <c r="A3995" s="4">
        <v>20220923</v>
      </c>
      <c r="B3995" t="s">
        <v>116</v>
      </c>
      <c r="C3995" s="4">
        <v>21743</v>
      </c>
      <c r="D3995" t="s">
        <v>114</v>
      </c>
      <c r="E3995" s="4">
        <v>557336</v>
      </c>
      <c r="F3995">
        <v>25300</v>
      </c>
    </row>
    <row r="3996" spans="1:6">
      <c r="A3996" s="4">
        <v>20220923</v>
      </c>
      <c r="B3996" t="s">
        <v>117</v>
      </c>
      <c r="C3996" s="4">
        <v>21746</v>
      </c>
      <c r="D3996" t="s">
        <v>114</v>
      </c>
      <c r="E3996" s="4">
        <v>134582</v>
      </c>
      <c r="F3996">
        <v>3450</v>
      </c>
    </row>
    <row r="3997" spans="1:6">
      <c r="A3997" s="4">
        <v>20220923</v>
      </c>
      <c r="B3997" t="s">
        <v>118</v>
      </c>
      <c r="C3997" s="4">
        <v>18040</v>
      </c>
      <c r="D3997" t="s">
        <v>110</v>
      </c>
      <c r="E3997" s="4">
        <v>124705</v>
      </c>
      <c r="F3997">
        <v>15400</v>
      </c>
    </row>
    <row r="3998" spans="1:6">
      <c r="A3998" s="4">
        <v>20220924</v>
      </c>
      <c r="B3998" t="s">
        <v>10</v>
      </c>
      <c r="C3998" s="4">
        <v>1639</v>
      </c>
      <c r="D3998" t="s">
        <v>113</v>
      </c>
      <c r="E3998" s="4">
        <v>134582</v>
      </c>
      <c r="F3998">
        <v>9250</v>
      </c>
    </row>
    <row r="3999" spans="1:6">
      <c r="A3999" s="4">
        <v>20220924</v>
      </c>
      <c r="B3999" s="1" t="s">
        <v>116</v>
      </c>
      <c r="C3999" s="4">
        <v>1640</v>
      </c>
      <c r="D3999" t="s">
        <v>109</v>
      </c>
      <c r="E3999" s="4">
        <v>145249</v>
      </c>
      <c r="F3999">
        <v>5650</v>
      </c>
    </row>
    <row r="4000" spans="1:6">
      <c r="A4000" s="4">
        <v>20220924</v>
      </c>
      <c r="B4000" s="1" t="s">
        <v>118</v>
      </c>
      <c r="C4000" s="4">
        <v>1641</v>
      </c>
      <c r="D4000" t="s">
        <v>109</v>
      </c>
      <c r="E4000" s="4">
        <v>557336</v>
      </c>
      <c r="F4000">
        <v>4650</v>
      </c>
    </row>
    <row r="4001" spans="1:6">
      <c r="A4001" s="4">
        <v>20220924</v>
      </c>
      <c r="B4001" t="s">
        <v>116</v>
      </c>
      <c r="C4001" s="4">
        <v>1644</v>
      </c>
      <c r="D4001" t="s">
        <v>115</v>
      </c>
      <c r="E4001" s="4">
        <v>166213</v>
      </c>
      <c r="F4001">
        <v>995</v>
      </c>
    </row>
    <row r="4002" spans="1:6">
      <c r="A4002" s="4">
        <v>20220924</v>
      </c>
      <c r="B4002" t="s">
        <v>117</v>
      </c>
      <c r="C4002" s="4">
        <v>21748</v>
      </c>
      <c r="D4002" t="s">
        <v>109</v>
      </c>
      <c r="E4002" s="4">
        <v>167090</v>
      </c>
      <c r="F4002">
        <v>16650</v>
      </c>
    </row>
    <row r="4003" spans="1:6">
      <c r="A4003" s="4">
        <v>20220924</v>
      </c>
      <c r="B4003" t="s">
        <v>117</v>
      </c>
      <c r="C4003" s="4">
        <v>21750</v>
      </c>
      <c r="D4003" t="s">
        <v>109</v>
      </c>
      <c r="E4003" s="4">
        <v>167967</v>
      </c>
      <c r="F4003">
        <v>23950</v>
      </c>
    </row>
    <row r="4004" spans="1:6">
      <c r="A4004" s="4">
        <v>20220924</v>
      </c>
      <c r="B4004" t="s">
        <v>10</v>
      </c>
      <c r="C4004" s="4">
        <v>21750</v>
      </c>
      <c r="D4004" t="s">
        <v>109</v>
      </c>
      <c r="E4004" s="4">
        <v>168844</v>
      </c>
      <c r="F4004">
        <v>13950</v>
      </c>
    </row>
    <row r="4005" spans="1:6">
      <c r="A4005" s="4">
        <v>20220924</v>
      </c>
      <c r="B4005" t="s">
        <v>10</v>
      </c>
      <c r="C4005" s="4">
        <v>21750</v>
      </c>
      <c r="D4005" t="s">
        <v>110</v>
      </c>
      <c r="E4005" s="4">
        <v>169721</v>
      </c>
      <c r="F4005">
        <v>10950</v>
      </c>
    </row>
    <row r="4006" spans="1:6">
      <c r="A4006" s="4">
        <v>20220924</v>
      </c>
      <c r="B4006" t="s">
        <v>118</v>
      </c>
      <c r="C4006" s="4">
        <v>21750</v>
      </c>
      <c r="D4006" t="s">
        <v>109</v>
      </c>
      <c r="E4006" s="4">
        <v>124705</v>
      </c>
      <c r="F4006">
        <v>10950</v>
      </c>
    </row>
    <row r="4007" spans="1:6">
      <c r="A4007" s="4">
        <v>20220924</v>
      </c>
      <c r="B4007" t="s">
        <v>116</v>
      </c>
      <c r="C4007" s="4">
        <v>18044</v>
      </c>
      <c r="D4007" t="s">
        <v>114</v>
      </c>
      <c r="E4007" s="4">
        <v>134582</v>
      </c>
      <c r="F4007">
        <v>15400</v>
      </c>
    </row>
    <row r="4008" spans="1:6">
      <c r="A4008" s="4">
        <v>20220924</v>
      </c>
      <c r="B4008" t="s">
        <v>117</v>
      </c>
      <c r="C4008" s="4">
        <v>18068</v>
      </c>
      <c r="D4008" t="s">
        <v>114</v>
      </c>
      <c r="E4008" s="4">
        <v>240547</v>
      </c>
      <c r="F4008">
        <v>13185</v>
      </c>
    </row>
    <row r="4009" spans="1:6">
      <c r="A4009" s="4">
        <v>20220925</v>
      </c>
      <c r="B4009" t="s">
        <v>10</v>
      </c>
      <c r="C4009" s="4">
        <v>21760</v>
      </c>
      <c r="D4009" t="s">
        <v>110</v>
      </c>
      <c r="E4009" s="4">
        <v>275506</v>
      </c>
      <c r="F4009">
        <v>25650</v>
      </c>
    </row>
    <row r="4010" spans="1:6">
      <c r="A4010" s="4">
        <v>20220925</v>
      </c>
      <c r="B4010" t="s">
        <v>10</v>
      </c>
      <c r="C4010" s="4">
        <v>13956</v>
      </c>
      <c r="D4010" t="s">
        <v>113</v>
      </c>
      <c r="E4010" s="4">
        <v>310465</v>
      </c>
      <c r="F4010">
        <v>14355</v>
      </c>
    </row>
    <row r="4011" spans="1:6">
      <c r="A4011" s="4">
        <v>20220925</v>
      </c>
      <c r="B4011" t="s">
        <v>10</v>
      </c>
      <c r="C4011" s="4">
        <v>13958</v>
      </c>
      <c r="D4011" t="s">
        <v>112</v>
      </c>
      <c r="E4011" s="4">
        <v>485260</v>
      </c>
      <c r="F4011">
        <v>17325</v>
      </c>
    </row>
    <row r="4012" spans="1:6">
      <c r="A4012" s="4">
        <v>20220925</v>
      </c>
      <c r="B4012" t="s">
        <v>117</v>
      </c>
      <c r="C4012" s="4">
        <v>13959</v>
      </c>
      <c r="D4012" t="s">
        <v>112</v>
      </c>
      <c r="E4012" s="4">
        <v>520219</v>
      </c>
      <c r="F4012">
        <v>9855</v>
      </c>
    </row>
    <row r="4013" spans="1:6">
      <c r="A4013" s="4">
        <v>20220925</v>
      </c>
      <c r="B4013" t="s">
        <v>117</v>
      </c>
      <c r="C4013" s="4">
        <v>13961</v>
      </c>
      <c r="D4013" t="s">
        <v>109</v>
      </c>
      <c r="E4013" s="4">
        <v>555178</v>
      </c>
      <c r="F4013">
        <v>9225</v>
      </c>
    </row>
    <row r="4014" spans="1:6">
      <c r="A4014" s="4">
        <v>20220926</v>
      </c>
      <c r="B4014" t="s">
        <v>10</v>
      </c>
      <c r="C4014" s="4">
        <v>21768</v>
      </c>
      <c r="D4014" t="s">
        <v>109</v>
      </c>
      <c r="E4014" s="4">
        <v>590137</v>
      </c>
      <c r="F4014">
        <v>25650</v>
      </c>
    </row>
    <row r="4015" spans="1:6">
      <c r="A4015" s="4">
        <v>20220926</v>
      </c>
      <c r="B4015" t="s">
        <v>10</v>
      </c>
      <c r="C4015" s="4">
        <v>13965</v>
      </c>
      <c r="D4015" t="s">
        <v>109</v>
      </c>
      <c r="E4015" s="4">
        <v>625096</v>
      </c>
      <c r="F4015">
        <v>4185</v>
      </c>
    </row>
    <row r="4016" spans="1:6">
      <c r="A4016" s="4">
        <v>20220926</v>
      </c>
      <c r="B4016" t="s">
        <v>118</v>
      </c>
      <c r="C4016" s="4">
        <v>10735</v>
      </c>
      <c r="D4016" t="s">
        <v>109</v>
      </c>
      <c r="E4016" s="4">
        <v>834850</v>
      </c>
      <c r="F4016">
        <v>6255</v>
      </c>
    </row>
    <row r="4017" spans="1:6">
      <c r="A4017" s="4">
        <v>20220926</v>
      </c>
      <c r="B4017" t="s">
        <v>116</v>
      </c>
      <c r="C4017" s="4">
        <v>10737</v>
      </c>
      <c r="D4017" t="s">
        <v>115</v>
      </c>
      <c r="E4017" s="4">
        <v>367666</v>
      </c>
      <c r="F4017">
        <v>19125</v>
      </c>
    </row>
    <row r="4018" spans="1:6">
      <c r="A4018" s="4">
        <v>20220926</v>
      </c>
      <c r="B4018" t="s">
        <v>10</v>
      </c>
      <c r="C4018" s="4">
        <v>1646</v>
      </c>
      <c r="D4018" t="s">
        <v>113</v>
      </c>
      <c r="E4018" s="4">
        <v>417887</v>
      </c>
      <c r="F4018">
        <v>4005</v>
      </c>
    </row>
    <row r="4019" spans="1:6">
      <c r="A4019" s="4">
        <v>20220926</v>
      </c>
      <c r="B4019" t="s">
        <v>116</v>
      </c>
      <c r="C4019" s="4">
        <v>1647</v>
      </c>
      <c r="D4019" t="s">
        <v>113</v>
      </c>
      <c r="E4019" s="4">
        <v>468108</v>
      </c>
      <c r="F4019">
        <v>14355</v>
      </c>
    </row>
    <row r="4020" spans="1:6">
      <c r="A4020" s="4">
        <v>20220926</v>
      </c>
      <c r="B4020" t="s">
        <v>117</v>
      </c>
      <c r="C4020" s="4">
        <v>1647</v>
      </c>
      <c r="D4020" t="s">
        <v>112</v>
      </c>
      <c r="E4020" s="4">
        <v>555178</v>
      </c>
      <c r="F4020">
        <v>9855</v>
      </c>
    </row>
    <row r="4021" spans="1:6">
      <c r="A4021" s="4">
        <v>20220926</v>
      </c>
      <c r="B4021" t="s">
        <v>117</v>
      </c>
      <c r="C4021" s="4">
        <v>21765</v>
      </c>
      <c r="D4021" t="s">
        <v>109</v>
      </c>
      <c r="E4021" s="4">
        <v>590137</v>
      </c>
      <c r="F4021">
        <v>6500</v>
      </c>
    </row>
    <row r="4022" spans="1:6">
      <c r="A4022" s="4">
        <v>20220926</v>
      </c>
      <c r="B4022" t="s">
        <v>10</v>
      </c>
      <c r="C4022" s="4">
        <v>21767</v>
      </c>
      <c r="D4022" t="s">
        <v>109</v>
      </c>
      <c r="E4022" s="4">
        <v>625096</v>
      </c>
      <c r="F4022">
        <v>19250</v>
      </c>
    </row>
    <row r="4023" spans="1:6">
      <c r="A4023" s="4">
        <v>20220926</v>
      </c>
      <c r="B4023" t="s">
        <v>10</v>
      </c>
      <c r="C4023" s="4">
        <v>13962</v>
      </c>
      <c r="D4023" t="s">
        <v>109</v>
      </c>
      <c r="E4023" s="4">
        <v>834850</v>
      </c>
      <c r="F4023">
        <v>10755</v>
      </c>
    </row>
    <row r="4024" spans="1:6">
      <c r="A4024" s="4">
        <v>20220926</v>
      </c>
      <c r="B4024" s="1" t="s">
        <v>10</v>
      </c>
      <c r="C4024" s="4">
        <v>13963</v>
      </c>
      <c r="D4024" t="s">
        <v>115</v>
      </c>
      <c r="E4024" s="4">
        <v>367666</v>
      </c>
      <c r="F4024">
        <v>995</v>
      </c>
    </row>
    <row r="4025" spans="1:6">
      <c r="A4025" s="4">
        <v>20220926</v>
      </c>
      <c r="B4025" t="s">
        <v>10</v>
      </c>
      <c r="C4025" s="4">
        <v>13964</v>
      </c>
      <c r="D4025" t="s">
        <v>113</v>
      </c>
      <c r="E4025" s="4">
        <v>417887</v>
      </c>
      <c r="F4025">
        <v>2385</v>
      </c>
    </row>
    <row r="4026" spans="1:6">
      <c r="A4026" s="4">
        <v>20220926</v>
      </c>
      <c r="B4026" t="s">
        <v>118</v>
      </c>
      <c r="C4026" s="4">
        <v>13965</v>
      </c>
      <c r="D4026" t="s">
        <v>115</v>
      </c>
      <c r="E4026" s="4">
        <v>468108</v>
      </c>
      <c r="F4026">
        <v>995</v>
      </c>
    </row>
    <row r="4027" spans="1:6">
      <c r="A4027" s="4">
        <v>20220926</v>
      </c>
      <c r="B4027" t="s">
        <v>118</v>
      </c>
      <c r="C4027" s="4">
        <v>10735</v>
      </c>
      <c r="D4027" t="s">
        <v>109</v>
      </c>
      <c r="E4027" s="4">
        <v>209386</v>
      </c>
      <c r="F4027">
        <v>6255</v>
      </c>
    </row>
    <row r="4028" spans="1:6">
      <c r="A4028" s="4">
        <v>20220927</v>
      </c>
      <c r="B4028" t="s">
        <v>117</v>
      </c>
      <c r="C4028" s="4">
        <v>10738</v>
      </c>
      <c r="D4028" t="s">
        <v>110</v>
      </c>
      <c r="E4028" s="4">
        <v>553256</v>
      </c>
      <c r="F4028">
        <v>17325</v>
      </c>
    </row>
    <row r="4029" spans="1:6">
      <c r="A4029" s="4">
        <v>20220927</v>
      </c>
      <c r="B4029" t="s">
        <v>10</v>
      </c>
      <c r="C4029" s="4">
        <v>21770</v>
      </c>
      <c r="D4029" t="s">
        <v>109</v>
      </c>
      <c r="E4029" s="4">
        <v>555178</v>
      </c>
      <c r="F4029">
        <v>25650</v>
      </c>
    </row>
    <row r="4030" spans="1:6">
      <c r="A4030" s="4">
        <v>20220927</v>
      </c>
      <c r="B4030" t="s">
        <v>116</v>
      </c>
      <c r="C4030" s="4">
        <v>21771</v>
      </c>
      <c r="D4030" t="s">
        <v>114</v>
      </c>
      <c r="E4030" s="4">
        <v>590137</v>
      </c>
      <c r="F4030">
        <v>17325</v>
      </c>
    </row>
    <row r="4031" spans="1:6">
      <c r="A4031" s="4">
        <v>20220927</v>
      </c>
      <c r="B4031" t="s">
        <v>116</v>
      </c>
      <c r="C4031" s="4">
        <v>21772</v>
      </c>
      <c r="D4031" t="s">
        <v>114</v>
      </c>
      <c r="E4031" s="4">
        <v>625096</v>
      </c>
      <c r="F4031">
        <v>21250</v>
      </c>
    </row>
    <row r="4032" spans="1:6">
      <c r="A4032" s="4">
        <v>20220927</v>
      </c>
      <c r="B4032" t="s">
        <v>117</v>
      </c>
      <c r="C4032" s="4">
        <v>21773</v>
      </c>
      <c r="D4032" t="s">
        <v>110</v>
      </c>
      <c r="E4032" s="4">
        <v>834850</v>
      </c>
      <c r="F4032">
        <v>22005</v>
      </c>
    </row>
    <row r="4033" spans="1:6">
      <c r="A4033" s="4">
        <v>20220927</v>
      </c>
      <c r="B4033" t="s">
        <v>11</v>
      </c>
      <c r="C4033" s="4">
        <v>21774</v>
      </c>
      <c r="D4033" t="s">
        <v>113</v>
      </c>
      <c r="E4033" s="4">
        <v>367666</v>
      </c>
      <c r="F4033">
        <v>22450</v>
      </c>
    </row>
    <row r="4034" spans="1:6">
      <c r="A4034" s="4">
        <v>20220927</v>
      </c>
      <c r="B4034" t="s">
        <v>11</v>
      </c>
      <c r="C4034" s="4">
        <v>13970</v>
      </c>
      <c r="D4034" t="s">
        <v>109</v>
      </c>
      <c r="E4034" s="4">
        <v>417887</v>
      </c>
      <c r="F4034">
        <v>20205</v>
      </c>
    </row>
    <row r="4035" spans="1:6">
      <c r="A4035" s="4">
        <v>20220928</v>
      </c>
      <c r="B4035" t="s">
        <v>11</v>
      </c>
      <c r="C4035" s="4">
        <v>21778</v>
      </c>
      <c r="D4035" t="s">
        <v>110</v>
      </c>
      <c r="E4035" s="4">
        <v>468108</v>
      </c>
      <c r="F4035">
        <v>4650</v>
      </c>
    </row>
    <row r="4036" spans="1:6">
      <c r="A4036" s="4">
        <v>20220928</v>
      </c>
      <c r="B4036" t="s">
        <v>117</v>
      </c>
      <c r="C4036" s="4">
        <v>21778</v>
      </c>
      <c r="D4036" t="s">
        <v>110</v>
      </c>
      <c r="E4036" s="4">
        <v>209386</v>
      </c>
      <c r="F4036">
        <v>4650</v>
      </c>
    </row>
    <row r="4037" spans="1:6">
      <c r="A4037" s="4">
        <v>20220928</v>
      </c>
      <c r="B4037" t="s">
        <v>117</v>
      </c>
      <c r="C4037" s="4">
        <v>21779</v>
      </c>
      <c r="D4037" t="s">
        <v>109</v>
      </c>
      <c r="E4037" s="4">
        <v>553256</v>
      </c>
      <c r="F4037">
        <v>22450</v>
      </c>
    </row>
    <row r="4038" spans="1:6">
      <c r="A4038" s="4">
        <v>20220928</v>
      </c>
      <c r="B4038" t="s">
        <v>117</v>
      </c>
      <c r="C4038" s="4">
        <v>21780</v>
      </c>
      <c r="D4038" t="s">
        <v>109</v>
      </c>
      <c r="E4038" s="4">
        <v>117828</v>
      </c>
      <c r="F4038">
        <v>9855</v>
      </c>
    </row>
    <row r="4039" spans="1:6">
      <c r="A4039" s="4">
        <v>20220928</v>
      </c>
      <c r="B4039" t="s">
        <v>10</v>
      </c>
      <c r="C4039" s="4">
        <v>21784</v>
      </c>
      <c r="D4039" t="s">
        <v>110</v>
      </c>
      <c r="E4039" s="4">
        <v>124705</v>
      </c>
      <c r="F4039">
        <v>10950</v>
      </c>
    </row>
    <row r="4040" spans="1:6">
      <c r="A4040" s="4">
        <v>20220928</v>
      </c>
      <c r="B4040" t="s">
        <v>10</v>
      </c>
      <c r="C4040" s="4">
        <v>13972</v>
      </c>
      <c r="D4040" t="s">
        <v>109</v>
      </c>
      <c r="E4040" s="4">
        <v>134582</v>
      </c>
      <c r="F4040">
        <v>5482.5</v>
      </c>
    </row>
    <row r="4041" spans="1:6">
      <c r="A4041" s="4">
        <v>20220928</v>
      </c>
      <c r="B4041" t="s">
        <v>116</v>
      </c>
      <c r="C4041" s="4">
        <v>13972</v>
      </c>
      <c r="D4041" t="s">
        <v>114</v>
      </c>
      <c r="E4041" s="4">
        <v>145249</v>
      </c>
      <c r="F4041">
        <v>5482.5</v>
      </c>
    </row>
    <row r="4042" spans="1:6">
      <c r="A4042" s="4">
        <v>20220928</v>
      </c>
      <c r="B4042" t="s">
        <v>10</v>
      </c>
      <c r="C4042" s="4">
        <v>10739</v>
      </c>
      <c r="D4042" t="s">
        <v>114</v>
      </c>
      <c r="E4042" s="4">
        <v>557336</v>
      </c>
      <c r="F4042">
        <v>4005</v>
      </c>
    </row>
    <row r="4043" spans="1:6">
      <c r="A4043" s="4">
        <v>20220930</v>
      </c>
      <c r="B4043" t="s">
        <v>10</v>
      </c>
      <c r="C4043" s="4">
        <v>10743</v>
      </c>
      <c r="D4043" t="s">
        <v>110</v>
      </c>
      <c r="E4043" s="4">
        <v>134582</v>
      </c>
      <c r="F4043">
        <v>23085</v>
      </c>
    </row>
    <row r="4044" spans="1:6">
      <c r="A4044" s="4">
        <v>20220930</v>
      </c>
      <c r="B4044" t="s">
        <v>116</v>
      </c>
      <c r="C4044" s="4">
        <v>21789</v>
      </c>
      <c r="D4044" t="s">
        <v>113</v>
      </c>
      <c r="E4044" s="4">
        <v>145249</v>
      </c>
      <c r="F4044">
        <v>4802.5</v>
      </c>
    </row>
    <row r="4045" spans="1:6">
      <c r="A4045" s="4">
        <v>20220930</v>
      </c>
      <c r="B4045" t="s">
        <v>116</v>
      </c>
      <c r="C4045" s="4">
        <v>21791</v>
      </c>
      <c r="D4045" t="s">
        <v>109</v>
      </c>
      <c r="E4045" s="4">
        <v>557336</v>
      </c>
      <c r="F4045">
        <v>14355</v>
      </c>
    </row>
    <row r="4046" spans="1:6">
      <c r="A4046" s="4">
        <v>20220930</v>
      </c>
      <c r="B4046" t="s">
        <v>116</v>
      </c>
      <c r="C4046" s="4">
        <v>13975</v>
      </c>
      <c r="D4046" t="s">
        <v>109</v>
      </c>
      <c r="E4046" s="4">
        <v>134582</v>
      </c>
      <c r="F4046">
        <v>14355</v>
      </c>
    </row>
    <row r="4047" spans="1:6">
      <c r="A4047" s="4">
        <v>20220930</v>
      </c>
      <c r="B4047" t="s">
        <v>116</v>
      </c>
      <c r="C4047" s="4">
        <v>13977</v>
      </c>
      <c r="D4047" t="s">
        <v>109</v>
      </c>
      <c r="E4047" s="4">
        <v>145249</v>
      </c>
      <c r="F4047">
        <v>23085</v>
      </c>
    </row>
    <row r="4048" spans="1:6">
      <c r="A4048" s="4">
        <v>20220930</v>
      </c>
      <c r="B4048" t="s">
        <v>116</v>
      </c>
      <c r="C4048" s="4">
        <v>10741</v>
      </c>
      <c r="D4048" t="s">
        <v>109</v>
      </c>
      <c r="E4048" s="4">
        <v>557336</v>
      </c>
      <c r="F4048">
        <v>16155</v>
      </c>
    </row>
    <row r="4049" spans="1:6">
      <c r="A4049" s="4">
        <v>20220930</v>
      </c>
      <c r="B4049" t="s">
        <v>117</v>
      </c>
      <c r="C4049" s="4">
        <v>10744</v>
      </c>
      <c r="D4049" t="s">
        <v>109</v>
      </c>
      <c r="E4049" s="4">
        <v>134582</v>
      </c>
      <c r="F4049">
        <v>4632.5</v>
      </c>
    </row>
    <row r="4050" spans="1:6">
      <c r="A4050" s="4">
        <v>20220930</v>
      </c>
      <c r="B4050" t="s">
        <v>118</v>
      </c>
      <c r="C4050" s="4">
        <v>14204</v>
      </c>
      <c r="D4050" t="s">
        <v>114</v>
      </c>
      <c r="E4050" s="4">
        <v>145249</v>
      </c>
      <c r="F4050">
        <v>14950</v>
      </c>
    </row>
    <row r="4051" spans="1:6">
      <c r="A4051" s="4">
        <v>20220930</v>
      </c>
      <c r="B4051" t="s">
        <v>10</v>
      </c>
      <c r="C4051" s="4">
        <v>14204</v>
      </c>
      <c r="D4051" t="s">
        <v>115</v>
      </c>
      <c r="E4051" s="4">
        <v>557336</v>
      </c>
      <c r="F4051">
        <v>15950</v>
      </c>
    </row>
    <row r="4052" spans="1:6">
      <c r="A4052" s="4">
        <v>20221001</v>
      </c>
      <c r="B4052" s="1" t="s">
        <v>116</v>
      </c>
      <c r="C4052" s="4">
        <v>1658</v>
      </c>
      <c r="D4052" t="s">
        <v>114</v>
      </c>
      <c r="E4052" s="4">
        <v>134582</v>
      </c>
      <c r="F4052">
        <v>3450</v>
      </c>
    </row>
    <row r="4053" spans="1:6">
      <c r="A4053" s="4">
        <v>20221001</v>
      </c>
      <c r="B4053" s="1" t="s">
        <v>118</v>
      </c>
      <c r="C4053" s="4">
        <v>21796</v>
      </c>
      <c r="D4053" t="s">
        <v>115</v>
      </c>
      <c r="E4053" s="4">
        <v>145249</v>
      </c>
      <c r="F4053">
        <v>19250</v>
      </c>
    </row>
    <row r="4054" spans="1:6">
      <c r="A4054" s="4">
        <v>20221001</v>
      </c>
      <c r="B4054" t="s">
        <v>116</v>
      </c>
      <c r="C4054" s="4">
        <v>21794</v>
      </c>
      <c r="D4054" t="s">
        <v>111</v>
      </c>
      <c r="E4054" s="4">
        <v>557336</v>
      </c>
      <c r="F4054">
        <v>25650</v>
      </c>
    </row>
    <row r="4055" spans="1:6">
      <c r="A4055" s="4">
        <v>20221001</v>
      </c>
      <c r="B4055" t="s">
        <v>117</v>
      </c>
      <c r="C4055" s="4">
        <v>21795</v>
      </c>
      <c r="D4055" t="s">
        <v>109</v>
      </c>
      <c r="E4055" s="4">
        <v>134582</v>
      </c>
      <c r="F4055">
        <v>6950</v>
      </c>
    </row>
    <row r="4056" spans="1:6">
      <c r="A4056" s="4">
        <v>20221001</v>
      </c>
      <c r="B4056" t="s">
        <v>117</v>
      </c>
      <c r="C4056" s="4">
        <v>13979</v>
      </c>
      <c r="D4056" t="s">
        <v>109</v>
      </c>
      <c r="E4056" s="4">
        <v>555178</v>
      </c>
      <c r="F4056">
        <v>10305</v>
      </c>
    </row>
    <row r="4057" spans="1:6">
      <c r="A4057" s="4">
        <v>20221001</v>
      </c>
      <c r="B4057" t="s">
        <v>10</v>
      </c>
      <c r="C4057" s="4">
        <v>10745</v>
      </c>
      <c r="D4057" t="s">
        <v>115</v>
      </c>
      <c r="E4057" s="4">
        <v>590137</v>
      </c>
      <c r="F4057">
        <v>995</v>
      </c>
    </row>
    <row r="4058" spans="1:6">
      <c r="A4058" s="4">
        <v>20221001</v>
      </c>
      <c r="B4058" t="s">
        <v>10</v>
      </c>
      <c r="C4058" s="4">
        <v>10746</v>
      </c>
      <c r="D4058" t="s">
        <v>114</v>
      </c>
      <c r="E4058" s="4">
        <v>625096</v>
      </c>
      <c r="F4058">
        <v>10950</v>
      </c>
    </row>
    <row r="4059" spans="1:6">
      <c r="A4059" s="4">
        <v>20221001</v>
      </c>
      <c r="B4059" t="s">
        <v>118</v>
      </c>
      <c r="C4059" s="4">
        <v>18196</v>
      </c>
      <c r="D4059" t="s">
        <v>115</v>
      </c>
      <c r="E4059" s="4">
        <v>660055</v>
      </c>
      <c r="F4059">
        <v>18600</v>
      </c>
    </row>
    <row r="4060" spans="1:6">
      <c r="A4060" s="4">
        <v>20221002</v>
      </c>
      <c r="B4060" t="s">
        <v>116</v>
      </c>
      <c r="C4060" s="4">
        <v>1663</v>
      </c>
      <c r="D4060" t="s">
        <v>114</v>
      </c>
      <c r="E4060" s="4">
        <v>695014</v>
      </c>
      <c r="F4060">
        <v>32250</v>
      </c>
    </row>
    <row r="4061" spans="1:6">
      <c r="A4061" s="4">
        <v>20221002</v>
      </c>
      <c r="B4061" t="s">
        <v>117</v>
      </c>
      <c r="C4061" s="4">
        <v>21805</v>
      </c>
      <c r="D4061" t="s">
        <v>115</v>
      </c>
      <c r="E4061" s="4">
        <v>869809</v>
      </c>
      <c r="F4061">
        <v>19250</v>
      </c>
    </row>
    <row r="4062" spans="1:6">
      <c r="A4062" s="4">
        <v>20221002</v>
      </c>
      <c r="B4062" t="s">
        <v>10</v>
      </c>
      <c r="C4062" s="4">
        <v>21806</v>
      </c>
      <c r="D4062" t="s">
        <v>111</v>
      </c>
      <c r="E4062" s="4">
        <v>904768</v>
      </c>
      <c r="F4062">
        <v>19250</v>
      </c>
    </row>
    <row r="4063" spans="1:6">
      <c r="A4063" s="4">
        <v>20221002</v>
      </c>
      <c r="B4063" t="s">
        <v>10</v>
      </c>
      <c r="C4063" s="4">
        <v>21807</v>
      </c>
      <c r="D4063" t="s">
        <v>109</v>
      </c>
      <c r="E4063" s="4">
        <v>132951</v>
      </c>
      <c r="F4063">
        <v>21250</v>
      </c>
    </row>
    <row r="4064" spans="1:6">
      <c r="A4064" s="4">
        <v>20221002</v>
      </c>
      <c r="B4064" t="s">
        <v>10</v>
      </c>
      <c r="C4064" s="4">
        <v>13981</v>
      </c>
      <c r="D4064" t="s">
        <v>109</v>
      </c>
      <c r="E4064" s="4">
        <v>117828</v>
      </c>
      <c r="F4064">
        <v>5698</v>
      </c>
    </row>
    <row r="4065" spans="1:6">
      <c r="A4065" s="4">
        <v>20221002</v>
      </c>
      <c r="B4065" t="s">
        <v>117</v>
      </c>
      <c r="C4065" s="4">
        <v>13984</v>
      </c>
      <c r="D4065" t="s">
        <v>111</v>
      </c>
      <c r="E4065" s="4">
        <v>124705</v>
      </c>
      <c r="F4065">
        <v>23085</v>
      </c>
    </row>
    <row r="4066" spans="1:6">
      <c r="A4066" s="4">
        <v>20221002</v>
      </c>
      <c r="B4066" t="s">
        <v>117</v>
      </c>
      <c r="C4066" s="4">
        <v>13985</v>
      </c>
      <c r="D4066" t="s">
        <v>115</v>
      </c>
      <c r="E4066" s="4">
        <v>134582</v>
      </c>
      <c r="F4066">
        <v>995</v>
      </c>
    </row>
    <row r="4067" spans="1:6">
      <c r="A4067" s="4">
        <v>20221002</v>
      </c>
      <c r="B4067" t="s">
        <v>10</v>
      </c>
      <c r="C4067" s="4">
        <v>13986</v>
      </c>
      <c r="D4067" t="s">
        <v>114</v>
      </c>
      <c r="E4067" s="4">
        <v>145249</v>
      </c>
      <c r="F4067">
        <v>21250</v>
      </c>
    </row>
    <row r="4068" spans="1:6">
      <c r="A4068" s="4">
        <v>20221002</v>
      </c>
      <c r="B4068" t="s">
        <v>10</v>
      </c>
      <c r="C4068" s="4">
        <v>10752</v>
      </c>
      <c r="D4068" t="s">
        <v>115</v>
      </c>
      <c r="E4068" s="4">
        <v>557336</v>
      </c>
      <c r="F4068">
        <v>5698</v>
      </c>
    </row>
    <row r="4069" spans="1:6">
      <c r="A4069" s="4">
        <v>20221002</v>
      </c>
      <c r="B4069" t="s">
        <v>118</v>
      </c>
      <c r="C4069" s="4">
        <v>1664</v>
      </c>
      <c r="D4069" t="s">
        <v>114</v>
      </c>
      <c r="E4069" s="4">
        <v>166213</v>
      </c>
      <c r="F4069">
        <v>25650</v>
      </c>
    </row>
    <row r="4070" spans="1:6">
      <c r="A4070" s="4">
        <v>20221002</v>
      </c>
      <c r="B4070" t="s">
        <v>116</v>
      </c>
      <c r="C4070" s="4">
        <v>21799</v>
      </c>
      <c r="D4070" t="s">
        <v>115</v>
      </c>
      <c r="E4070" s="4">
        <v>167090</v>
      </c>
      <c r="F4070">
        <v>25650</v>
      </c>
    </row>
    <row r="4071" spans="1:6">
      <c r="A4071" s="4">
        <v>20221002</v>
      </c>
      <c r="B4071" t="s">
        <v>10</v>
      </c>
      <c r="C4071" s="4">
        <v>21800</v>
      </c>
      <c r="D4071" t="s">
        <v>111</v>
      </c>
      <c r="E4071" s="4">
        <v>124705</v>
      </c>
      <c r="F4071">
        <v>25650</v>
      </c>
    </row>
    <row r="4072" spans="1:6">
      <c r="A4072" s="4">
        <v>20221002</v>
      </c>
      <c r="B4072" t="s">
        <v>116</v>
      </c>
      <c r="C4072" s="4">
        <v>21801</v>
      </c>
      <c r="D4072" t="s">
        <v>109</v>
      </c>
      <c r="E4072" s="4">
        <v>134582</v>
      </c>
      <c r="F4072">
        <v>28950</v>
      </c>
    </row>
    <row r="4073" spans="1:6">
      <c r="A4073" s="4">
        <v>20221002</v>
      </c>
      <c r="B4073" t="s">
        <v>117</v>
      </c>
      <c r="C4073" s="4">
        <v>21804</v>
      </c>
      <c r="D4073" t="s">
        <v>109</v>
      </c>
      <c r="E4073" s="4">
        <v>145249</v>
      </c>
      <c r="F4073">
        <v>23250</v>
      </c>
    </row>
    <row r="4074" spans="1:6">
      <c r="A4074" s="4">
        <v>20221002</v>
      </c>
      <c r="B4074" t="s">
        <v>117</v>
      </c>
      <c r="C4074" s="4">
        <v>21805</v>
      </c>
      <c r="D4074" t="s">
        <v>109</v>
      </c>
      <c r="E4074" s="4">
        <v>557336</v>
      </c>
      <c r="F4074">
        <v>11450</v>
      </c>
    </row>
    <row r="4075" spans="1:6">
      <c r="A4075" s="4">
        <v>20221002</v>
      </c>
      <c r="B4075" t="s">
        <v>10</v>
      </c>
      <c r="C4075" s="4">
        <v>13981</v>
      </c>
      <c r="D4075" t="s">
        <v>114</v>
      </c>
      <c r="E4075" s="4">
        <v>166213</v>
      </c>
      <c r="F4075">
        <v>22450</v>
      </c>
    </row>
    <row r="4076" spans="1:6">
      <c r="A4076" s="4">
        <v>20221002</v>
      </c>
      <c r="B4076" t="s">
        <v>10</v>
      </c>
      <c r="C4076" s="4">
        <v>13982</v>
      </c>
      <c r="D4076" t="s">
        <v>115</v>
      </c>
      <c r="E4076" s="4">
        <v>167090</v>
      </c>
      <c r="F4076">
        <v>14355</v>
      </c>
    </row>
    <row r="4077" spans="1:6">
      <c r="A4077" s="4">
        <v>20221002</v>
      </c>
      <c r="B4077" t="s">
        <v>118</v>
      </c>
      <c r="C4077" s="4">
        <v>13983</v>
      </c>
      <c r="D4077" t="s">
        <v>115</v>
      </c>
      <c r="E4077" s="4">
        <v>145249</v>
      </c>
      <c r="F4077">
        <v>1347.5</v>
      </c>
    </row>
    <row r="4078" spans="1:6">
      <c r="A4078" s="4">
        <v>20221002</v>
      </c>
      <c r="B4078" t="s">
        <v>116</v>
      </c>
      <c r="C4078" s="4">
        <v>13985</v>
      </c>
      <c r="D4078" t="s">
        <v>115</v>
      </c>
      <c r="E4078" s="4">
        <v>557336</v>
      </c>
      <c r="F4078">
        <v>25650</v>
      </c>
    </row>
    <row r="4079" spans="1:6">
      <c r="A4079" s="4">
        <v>20221002</v>
      </c>
      <c r="B4079" t="s">
        <v>10</v>
      </c>
      <c r="C4079" s="4">
        <v>10749</v>
      </c>
      <c r="D4079" t="s">
        <v>111</v>
      </c>
      <c r="E4079" s="4">
        <v>166213</v>
      </c>
      <c r="F4079">
        <v>9250</v>
      </c>
    </row>
    <row r="4080" spans="1:6">
      <c r="A4080" s="4">
        <v>20221002</v>
      </c>
      <c r="B4080" t="s">
        <v>116</v>
      </c>
      <c r="C4080" s="4">
        <v>10751</v>
      </c>
      <c r="D4080" t="s">
        <v>109</v>
      </c>
      <c r="E4080" s="4">
        <v>167090</v>
      </c>
      <c r="F4080">
        <v>11950</v>
      </c>
    </row>
    <row r="4081" spans="1:6">
      <c r="A4081" s="4">
        <v>20221002</v>
      </c>
      <c r="B4081" t="s">
        <v>117</v>
      </c>
      <c r="C4081" s="4">
        <v>18236</v>
      </c>
      <c r="D4081" t="s">
        <v>109</v>
      </c>
      <c r="E4081" s="4">
        <v>134582</v>
      </c>
      <c r="F4081">
        <v>17960</v>
      </c>
    </row>
    <row r="4082" spans="1:6">
      <c r="A4082" s="4">
        <v>20221002</v>
      </c>
      <c r="B4082" t="s">
        <v>117</v>
      </c>
      <c r="C4082" s="4">
        <v>18201</v>
      </c>
      <c r="D4082" t="s">
        <v>111</v>
      </c>
      <c r="E4082" s="4">
        <v>145249</v>
      </c>
      <c r="F4082">
        <v>20520</v>
      </c>
    </row>
    <row r="4083" spans="1:6">
      <c r="A4083" s="4">
        <v>20221003</v>
      </c>
      <c r="B4083" t="s">
        <v>10</v>
      </c>
      <c r="C4083" s="4">
        <v>21808</v>
      </c>
      <c r="D4083" t="s">
        <v>109</v>
      </c>
      <c r="E4083" s="4">
        <v>557336</v>
      </c>
      <c r="F4083">
        <v>22450</v>
      </c>
    </row>
    <row r="4084" spans="1:6">
      <c r="A4084" s="4">
        <v>20221003</v>
      </c>
      <c r="B4084" t="s">
        <v>10</v>
      </c>
      <c r="C4084" s="4">
        <v>21811</v>
      </c>
      <c r="D4084" t="s">
        <v>113</v>
      </c>
      <c r="E4084" s="4">
        <v>134582</v>
      </c>
      <c r="F4084">
        <v>17325</v>
      </c>
    </row>
    <row r="4085" spans="1:6">
      <c r="A4085" s="4">
        <v>20221003</v>
      </c>
      <c r="B4085" t="s">
        <v>118</v>
      </c>
      <c r="C4085" s="4">
        <v>21812</v>
      </c>
      <c r="D4085" t="s">
        <v>113</v>
      </c>
      <c r="E4085" s="4">
        <v>145249</v>
      </c>
      <c r="F4085">
        <v>11950</v>
      </c>
    </row>
    <row r="4086" spans="1:6">
      <c r="A4086" s="4">
        <v>20221003</v>
      </c>
      <c r="B4086" t="s">
        <v>117</v>
      </c>
      <c r="C4086" s="4">
        <v>13987</v>
      </c>
      <c r="D4086" t="s">
        <v>113</v>
      </c>
      <c r="E4086" s="4">
        <v>557336</v>
      </c>
      <c r="F4086">
        <v>24607.5</v>
      </c>
    </row>
    <row r="4087" spans="1:6">
      <c r="A4087" s="4">
        <v>20221003</v>
      </c>
      <c r="B4087" t="s">
        <v>10</v>
      </c>
      <c r="C4087" s="4">
        <v>13988</v>
      </c>
      <c r="D4087" t="s">
        <v>112</v>
      </c>
      <c r="E4087" s="4">
        <v>134582</v>
      </c>
      <c r="F4087">
        <v>2550</v>
      </c>
    </row>
    <row r="4088" spans="1:6">
      <c r="A4088" s="4">
        <v>20221003</v>
      </c>
      <c r="B4088" t="s">
        <v>116</v>
      </c>
      <c r="C4088" s="4">
        <v>14237</v>
      </c>
      <c r="D4088" t="s">
        <v>112</v>
      </c>
      <c r="E4088" s="4">
        <v>145249</v>
      </c>
      <c r="F4088">
        <v>14650</v>
      </c>
    </row>
    <row r="4089" spans="1:6">
      <c r="A4089" s="4">
        <v>20221003</v>
      </c>
      <c r="B4089" t="s">
        <v>116</v>
      </c>
      <c r="C4089" s="4">
        <v>14245</v>
      </c>
      <c r="D4089" t="s">
        <v>114</v>
      </c>
      <c r="E4089" s="4">
        <v>557336</v>
      </c>
      <c r="F4089">
        <v>20205</v>
      </c>
    </row>
    <row r="4090" spans="1:6">
      <c r="A4090" s="4">
        <v>20221004</v>
      </c>
      <c r="B4090" t="s">
        <v>117</v>
      </c>
      <c r="C4090" s="4">
        <v>21814</v>
      </c>
      <c r="D4090" t="s">
        <v>115</v>
      </c>
      <c r="E4090" s="4">
        <v>134582</v>
      </c>
      <c r="F4090">
        <v>2550</v>
      </c>
    </row>
    <row r="4091" spans="1:6">
      <c r="A4091" s="4">
        <v>20221005</v>
      </c>
      <c r="B4091" t="s">
        <v>11</v>
      </c>
      <c r="C4091" s="4">
        <v>1666</v>
      </c>
      <c r="D4091" t="s">
        <v>111</v>
      </c>
      <c r="E4091" s="4">
        <v>145249</v>
      </c>
      <c r="F4091">
        <v>12650</v>
      </c>
    </row>
    <row r="4092" spans="1:6">
      <c r="A4092" s="4">
        <v>20221005</v>
      </c>
      <c r="B4092" t="s">
        <v>11</v>
      </c>
      <c r="C4092" s="4">
        <v>21818</v>
      </c>
      <c r="D4092" t="s">
        <v>109</v>
      </c>
      <c r="E4092" s="4">
        <v>557336</v>
      </c>
      <c r="F4092">
        <v>10305</v>
      </c>
    </row>
    <row r="4093" spans="1:6">
      <c r="A4093" s="4">
        <v>20221005</v>
      </c>
      <c r="B4093" t="s">
        <v>11</v>
      </c>
      <c r="C4093" s="4">
        <v>21820</v>
      </c>
      <c r="D4093" t="s">
        <v>113</v>
      </c>
      <c r="E4093" s="4">
        <v>134582</v>
      </c>
      <c r="F4093">
        <v>2450</v>
      </c>
    </row>
    <row r="4094" spans="1:6">
      <c r="A4094" s="4">
        <v>20221005</v>
      </c>
      <c r="B4094" t="s">
        <v>117</v>
      </c>
      <c r="C4094" s="4">
        <v>13995</v>
      </c>
      <c r="D4094" t="s">
        <v>111</v>
      </c>
      <c r="E4094" s="4">
        <v>557336</v>
      </c>
      <c r="F4094">
        <v>6950</v>
      </c>
    </row>
    <row r="4095" spans="1:6">
      <c r="A4095" s="4">
        <v>20221005</v>
      </c>
      <c r="B4095" t="s">
        <v>117</v>
      </c>
      <c r="C4095" s="4">
        <v>13997</v>
      </c>
      <c r="D4095" t="s">
        <v>109</v>
      </c>
      <c r="E4095" s="4">
        <v>134582</v>
      </c>
      <c r="F4095">
        <v>10305</v>
      </c>
    </row>
    <row r="4096" spans="1:6">
      <c r="A4096" s="4">
        <v>20221005</v>
      </c>
      <c r="B4096" t="s">
        <v>117</v>
      </c>
      <c r="C4096" s="4">
        <v>13997</v>
      </c>
      <c r="D4096" t="s">
        <v>113</v>
      </c>
      <c r="E4096" s="4">
        <v>124705</v>
      </c>
      <c r="F4096">
        <v>9855</v>
      </c>
    </row>
    <row r="4097" spans="1:6">
      <c r="A4097" s="4">
        <v>20221005</v>
      </c>
      <c r="B4097" t="s">
        <v>10</v>
      </c>
      <c r="C4097" s="4">
        <v>21819</v>
      </c>
      <c r="D4097" t="s">
        <v>113</v>
      </c>
      <c r="E4097" s="4">
        <v>134582</v>
      </c>
      <c r="F4097">
        <v>10950</v>
      </c>
    </row>
    <row r="4098" spans="1:6">
      <c r="A4098" s="4">
        <v>20221005</v>
      </c>
      <c r="B4098" t="s">
        <v>10</v>
      </c>
      <c r="C4098" s="4">
        <v>21821</v>
      </c>
      <c r="D4098" t="s">
        <v>113</v>
      </c>
      <c r="E4098" s="4">
        <v>145249</v>
      </c>
      <c r="F4098">
        <v>11950</v>
      </c>
    </row>
    <row r="4099" spans="1:6">
      <c r="A4099" s="4">
        <v>20221005</v>
      </c>
      <c r="B4099" t="s">
        <v>116</v>
      </c>
      <c r="C4099" s="4">
        <v>13996</v>
      </c>
      <c r="D4099" t="s">
        <v>109</v>
      </c>
      <c r="E4099" s="4">
        <v>557336</v>
      </c>
      <c r="F4099">
        <v>23250</v>
      </c>
    </row>
    <row r="4100" spans="1:6">
      <c r="A4100" s="4">
        <v>20221005</v>
      </c>
      <c r="B4100" t="s">
        <v>10</v>
      </c>
      <c r="C4100" s="4">
        <v>14274</v>
      </c>
      <c r="D4100" t="s">
        <v>112</v>
      </c>
      <c r="E4100" s="4">
        <v>166213</v>
      </c>
      <c r="F4100">
        <v>19250</v>
      </c>
    </row>
    <row r="4101" spans="1:6">
      <c r="A4101" s="4">
        <v>20221005</v>
      </c>
      <c r="B4101" t="s">
        <v>10</v>
      </c>
      <c r="C4101" s="4">
        <v>14269</v>
      </c>
      <c r="D4101" t="s">
        <v>114</v>
      </c>
      <c r="E4101" s="4">
        <v>167090</v>
      </c>
      <c r="F4101">
        <v>3105</v>
      </c>
    </row>
    <row r="4102" spans="1:6">
      <c r="A4102" s="4">
        <v>20221005</v>
      </c>
      <c r="B4102" t="s">
        <v>116</v>
      </c>
      <c r="C4102" s="4">
        <v>14275</v>
      </c>
      <c r="D4102" t="s">
        <v>115</v>
      </c>
      <c r="E4102" s="4">
        <v>167967</v>
      </c>
      <c r="F4102">
        <v>21250</v>
      </c>
    </row>
    <row r="4103" spans="1:6">
      <c r="A4103" s="4">
        <v>20221005</v>
      </c>
      <c r="B4103" t="s">
        <v>116</v>
      </c>
      <c r="C4103" s="4">
        <v>14278</v>
      </c>
      <c r="D4103" t="s">
        <v>111</v>
      </c>
      <c r="E4103" s="4">
        <v>168844</v>
      </c>
      <c r="F4103">
        <v>12650</v>
      </c>
    </row>
    <row r="4104" spans="1:6">
      <c r="A4104" s="4">
        <v>20221005</v>
      </c>
      <c r="B4104" t="s">
        <v>116</v>
      </c>
      <c r="C4104" s="4">
        <v>14280</v>
      </c>
      <c r="D4104" t="s">
        <v>109</v>
      </c>
      <c r="E4104" s="4">
        <v>169721</v>
      </c>
      <c r="F4104">
        <v>22005</v>
      </c>
    </row>
    <row r="4105" spans="1:6">
      <c r="A4105" s="4">
        <v>20221006</v>
      </c>
      <c r="B4105" t="s">
        <v>116</v>
      </c>
      <c r="C4105" s="4">
        <v>10756</v>
      </c>
      <c r="D4105" t="s">
        <v>109</v>
      </c>
      <c r="E4105" s="4">
        <v>124705</v>
      </c>
      <c r="F4105">
        <v>25650</v>
      </c>
    </row>
    <row r="4106" spans="1:6">
      <c r="A4106" s="4">
        <v>20221006</v>
      </c>
      <c r="B4106" t="s">
        <v>116</v>
      </c>
      <c r="C4106" s="4">
        <v>14294</v>
      </c>
      <c r="D4106" t="s">
        <v>111</v>
      </c>
      <c r="E4106" s="4">
        <v>134582</v>
      </c>
      <c r="F4106">
        <v>4776.75</v>
      </c>
    </row>
    <row r="4107" spans="1:6">
      <c r="A4107" s="4">
        <v>20221006</v>
      </c>
      <c r="B4107" t="s">
        <v>117</v>
      </c>
      <c r="C4107" s="4">
        <v>14296</v>
      </c>
      <c r="D4107" t="s">
        <v>109</v>
      </c>
      <c r="E4107" s="4">
        <v>240547</v>
      </c>
      <c r="F4107">
        <v>19250</v>
      </c>
    </row>
    <row r="4108" spans="1:6">
      <c r="A4108" s="4">
        <v>20221007</v>
      </c>
      <c r="B4108" t="s">
        <v>118</v>
      </c>
      <c r="C4108" s="4">
        <v>1670</v>
      </c>
      <c r="D4108" t="s">
        <v>114</v>
      </c>
      <c r="E4108" s="4">
        <v>275506</v>
      </c>
      <c r="F4108">
        <v>9650</v>
      </c>
    </row>
    <row r="4109" spans="1:6">
      <c r="A4109" s="4">
        <v>20221007</v>
      </c>
      <c r="B4109" t="s">
        <v>10</v>
      </c>
      <c r="C4109" s="4">
        <v>1671</v>
      </c>
      <c r="D4109" t="s">
        <v>115</v>
      </c>
      <c r="E4109" s="4">
        <v>310465</v>
      </c>
      <c r="F4109">
        <v>3950</v>
      </c>
    </row>
    <row r="4110" spans="1:6">
      <c r="A4110" s="4">
        <v>20221007</v>
      </c>
      <c r="B4110" s="1" t="s">
        <v>116</v>
      </c>
      <c r="C4110" s="4">
        <v>21831</v>
      </c>
      <c r="D4110" t="s">
        <v>114</v>
      </c>
      <c r="E4110" s="4">
        <v>485260</v>
      </c>
      <c r="F4110">
        <v>22450</v>
      </c>
    </row>
    <row r="4111" spans="1:6">
      <c r="A4111" s="4">
        <v>20221007</v>
      </c>
      <c r="B4111" s="1" t="s">
        <v>118</v>
      </c>
      <c r="C4111" s="4">
        <v>21832</v>
      </c>
      <c r="D4111" t="s">
        <v>115</v>
      </c>
      <c r="E4111" s="4">
        <v>520219</v>
      </c>
      <c r="F4111">
        <v>6950</v>
      </c>
    </row>
    <row r="4112" spans="1:6">
      <c r="A4112" s="4">
        <v>20221007</v>
      </c>
      <c r="B4112" t="s">
        <v>116</v>
      </c>
      <c r="C4112" s="4">
        <v>21836</v>
      </c>
      <c r="D4112" t="s">
        <v>111</v>
      </c>
      <c r="E4112" s="4">
        <v>555178</v>
      </c>
      <c r="F4112">
        <v>6885</v>
      </c>
    </row>
    <row r="4113" spans="1:6">
      <c r="A4113" s="4">
        <v>20221007</v>
      </c>
      <c r="B4113" t="s">
        <v>117</v>
      </c>
      <c r="C4113" s="4">
        <v>21837</v>
      </c>
      <c r="D4113" t="s">
        <v>109</v>
      </c>
      <c r="E4113" s="4">
        <v>590137</v>
      </c>
      <c r="F4113">
        <v>20520</v>
      </c>
    </row>
    <row r="4114" spans="1:6">
      <c r="A4114" s="4">
        <v>20221008</v>
      </c>
      <c r="B4114" t="s">
        <v>117</v>
      </c>
      <c r="C4114" s="4">
        <v>1673</v>
      </c>
      <c r="D4114" t="s">
        <v>109</v>
      </c>
      <c r="E4114" s="4">
        <v>625096</v>
      </c>
      <c r="F4114">
        <v>15400</v>
      </c>
    </row>
    <row r="4115" spans="1:6">
      <c r="A4115" s="4">
        <v>20221008</v>
      </c>
      <c r="B4115" t="s">
        <v>10</v>
      </c>
      <c r="C4115" s="4">
        <v>1674</v>
      </c>
      <c r="D4115" t="s">
        <v>115</v>
      </c>
      <c r="E4115" s="4">
        <v>834850</v>
      </c>
      <c r="F4115">
        <v>995</v>
      </c>
    </row>
    <row r="4116" spans="1:6">
      <c r="A4116" s="4">
        <v>20221008</v>
      </c>
      <c r="B4116" t="s">
        <v>10</v>
      </c>
      <c r="C4116" s="4">
        <v>1676</v>
      </c>
      <c r="D4116" t="s">
        <v>114</v>
      </c>
      <c r="E4116" s="4">
        <v>367666</v>
      </c>
      <c r="F4116">
        <v>15400</v>
      </c>
    </row>
    <row r="4117" spans="1:6">
      <c r="A4117" s="4">
        <v>20221008</v>
      </c>
      <c r="B4117" t="s">
        <v>118</v>
      </c>
      <c r="C4117" s="4">
        <v>1676</v>
      </c>
      <c r="D4117" t="s">
        <v>115</v>
      </c>
      <c r="E4117" s="4">
        <v>417887</v>
      </c>
      <c r="F4117">
        <v>5698</v>
      </c>
    </row>
    <row r="4118" spans="1:6">
      <c r="A4118" s="4">
        <v>20221008</v>
      </c>
      <c r="B4118" t="s">
        <v>116</v>
      </c>
      <c r="C4118" s="4">
        <v>1677</v>
      </c>
      <c r="D4118" t="s">
        <v>113</v>
      </c>
      <c r="E4118" s="4">
        <v>468108</v>
      </c>
      <c r="F4118">
        <v>15400</v>
      </c>
    </row>
    <row r="4119" spans="1:6">
      <c r="A4119" s="4">
        <v>20221008</v>
      </c>
      <c r="B4119" t="s">
        <v>117</v>
      </c>
      <c r="C4119" s="4">
        <v>1678</v>
      </c>
      <c r="D4119" t="s">
        <v>113</v>
      </c>
      <c r="E4119" s="4">
        <v>555178</v>
      </c>
      <c r="F4119">
        <v>12760</v>
      </c>
    </row>
    <row r="4120" spans="1:6">
      <c r="A4120" s="4">
        <v>20221008</v>
      </c>
      <c r="B4120" t="s">
        <v>10</v>
      </c>
      <c r="C4120" s="4">
        <v>1678</v>
      </c>
      <c r="D4120" t="s">
        <v>109</v>
      </c>
      <c r="E4120" s="4">
        <v>590137</v>
      </c>
      <c r="F4120">
        <v>5560</v>
      </c>
    </row>
    <row r="4121" spans="1:6">
      <c r="A4121" s="4">
        <v>20221008</v>
      </c>
      <c r="B4121" t="s">
        <v>10</v>
      </c>
      <c r="C4121" s="4">
        <v>1681</v>
      </c>
      <c r="D4121" t="s">
        <v>112</v>
      </c>
      <c r="E4121" s="4">
        <v>625096</v>
      </c>
      <c r="F4121">
        <v>5698</v>
      </c>
    </row>
    <row r="4122" spans="1:6">
      <c r="A4122" s="4">
        <v>20221008</v>
      </c>
      <c r="B4122" t="s">
        <v>10</v>
      </c>
      <c r="C4122" s="4">
        <v>21838</v>
      </c>
      <c r="D4122" t="s">
        <v>114</v>
      </c>
      <c r="E4122" s="4">
        <v>834850</v>
      </c>
      <c r="F4122">
        <v>15400</v>
      </c>
    </row>
    <row r="4123" spans="1:6">
      <c r="A4123" s="4">
        <v>20221008</v>
      </c>
      <c r="B4123" t="s">
        <v>117</v>
      </c>
      <c r="C4123" s="4">
        <v>21839</v>
      </c>
      <c r="D4123" t="s">
        <v>115</v>
      </c>
      <c r="E4123" s="4">
        <v>367666</v>
      </c>
      <c r="F4123">
        <v>5560</v>
      </c>
    </row>
    <row r="4124" spans="1:6">
      <c r="A4124" s="4">
        <v>20221008</v>
      </c>
      <c r="B4124" t="s">
        <v>117</v>
      </c>
      <c r="C4124" s="4">
        <v>21842</v>
      </c>
      <c r="D4124" t="s">
        <v>113</v>
      </c>
      <c r="E4124" s="4">
        <v>417887</v>
      </c>
      <c r="F4124">
        <v>8325</v>
      </c>
    </row>
    <row r="4125" spans="1:6">
      <c r="A4125" s="4">
        <v>20221008</v>
      </c>
      <c r="B4125" t="s">
        <v>10</v>
      </c>
      <c r="C4125" s="4">
        <v>21843</v>
      </c>
      <c r="D4125" t="s">
        <v>109</v>
      </c>
      <c r="E4125" s="4">
        <v>468108</v>
      </c>
      <c r="F4125">
        <v>10250</v>
      </c>
    </row>
    <row r="4126" spans="1:6">
      <c r="A4126" s="4">
        <v>20221008</v>
      </c>
      <c r="B4126" t="s">
        <v>10</v>
      </c>
      <c r="C4126" s="4">
        <v>21844</v>
      </c>
      <c r="D4126" t="s">
        <v>109</v>
      </c>
      <c r="E4126" s="4">
        <v>209386</v>
      </c>
      <c r="F4126">
        <v>8712.5</v>
      </c>
    </row>
    <row r="4127" spans="1:6">
      <c r="A4127" s="4">
        <v>20221008</v>
      </c>
      <c r="B4127" t="s">
        <v>118</v>
      </c>
      <c r="C4127" s="4">
        <v>1680</v>
      </c>
      <c r="D4127" t="s">
        <v>109</v>
      </c>
      <c r="E4127" s="4">
        <v>553256</v>
      </c>
      <c r="F4127">
        <v>5250</v>
      </c>
    </row>
    <row r="4128" spans="1:6">
      <c r="A4128" s="4">
        <v>20221008</v>
      </c>
      <c r="B4128" t="s">
        <v>116</v>
      </c>
      <c r="C4128" s="4">
        <v>21839</v>
      </c>
      <c r="D4128" t="s">
        <v>109</v>
      </c>
      <c r="E4128" s="4">
        <v>555178</v>
      </c>
      <c r="F4128">
        <v>18600</v>
      </c>
    </row>
    <row r="4129" spans="1:6">
      <c r="A4129" s="4">
        <v>20221008</v>
      </c>
      <c r="B4129" t="s">
        <v>10</v>
      </c>
      <c r="C4129" s="4">
        <v>21840</v>
      </c>
      <c r="D4129" t="s">
        <v>114</v>
      </c>
      <c r="E4129" s="4">
        <v>590137</v>
      </c>
      <c r="F4129">
        <v>10250</v>
      </c>
    </row>
    <row r="4130" spans="1:6">
      <c r="A4130" s="4">
        <v>20221008</v>
      </c>
      <c r="B4130" t="s">
        <v>116</v>
      </c>
      <c r="C4130" s="4">
        <v>21845</v>
      </c>
      <c r="D4130" t="s">
        <v>115</v>
      </c>
      <c r="E4130" s="4">
        <v>625096</v>
      </c>
      <c r="F4130">
        <v>3250</v>
      </c>
    </row>
    <row r="4131" spans="1:6">
      <c r="A4131" s="4">
        <v>20221008</v>
      </c>
      <c r="B4131" t="s">
        <v>117</v>
      </c>
      <c r="C4131" s="4">
        <v>21847</v>
      </c>
      <c r="D4131" t="s">
        <v>115</v>
      </c>
      <c r="E4131" s="4">
        <v>834850</v>
      </c>
      <c r="F4131">
        <v>17960</v>
      </c>
    </row>
    <row r="4132" spans="1:6">
      <c r="A4132" s="4">
        <v>20221008</v>
      </c>
      <c r="B4132" t="s">
        <v>117</v>
      </c>
      <c r="C4132" s="4">
        <v>14000</v>
      </c>
      <c r="D4132" t="s">
        <v>112</v>
      </c>
      <c r="E4132" s="4">
        <v>367666</v>
      </c>
      <c r="F4132">
        <v>14360</v>
      </c>
    </row>
    <row r="4133" spans="1:6">
      <c r="A4133" s="4">
        <v>20221008</v>
      </c>
      <c r="B4133" t="s">
        <v>10</v>
      </c>
      <c r="C4133" s="4">
        <v>10760</v>
      </c>
      <c r="D4133" t="s">
        <v>114</v>
      </c>
      <c r="E4133" s="4">
        <v>417887</v>
      </c>
      <c r="F4133">
        <v>10120</v>
      </c>
    </row>
    <row r="4134" spans="1:6">
      <c r="A4134" s="4">
        <v>20221008</v>
      </c>
      <c r="B4134" t="s">
        <v>10</v>
      </c>
      <c r="C4134" s="4">
        <v>10760</v>
      </c>
      <c r="D4134" t="s">
        <v>115</v>
      </c>
      <c r="E4134" s="4">
        <v>468108</v>
      </c>
      <c r="F4134">
        <v>2600</v>
      </c>
    </row>
    <row r="4135" spans="1:6">
      <c r="A4135" s="4">
        <v>20221008</v>
      </c>
      <c r="B4135" s="1" t="s">
        <v>10</v>
      </c>
      <c r="C4135" s="4">
        <v>10761</v>
      </c>
      <c r="D4135" t="s">
        <v>113</v>
      </c>
      <c r="E4135" s="4">
        <v>209386</v>
      </c>
      <c r="F4135">
        <v>5560</v>
      </c>
    </row>
    <row r="4136" spans="1:6">
      <c r="A4136" s="4">
        <v>20221008</v>
      </c>
      <c r="B4136" t="s">
        <v>10</v>
      </c>
      <c r="C4136" s="4">
        <v>10764</v>
      </c>
      <c r="D4136" t="s">
        <v>109</v>
      </c>
      <c r="E4136" s="4">
        <v>553256</v>
      </c>
      <c r="F4136">
        <v>11160</v>
      </c>
    </row>
    <row r="4137" spans="1:6">
      <c r="A4137" s="4">
        <v>20221009</v>
      </c>
      <c r="B4137" t="s">
        <v>118</v>
      </c>
      <c r="C4137" s="4">
        <v>10769</v>
      </c>
      <c r="D4137" t="s">
        <v>109</v>
      </c>
      <c r="E4137" s="4">
        <v>117828</v>
      </c>
      <c r="F4137">
        <v>3450</v>
      </c>
    </row>
    <row r="4138" spans="1:6">
      <c r="A4138" s="4">
        <v>20221009</v>
      </c>
      <c r="B4138" t="s">
        <v>118</v>
      </c>
      <c r="C4138" s="4">
        <v>10772</v>
      </c>
      <c r="D4138" t="s">
        <v>109</v>
      </c>
      <c r="E4138" s="4">
        <v>124705</v>
      </c>
      <c r="F4138">
        <v>3950</v>
      </c>
    </row>
    <row r="4139" spans="1:6">
      <c r="A4139" s="4">
        <v>20221009</v>
      </c>
      <c r="B4139" t="s">
        <v>117</v>
      </c>
      <c r="C4139" s="4">
        <v>1682</v>
      </c>
      <c r="D4139" t="s">
        <v>109</v>
      </c>
      <c r="E4139" s="4">
        <v>134582</v>
      </c>
      <c r="F4139">
        <v>17960</v>
      </c>
    </row>
    <row r="4140" spans="1:6">
      <c r="A4140" s="4">
        <v>20221009</v>
      </c>
      <c r="B4140" t="s">
        <v>10</v>
      </c>
      <c r="C4140" s="4">
        <v>1682</v>
      </c>
      <c r="D4140" t="s">
        <v>114</v>
      </c>
      <c r="E4140" s="4">
        <v>145249</v>
      </c>
      <c r="F4140">
        <v>9160</v>
      </c>
    </row>
    <row r="4141" spans="1:6">
      <c r="A4141" s="4">
        <v>20221009</v>
      </c>
      <c r="B4141" t="s">
        <v>116</v>
      </c>
      <c r="C4141" s="4">
        <v>21851</v>
      </c>
      <c r="D4141" t="s">
        <v>115</v>
      </c>
      <c r="E4141" s="4">
        <v>557336</v>
      </c>
      <c r="F4141">
        <v>6950</v>
      </c>
    </row>
    <row r="4142" spans="1:6">
      <c r="A4142" s="4">
        <v>20221009</v>
      </c>
      <c r="B4142" t="s">
        <v>116</v>
      </c>
      <c r="C4142" s="4">
        <v>21855</v>
      </c>
      <c r="D4142" t="s">
        <v>109</v>
      </c>
      <c r="E4142" s="4">
        <v>134582</v>
      </c>
      <c r="F4142">
        <v>15400</v>
      </c>
    </row>
    <row r="4143" spans="1:6">
      <c r="A4143" s="4">
        <v>20221009</v>
      </c>
      <c r="B4143" t="s">
        <v>117</v>
      </c>
      <c r="C4143" s="4">
        <v>21856</v>
      </c>
      <c r="D4143" t="s">
        <v>109</v>
      </c>
      <c r="E4143" s="4">
        <v>145249</v>
      </c>
      <c r="F4143">
        <v>10950</v>
      </c>
    </row>
    <row r="4144" spans="1:6">
      <c r="A4144" s="4">
        <v>20221010</v>
      </c>
      <c r="B4144" t="s">
        <v>11</v>
      </c>
      <c r="C4144" s="4">
        <v>21863</v>
      </c>
      <c r="D4144" t="s">
        <v>114</v>
      </c>
      <c r="E4144" s="4">
        <v>557336</v>
      </c>
      <c r="F4144">
        <v>8200</v>
      </c>
    </row>
    <row r="4145" spans="1:6">
      <c r="A4145" s="4">
        <v>20221010</v>
      </c>
      <c r="B4145" t="s">
        <v>11</v>
      </c>
      <c r="C4145" s="4">
        <v>21864</v>
      </c>
      <c r="D4145" t="s">
        <v>115</v>
      </c>
      <c r="E4145" s="4">
        <v>367666</v>
      </c>
      <c r="F4145">
        <v>1320</v>
      </c>
    </row>
    <row r="4146" spans="1:6">
      <c r="A4146" s="4">
        <v>20221010</v>
      </c>
      <c r="B4146" t="s">
        <v>11</v>
      </c>
      <c r="C4146" s="4">
        <v>21867</v>
      </c>
      <c r="D4146" t="s">
        <v>114</v>
      </c>
      <c r="E4146" s="4">
        <v>417887</v>
      </c>
      <c r="F4146">
        <v>6950</v>
      </c>
    </row>
    <row r="4147" spans="1:6">
      <c r="A4147" s="4">
        <v>20221010</v>
      </c>
      <c r="B4147" t="s">
        <v>117</v>
      </c>
      <c r="C4147" s="4">
        <v>10774</v>
      </c>
      <c r="D4147" t="s">
        <v>115</v>
      </c>
      <c r="E4147" s="4">
        <v>267224</v>
      </c>
      <c r="F4147">
        <v>3560</v>
      </c>
    </row>
    <row r="4148" spans="1:6">
      <c r="A4148" s="4">
        <v>20221010</v>
      </c>
      <c r="B4148" t="s">
        <v>117</v>
      </c>
      <c r="C4148" s="4">
        <v>10774</v>
      </c>
      <c r="D4148" t="s">
        <v>111</v>
      </c>
      <c r="E4148" s="4">
        <v>317445</v>
      </c>
      <c r="F4148">
        <v>9160</v>
      </c>
    </row>
    <row r="4149" spans="1:6">
      <c r="A4149" s="4">
        <v>20221010</v>
      </c>
      <c r="B4149" t="s">
        <v>117</v>
      </c>
      <c r="C4149" s="4">
        <v>21863</v>
      </c>
      <c r="D4149" t="s">
        <v>109</v>
      </c>
      <c r="E4149" s="4">
        <v>729973</v>
      </c>
      <c r="F4149">
        <v>20520</v>
      </c>
    </row>
    <row r="4150" spans="1:6">
      <c r="A4150" s="4">
        <v>20221010</v>
      </c>
      <c r="B4150" t="s">
        <v>10</v>
      </c>
      <c r="C4150" s="4">
        <v>21864</v>
      </c>
      <c r="D4150" t="s">
        <v>109</v>
      </c>
      <c r="E4150" s="4">
        <v>764932</v>
      </c>
      <c r="F4150">
        <v>11720</v>
      </c>
    </row>
    <row r="4151" spans="1:6">
      <c r="A4151" s="4">
        <v>20221010</v>
      </c>
      <c r="B4151" t="s">
        <v>10</v>
      </c>
      <c r="C4151" s="4">
        <v>10773</v>
      </c>
      <c r="D4151" t="s">
        <v>115</v>
      </c>
      <c r="E4151" s="4">
        <v>979679</v>
      </c>
      <c r="F4151">
        <v>995</v>
      </c>
    </row>
    <row r="4152" spans="1:6">
      <c r="A4152" s="4">
        <v>20221010</v>
      </c>
      <c r="B4152" t="s">
        <v>116</v>
      </c>
      <c r="C4152" s="4">
        <v>18373</v>
      </c>
      <c r="D4152" t="s">
        <v>114</v>
      </c>
      <c r="E4152" s="4">
        <v>112757</v>
      </c>
      <c r="F4152">
        <v>12760</v>
      </c>
    </row>
    <row r="4153" spans="1:6">
      <c r="A4153" s="4">
        <v>20221010</v>
      </c>
      <c r="B4153" t="s">
        <v>10</v>
      </c>
      <c r="C4153" s="4">
        <v>18373</v>
      </c>
      <c r="D4153" t="s">
        <v>115</v>
      </c>
      <c r="E4153" s="4">
        <v>127547</v>
      </c>
      <c r="F4153">
        <v>11720</v>
      </c>
    </row>
    <row r="4154" spans="1:6">
      <c r="A4154" s="4">
        <v>20221011</v>
      </c>
      <c r="B4154" t="s">
        <v>10</v>
      </c>
      <c r="C4154" s="4">
        <v>21869</v>
      </c>
      <c r="D4154" t="s">
        <v>114</v>
      </c>
      <c r="E4154" s="4">
        <v>445471</v>
      </c>
      <c r="F4154">
        <v>4450</v>
      </c>
    </row>
    <row r="4155" spans="1:6">
      <c r="A4155" s="4">
        <v>20221012</v>
      </c>
      <c r="B4155" t="s">
        <v>116</v>
      </c>
      <c r="C4155" s="4">
        <v>10777</v>
      </c>
      <c r="D4155" t="s">
        <v>115</v>
      </c>
      <c r="E4155" s="4">
        <v>871537</v>
      </c>
      <c r="F4155">
        <v>11450</v>
      </c>
    </row>
    <row r="4156" spans="1:6">
      <c r="A4156" s="4">
        <v>20221012</v>
      </c>
      <c r="B4156" t="s">
        <v>116</v>
      </c>
      <c r="C4156" s="4">
        <v>1690</v>
      </c>
      <c r="D4156" t="s">
        <v>111</v>
      </c>
      <c r="E4156" s="4">
        <v>129760</v>
      </c>
      <c r="F4156">
        <v>22450</v>
      </c>
    </row>
    <row r="4157" spans="1:6">
      <c r="A4157" s="4">
        <v>20221012</v>
      </c>
      <c r="B4157" t="s">
        <v>116</v>
      </c>
      <c r="C4157" s="4">
        <v>1691</v>
      </c>
      <c r="D4157" t="s">
        <v>109</v>
      </c>
      <c r="E4157" s="4">
        <v>834850</v>
      </c>
      <c r="F4157">
        <v>5698</v>
      </c>
    </row>
    <row r="4158" spans="1:6">
      <c r="A4158" s="4">
        <v>20221012</v>
      </c>
      <c r="B4158" t="s">
        <v>116</v>
      </c>
      <c r="C4158" s="4">
        <v>1692</v>
      </c>
      <c r="D4158" t="s">
        <v>109</v>
      </c>
      <c r="E4158" s="4">
        <v>367666</v>
      </c>
      <c r="F4158">
        <v>21250</v>
      </c>
    </row>
    <row r="4159" spans="1:6">
      <c r="A4159" s="4">
        <v>20221012</v>
      </c>
      <c r="B4159" t="s">
        <v>116</v>
      </c>
      <c r="C4159" s="4">
        <v>21878</v>
      </c>
      <c r="D4159" t="s">
        <v>111</v>
      </c>
      <c r="E4159" s="4">
        <v>417887</v>
      </c>
      <c r="F4159">
        <v>22450</v>
      </c>
    </row>
    <row r="4160" spans="1:6">
      <c r="A4160" s="4">
        <v>20221012</v>
      </c>
      <c r="B4160" t="s">
        <v>117</v>
      </c>
      <c r="C4160" s="4">
        <v>21879</v>
      </c>
      <c r="D4160" t="s">
        <v>109</v>
      </c>
      <c r="E4160" s="4">
        <v>468108</v>
      </c>
      <c r="F4160">
        <v>11450</v>
      </c>
    </row>
    <row r="4161" spans="1:6">
      <c r="A4161" s="4">
        <v>20221012</v>
      </c>
      <c r="B4161" t="s">
        <v>118</v>
      </c>
      <c r="C4161" s="4">
        <v>14004</v>
      </c>
      <c r="D4161" t="s">
        <v>109</v>
      </c>
      <c r="E4161" s="4">
        <v>518329</v>
      </c>
      <c r="F4161">
        <v>3357.5</v>
      </c>
    </row>
    <row r="4162" spans="1:6">
      <c r="A4162" s="4">
        <v>20221012</v>
      </c>
      <c r="B4162" t="s">
        <v>10</v>
      </c>
      <c r="C4162" s="4">
        <v>14004</v>
      </c>
      <c r="D4162" t="s">
        <v>110</v>
      </c>
      <c r="E4162" s="4">
        <v>568550</v>
      </c>
      <c r="F4162">
        <v>2762.5</v>
      </c>
    </row>
    <row r="4163" spans="1:6">
      <c r="A4163" s="4">
        <v>20221012</v>
      </c>
      <c r="B4163" s="1" t="s">
        <v>116</v>
      </c>
      <c r="C4163" s="4">
        <v>14365</v>
      </c>
      <c r="D4163" t="s">
        <v>114</v>
      </c>
      <c r="E4163" s="4">
        <v>618771</v>
      </c>
      <c r="F4163">
        <v>16740</v>
      </c>
    </row>
    <row r="4164" spans="1:6">
      <c r="A4164" s="4">
        <v>20221013</v>
      </c>
      <c r="B4164" s="1" t="s">
        <v>118</v>
      </c>
      <c r="C4164" s="4">
        <v>1693</v>
      </c>
      <c r="D4164" t="s">
        <v>115</v>
      </c>
      <c r="E4164" s="4">
        <v>864342</v>
      </c>
      <c r="F4164">
        <v>4450</v>
      </c>
    </row>
    <row r="4165" spans="1:6">
      <c r="A4165" s="4">
        <v>20221013</v>
      </c>
      <c r="B4165" t="s">
        <v>116</v>
      </c>
      <c r="C4165" s="4">
        <v>1694</v>
      </c>
      <c r="D4165" t="s">
        <v>114</v>
      </c>
      <c r="E4165" s="4">
        <v>979679</v>
      </c>
      <c r="F4165">
        <v>28950</v>
      </c>
    </row>
    <row r="4166" spans="1:6">
      <c r="A4166" s="4">
        <v>20221013</v>
      </c>
      <c r="B4166" t="s">
        <v>117</v>
      </c>
      <c r="C4166" s="4">
        <v>18413</v>
      </c>
      <c r="D4166" t="s">
        <v>115</v>
      </c>
      <c r="E4166" s="4">
        <v>112757</v>
      </c>
      <c r="F4166">
        <v>995</v>
      </c>
    </row>
    <row r="4167" spans="1:6">
      <c r="A4167" s="4">
        <v>20221013</v>
      </c>
      <c r="B4167" t="s">
        <v>117</v>
      </c>
      <c r="C4167" s="4">
        <v>18413</v>
      </c>
      <c r="D4167" t="s">
        <v>115</v>
      </c>
      <c r="E4167" s="4">
        <v>127547</v>
      </c>
      <c r="F4167">
        <v>19250</v>
      </c>
    </row>
    <row r="4168" spans="1:6">
      <c r="A4168" s="4">
        <v>20221013</v>
      </c>
      <c r="B4168" t="s">
        <v>10</v>
      </c>
      <c r="C4168" s="4">
        <v>14380</v>
      </c>
      <c r="D4168" t="s">
        <v>114</v>
      </c>
      <c r="E4168" s="4">
        <v>445471</v>
      </c>
      <c r="F4168">
        <v>10305</v>
      </c>
    </row>
    <row r="4169" spans="1:6">
      <c r="A4169" s="4">
        <v>20221013</v>
      </c>
      <c r="B4169" t="s">
        <v>10</v>
      </c>
      <c r="C4169" s="4">
        <v>14424</v>
      </c>
      <c r="D4169" t="s">
        <v>115</v>
      </c>
      <c r="E4169" s="4">
        <v>871537</v>
      </c>
      <c r="F4169">
        <v>18468</v>
      </c>
    </row>
    <row r="4170" spans="1:6">
      <c r="A4170" s="4">
        <v>20221013</v>
      </c>
      <c r="B4170" t="s">
        <v>118</v>
      </c>
      <c r="C4170" s="4">
        <v>14402</v>
      </c>
      <c r="D4170" t="s">
        <v>111</v>
      </c>
      <c r="E4170" s="4">
        <v>129760</v>
      </c>
      <c r="F4170">
        <v>23220</v>
      </c>
    </row>
    <row r="4171" spans="1:6">
      <c r="A4171" s="4">
        <v>20221014</v>
      </c>
      <c r="B4171" t="s">
        <v>116</v>
      </c>
      <c r="C4171" s="4">
        <v>21886</v>
      </c>
      <c r="D4171" t="s">
        <v>109</v>
      </c>
      <c r="E4171" s="4">
        <v>172366</v>
      </c>
      <c r="F4171">
        <v>25650</v>
      </c>
    </row>
    <row r="4172" spans="1:6">
      <c r="A4172" s="4">
        <v>20221014</v>
      </c>
      <c r="B4172" t="s">
        <v>117</v>
      </c>
      <c r="C4172" s="4">
        <v>21887</v>
      </c>
      <c r="D4172" t="s">
        <v>109</v>
      </c>
      <c r="E4172" s="4">
        <v>307950</v>
      </c>
      <c r="F4172">
        <v>15250</v>
      </c>
    </row>
    <row r="4173" spans="1:6">
      <c r="A4173" s="4">
        <v>20221014</v>
      </c>
      <c r="B4173" t="s">
        <v>10</v>
      </c>
      <c r="C4173" s="4">
        <v>21888</v>
      </c>
      <c r="D4173" t="s">
        <v>111</v>
      </c>
      <c r="E4173" s="4">
        <v>657535</v>
      </c>
      <c r="F4173">
        <v>9250</v>
      </c>
    </row>
    <row r="4174" spans="1:6">
      <c r="A4174" s="4">
        <v>20221014</v>
      </c>
      <c r="B4174" t="s">
        <v>10</v>
      </c>
      <c r="C4174" s="4">
        <v>18432</v>
      </c>
      <c r="D4174" t="s">
        <v>109</v>
      </c>
      <c r="E4174" s="4">
        <v>100712</v>
      </c>
      <c r="F4174">
        <v>12650</v>
      </c>
    </row>
    <row r="4175" spans="1:6">
      <c r="A4175" s="4">
        <v>20221014</v>
      </c>
      <c r="B4175" t="s">
        <v>10</v>
      </c>
      <c r="C4175" s="4">
        <v>14431</v>
      </c>
      <c r="D4175" t="s">
        <v>109</v>
      </c>
      <c r="E4175" s="4">
        <v>135670</v>
      </c>
      <c r="F4175">
        <v>4644</v>
      </c>
    </row>
    <row r="4176" spans="1:6">
      <c r="A4176" s="4">
        <v>20221015</v>
      </c>
      <c r="B4176" t="s">
        <v>117</v>
      </c>
      <c r="C4176" s="4">
        <v>1698</v>
      </c>
      <c r="D4176" t="s">
        <v>109</v>
      </c>
      <c r="E4176" s="4">
        <v>170629</v>
      </c>
      <c r="F4176">
        <v>11450</v>
      </c>
    </row>
    <row r="4177" spans="1:6">
      <c r="A4177" s="4">
        <v>20221015</v>
      </c>
      <c r="B4177" t="s">
        <v>117</v>
      </c>
      <c r="C4177" s="4">
        <v>21893</v>
      </c>
      <c r="D4177" t="s">
        <v>109</v>
      </c>
      <c r="E4177" s="4">
        <v>205588</v>
      </c>
      <c r="F4177">
        <v>25650</v>
      </c>
    </row>
    <row r="4178" spans="1:6">
      <c r="A4178" s="4">
        <v>20221015</v>
      </c>
      <c r="B4178" t="s">
        <v>10</v>
      </c>
      <c r="C4178" s="4">
        <v>21898</v>
      </c>
      <c r="D4178" t="s">
        <v>114</v>
      </c>
      <c r="E4178" s="4">
        <v>240547</v>
      </c>
      <c r="F4178">
        <v>19250</v>
      </c>
    </row>
    <row r="4179" spans="1:6">
      <c r="A4179" s="4">
        <v>20221015</v>
      </c>
      <c r="B4179" t="s">
        <v>10</v>
      </c>
      <c r="C4179" s="4">
        <v>14006</v>
      </c>
      <c r="D4179" t="s">
        <v>115</v>
      </c>
      <c r="E4179" s="4">
        <v>275506</v>
      </c>
      <c r="F4179">
        <v>4987.5</v>
      </c>
    </row>
    <row r="4180" spans="1:6">
      <c r="A4180" s="4">
        <v>20221015</v>
      </c>
      <c r="B4180" t="s">
        <v>118</v>
      </c>
      <c r="C4180" s="4">
        <v>10784</v>
      </c>
      <c r="D4180" t="s">
        <v>114</v>
      </c>
      <c r="E4180" s="4">
        <v>310465</v>
      </c>
      <c r="F4180">
        <v>16362.5</v>
      </c>
    </row>
    <row r="4181" spans="1:6">
      <c r="A4181" s="4">
        <v>20221015</v>
      </c>
      <c r="B4181" t="s">
        <v>116</v>
      </c>
      <c r="C4181" s="4">
        <v>10786</v>
      </c>
      <c r="D4181" t="s">
        <v>114</v>
      </c>
      <c r="E4181" s="4">
        <v>485260</v>
      </c>
      <c r="F4181">
        <v>1650</v>
      </c>
    </row>
    <row r="4182" spans="1:6">
      <c r="A4182" s="4">
        <v>20221015</v>
      </c>
      <c r="B4182" t="s">
        <v>10</v>
      </c>
      <c r="C4182" s="4">
        <v>10787</v>
      </c>
      <c r="D4182" t="s">
        <v>115</v>
      </c>
      <c r="E4182" s="4">
        <v>520219</v>
      </c>
      <c r="F4182">
        <v>23250</v>
      </c>
    </row>
    <row r="4183" spans="1:6">
      <c r="A4183" s="4">
        <v>20221015</v>
      </c>
      <c r="B4183" t="s">
        <v>116</v>
      </c>
      <c r="C4183" s="4">
        <v>1697</v>
      </c>
      <c r="D4183" t="s">
        <v>114</v>
      </c>
      <c r="E4183" s="4">
        <v>555178</v>
      </c>
      <c r="F4183">
        <v>19250</v>
      </c>
    </row>
    <row r="4184" spans="1:6">
      <c r="A4184" s="4">
        <v>20221015</v>
      </c>
      <c r="B4184" t="s">
        <v>117</v>
      </c>
      <c r="C4184" s="4">
        <v>21892</v>
      </c>
      <c r="D4184" t="s">
        <v>115</v>
      </c>
      <c r="E4184" s="4">
        <v>590137</v>
      </c>
      <c r="F4184">
        <v>25650</v>
      </c>
    </row>
    <row r="4185" spans="1:6">
      <c r="A4185" s="4">
        <v>20221016</v>
      </c>
      <c r="B4185" t="s">
        <v>117</v>
      </c>
      <c r="C4185" s="4">
        <v>1700</v>
      </c>
      <c r="D4185" t="s">
        <v>111</v>
      </c>
      <c r="E4185" s="4">
        <v>625096</v>
      </c>
      <c r="F4185">
        <v>10250</v>
      </c>
    </row>
    <row r="4186" spans="1:6">
      <c r="A4186" s="4">
        <v>20221016</v>
      </c>
      <c r="B4186" t="s">
        <v>10</v>
      </c>
      <c r="C4186" s="4">
        <v>1701</v>
      </c>
      <c r="D4186" t="s">
        <v>109</v>
      </c>
      <c r="E4186" s="4">
        <v>660055</v>
      </c>
      <c r="F4186">
        <v>6450</v>
      </c>
    </row>
    <row r="4187" spans="1:6">
      <c r="A4187" s="4">
        <v>20221016</v>
      </c>
      <c r="B4187" t="s">
        <v>10</v>
      </c>
      <c r="C4187" s="4">
        <v>21903</v>
      </c>
      <c r="D4187" t="s">
        <v>109</v>
      </c>
      <c r="E4187" s="4">
        <v>695014</v>
      </c>
      <c r="F4187">
        <v>5250</v>
      </c>
    </row>
    <row r="4188" spans="1:6">
      <c r="A4188" s="4">
        <v>20221016</v>
      </c>
      <c r="B4188" t="s">
        <v>118</v>
      </c>
      <c r="C4188" s="4">
        <v>21906</v>
      </c>
      <c r="D4188" t="s">
        <v>111</v>
      </c>
      <c r="E4188" s="4">
        <v>869809</v>
      </c>
      <c r="F4188">
        <v>11450</v>
      </c>
    </row>
    <row r="4189" spans="1:6">
      <c r="A4189" s="4">
        <v>20221016</v>
      </c>
      <c r="B4189" t="s">
        <v>116</v>
      </c>
      <c r="C4189" s="4">
        <v>10788</v>
      </c>
      <c r="D4189" t="s">
        <v>115</v>
      </c>
      <c r="E4189" s="4">
        <v>904768</v>
      </c>
      <c r="F4189">
        <v>995</v>
      </c>
    </row>
    <row r="4190" spans="1:6">
      <c r="A4190" s="4">
        <v>20221016</v>
      </c>
      <c r="B4190" t="s">
        <v>10</v>
      </c>
      <c r="C4190" s="4">
        <v>1699</v>
      </c>
      <c r="D4190" t="s">
        <v>109</v>
      </c>
      <c r="E4190" s="4">
        <v>132951</v>
      </c>
      <c r="F4190">
        <v>25650</v>
      </c>
    </row>
    <row r="4191" spans="1:6">
      <c r="A4191" s="4">
        <v>20221016</v>
      </c>
      <c r="B4191" t="s">
        <v>116</v>
      </c>
      <c r="C4191" s="4">
        <v>21904</v>
      </c>
      <c r="D4191" t="s">
        <v>109</v>
      </c>
      <c r="E4191" s="4">
        <v>117828</v>
      </c>
      <c r="F4191">
        <v>5698</v>
      </c>
    </row>
    <row r="4192" spans="1:6">
      <c r="A4192" s="4">
        <v>20221016</v>
      </c>
      <c r="B4192" t="s">
        <v>117</v>
      </c>
      <c r="C4192" s="4">
        <v>14011</v>
      </c>
      <c r="D4192" t="s">
        <v>111</v>
      </c>
      <c r="E4192" s="4">
        <v>124705</v>
      </c>
      <c r="F4192">
        <v>28950</v>
      </c>
    </row>
    <row r="4193" spans="1:6">
      <c r="A4193" s="4">
        <v>20221016</v>
      </c>
      <c r="B4193" t="s">
        <v>117</v>
      </c>
      <c r="C4193" s="4">
        <v>14012</v>
      </c>
      <c r="D4193" t="s">
        <v>109</v>
      </c>
      <c r="E4193" s="4">
        <v>134582</v>
      </c>
      <c r="F4193">
        <v>22450</v>
      </c>
    </row>
    <row r="4194" spans="1:6">
      <c r="A4194" s="4">
        <v>20221016</v>
      </c>
      <c r="B4194" t="s">
        <v>10</v>
      </c>
      <c r="C4194" s="4">
        <v>14012</v>
      </c>
      <c r="D4194" t="s">
        <v>109</v>
      </c>
      <c r="E4194" s="4">
        <v>145249</v>
      </c>
      <c r="F4194">
        <v>25650</v>
      </c>
    </row>
    <row r="4195" spans="1:6">
      <c r="A4195" s="4">
        <v>20221016</v>
      </c>
      <c r="B4195" t="s">
        <v>10</v>
      </c>
      <c r="C4195" s="4">
        <v>14013</v>
      </c>
      <c r="D4195" t="s">
        <v>109</v>
      </c>
      <c r="E4195" s="4">
        <v>557336</v>
      </c>
      <c r="F4195">
        <v>6950</v>
      </c>
    </row>
    <row r="4196" spans="1:6">
      <c r="A4196" s="4">
        <v>20221016</v>
      </c>
      <c r="B4196" t="s">
        <v>117</v>
      </c>
      <c r="C4196" s="4">
        <v>14014</v>
      </c>
      <c r="D4196" t="s">
        <v>109</v>
      </c>
      <c r="E4196" s="4">
        <v>166213</v>
      </c>
      <c r="F4196">
        <v>20205</v>
      </c>
    </row>
    <row r="4197" spans="1:6">
      <c r="A4197" s="4">
        <v>20221019</v>
      </c>
      <c r="B4197" t="s">
        <v>10</v>
      </c>
      <c r="C4197" s="4">
        <v>10795</v>
      </c>
      <c r="D4197" t="s">
        <v>114</v>
      </c>
      <c r="E4197" s="4">
        <v>167090</v>
      </c>
      <c r="F4197">
        <v>10950</v>
      </c>
    </row>
    <row r="4198" spans="1:6">
      <c r="A4198" s="4">
        <v>20221019</v>
      </c>
      <c r="B4198" t="s">
        <v>116</v>
      </c>
      <c r="C4198" s="4">
        <v>10796</v>
      </c>
      <c r="D4198" t="s">
        <v>115</v>
      </c>
      <c r="E4198" s="4">
        <v>167967</v>
      </c>
      <c r="F4198">
        <v>25650</v>
      </c>
    </row>
    <row r="4199" spans="1:6">
      <c r="A4199" s="4">
        <v>20221019</v>
      </c>
      <c r="B4199" t="s">
        <v>116</v>
      </c>
      <c r="C4199" s="4">
        <v>1703</v>
      </c>
      <c r="D4199" t="s">
        <v>114</v>
      </c>
      <c r="E4199" s="4">
        <v>168844</v>
      </c>
      <c r="F4199">
        <v>23250</v>
      </c>
    </row>
    <row r="4200" spans="1:6">
      <c r="A4200" s="4">
        <v>20221019</v>
      </c>
      <c r="B4200" t="s">
        <v>117</v>
      </c>
      <c r="C4200" s="4">
        <v>1704</v>
      </c>
      <c r="D4200" t="s">
        <v>115</v>
      </c>
      <c r="E4200" s="4">
        <v>169721</v>
      </c>
      <c r="F4200">
        <v>995</v>
      </c>
    </row>
    <row r="4201" spans="1:6">
      <c r="A4201" s="4">
        <v>20221019</v>
      </c>
      <c r="B4201" t="s">
        <v>11</v>
      </c>
      <c r="C4201" s="4">
        <v>14016</v>
      </c>
      <c r="D4201" t="s">
        <v>115</v>
      </c>
      <c r="E4201" s="4">
        <v>170598</v>
      </c>
      <c r="F4201">
        <v>5950</v>
      </c>
    </row>
    <row r="4202" spans="1:6">
      <c r="A4202" s="4">
        <v>20221020</v>
      </c>
      <c r="B4202" t="s">
        <v>11</v>
      </c>
      <c r="C4202" s="4">
        <v>14017</v>
      </c>
      <c r="D4202" t="s">
        <v>114</v>
      </c>
      <c r="E4202" s="4">
        <v>171475</v>
      </c>
      <c r="F4202">
        <v>6450</v>
      </c>
    </row>
    <row r="4203" spans="1:6">
      <c r="A4203" s="4">
        <v>20221021</v>
      </c>
      <c r="B4203" t="s">
        <v>11</v>
      </c>
      <c r="C4203" s="4">
        <v>10797</v>
      </c>
      <c r="D4203" t="s">
        <v>115</v>
      </c>
      <c r="E4203" s="4">
        <v>172352</v>
      </c>
      <c r="F4203">
        <v>15950</v>
      </c>
    </row>
    <row r="4204" spans="1:6">
      <c r="A4204" s="4">
        <v>20221021</v>
      </c>
      <c r="B4204" t="s">
        <v>117</v>
      </c>
      <c r="C4204" s="4">
        <v>10798</v>
      </c>
      <c r="D4204" t="s">
        <v>113</v>
      </c>
      <c r="E4204" s="4">
        <v>173229</v>
      </c>
      <c r="F4204">
        <v>2950</v>
      </c>
    </row>
    <row r="4205" spans="1:6">
      <c r="A4205" s="4">
        <v>20221021</v>
      </c>
      <c r="B4205" t="s">
        <v>117</v>
      </c>
      <c r="C4205" s="4">
        <v>18576</v>
      </c>
      <c r="D4205" t="s">
        <v>113</v>
      </c>
      <c r="E4205" s="4">
        <v>174106</v>
      </c>
      <c r="F4205">
        <v>25650</v>
      </c>
    </row>
    <row r="4206" spans="1:6">
      <c r="A4206" s="4">
        <v>20221022</v>
      </c>
      <c r="B4206" t="s">
        <v>117</v>
      </c>
      <c r="C4206" s="4">
        <v>14019</v>
      </c>
      <c r="D4206" t="s">
        <v>112</v>
      </c>
      <c r="E4206" s="4">
        <v>857476</v>
      </c>
      <c r="F4206">
        <v>25650</v>
      </c>
    </row>
    <row r="4207" spans="1:6">
      <c r="A4207" s="4">
        <v>20221022</v>
      </c>
      <c r="B4207" t="s">
        <v>10</v>
      </c>
      <c r="C4207" s="4">
        <v>14020</v>
      </c>
      <c r="D4207" t="s">
        <v>109</v>
      </c>
      <c r="E4207" s="4">
        <v>766263</v>
      </c>
      <c r="F4207">
        <v>15950</v>
      </c>
    </row>
    <row r="4208" spans="1:6">
      <c r="A4208" s="4">
        <v>20221022</v>
      </c>
      <c r="B4208" t="s">
        <v>10</v>
      </c>
      <c r="C4208" s="4">
        <v>14020</v>
      </c>
      <c r="D4208" t="s">
        <v>109</v>
      </c>
      <c r="E4208" s="4">
        <v>675050</v>
      </c>
      <c r="F4208">
        <v>19250</v>
      </c>
    </row>
    <row r="4209" spans="1:6">
      <c r="A4209" s="4">
        <v>20221022</v>
      </c>
      <c r="B4209" t="s">
        <v>116</v>
      </c>
      <c r="C4209" s="4">
        <v>10800</v>
      </c>
      <c r="D4209" t="s">
        <v>109</v>
      </c>
      <c r="E4209" s="4">
        <v>979679</v>
      </c>
      <c r="F4209">
        <v>22450</v>
      </c>
    </row>
    <row r="4210" spans="1:6">
      <c r="A4210" s="4">
        <v>20221022</v>
      </c>
      <c r="B4210" t="s">
        <v>10</v>
      </c>
      <c r="C4210" s="4">
        <v>1706</v>
      </c>
      <c r="D4210" t="s">
        <v>115</v>
      </c>
      <c r="E4210" s="4">
        <v>112757</v>
      </c>
      <c r="F4210">
        <v>995</v>
      </c>
    </row>
    <row r="4211" spans="1:6">
      <c r="A4211" s="4">
        <v>20221023</v>
      </c>
      <c r="B4211" t="s">
        <v>10</v>
      </c>
      <c r="C4211" s="4">
        <v>10803</v>
      </c>
      <c r="D4211" t="s">
        <v>115</v>
      </c>
      <c r="E4211" s="4">
        <v>127547</v>
      </c>
      <c r="F4211">
        <v>23085</v>
      </c>
    </row>
    <row r="4212" spans="1:6">
      <c r="A4212" s="4">
        <v>20221023</v>
      </c>
      <c r="B4212" t="s">
        <v>116</v>
      </c>
      <c r="C4212" s="4">
        <v>18631</v>
      </c>
      <c r="D4212" t="s">
        <v>114</v>
      </c>
      <c r="E4212" s="4">
        <v>445471</v>
      </c>
      <c r="F4212">
        <v>15950</v>
      </c>
    </row>
    <row r="4213" spans="1:6">
      <c r="A4213" s="4">
        <v>20221024</v>
      </c>
      <c r="B4213" t="s">
        <v>116</v>
      </c>
      <c r="C4213" s="4">
        <v>14023</v>
      </c>
      <c r="D4213" t="s">
        <v>115</v>
      </c>
      <c r="E4213" s="4">
        <v>871537</v>
      </c>
      <c r="F4213">
        <v>25650</v>
      </c>
    </row>
    <row r="4214" spans="1:6">
      <c r="A4214" s="4">
        <v>20221024</v>
      </c>
      <c r="B4214" t="s">
        <v>116</v>
      </c>
      <c r="C4214" s="4">
        <v>10804</v>
      </c>
      <c r="D4214" t="s">
        <v>111</v>
      </c>
      <c r="E4214" s="4">
        <v>129760</v>
      </c>
      <c r="F4214">
        <v>2650</v>
      </c>
    </row>
    <row r="4215" spans="1:6">
      <c r="A4215" s="4">
        <v>20221024</v>
      </c>
      <c r="B4215" t="s">
        <v>116</v>
      </c>
      <c r="C4215" s="4">
        <v>1712</v>
      </c>
      <c r="D4215" t="s">
        <v>109</v>
      </c>
      <c r="E4215" s="4">
        <v>834850</v>
      </c>
      <c r="F4215">
        <v>24450</v>
      </c>
    </row>
    <row r="4216" spans="1:6">
      <c r="A4216" s="4">
        <v>20221024</v>
      </c>
      <c r="B4216" t="s">
        <v>116</v>
      </c>
      <c r="C4216" s="4">
        <v>10805</v>
      </c>
      <c r="D4216" t="s">
        <v>109</v>
      </c>
      <c r="E4216" s="4">
        <v>979679</v>
      </c>
      <c r="F4216">
        <v>3250</v>
      </c>
    </row>
    <row r="4217" spans="1:6">
      <c r="A4217" s="4">
        <v>20221025</v>
      </c>
      <c r="B4217" t="s">
        <v>117</v>
      </c>
      <c r="C4217" s="4">
        <v>14024</v>
      </c>
      <c r="D4217" t="s">
        <v>111</v>
      </c>
      <c r="E4217" s="4">
        <v>112757</v>
      </c>
      <c r="F4217">
        <v>995</v>
      </c>
    </row>
    <row r="4218" spans="1:6">
      <c r="A4218" s="4">
        <v>20221025</v>
      </c>
      <c r="B4218" t="s">
        <v>10</v>
      </c>
      <c r="C4218" s="4">
        <v>14024</v>
      </c>
      <c r="D4218" t="s">
        <v>115</v>
      </c>
      <c r="E4218" s="4">
        <v>127547</v>
      </c>
      <c r="F4218">
        <v>995</v>
      </c>
    </row>
    <row r="4219" spans="1:6">
      <c r="A4219" s="4">
        <v>20221025</v>
      </c>
      <c r="B4219" t="s">
        <v>116</v>
      </c>
      <c r="C4219" s="4">
        <v>10806</v>
      </c>
      <c r="D4219" t="s">
        <v>109</v>
      </c>
      <c r="E4219" s="4">
        <v>445471</v>
      </c>
      <c r="F4219">
        <v>19250</v>
      </c>
    </row>
    <row r="4220" spans="1:6">
      <c r="A4220" s="4">
        <v>20221025</v>
      </c>
      <c r="B4220" t="s">
        <v>116</v>
      </c>
      <c r="C4220" s="4">
        <v>10807</v>
      </c>
      <c r="D4220" t="s">
        <v>109</v>
      </c>
      <c r="E4220" s="4">
        <v>871537</v>
      </c>
      <c r="F4220">
        <v>15950</v>
      </c>
    </row>
    <row r="4221" spans="1:6">
      <c r="A4221" s="4">
        <v>20221025</v>
      </c>
      <c r="B4221" t="s">
        <v>117</v>
      </c>
      <c r="C4221" s="4">
        <v>1714</v>
      </c>
      <c r="D4221" t="s">
        <v>111</v>
      </c>
      <c r="E4221" s="4">
        <v>129760</v>
      </c>
      <c r="F4221">
        <v>3250</v>
      </c>
    </row>
    <row r="4222" spans="1:6">
      <c r="A4222" s="4">
        <v>20221025</v>
      </c>
      <c r="B4222" t="s">
        <v>11</v>
      </c>
      <c r="C4222" s="4">
        <v>14025</v>
      </c>
      <c r="D4222" t="s">
        <v>115</v>
      </c>
      <c r="E4222" s="4">
        <v>834850</v>
      </c>
      <c r="F4222">
        <v>995</v>
      </c>
    </row>
    <row r="4223" spans="1:6">
      <c r="A4223" s="4">
        <v>20221026</v>
      </c>
      <c r="B4223" t="s">
        <v>11</v>
      </c>
      <c r="C4223" s="4">
        <v>14027</v>
      </c>
      <c r="D4223" t="s">
        <v>109</v>
      </c>
      <c r="E4223" s="4">
        <v>834850</v>
      </c>
      <c r="F4223">
        <v>10950</v>
      </c>
    </row>
    <row r="4224" spans="1:6">
      <c r="A4224" s="4">
        <v>20221026</v>
      </c>
      <c r="B4224" t="s">
        <v>11</v>
      </c>
      <c r="C4224" s="4">
        <v>10808</v>
      </c>
      <c r="D4224" t="s">
        <v>109</v>
      </c>
      <c r="E4224" s="4">
        <v>127547</v>
      </c>
      <c r="F4224">
        <v>3950</v>
      </c>
    </row>
    <row r="4225" spans="1:6">
      <c r="A4225" s="4">
        <v>20221026</v>
      </c>
      <c r="B4225" t="s">
        <v>117</v>
      </c>
      <c r="C4225" s="4">
        <v>10809</v>
      </c>
      <c r="D4225" t="s">
        <v>114</v>
      </c>
      <c r="E4225" s="4">
        <v>445471</v>
      </c>
      <c r="F4225">
        <v>1650</v>
      </c>
    </row>
    <row r="4226" spans="1:6">
      <c r="A4226" s="4">
        <v>20221026</v>
      </c>
      <c r="B4226" t="s">
        <v>117</v>
      </c>
      <c r="C4226" s="4">
        <v>10810</v>
      </c>
      <c r="D4226" t="s">
        <v>114</v>
      </c>
      <c r="E4226" s="4">
        <v>871537</v>
      </c>
      <c r="F4226">
        <v>19250</v>
      </c>
    </row>
    <row r="4227" spans="1:6">
      <c r="A4227" s="4">
        <v>20221026</v>
      </c>
      <c r="B4227" t="s">
        <v>117</v>
      </c>
      <c r="C4227" s="4">
        <v>14026</v>
      </c>
      <c r="D4227" t="s">
        <v>115</v>
      </c>
      <c r="E4227" s="4">
        <v>129760</v>
      </c>
      <c r="F4227">
        <v>21250</v>
      </c>
    </row>
    <row r="4228" spans="1:6">
      <c r="A4228" s="4">
        <v>20221026</v>
      </c>
      <c r="B4228" t="s">
        <v>10</v>
      </c>
      <c r="C4228" s="4">
        <v>14028</v>
      </c>
      <c r="D4228" t="s">
        <v>115</v>
      </c>
      <c r="E4228" s="4">
        <v>834850</v>
      </c>
      <c r="F4228">
        <v>995</v>
      </c>
    </row>
    <row r="4229" spans="1:6">
      <c r="A4229" s="4">
        <v>20221026</v>
      </c>
      <c r="B4229" t="s">
        <v>10</v>
      </c>
      <c r="C4229" s="4">
        <v>14028</v>
      </c>
      <c r="D4229" t="s">
        <v>114</v>
      </c>
      <c r="E4229" s="4">
        <v>979679</v>
      </c>
      <c r="F4229">
        <v>25650</v>
      </c>
    </row>
    <row r="4230" spans="1:6">
      <c r="A4230" s="4">
        <v>20221026</v>
      </c>
      <c r="B4230" t="s">
        <v>116</v>
      </c>
      <c r="C4230" s="4">
        <v>10809</v>
      </c>
      <c r="D4230" t="s">
        <v>115</v>
      </c>
      <c r="E4230" s="4">
        <v>112757</v>
      </c>
      <c r="F4230">
        <v>1950</v>
      </c>
    </row>
    <row r="4231" spans="1:6">
      <c r="A4231" s="4">
        <v>20221026</v>
      </c>
      <c r="B4231" t="s">
        <v>10</v>
      </c>
      <c r="C4231" s="4">
        <v>14616</v>
      </c>
      <c r="D4231" t="s">
        <v>114</v>
      </c>
      <c r="E4231" s="4">
        <v>127547</v>
      </c>
      <c r="F4231">
        <v>17325</v>
      </c>
    </row>
    <row r="4232" spans="1:6">
      <c r="A4232" s="4">
        <v>20221027</v>
      </c>
      <c r="B4232" t="s">
        <v>10</v>
      </c>
      <c r="C4232" s="4">
        <v>10811</v>
      </c>
      <c r="D4232" t="s">
        <v>115</v>
      </c>
      <c r="E4232" s="4">
        <v>445471</v>
      </c>
      <c r="F4232">
        <v>25650</v>
      </c>
    </row>
    <row r="4233" spans="1:6">
      <c r="A4233" s="4">
        <v>20221027</v>
      </c>
      <c r="B4233" t="s">
        <v>116</v>
      </c>
      <c r="C4233" s="4">
        <v>10812</v>
      </c>
      <c r="D4233" t="s">
        <v>113</v>
      </c>
      <c r="E4233" s="4">
        <v>871537</v>
      </c>
      <c r="F4233">
        <v>6650</v>
      </c>
    </row>
    <row r="4234" spans="1:6">
      <c r="A4234" s="4">
        <v>20221028</v>
      </c>
      <c r="B4234" t="s">
        <v>116</v>
      </c>
      <c r="C4234" s="4">
        <v>1715</v>
      </c>
      <c r="D4234" t="s">
        <v>113</v>
      </c>
      <c r="E4234" s="4">
        <v>129760</v>
      </c>
      <c r="F4234">
        <v>21250</v>
      </c>
    </row>
    <row r="4235" spans="1:6">
      <c r="A4235" s="4">
        <v>20221028</v>
      </c>
      <c r="B4235" t="s">
        <v>116</v>
      </c>
      <c r="C4235" s="4">
        <v>14029</v>
      </c>
      <c r="D4235" t="s">
        <v>112</v>
      </c>
      <c r="E4235" s="4">
        <v>834850</v>
      </c>
      <c r="F4235">
        <v>6450</v>
      </c>
    </row>
    <row r="4236" spans="1:6">
      <c r="A4236" s="4">
        <v>20221028</v>
      </c>
      <c r="B4236" t="s">
        <v>116</v>
      </c>
      <c r="C4236" s="4">
        <v>10813</v>
      </c>
      <c r="D4236" t="s">
        <v>109</v>
      </c>
      <c r="E4236" s="4">
        <v>834850</v>
      </c>
      <c r="F4236">
        <v>12650</v>
      </c>
    </row>
    <row r="4237" spans="1:6">
      <c r="A4237" s="4">
        <v>20221028</v>
      </c>
      <c r="B4237" t="s">
        <v>116</v>
      </c>
      <c r="C4237" s="4">
        <v>18687</v>
      </c>
      <c r="D4237" t="s">
        <v>109</v>
      </c>
      <c r="E4237" s="4">
        <v>834850</v>
      </c>
      <c r="F4237">
        <v>21250</v>
      </c>
    </row>
    <row r="4238" spans="1:6">
      <c r="A4238" s="4">
        <v>20221028</v>
      </c>
      <c r="B4238" t="s">
        <v>116</v>
      </c>
      <c r="C4238" s="4">
        <v>18687</v>
      </c>
      <c r="D4238" t="s">
        <v>109</v>
      </c>
      <c r="E4238" s="4">
        <v>834850</v>
      </c>
      <c r="F4238">
        <v>10250</v>
      </c>
    </row>
    <row r="4239" spans="1:6">
      <c r="A4239" s="4">
        <v>20221029</v>
      </c>
      <c r="B4239" t="s">
        <v>10</v>
      </c>
      <c r="C4239" s="4">
        <v>14030</v>
      </c>
      <c r="D4239" t="s">
        <v>115</v>
      </c>
      <c r="E4239" s="4">
        <v>421333</v>
      </c>
      <c r="F4239">
        <v>995</v>
      </c>
    </row>
    <row r="4240" spans="1:6">
      <c r="A4240" s="4">
        <v>20221029</v>
      </c>
      <c r="B4240" t="s">
        <v>10</v>
      </c>
      <c r="C4240" s="4">
        <v>14031</v>
      </c>
      <c r="D4240" t="s">
        <v>113</v>
      </c>
      <c r="E4240" s="4">
        <v>719050</v>
      </c>
      <c r="F4240">
        <v>25650</v>
      </c>
    </row>
    <row r="4241" spans="1:6">
      <c r="A4241" s="4">
        <v>20221029</v>
      </c>
      <c r="B4241" t="s">
        <v>116</v>
      </c>
      <c r="C4241" s="4">
        <v>10814</v>
      </c>
      <c r="D4241" t="s">
        <v>113</v>
      </c>
      <c r="E4241" s="4">
        <v>101676</v>
      </c>
      <c r="F4241">
        <v>19250</v>
      </c>
    </row>
    <row r="4242" spans="1:6">
      <c r="A4242" s="4">
        <v>20221029</v>
      </c>
      <c r="B4242" t="s">
        <v>116</v>
      </c>
      <c r="C4242" s="4">
        <v>1718</v>
      </c>
      <c r="D4242" t="s">
        <v>112</v>
      </c>
      <c r="E4242" s="4">
        <v>131448</v>
      </c>
      <c r="F4242">
        <v>11450</v>
      </c>
    </row>
    <row r="4243" spans="1:6">
      <c r="A4243" s="4">
        <v>20221029</v>
      </c>
      <c r="B4243" t="s">
        <v>116</v>
      </c>
      <c r="C4243" s="4">
        <v>14030</v>
      </c>
      <c r="D4243" t="s">
        <v>115</v>
      </c>
      <c r="E4243" s="4">
        <v>161220</v>
      </c>
      <c r="F4243">
        <v>995</v>
      </c>
    </row>
    <row r="4244" spans="1:6">
      <c r="A4244" s="4">
        <v>20221030</v>
      </c>
      <c r="B4244" t="s">
        <v>116</v>
      </c>
      <c r="C4244" s="4">
        <v>1719</v>
      </c>
      <c r="D4244" t="s">
        <v>115</v>
      </c>
      <c r="E4244" s="4">
        <v>663423</v>
      </c>
      <c r="F4244">
        <v>995</v>
      </c>
    </row>
    <row r="4245" spans="1:6">
      <c r="A4245" s="4">
        <v>20221030</v>
      </c>
      <c r="B4245" t="s">
        <v>116</v>
      </c>
      <c r="C4245" s="4">
        <v>1719</v>
      </c>
      <c r="D4245" t="s">
        <v>115</v>
      </c>
      <c r="E4245" s="4">
        <v>116562</v>
      </c>
      <c r="F4245">
        <v>995</v>
      </c>
    </row>
    <row r="4246" spans="1:6">
      <c r="A4246" s="4">
        <v>20221030</v>
      </c>
      <c r="B4246" t="s">
        <v>118</v>
      </c>
      <c r="C4246" s="4">
        <v>1720</v>
      </c>
      <c r="D4246" t="s">
        <v>114</v>
      </c>
      <c r="E4246" s="4">
        <v>166782</v>
      </c>
      <c r="F4246">
        <v>22450</v>
      </c>
    </row>
    <row r="4247" spans="1:6">
      <c r="A4247" s="4">
        <v>20221030</v>
      </c>
      <c r="B4247" t="s">
        <v>118</v>
      </c>
      <c r="C4247" s="4">
        <v>14032</v>
      </c>
      <c r="D4247" t="s">
        <v>115</v>
      </c>
      <c r="E4247" s="4">
        <v>217003</v>
      </c>
      <c r="F4247">
        <v>11450</v>
      </c>
    </row>
    <row r="4248" spans="1:6">
      <c r="A4248" s="4">
        <v>20221030</v>
      </c>
      <c r="B4248" t="s">
        <v>117</v>
      </c>
      <c r="C4248" s="4">
        <v>14033</v>
      </c>
      <c r="D4248" t="s">
        <v>114</v>
      </c>
      <c r="E4248" s="4">
        <v>267224</v>
      </c>
      <c r="F4248">
        <v>15950</v>
      </c>
    </row>
    <row r="4249" spans="1:6">
      <c r="A4249" s="4">
        <v>20221030</v>
      </c>
      <c r="B4249" t="s">
        <v>10</v>
      </c>
      <c r="C4249" s="4">
        <v>10815</v>
      </c>
      <c r="D4249" t="s">
        <v>115</v>
      </c>
      <c r="E4249" s="4">
        <v>317445</v>
      </c>
      <c r="F4249">
        <v>2650</v>
      </c>
    </row>
    <row r="4250" spans="1:6">
      <c r="A4250" s="4">
        <v>20221030</v>
      </c>
      <c r="B4250" t="s">
        <v>116</v>
      </c>
      <c r="C4250" s="4">
        <v>10816</v>
      </c>
      <c r="D4250" t="s">
        <v>114</v>
      </c>
      <c r="E4250" s="4">
        <v>729973</v>
      </c>
      <c r="F4250">
        <v>4450</v>
      </c>
    </row>
    <row r="4251" spans="1:6">
      <c r="A4251" s="4">
        <v>20221030</v>
      </c>
      <c r="B4251" t="s">
        <v>116</v>
      </c>
      <c r="C4251" s="4">
        <v>10817</v>
      </c>
      <c r="D4251" t="s">
        <v>114</v>
      </c>
      <c r="E4251" s="4">
        <v>764932</v>
      </c>
      <c r="F4251">
        <v>24607.5</v>
      </c>
    </row>
    <row r="4252" spans="1:6">
      <c r="A4252" s="4">
        <v>20221030</v>
      </c>
      <c r="B4252" t="s">
        <v>117</v>
      </c>
      <c r="C4252" s="4">
        <v>10818</v>
      </c>
      <c r="D4252" t="s">
        <v>115</v>
      </c>
      <c r="E4252" s="4">
        <v>799891</v>
      </c>
      <c r="F4252">
        <v>25650</v>
      </c>
    </row>
    <row r="4253" spans="1:6">
      <c r="A4253" s="4">
        <v>20221030</v>
      </c>
      <c r="B4253" t="s">
        <v>11</v>
      </c>
      <c r="C4253" s="4">
        <v>10819</v>
      </c>
      <c r="D4253" t="s">
        <v>114</v>
      </c>
      <c r="E4253" s="4">
        <v>834850</v>
      </c>
      <c r="F4253">
        <v>32250</v>
      </c>
    </row>
    <row r="4254" spans="1:6">
      <c r="A4254" s="4">
        <v>20221031</v>
      </c>
      <c r="B4254" t="s">
        <v>11</v>
      </c>
      <c r="C4254" s="4">
        <v>1722</v>
      </c>
      <c r="D4254" t="s">
        <v>115</v>
      </c>
      <c r="E4254" s="4">
        <v>367666</v>
      </c>
      <c r="F4254">
        <v>6450</v>
      </c>
    </row>
    <row r="4255" spans="1:6">
      <c r="A4255" s="4">
        <v>20221031</v>
      </c>
      <c r="B4255" t="s">
        <v>11</v>
      </c>
      <c r="C4255" s="4">
        <v>14034</v>
      </c>
      <c r="D4255" t="s">
        <v>113</v>
      </c>
      <c r="E4255" s="4">
        <v>417887</v>
      </c>
      <c r="F4255">
        <v>25650</v>
      </c>
    </row>
    <row r="4256" spans="1:6">
      <c r="A4256" s="4">
        <v>20221031</v>
      </c>
      <c r="B4256" t="s">
        <v>117</v>
      </c>
      <c r="C4256" s="4">
        <v>10822</v>
      </c>
      <c r="D4256" t="s">
        <v>115</v>
      </c>
      <c r="E4256" s="4">
        <v>468108</v>
      </c>
      <c r="F4256">
        <v>950</v>
      </c>
    </row>
    <row r="4257" spans="1:6">
      <c r="A4257" s="4">
        <v>20221031</v>
      </c>
      <c r="B4257" t="s">
        <v>117</v>
      </c>
      <c r="C4257" s="4">
        <v>18774</v>
      </c>
      <c r="D4257" t="s">
        <v>112</v>
      </c>
      <c r="E4257" s="4">
        <v>518329</v>
      </c>
      <c r="F4257">
        <v>12250</v>
      </c>
    </row>
    <row r="4258" spans="1:6">
      <c r="A4258" s="4">
        <v>20221031</v>
      </c>
      <c r="B4258" t="s">
        <v>117</v>
      </c>
      <c r="C4258" s="4">
        <v>18774</v>
      </c>
      <c r="D4258" t="s">
        <v>109</v>
      </c>
      <c r="E4258" s="4">
        <v>568550</v>
      </c>
      <c r="F4258">
        <v>6950</v>
      </c>
    </row>
    <row r="4259" spans="1:6">
      <c r="A4259" s="4">
        <v>20221031</v>
      </c>
      <c r="B4259" t="s">
        <v>10</v>
      </c>
      <c r="C4259" s="4">
        <v>18774</v>
      </c>
      <c r="D4259" t="s">
        <v>109</v>
      </c>
      <c r="E4259" s="4">
        <v>618771</v>
      </c>
      <c r="F4259">
        <v>12650</v>
      </c>
    </row>
    <row r="4260" spans="1:6">
      <c r="A4260" s="4">
        <v>20221031</v>
      </c>
      <c r="B4260" t="s">
        <v>10</v>
      </c>
      <c r="C4260" s="4">
        <v>18775</v>
      </c>
      <c r="D4260" t="s">
        <v>109</v>
      </c>
      <c r="E4260" s="4">
        <v>864342</v>
      </c>
      <c r="F4260">
        <v>22450</v>
      </c>
    </row>
    <row r="4272" spans="1:6">
      <c r="B4272" s="1"/>
    </row>
    <row r="4273" spans="2:2">
      <c r="B4273" s="1"/>
    </row>
    <row r="4297" spans="2:2">
      <c r="B4297" s="1"/>
    </row>
    <row r="4325" spans="2:2">
      <c r="B4325" s="1"/>
    </row>
    <row r="4326" spans="2:2">
      <c r="B4326" s="1"/>
    </row>
    <row r="4383" spans="2:2">
      <c r="B4383" s="1"/>
    </row>
    <row r="4384" spans="2:2">
      <c r="B4384" s="1"/>
    </row>
    <row r="4408" spans="2:2">
      <c r="B4408" s="1"/>
    </row>
    <row r="4436" spans="2:2">
      <c r="B4436" s="1"/>
    </row>
    <row r="4437" spans="2:2">
      <c r="B4437" s="1"/>
    </row>
    <row r="4481" spans="2:2">
      <c r="B4481" s="1"/>
    </row>
    <row r="4482" spans="2:2">
      <c r="B4482" s="1"/>
    </row>
    <row r="4506" spans="2:2">
      <c r="B4506" s="1"/>
    </row>
    <row r="4534" spans="2:2">
      <c r="B4534" s="1"/>
    </row>
    <row r="4535" spans="2:2">
      <c r="B4535" s="1"/>
    </row>
    <row r="4592" spans="2:2">
      <c r="B4592" s="1"/>
    </row>
    <row r="4593" spans="2:2">
      <c r="B4593" s="1"/>
    </row>
    <row r="4617" spans="2:2">
      <c r="B4617" s="1"/>
    </row>
    <row r="4645" spans="2:2">
      <c r="B4645" s="1"/>
    </row>
    <row r="4646" spans="2:2">
      <c r="B4646" s="1"/>
    </row>
    <row r="4728" spans="2:2">
      <c r="B4728" s="1"/>
    </row>
    <row r="4756" spans="2:2">
      <c r="B4756" s="1"/>
    </row>
    <row r="4757" spans="2:2">
      <c r="B4757" s="1"/>
    </row>
    <row r="4781" spans="2:2">
      <c r="B4781" s="1"/>
    </row>
    <row r="4809" spans="2:2">
      <c r="B4809" s="1"/>
    </row>
    <row r="4810" spans="2:2">
      <c r="B4810" s="1"/>
    </row>
    <row r="4867" spans="2:2">
      <c r="B4867" s="1"/>
    </row>
    <row r="4868" spans="2:2">
      <c r="B4868" s="1"/>
    </row>
    <row r="4892" spans="2:2">
      <c r="B4892" s="1"/>
    </row>
    <row r="4920" spans="2:2">
      <c r="B4920" s="1"/>
    </row>
    <row r="4921" spans="2:2">
      <c r="B4921" s="1"/>
    </row>
    <row r="5029" spans="2:2">
      <c r="B5029" s="1"/>
    </row>
    <row r="5030" spans="2:2">
      <c r="B5030" s="1"/>
    </row>
    <row r="5054" spans="2:2">
      <c r="B5054" s="1"/>
    </row>
    <row r="5082" spans="2:2">
      <c r="B5082" s="1"/>
    </row>
    <row r="5083" spans="2:2">
      <c r="B5083" s="1"/>
    </row>
    <row r="5140" spans="2:2">
      <c r="B5140" s="1"/>
    </row>
    <row r="5141" spans="2:2">
      <c r="B5141" s="1"/>
    </row>
    <row r="5165" spans="2:2">
      <c r="B5165" s="1"/>
    </row>
    <row r="5193" spans="2:2">
      <c r="B5193" s="1"/>
    </row>
    <row r="5194" spans="2:2">
      <c r="B5194" s="1"/>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03960-C928-4C9D-8AF6-CA0387874081}">
  <dimension ref="A1:XFD4260"/>
  <sheetViews>
    <sheetView topLeftCell="F1" zoomScale="72" zoomScaleNormal="41" workbookViewId="0">
      <selection activeCell="R7" sqref="R7"/>
    </sheetView>
  </sheetViews>
  <sheetFormatPr defaultRowHeight="14.4"/>
  <cols>
    <col min="1" max="1" width="26.33203125" bestFit="1" customWidth="1"/>
    <col min="2" max="3" width="17.44140625" customWidth="1"/>
    <col min="4" max="4" width="23.109375" bestFit="1" customWidth="1"/>
    <col min="5" max="5" width="25.5546875" customWidth="1"/>
    <col min="6" max="6" width="21.33203125" bestFit="1" customWidth="1"/>
    <col min="7" max="7" width="21.109375" bestFit="1" customWidth="1"/>
    <col min="8" max="8" width="24.44140625" bestFit="1" customWidth="1"/>
    <col min="9" max="9" width="18.6640625" bestFit="1" customWidth="1"/>
    <col min="10" max="10" width="21.5546875" bestFit="1" customWidth="1"/>
    <col min="11" max="11" width="12.33203125" bestFit="1" customWidth="1"/>
    <col min="14" max="14" width="9.5546875" bestFit="1" customWidth="1"/>
  </cols>
  <sheetData>
    <row r="1" spans="1:16384">
      <c r="A1" s="5" t="s">
        <v>119</v>
      </c>
      <c r="B1" s="1"/>
      <c r="C1" s="5"/>
      <c r="D1" s="1"/>
      <c r="E1" s="1"/>
      <c r="F1" s="5"/>
      <c r="G1" s="1"/>
      <c r="H1" s="5"/>
      <c r="I1" s="1"/>
      <c r="J1" s="5"/>
      <c r="K1" s="1"/>
      <c r="L1" s="5"/>
      <c r="M1" s="1"/>
      <c r="N1" s="5"/>
      <c r="O1" s="1"/>
      <c r="P1" s="5"/>
      <c r="Q1" s="1"/>
      <c r="R1" s="5"/>
      <c r="S1" s="1"/>
      <c r="T1" s="5"/>
      <c r="U1" s="1"/>
      <c r="V1" s="5"/>
      <c r="W1" s="1"/>
      <c r="X1" s="5"/>
      <c r="Y1" s="1"/>
      <c r="Z1" s="5"/>
      <c r="AA1" s="1"/>
      <c r="AB1" s="5"/>
      <c r="AC1" s="1"/>
      <c r="AD1" s="5"/>
      <c r="AE1" s="1"/>
      <c r="AF1" s="5"/>
      <c r="AG1" s="1"/>
      <c r="AH1" s="5"/>
      <c r="AI1" s="1"/>
      <c r="AJ1" s="5"/>
      <c r="AK1" s="1"/>
      <c r="AL1" s="5"/>
      <c r="AM1" s="1"/>
      <c r="AN1" s="5"/>
      <c r="AO1" s="1"/>
      <c r="AP1" s="5"/>
      <c r="AQ1" s="1"/>
      <c r="AR1" s="5"/>
      <c r="AS1" s="1"/>
      <c r="AT1" s="5"/>
      <c r="AU1" s="1"/>
      <c r="AV1" s="5"/>
      <c r="AW1" s="1"/>
      <c r="AX1" s="5"/>
      <c r="AY1" s="1"/>
      <c r="AZ1" s="5"/>
      <c r="BA1" s="1"/>
      <c r="BB1" s="5"/>
      <c r="BC1" s="1"/>
      <c r="BD1" s="5"/>
      <c r="BE1" s="1"/>
      <c r="BF1" s="5"/>
      <c r="BG1" s="1"/>
      <c r="BH1" s="5"/>
      <c r="BI1" s="1"/>
      <c r="BJ1" s="5"/>
      <c r="BK1" s="1"/>
      <c r="BL1" s="5"/>
      <c r="BM1" s="1"/>
      <c r="BN1" s="5"/>
      <c r="BO1" s="1"/>
      <c r="BP1" s="5"/>
      <c r="BQ1" s="1"/>
      <c r="BR1" s="5"/>
      <c r="BS1" s="1"/>
      <c r="BT1" s="5"/>
      <c r="BU1" s="1"/>
      <c r="BV1" s="5"/>
      <c r="BW1" s="1"/>
      <c r="BX1" s="5"/>
      <c r="BY1" s="1"/>
      <c r="BZ1" s="5"/>
      <c r="CA1" s="1"/>
      <c r="CB1" s="5"/>
      <c r="CC1" s="1"/>
      <c r="CD1" s="5"/>
      <c r="CE1" s="1"/>
      <c r="CF1" s="5"/>
      <c r="CG1" s="1"/>
      <c r="CH1" s="5"/>
      <c r="CI1" s="1"/>
      <c r="CJ1" s="5"/>
      <c r="CK1" s="1"/>
      <c r="CL1" s="5"/>
      <c r="CM1" s="1"/>
      <c r="CN1" s="5"/>
      <c r="CO1" s="1"/>
      <c r="CP1" s="5"/>
      <c r="CQ1" s="1"/>
      <c r="CR1" s="5"/>
      <c r="CS1" s="1"/>
      <c r="CT1" s="5"/>
      <c r="CU1" s="1"/>
      <c r="CV1" s="5"/>
      <c r="CW1" s="1"/>
      <c r="CX1" s="5"/>
      <c r="CY1" s="1"/>
      <c r="CZ1" s="5"/>
      <c r="DA1" s="1"/>
      <c r="DB1" s="5"/>
      <c r="DC1" s="1"/>
      <c r="DD1" s="5"/>
      <c r="DE1" s="1"/>
      <c r="DF1" s="5"/>
      <c r="DG1" s="1"/>
      <c r="DH1" s="5"/>
      <c r="DI1" s="1"/>
      <c r="DJ1" s="5"/>
      <c r="DK1" s="1"/>
      <c r="DL1" s="5"/>
      <c r="DM1" s="1"/>
      <c r="DN1" s="5"/>
      <c r="DO1" s="1"/>
      <c r="DP1" s="5"/>
      <c r="DQ1" s="1"/>
      <c r="DR1" s="5"/>
      <c r="DS1" s="1"/>
      <c r="DT1" s="5"/>
      <c r="DU1" s="1"/>
      <c r="DV1" s="5"/>
      <c r="DW1" s="1"/>
      <c r="DX1" s="5"/>
      <c r="DY1" s="1"/>
      <c r="DZ1" s="5"/>
      <c r="EA1" s="1"/>
      <c r="EB1" s="5"/>
      <c r="EC1" s="1"/>
      <c r="ED1" s="5"/>
      <c r="EE1" s="1"/>
      <c r="EF1" s="5"/>
      <c r="EG1" s="1"/>
      <c r="EH1" s="5"/>
      <c r="EI1" s="1"/>
      <c r="EJ1" s="5"/>
      <c r="EK1" s="1"/>
      <c r="EL1" s="5"/>
      <c r="EM1" s="1"/>
      <c r="EN1" s="5"/>
      <c r="EO1" s="1"/>
      <c r="EP1" s="5"/>
      <c r="EQ1" s="1"/>
      <c r="ER1" s="5"/>
      <c r="ES1" s="1"/>
      <c r="ET1" s="5"/>
      <c r="EU1" s="1"/>
      <c r="EV1" s="5"/>
      <c r="EW1" s="1"/>
      <c r="EX1" s="5"/>
      <c r="EY1" s="1"/>
      <c r="EZ1" s="5"/>
      <c r="FA1" s="1"/>
      <c r="FB1" s="5"/>
      <c r="FC1" s="1"/>
      <c r="FD1" s="5"/>
      <c r="FE1" s="1"/>
      <c r="FF1" s="5"/>
      <c r="FG1" s="1"/>
      <c r="FH1" s="5"/>
      <c r="FI1" s="1"/>
      <c r="FJ1" s="5"/>
      <c r="FK1" s="1"/>
      <c r="FL1" s="5"/>
      <c r="FM1" s="1"/>
      <c r="FN1" s="5"/>
      <c r="FO1" s="1"/>
      <c r="FP1" s="5"/>
      <c r="FQ1" s="1"/>
      <c r="FR1" s="5"/>
      <c r="FS1" s="1"/>
      <c r="FT1" s="5"/>
      <c r="FU1" s="1"/>
      <c r="FV1" s="5"/>
      <c r="FW1" s="1"/>
      <c r="FX1" s="5"/>
      <c r="FY1" s="1"/>
      <c r="FZ1" s="5"/>
      <c r="GA1" s="1"/>
      <c r="GB1" s="5"/>
      <c r="GC1" s="1"/>
      <c r="GD1" s="5"/>
      <c r="GE1" s="1"/>
      <c r="GF1" s="5"/>
      <c r="GG1" s="1"/>
      <c r="GH1" s="5"/>
      <c r="GI1" s="1"/>
      <c r="GJ1" s="5"/>
      <c r="GK1" s="1"/>
      <c r="GL1" s="5"/>
      <c r="GM1" s="1"/>
      <c r="GN1" s="5"/>
      <c r="GO1" s="1"/>
      <c r="GP1" s="5"/>
      <c r="GQ1" s="1"/>
      <c r="GR1" s="5"/>
      <c r="GS1" s="1"/>
      <c r="GT1" s="5"/>
      <c r="GU1" s="1"/>
      <c r="GV1" s="5"/>
      <c r="GW1" s="1"/>
      <c r="GX1" s="5"/>
      <c r="GY1" s="1"/>
      <c r="GZ1" s="5"/>
      <c r="HA1" s="1"/>
      <c r="HB1" s="5"/>
      <c r="HC1" s="1"/>
      <c r="HD1" s="5"/>
      <c r="HE1" s="1"/>
      <c r="HF1" s="5"/>
      <c r="HG1" s="1"/>
      <c r="HH1" s="5"/>
      <c r="HI1" s="1"/>
      <c r="HJ1" s="5"/>
      <c r="HK1" s="1"/>
      <c r="HL1" s="5"/>
      <c r="HM1" s="1"/>
      <c r="HN1" s="5"/>
      <c r="HO1" s="1"/>
      <c r="HP1" s="5"/>
      <c r="HQ1" s="1"/>
      <c r="HR1" s="5"/>
      <c r="HS1" s="1"/>
      <c r="HT1" s="5"/>
      <c r="HU1" s="1"/>
      <c r="HV1" s="5"/>
      <c r="HW1" s="1"/>
      <c r="HX1" s="5"/>
      <c r="HY1" s="1"/>
      <c r="HZ1" s="5"/>
      <c r="IA1" s="1"/>
      <c r="IB1" s="5"/>
      <c r="IC1" s="1"/>
      <c r="ID1" s="5"/>
      <c r="IE1" s="1"/>
      <c r="IF1" s="5"/>
      <c r="IG1" s="1"/>
      <c r="IH1" s="5"/>
      <c r="II1" s="1"/>
      <c r="IJ1" s="5"/>
      <c r="IK1" s="1"/>
      <c r="IL1" s="5"/>
      <c r="IM1" s="1"/>
      <c r="IN1" s="5"/>
      <c r="IO1" s="1"/>
      <c r="IP1" s="5"/>
      <c r="IQ1" s="1"/>
      <c r="IR1" s="5"/>
      <c r="IS1" s="1"/>
      <c r="IT1" s="5"/>
      <c r="IU1" s="1"/>
      <c r="IV1" s="5"/>
      <c r="IW1" s="1"/>
      <c r="IX1" s="5"/>
      <c r="IY1" s="1"/>
      <c r="IZ1" s="5"/>
      <c r="JA1" s="1"/>
      <c r="JB1" s="5"/>
      <c r="JC1" s="1"/>
      <c r="JD1" s="5"/>
      <c r="JE1" s="1"/>
      <c r="JF1" s="5"/>
      <c r="JG1" s="1"/>
      <c r="JH1" s="5"/>
      <c r="JI1" s="1"/>
      <c r="JJ1" s="5"/>
      <c r="JK1" s="1"/>
      <c r="JL1" s="5"/>
      <c r="JM1" s="1"/>
      <c r="JN1" s="5"/>
      <c r="JO1" s="1"/>
      <c r="JP1" s="5"/>
      <c r="JQ1" s="1"/>
      <c r="JR1" s="5"/>
      <c r="JS1" s="1"/>
      <c r="JT1" s="5"/>
      <c r="JU1" s="1"/>
      <c r="JV1" s="5"/>
      <c r="JW1" s="1"/>
      <c r="JX1" s="5"/>
      <c r="JY1" s="1"/>
      <c r="JZ1" s="5"/>
      <c r="KA1" s="1"/>
      <c r="KB1" s="5"/>
      <c r="KC1" s="1"/>
      <c r="KD1" s="5"/>
      <c r="KE1" s="1"/>
      <c r="KF1" s="5"/>
      <c r="KG1" s="1"/>
      <c r="KH1" s="5"/>
      <c r="KI1" s="1"/>
      <c r="KJ1" s="5"/>
      <c r="KK1" s="1"/>
      <c r="KL1" s="5"/>
      <c r="KM1" s="1"/>
      <c r="KN1" s="5"/>
      <c r="KO1" s="1"/>
      <c r="KP1" s="5"/>
      <c r="KQ1" s="1"/>
      <c r="KR1" s="5"/>
      <c r="KS1" s="1"/>
      <c r="KT1" s="5"/>
      <c r="KU1" s="1"/>
      <c r="KV1" s="5"/>
      <c r="KW1" s="1"/>
      <c r="KX1" s="5"/>
      <c r="KY1" s="1"/>
      <c r="KZ1" s="5"/>
      <c r="LA1" s="1"/>
      <c r="LB1" s="5"/>
      <c r="LC1" s="1"/>
      <c r="LD1" s="5"/>
      <c r="LE1" s="1"/>
      <c r="LF1" s="5"/>
      <c r="LG1" s="1"/>
      <c r="LH1" s="5"/>
      <c r="LI1" s="1"/>
      <c r="LJ1" s="5"/>
      <c r="LK1" s="1"/>
      <c r="LL1" s="5"/>
      <c r="LM1" s="1"/>
      <c r="LN1" s="5"/>
      <c r="LO1" s="1"/>
      <c r="LP1" s="5"/>
      <c r="LQ1" s="1"/>
      <c r="LR1" s="5"/>
      <c r="LS1" s="1"/>
      <c r="LT1" s="5"/>
      <c r="LU1" s="1"/>
      <c r="LV1" s="5"/>
      <c r="LW1" s="1"/>
      <c r="LX1" s="5"/>
      <c r="LY1" s="1"/>
      <c r="LZ1" s="5"/>
      <c r="MA1" s="1"/>
      <c r="MB1" s="5"/>
      <c r="MC1" s="1"/>
      <c r="MD1" s="5"/>
      <c r="ME1" s="1"/>
      <c r="MF1" s="5"/>
      <c r="MG1" s="1"/>
      <c r="MH1" s="5"/>
      <c r="MI1" s="1"/>
      <c r="MJ1" s="5"/>
      <c r="MK1" s="1"/>
      <c r="ML1" s="5"/>
      <c r="MM1" s="1"/>
      <c r="MN1" s="5"/>
      <c r="MO1" s="1"/>
      <c r="MP1" s="5"/>
      <c r="MQ1" s="1"/>
      <c r="MR1" s="5"/>
      <c r="MS1" s="1"/>
      <c r="MT1" s="5"/>
      <c r="MU1" s="1"/>
      <c r="MV1" s="5"/>
      <c r="MW1" s="1"/>
      <c r="MX1" s="5"/>
      <c r="MY1" s="1"/>
      <c r="MZ1" s="5"/>
      <c r="NA1" s="1"/>
      <c r="NB1" s="5"/>
      <c r="NC1" s="1"/>
      <c r="ND1" s="5"/>
      <c r="NE1" s="1"/>
      <c r="NF1" s="5"/>
      <c r="NG1" s="1"/>
      <c r="NH1" s="5"/>
      <c r="NI1" s="1"/>
      <c r="NJ1" s="5"/>
      <c r="NK1" s="1"/>
      <c r="NL1" s="5"/>
      <c r="NM1" s="1"/>
      <c r="NN1" s="5"/>
      <c r="NO1" s="1"/>
      <c r="NP1" s="5"/>
      <c r="NQ1" s="1"/>
      <c r="NR1" s="5"/>
      <c r="NS1" s="1"/>
      <c r="NT1" s="5"/>
      <c r="NU1" s="1"/>
      <c r="NV1" s="5"/>
      <c r="NW1" s="1"/>
      <c r="NX1" s="5"/>
      <c r="NY1" s="1"/>
      <c r="NZ1" s="5"/>
      <c r="OA1" s="1"/>
      <c r="OB1" s="5"/>
      <c r="OC1" s="1"/>
      <c r="OD1" s="5"/>
      <c r="OE1" s="1"/>
      <c r="OF1" s="5"/>
      <c r="OG1" s="1"/>
      <c r="OH1" s="5"/>
      <c r="OI1" s="1"/>
      <c r="OJ1" s="5"/>
      <c r="OK1" s="1"/>
      <c r="OL1" s="5"/>
      <c r="OM1" s="1"/>
      <c r="ON1" s="5"/>
      <c r="OO1" s="1"/>
      <c r="OP1" s="5"/>
      <c r="OQ1" s="1"/>
      <c r="OR1" s="5"/>
      <c r="OS1" s="1"/>
      <c r="OT1" s="5"/>
      <c r="OU1" s="1"/>
      <c r="OV1" s="5"/>
      <c r="OW1" s="1"/>
      <c r="OX1" s="5"/>
      <c r="OY1" s="1"/>
      <c r="OZ1" s="5"/>
      <c r="PA1" s="1"/>
      <c r="PB1" s="5"/>
      <c r="PC1" s="1"/>
      <c r="PD1" s="5"/>
      <c r="PE1" s="1"/>
      <c r="PF1" s="5"/>
      <c r="PG1" s="1"/>
      <c r="PH1" s="5"/>
      <c r="PI1" s="1"/>
      <c r="PJ1" s="5"/>
      <c r="PK1" s="1"/>
      <c r="PL1" s="5"/>
      <c r="PM1" s="1"/>
      <c r="PN1" s="5"/>
      <c r="PO1" s="1"/>
      <c r="PP1" s="5"/>
      <c r="PQ1" s="1"/>
      <c r="PR1" s="5"/>
      <c r="PS1" s="1"/>
      <c r="PT1" s="5"/>
      <c r="PU1" s="1"/>
      <c r="PV1" s="5"/>
      <c r="PW1" s="1"/>
      <c r="PX1" s="5"/>
      <c r="PY1" s="1"/>
      <c r="PZ1" s="5"/>
      <c r="QA1" s="1"/>
      <c r="QB1" s="5"/>
      <c r="QC1" s="1"/>
      <c r="QD1" s="5"/>
      <c r="QE1" s="1"/>
      <c r="QF1" s="5"/>
      <c r="QG1" s="1"/>
      <c r="QH1" s="5"/>
      <c r="QI1" s="1"/>
      <c r="QJ1" s="5"/>
      <c r="QK1" s="1"/>
      <c r="QL1" s="5"/>
      <c r="QM1" s="1"/>
      <c r="QN1" s="5"/>
      <c r="QO1" s="1"/>
      <c r="QP1" s="5"/>
      <c r="QQ1" s="1"/>
      <c r="QR1" s="5"/>
      <c r="QS1" s="1"/>
      <c r="QT1" s="5"/>
      <c r="QU1" s="1"/>
      <c r="QV1" s="5"/>
      <c r="QW1" s="1"/>
      <c r="QX1" s="5"/>
      <c r="QY1" s="1"/>
      <c r="QZ1" s="5"/>
      <c r="RA1" s="1"/>
      <c r="RB1" s="5"/>
      <c r="RC1" s="1"/>
      <c r="RD1" s="5"/>
      <c r="RE1" s="1"/>
      <c r="RF1" s="5"/>
      <c r="RG1" s="1"/>
      <c r="RH1" s="5"/>
      <c r="RI1" s="1"/>
      <c r="RJ1" s="5"/>
      <c r="RK1" s="1"/>
      <c r="RL1" s="5"/>
      <c r="RM1" s="1"/>
      <c r="RN1" s="5"/>
      <c r="RO1" s="1"/>
      <c r="RP1" s="5"/>
      <c r="RQ1" s="1"/>
      <c r="RR1" s="5"/>
      <c r="RS1" s="1"/>
      <c r="RT1" s="5"/>
      <c r="RU1" s="1"/>
      <c r="RV1" s="5"/>
      <c r="RW1" s="1"/>
      <c r="RX1" s="5"/>
      <c r="RY1" s="1"/>
      <c r="RZ1" s="5"/>
      <c r="SA1" s="1"/>
      <c r="SB1" s="5"/>
      <c r="SC1" s="1"/>
      <c r="SD1" s="5"/>
      <c r="SE1" s="1"/>
      <c r="SF1" s="5"/>
      <c r="SG1" s="1"/>
      <c r="SH1" s="5"/>
      <c r="SI1" s="1"/>
      <c r="SJ1" s="5"/>
      <c r="SK1" s="1"/>
      <c r="SL1" s="5"/>
      <c r="SM1" s="1"/>
      <c r="SN1" s="5"/>
      <c r="SO1" s="1"/>
      <c r="SP1" s="5"/>
      <c r="SQ1" s="1"/>
      <c r="SR1" s="5"/>
      <c r="SS1" s="1"/>
      <c r="ST1" s="5"/>
      <c r="SU1" s="1"/>
      <c r="SV1" s="5"/>
      <c r="SW1" s="1"/>
      <c r="SX1" s="5"/>
      <c r="SY1" s="1"/>
      <c r="SZ1" s="5"/>
      <c r="TA1" s="1"/>
      <c r="TB1" s="5"/>
      <c r="TC1" s="1"/>
      <c r="TD1" s="5"/>
      <c r="TE1" s="1"/>
      <c r="TF1" s="5"/>
      <c r="TG1" s="1"/>
      <c r="TH1" s="5"/>
      <c r="TI1" s="1"/>
      <c r="TJ1" s="5"/>
      <c r="TK1" s="1"/>
      <c r="TL1" s="5"/>
      <c r="TM1" s="1"/>
      <c r="TN1" s="5"/>
      <c r="TO1" s="1"/>
      <c r="TP1" s="5"/>
      <c r="TQ1" s="1"/>
      <c r="TR1" s="5"/>
      <c r="TS1" s="1"/>
      <c r="TT1" s="5"/>
      <c r="TU1" s="1"/>
      <c r="TV1" s="5"/>
      <c r="TW1" s="1"/>
      <c r="TX1" s="5"/>
      <c r="TY1" s="1"/>
      <c r="TZ1" s="5"/>
      <c r="UA1" s="1"/>
      <c r="UB1" s="5"/>
      <c r="UC1" s="1"/>
      <c r="UD1" s="5"/>
      <c r="UE1" s="1"/>
      <c r="UF1" s="5"/>
      <c r="UG1" s="1"/>
      <c r="UH1" s="5"/>
      <c r="UI1" s="1"/>
      <c r="UJ1" s="5"/>
      <c r="UK1" s="1"/>
      <c r="UL1" s="5"/>
      <c r="UM1" s="1"/>
      <c r="UN1" s="5"/>
      <c r="UO1" s="1"/>
      <c r="UP1" s="5"/>
      <c r="UQ1" s="1"/>
      <c r="UR1" s="5"/>
      <c r="US1" s="1"/>
      <c r="UT1" s="5"/>
      <c r="UU1" s="1"/>
      <c r="UV1" s="5"/>
      <c r="UW1" s="1"/>
      <c r="UX1" s="5"/>
      <c r="UY1" s="1"/>
      <c r="UZ1" s="5"/>
      <c r="VA1" s="1"/>
      <c r="VB1" s="5"/>
      <c r="VC1" s="1"/>
      <c r="VD1" s="5"/>
      <c r="VE1" s="1"/>
      <c r="VF1" s="5"/>
      <c r="VG1" s="1"/>
      <c r="VH1" s="5"/>
      <c r="VI1" s="1"/>
      <c r="VJ1" s="5"/>
      <c r="VK1" s="1"/>
      <c r="VL1" s="5"/>
      <c r="VM1" s="1"/>
      <c r="VN1" s="5"/>
      <c r="VO1" s="1"/>
      <c r="VP1" s="5"/>
      <c r="VQ1" s="1"/>
      <c r="VR1" s="5"/>
      <c r="VS1" s="1"/>
      <c r="VT1" s="5"/>
      <c r="VU1" s="1"/>
      <c r="VV1" s="5"/>
      <c r="VW1" s="1"/>
      <c r="VX1" s="5"/>
      <c r="VY1" s="1"/>
      <c r="VZ1" s="5"/>
      <c r="WA1" s="1"/>
      <c r="WB1" s="5"/>
      <c r="WC1" s="1"/>
      <c r="WD1" s="5"/>
      <c r="WE1" s="1"/>
      <c r="WF1" s="5"/>
      <c r="WG1" s="1"/>
      <c r="WH1" s="5"/>
      <c r="WI1" s="1"/>
      <c r="WJ1" s="5"/>
      <c r="WK1" s="1"/>
      <c r="WL1" s="5"/>
      <c r="WM1" s="1"/>
      <c r="WN1" s="5"/>
      <c r="WO1" s="1"/>
      <c r="WP1" s="5"/>
      <c r="WQ1" s="1"/>
      <c r="WR1" s="5"/>
      <c r="WS1" s="1"/>
      <c r="WT1" s="5"/>
      <c r="WU1" s="1"/>
      <c r="WV1" s="5"/>
      <c r="WW1" s="1"/>
      <c r="WX1" s="5"/>
      <c r="WY1" s="1"/>
      <c r="WZ1" s="5"/>
      <c r="XA1" s="1"/>
      <c r="XB1" s="5"/>
      <c r="XC1" s="1"/>
      <c r="XD1" s="5"/>
      <c r="XE1" s="1"/>
      <c r="XF1" s="5"/>
      <c r="XG1" s="1"/>
      <c r="XH1" s="5"/>
      <c r="XI1" s="1"/>
      <c r="XJ1" s="5"/>
      <c r="XK1" s="1"/>
      <c r="XL1" s="5"/>
      <c r="XM1" s="1"/>
      <c r="XN1" s="5"/>
      <c r="XO1" s="1"/>
      <c r="XP1" s="5"/>
      <c r="XQ1" s="1"/>
      <c r="XR1" s="5"/>
      <c r="XS1" s="1"/>
      <c r="XT1" s="5"/>
      <c r="XU1" s="1"/>
      <c r="XV1" s="5"/>
      <c r="XW1" s="1"/>
      <c r="XX1" s="5"/>
      <c r="XY1" s="1"/>
      <c r="XZ1" s="5"/>
      <c r="YA1" s="1"/>
      <c r="YB1" s="5"/>
      <c r="YC1" s="1"/>
      <c r="YD1" s="5"/>
      <c r="YE1" s="1"/>
      <c r="YF1" s="5"/>
      <c r="YG1" s="1"/>
      <c r="YH1" s="5"/>
      <c r="YI1" s="1"/>
      <c r="YJ1" s="5"/>
      <c r="YK1" s="1"/>
      <c r="YL1" s="5"/>
      <c r="YM1" s="1"/>
      <c r="YN1" s="5"/>
      <c r="YO1" s="1"/>
      <c r="YP1" s="5"/>
      <c r="YQ1" s="1"/>
      <c r="YR1" s="5"/>
      <c r="YS1" s="1"/>
      <c r="YT1" s="5"/>
      <c r="YU1" s="1"/>
      <c r="YV1" s="5"/>
      <c r="YW1" s="1"/>
      <c r="YX1" s="5"/>
      <c r="YY1" s="1"/>
      <c r="YZ1" s="5"/>
      <c r="ZA1" s="1"/>
      <c r="ZB1" s="5"/>
      <c r="ZC1" s="1"/>
      <c r="ZD1" s="5"/>
      <c r="ZE1" s="1"/>
      <c r="ZF1" s="5"/>
      <c r="ZG1" s="1"/>
      <c r="ZH1" s="5"/>
      <c r="ZI1" s="1"/>
      <c r="ZJ1" s="5"/>
      <c r="ZK1" s="1"/>
      <c r="ZL1" s="5"/>
      <c r="ZM1" s="1"/>
      <c r="ZN1" s="5"/>
      <c r="ZO1" s="1"/>
      <c r="ZP1" s="5"/>
      <c r="ZQ1" s="1"/>
      <c r="ZR1" s="5"/>
      <c r="ZS1" s="1"/>
      <c r="ZT1" s="5"/>
      <c r="ZU1" s="1"/>
      <c r="ZV1" s="5"/>
      <c r="ZW1" s="1"/>
      <c r="ZX1" s="5"/>
      <c r="ZY1" s="1"/>
      <c r="ZZ1" s="5"/>
      <c r="AAA1" s="1"/>
      <c r="AAB1" s="5"/>
      <c r="AAC1" s="1"/>
      <c r="AAD1" s="5"/>
      <c r="AAE1" s="1"/>
      <c r="AAF1" s="5"/>
      <c r="AAG1" s="1"/>
      <c r="AAH1" s="5"/>
      <c r="AAI1" s="1"/>
      <c r="AAJ1" s="5"/>
      <c r="AAK1" s="1"/>
      <c r="AAL1" s="5"/>
      <c r="AAM1" s="1"/>
      <c r="AAN1" s="5"/>
      <c r="AAO1" s="1"/>
      <c r="AAP1" s="5"/>
      <c r="AAQ1" s="1"/>
      <c r="AAR1" s="5"/>
      <c r="AAS1" s="1"/>
      <c r="AAT1" s="5"/>
      <c r="AAU1" s="1"/>
      <c r="AAV1" s="5"/>
      <c r="AAW1" s="1"/>
      <c r="AAX1" s="5"/>
      <c r="AAY1" s="1"/>
      <c r="AAZ1" s="5"/>
      <c r="ABA1" s="1"/>
      <c r="ABB1" s="5"/>
      <c r="ABC1" s="1"/>
      <c r="ABD1" s="5"/>
      <c r="ABE1" s="1"/>
      <c r="ABF1" s="5"/>
      <c r="ABG1" s="1"/>
      <c r="ABH1" s="5"/>
      <c r="ABI1" s="1"/>
      <c r="ABJ1" s="5"/>
      <c r="ABK1" s="1"/>
      <c r="ABL1" s="5"/>
      <c r="ABM1" s="1"/>
      <c r="ABN1" s="5"/>
      <c r="ABO1" s="1"/>
      <c r="ABP1" s="5"/>
      <c r="ABQ1" s="1"/>
      <c r="ABR1" s="5"/>
      <c r="ABS1" s="1"/>
      <c r="ABT1" s="5"/>
      <c r="ABU1" s="1"/>
      <c r="ABV1" s="5"/>
      <c r="ABW1" s="1"/>
      <c r="ABX1" s="5"/>
      <c r="ABY1" s="1"/>
      <c r="ABZ1" s="5"/>
      <c r="ACA1" s="1"/>
      <c r="ACB1" s="5"/>
      <c r="ACC1" s="1"/>
      <c r="ACD1" s="5"/>
      <c r="ACE1" s="1"/>
      <c r="ACF1" s="5"/>
      <c r="ACG1" s="1"/>
      <c r="ACH1" s="5"/>
      <c r="ACI1" s="1"/>
      <c r="ACJ1" s="5"/>
      <c r="ACK1" s="1"/>
      <c r="ACL1" s="5"/>
      <c r="ACM1" s="1"/>
      <c r="ACN1" s="5"/>
      <c r="ACO1" s="1"/>
      <c r="ACP1" s="5"/>
      <c r="ACQ1" s="1"/>
      <c r="ACR1" s="5"/>
      <c r="ACS1" s="1"/>
      <c r="ACT1" s="5"/>
      <c r="ACU1" s="1"/>
      <c r="ACV1" s="5"/>
      <c r="ACW1" s="1"/>
      <c r="ACX1" s="5"/>
      <c r="ACY1" s="1"/>
      <c r="ACZ1" s="5"/>
      <c r="ADA1" s="1"/>
      <c r="ADB1" s="5"/>
      <c r="ADC1" s="1"/>
      <c r="ADD1" s="5"/>
      <c r="ADE1" s="1"/>
      <c r="ADF1" s="5"/>
      <c r="ADG1" s="1"/>
      <c r="ADH1" s="5"/>
      <c r="ADI1" s="1"/>
      <c r="ADJ1" s="5"/>
      <c r="ADK1" s="1"/>
      <c r="ADL1" s="5"/>
      <c r="ADM1" s="1"/>
      <c r="ADN1" s="5"/>
      <c r="ADO1" s="1"/>
      <c r="ADP1" s="5"/>
      <c r="ADQ1" s="1"/>
      <c r="ADR1" s="5"/>
      <c r="ADS1" s="1"/>
      <c r="ADT1" s="5"/>
      <c r="ADU1" s="1"/>
      <c r="ADV1" s="5"/>
      <c r="ADW1" s="1"/>
      <c r="ADX1" s="5"/>
      <c r="ADY1" s="1"/>
      <c r="ADZ1" s="5"/>
      <c r="AEA1" s="1"/>
      <c r="AEB1" s="5"/>
      <c r="AEC1" s="1"/>
      <c r="AED1" s="5"/>
      <c r="AEE1" s="1"/>
      <c r="AEF1" s="5"/>
      <c r="AEG1" s="1"/>
      <c r="AEH1" s="5"/>
      <c r="AEI1" s="1"/>
      <c r="AEJ1" s="5"/>
      <c r="AEK1" s="1"/>
      <c r="AEL1" s="5"/>
      <c r="AEM1" s="1"/>
      <c r="AEN1" s="5"/>
      <c r="AEO1" s="1"/>
      <c r="AEP1" s="5"/>
      <c r="AEQ1" s="1"/>
      <c r="AER1" s="5"/>
      <c r="AES1" s="1"/>
      <c r="AET1" s="5"/>
      <c r="AEU1" s="1"/>
      <c r="AEV1" s="5"/>
      <c r="AEW1" s="1"/>
      <c r="AEX1" s="5"/>
      <c r="AEY1" s="1"/>
      <c r="AEZ1" s="5"/>
      <c r="AFA1" s="1"/>
      <c r="AFB1" s="5"/>
      <c r="AFC1" s="1"/>
      <c r="AFD1" s="5"/>
      <c r="AFE1" s="1"/>
      <c r="AFF1" s="5"/>
      <c r="AFG1" s="1"/>
      <c r="AFH1" s="5"/>
      <c r="AFI1" s="1"/>
      <c r="AFJ1" s="5"/>
      <c r="AFK1" s="1"/>
      <c r="AFL1" s="5"/>
      <c r="AFM1" s="1"/>
      <c r="AFN1" s="5"/>
      <c r="AFO1" s="1"/>
      <c r="AFP1" s="5"/>
      <c r="AFQ1" s="1"/>
      <c r="AFR1" s="5"/>
      <c r="AFS1" s="1"/>
      <c r="AFT1" s="5"/>
      <c r="AFU1" s="1"/>
      <c r="AFV1" s="5"/>
      <c r="AFW1" s="1"/>
      <c r="AFX1" s="5"/>
      <c r="AFY1" s="1"/>
      <c r="AFZ1" s="5"/>
      <c r="AGA1" s="1"/>
      <c r="AGB1" s="5"/>
      <c r="AGC1" s="1"/>
      <c r="AGD1" s="5"/>
      <c r="AGE1" s="1"/>
      <c r="AGF1" s="5"/>
      <c r="AGG1" s="1"/>
      <c r="AGH1" s="5"/>
      <c r="AGI1" s="1"/>
      <c r="AGJ1" s="5"/>
      <c r="AGK1" s="1"/>
      <c r="AGL1" s="5"/>
      <c r="AGM1" s="1"/>
      <c r="AGN1" s="5"/>
      <c r="AGO1" s="1"/>
      <c r="AGP1" s="5"/>
      <c r="AGQ1" s="1"/>
      <c r="AGR1" s="5"/>
      <c r="AGS1" s="1"/>
      <c r="AGT1" s="5"/>
      <c r="AGU1" s="1"/>
      <c r="AGV1" s="5"/>
      <c r="AGW1" s="1"/>
      <c r="AGX1" s="5"/>
      <c r="AGY1" s="1"/>
      <c r="AGZ1" s="5"/>
      <c r="AHA1" s="1"/>
      <c r="AHB1" s="5"/>
      <c r="AHC1" s="1"/>
      <c r="AHD1" s="5"/>
      <c r="AHE1" s="1"/>
      <c r="AHF1" s="5"/>
      <c r="AHG1" s="1"/>
      <c r="AHH1" s="5"/>
      <c r="AHI1" s="1"/>
      <c r="AHJ1" s="5"/>
      <c r="AHK1" s="1"/>
      <c r="AHL1" s="5"/>
      <c r="AHM1" s="1"/>
      <c r="AHN1" s="5"/>
      <c r="AHO1" s="1"/>
      <c r="AHP1" s="5"/>
      <c r="AHQ1" s="1"/>
      <c r="AHR1" s="5"/>
      <c r="AHS1" s="1"/>
      <c r="AHT1" s="5"/>
      <c r="AHU1" s="1"/>
      <c r="AHV1" s="5"/>
      <c r="AHW1" s="1"/>
      <c r="AHX1" s="5"/>
      <c r="AHY1" s="1"/>
      <c r="AHZ1" s="5"/>
      <c r="AIA1" s="1"/>
      <c r="AIB1" s="5"/>
      <c r="AIC1" s="1"/>
      <c r="AID1" s="5"/>
      <c r="AIE1" s="1"/>
      <c r="AIF1" s="5"/>
      <c r="AIG1" s="1"/>
      <c r="AIH1" s="5"/>
      <c r="AII1" s="1"/>
      <c r="AIJ1" s="5"/>
      <c r="AIK1" s="1"/>
      <c r="AIL1" s="5"/>
      <c r="AIM1" s="1"/>
      <c r="AIN1" s="5"/>
      <c r="AIO1" s="1"/>
      <c r="AIP1" s="5"/>
      <c r="AIQ1" s="1"/>
      <c r="AIR1" s="5"/>
      <c r="AIS1" s="1"/>
      <c r="AIT1" s="5"/>
      <c r="AIU1" s="1"/>
      <c r="AIV1" s="5"/>
      <c r="AIW1" s="1"/>
      <c r="AIX1" s="5"/>
      <c r="AIY1" s="1"/>
      <c r="AIZ1" s="5"/>
      <c r="AJA1" s="1"/>
      <c r="AJB1" s="5"/>
      <c r="AJC1" s="1"/>
      <c r="AJD1" s="5"/>
      <c r="AJE1" s="1"/>
      <c r="AJF1" s="5"/>
      <c r="AJG1" s="1"/>
      <c r="AJH1" s="5"/>
      <c r="AJI1" s="1"/>
      <c r="AJJ1" s="5"/>
      <c r="AJK1" s="1"/>
      <c r="AJL1" s="5"/>
      <c r="AJM1" s="1"/>
      <c r="AJN1" s="5"/>
      <c r="AJO1" s="1"/>
      <c r="AJP1" s="5"/>
      <c r="AJQ1" s="1"/>
      <c r="AJR1" s="5"/>
      <c r="AJS1" s="1"/>
      <c r="AJT1" s="5"/>
      <c r="AJU1" s="1"/>
      <c r="AJV1" s="5"/>
      <c r="AJW1" s="1"/>
      <c r="AJX1" s="5"/>
      <c r="AJY1" s="1"/>
      <c r="AJZ1" s="5"/>
      <c r="AKA1" s="1"/>
      <c r="AKB1" s="5"/>
      <c r="AKC1" s="1"/>
      <c r="AKD1" s="5"/>
      <c r="AKE1" s="1"/>
      <c r="AKF1" s="5"/>
      <c r="AKG1" s="1"/>
      <c r="AKH1" s="5"/>
      <c r="AKI1" s="1"/>
      <c r="AKJ1" s="5"/>
      <c r="AKK1" s="1"/>
      <c r="AKL1" s="5"/>
      <c r="AKM1" s="1"/>
      <c r="AKN1" s="5"/>
      <c r="AKO1" s="1"/>
      <c r="AKP1" s="5"/>
      <c r="AKQ1" s="1"/>
      <c r="AKR1" s="5"/>
      <c r="AKS1" s="1"/>
      <c r="AKT1" s="5"/>
      <c r="AKU1" s="1"/>
      <c r="AKV1" s="5"/>
      <c r="AKW1" s="1"/>
      <c r="AKX1" s="5"/>
      <c r="AKY1" s="1"/>
      <c r="AKZ1" s="5"/>
      <c r="ALA1" s="1"/>
      <c r="ALB1" s="5"/>
      <c r="ALC1" s="1"/>
      <c r="ALD1" s="5"/>
      <c r="ALE1" s="1"/>
      <c r="ALF1" s="5"/>
      <c r="ALG1" s="1"/>
      <c r="ALH1" s="5"/>
      <c r="ALI1" s="1"/>
      <c r="ALJ1" s="5"/>
      <c r="ALK1" s="1"/>
      <c r="ALL1" s="5"/>
      <c r="ALM1" s="1"/>
      <c r="ALN1" s="5"/>
      <c r="ALO1" s="1"/>
      <c r="ALP1" s="5"/>
      <c r="ALQ1" s="1"/>
      <c r="ALR1" s="5"/>
      <c r="ALS1" s="1"/>
      <c r="ALT1" s="5"/>
      <c r="ALU1" s="1"/>
      <c r="ALV1" s="5"/>
      <c r="ALW1" s="1"/>
      <c r="ALX1" s="5"/>
      <c r="ALY1" s="1"/>
      <c r="ALZ1" s="5"/>
      <c r="AMA1" s="1"/>
      <c r="AMB1" s="5"/>
      <c r="AMC1" s="1"/>
      <c r="AMD1" s="5"/>
      <c r="AME1" s="1"/>
      <c r="AMF1" s="5"/>
      <c r="AMG1" s="1"/>
      <c r="AMH1" s="5"/>
      <c r="AMI1" s="1"/>
      <c r="AMJ1" s="5"/>
      <c r="AMK1" s="1"/>
      <c r="AML1" s="5"/>
      <c r="AMM1" s="1"/>
      <c r="AMN1" s="5"/>
      <c r="AMO1" s="1"/>
      <c r="AMP1" s="5"/>
      <c r="AMQ1" s="1"/>
      <c r="AMR1" s="5"/>
      <c r="AMS1" s="1"/>
      <c r="AMT1" s="5"/>
      <c r="AMU1" s="1"/>
      <c r="AMV1" s="5"/>
      <c r="AMW1" s="1"/>
      <c r="AMX1" s="5"/>
      <c r="AMY1" s="1"/>
      <c r="AMZ1" s="5"/>
      <c r="ANA1" s="1"/>
      <c r="ANB1" s="5"/>
      <c r="ANC1" s="1"/>
      <c r="AND1" s="5"/>
      <c r="ANE1" s="1"/>
      <c r="ANF1" s="5"/>
      <c r="ANG1" s="1"/>
      <c r="ANH1" s="5"/>
      <c r="ANI1" s="1"/>
      <c r="ANJ1" s="5"/>
      <c r="ANK1" s="1"/>
      <c r="ANL1" s="5"/>
      <c r="ANM1" s="1"/>
      <c r="ANN1" s="5"/>
      <c r="ANO1" s="1"/>
      <c r="ANP1" s="5"/>
      <c r="ANQ1" s="1"/>
      <c r="ANR1" s="5"/>
      <c r="ANS1" s="1"/>
      <c r="ANT1" s="5"/>
      <c r="ANU1" s="1"/>
      <c r="ANV1" s="5"/>
      <c r="ANW1" s="1"/>
      <c r="ANX1" s="5"/>
      <c r="ANY1" s="1"/>
      <c r="ANZ1" s="5"/>
      <c r="AOA1" s="1"/>
      <c r="AOB1" s="5"/>
      <c r="AOC1" s="1"/>
      <c r="AOD1" s="5"/>
      <c r="AOE1" s="1"/>
      <c r="AOF1" s="5"/>
      <c r="AOG1" s="1"/>
      <c r="AOH1" s="5"/>
      <c r="AOI1" s="1"/>
      <c r="AOJ1" s="5"/>
      <c r="AOK1" s="1"/>
      <c r="AOL1" s="5"/>
      <c r="AOM1" s="1"/>
      <c r="AON1" s="5"/>
      <c r="AOO1" s="1"/>
      <c r="AOP1" s="5"/>
      <c r="AOQ1" s="1"/>
      <c r="AOR1" s="5"/>
      <c r="AOS1" s="1"/>
      <c r="AOT1" s="5"/>
      <c r="AOU1" s="1"/>
      <c r="AOV1" s="5"/>
      <c r="AOW1" s="1"/>
      <c r="AOX1" s="5"/>
      <c r="AOY1" s="1"/>
      <c r="AOZ1" s="5"/>
      <c r="APA1" s="1"/>
      <c r="APB1" s="5"/>
      <c r="APC1" s="1"/>
      <c r="APD1" s="5"/>
      <c r="APE1" s="1"/>
      <c r="APF1" s="5"/>
      <c r="APG1" s="1"/>
      <c r="APH1" s="5"/>
      <c r="API1" s="1"/>
      <c r="APJ1" s="5"/>
      <c r="APK1" s="1"/>
      <c r="APL1" s="5"/>
      <c r="APM1" s="1"/>
      <c r="APN1" s="5"/>
      <c r="APO1" s="1"/>
      <c r="APP1" s="5"/>
      <c r="APQ1" s="1"/>
      <c r="APR1" s="5"/>
      <c r="APS1" s="1"/>
      <c r="APT1" s="5"/>
      <c r="APU1" s="1"/>
      <c r="APV1" s="5"/>
      <c r="APW1" s="1"/>
      <c r="APX1" s="5"/>
      <c r="APY1" s="1"/>
      <c r="APZ1" s="5"/>
      <c r="AQA1" s="1"/>
      <c r="AQB1" s="5"/>
      <c r="AQC1" s="1"/>
      <c r="AQD1" s="5"/>
      <c r="AQE1" s="1"/>
      <c r="AQF1" s="5"/>
      <c r="AQG1" s="1"/>
      <c r="AQH1" s="5"/>
      <c r="AQI1" s="1"/>
      <c r="AQJ1" s="5"/>
      <c r="AQK1" s="1"/>
      <c r="AQL1" s="5"/>
      <c r="AQM1" s="1"/>
      <c r="AQN1" s="5"/>
      <c r="AQO1" s="1"/>
      <c r="AQP1" s="5"/>
      <c r="AQQ1" s="1"/>
      <c r="AQR1" s="5"/>
      <c r="AQS1" s="1"/>
      <c r="AQT1" s="5"/>
      <c r="AQU1" s="1"/>
      <c r="AQV1" s="5"/>
      <c r="AQW1" s="1"/>
      <c r="AQX1" s="5"/>
      <c r="AQY1" s="1"/>
      <c r="AQZ1" s="5"/>
      <c r="ARA1" s="1"/>
      <c r="ARB1" s="5"/>
      <c r="ARC1" s="1"/>
      <c r="ARD1" s="5"/>
      <c r="ARE1" s="1"/>
      <c r="ARF1" s="5"/>
      <c r="ARG1" s="1"/>
      <c r="ARH1" s="5"/>
      <c r="ARI1" s="1"/>
      <c r="ARJ1" s="5"/>
      <c r="ARK1" s="1"/>
      <c r="ARL1" s="5"/>
      <c r="ARM1" s="1"/>
      <c r="ARN1" s="5"/>
      <c r="ARO1" s="1"/>
      <c r="ARP1" s="5"/>
      <c r="ARQ1" s="1"/>
      <c r="ARR1" s="5"/>
      <c r="ARS1" s="1"/>
      <c r="ART1" s="5"/>
      <c r="ARU1" s="1"/>
      <c r="ARV1" s="5"/>
      <c r="ARW1" s="1"/>
      <c r="ARX1" s="5"/>
      <c r="ARY1" s="1"/>
      <c r="ARZ1" s="5"/>
      <c r="ASA1" s="1"/>
      <c r="ASB1" s="5"/>
      <c r="ASC1" s="1"/>
      <c r="ASD1" s="5"/>
      <c r="ASE1" s="1"/>
      <c r="ASF1" s="5"/>
      <c r="ASG1" s="1"/>
      <c r="ASH1" s="5"/>
      <c r="ASI1" s="1"/>
      <c r="ASJ1" s="5"/>
      <c r="ASK1" s="1"/>
      <c r="ASL1" s="5"/>
      <c r="ASM1" s="1"/>
      <c r="ASN1" s="5"/>
      <c r="ASO1" s="1"/>
      <c r="ASP1" s="5"/>
      <c r="ASQ1" s="1"/>
      <c r="ASR1" s="5"/>
      <c r="ASS1" s="1"/>
      <c r="AST1" s="5"/>
      <c r="ASU1" s="1"/>
      <c r="ASV1" s="5"/>
      <c r="ASW1" s="1"/>
      <c r="ASX1" s="5"/>
      <c r="ASY1" s="1"/>
      <c r="ASZ1" s="5"/>
      <c r="ATA1" s="1"/>
      <c r="ATB1" s="5"/>
      <c r="ATC1" s="1"/>
      <c r="ATD1" s="5"/>
      <c r="ATE1" s="1"/>
      <c r="ATF1" s="5"/>
      <c r="ATG1" s="1"/>
      <c r="ATH1" s="5"/>
      <c r="ATI1" s="1"/>
      <c r="ATJ1" s="5"/>
      <c r="ATK1" s="1"/>
      <c r="ATL1" s="5"/>
      <c r="ATM1" s="1"/>
      <c r="ATN1" s="5"/>
      <c r="ATO1" s="1"/>
      <c r="ATP1" s="5"/>
      <c r="ATQ1" s="1"/>
      <c r="ATR1" s="5"/>
      <c r="ATS1" s="1"/>
      <c r="ATT1" s="5"/>
      <c r="ATU1" s="1"/>
      <c r="ATV1" s="5"/>
      <c r="ATW1" s="1"/>
      <c r="ATX1" s="5"/>
      <c r="ATY1" s="1"/>
      <c r="ATZ1" s="5"/>
      <c r="AUA1" s="1"/>
      <c r="AUB1" s="5"/>
      <c r="AUC1" s="1"/>
      <c r="AUD1" s="5"/>
      <c r="AUE1" s="1"/>
      <c r="AUF1" s="5"/>
      <c r="AUG1" s="1"/>
      <c r="AUH1" s="5"/>
      <c r="AUI1" s="1"/>
      <c r="AUJ1" s="5"/>
      <c r="AUK1" s="1"/>
      <c r="AUL1" s="5"/>
      <c r="AUM1" s="1"/>
      <c r="AUN1" s="5"/>
      <c r="AUO1" s="1"/>
      <c r="AUP1" s="5"/>
      <c r="AUQ1" s="1"/>
      <c r="AUR1" s="5"/>
      <c r="AUS1" s="1"/>
      <c r="AUT1" s="5"/>
      <c r="AUU1" s="1"/>
      <c r="AUV1" s="5"/>
      <c r="AUW1" s="1"/>
      <c r="AUX1" s="5"/>
      <c r="AUY1" s="1"/>
      <c r="AUZ1" s="5"/>
      <c r="AVA1" s="1"/>
      <c r="AVB1" s="5"/>
      <c r="AVC1" s="1"/>
      <c r="AVD1" s="5"/>
      <c r="AVE1" s="1"/>
      <c r="AVF1" s="5"/>
      <c r="AVG1" s="1"/>
      <c r="AVH1" s="5"/>
      <c r="AVI1" s="1"/>
      <c r="AVJ1" s="5"/>
      <c r="AVK1" s="1"/>
      <c r="AVL1" s="5"/>
      <c r="AVM1" s="1"/>
      <c r="AVN1" s="5"/>
      <c r="AVO1" s="1"/>
      <c r="AVP1" s="5"/>
      <c r="AVQ1" s="1"/>
      <c r="AVR1" s="5"/>
      <c r="AVS1" s="1"/>
      <c r="AVT1" s="5"/>
      <c r="AVU1" s="1"/>
      <c r="AVV1" s="5"/>
      <c r="AVW1" s="1"/>
      <c r="AVX1" s="5"/>
      <c r="AVY1" s="1"/>
      <c r="AVZ1" s="5"/>
      <c r="AWA1" s="1"/>
      <c r="AWB1" s="5"/>
      <c r="AWC1" s="1"/>
      <c r="AWD1" s="5"/>
      <c r="AWE1" s="1"/>
      <c r="AWF1" s="5"/>
      <c r="AWG1" s="1"/>
      <c r="AWH1" s="5"/>
      <c r="AWI1" s="1"/>
      <c r="AWJ1" s="5"/>
      <c r="AWK1" s="1"/>
      <c r="AWL1" s="5"/>
      <c r="AWM1" s="1"/>
      <c r="AWN1" s="5"/>
      <c r="AWO1" s="1"/>
      <c r="AWP1" s="5"/>
      <c r="AWQ1" s="1"/>
      <c r="AWR1" s="5"/>
      <c r="AWS1" s="1"/>
      <c r="AWT1" s="5"/>
      <c r="AWU1" s="1"/>
      <c r="AWV1" s="5"/>
      <c r="AWW1" s="1"/>
      <c r="AWX1" s="5"/>
      <c r="AWY1" s="1"/>
      <c r="AWZ1" s="5"/>
      <c r="AXA1" s="1"/>
      <c r="AXB1" s="5"/>
      <c r="AXC1" s="1"/>
      <c r="AXD1" s="5"/>
      <c r="AXE1" s="1"/>
      <c r="AXF1" s="5"/>
      <c r="AXG1" s="1"/>
      <c r="AXH1" s="5"/>
      <c r="AXI1" s="1"/>
      <c r="AXJ1" s="5"/>
      <c r="AXK1" s="1"/>
      <c r="AXL1" s="5"/>
      <c r="AXM1" s="1"/>
      <c r="AXN1" s="5"/>
      <c r="AXO1" s="1"/>
      <c r="AXP1" s="5"/>
      <c r="AXQ1" s="1"/>
      <c r="AXR1" s="5"/>
      <c r="AXS1" s="1"/>
      <c r="AXT1" s="5"/>
      <c r="AXU1" s="1"/>
      <c r="AXV1" s="5"/>
      <c r="AXW1" s="1"/>
      <c r="AXX1" s="5"/>
      <c r="AXY1" s="1"/>
      <c r="AXZ1" s="5"/>
      <c r="AYA1" s="1"/>
      <c r="AYB1" s="5"/>
      <c r="AYC1" s="1"/>
      <c r="AYD1" s="5"/>
      <c r="AYE1" s="1"/>
      <c r="AYF1" s="5"/>
      <c r="AYG1" s="1"/>
      <c r="AYH1" s="5"/>
      <c r="AYI1" s="1"/>
      <c r="AYJ1" s="5"/>
      <c r="AYK1" s="1"/>
      <c r="AYL1" s="5"/>
      <c r="AYM1" s="1"/>
      <c r="AYN1" s="5"/>
      <c r="AYO1" s="1"/>
      <c r="AYP1" s="5"/>
      <c r="AYQ1" s="1"/>
      <c r="AYR1" s="5"/>
      <c r="AYS1" s="1"/>
      <c r="AYT1" s="5"/>
      <c r="AYU1" s="1"/>
      <c r="AYV1" s="5"/>
      <c r="AYW1" s="1"/>
      <c r="AYX1" s="5"/>
      <c r="AYY1" s="1"/>
      <c r="AYZ1" s="5"/>
      <c r="AZA1" s="1"/>
      <c r="AZB1" s="5"/>
      <c r="AZC1" s="1"/>
      <c r="AZD1" s="5"/>
      <c r="AZE1" s="1"/>
      <c r="AZF1" s="5"/>
      <c r="AZG1" s="1"/>
      <c r="AZH1" s="5"/>
      <c r="AZI1" s="1"/>
      <c r="AZJ1" s="5"/>
      <c r="AZK1" s="1"/>
      <c r="AZL1" s="5"/>
      <c r="AZM1" s="1"/>
      <c r="AZN1" s="5"/>
      <c r="AZO1" s="1"/>
      <c r="AZP1" s="5"/>
      <c r="AZQ1" s="1"/>
      <c r="AZR1" s="5"/>
      <c r="AZS1" s="1"/>
      <c r="AZT1" s="5"/>
      <c r="AZU1" s="1"/>
      <c r="AZV1" s="5"/>
      <c r="AZW1" s="1"/>
      <c r="AZX1" s="5"/>
      <c r="AZY1" s="1"/>
      <c r="AZZ1" s="5"/>
      <c r="BAA1" s="1"/>
      <c r="BAB1" s="5"/>
      <c r="BAC1" s="1"/>
      <c r="BAD1" s="5"/>
      <c r="BAE1" s="1"/>
      <c r="BAF1" s="5"/>
      <c r="BAG1" s="1"/>
      <c r="BAH1" s="5"/>
      <c r="BAI1" s="1"/>
      <c r="BAJ1" s="5"/>
      <c r="BAK1" s="1"/>
      <c r="BAL1" s="5"/>
      <c r="BAM1" s="1"/>
      <c r="BAN1" s="5"/>
      <c r="BAO1" s="1"/>
      <c r="BAP1" s="5"/>
      <c r="BAQ1" s="1"/>
      <c r="BAR1" s="5"/>
      <c r="BAS1" s="1"/>
      <c r="BAT1" s="5"/>
      <c r="BAU1" s="1"/>
      <c r="BAV1" s="5"/>
      <c r="BAW1" s="1"/>
      <c r="BAX1" s="5"/>
      <c r="BAY1" s="1"/>
      <c r="BAZ1" s="5"/>
      <c r="BBA1" s="1"/>
      <c r="BBB1" s="5"/>
      <c r="BBC1" s="1"/>
      <c r="BBD1" s="5"/>
      <c r="BBE1" s="1"/>
      <c r="BBF1" s="5"/>
      <c r="BBG1" s="1"/>
      <c r="BBH1" s="5"/>
      <c r="BBI1" s="1"/>
      <c r="BBJ1" s="5"/>
      <c r="BBK1" s="1"/>
      <c r="BBL1" s="5"/>
      <c r="BBM1" s="1"/>
      <c r="BBN1" s="5"/>
      <c r="BBO1" s="1"/>
      <c r="BBP1" s="5"/>
      <c r="BBQ1" s="1"/>
      <c r="BBR1" s="5"/>
      <c r="BBS1" s="1"/>
      <c r="BBT1" s="5"/>
      <c r="BBU1" s="1"/>
      <c r="BBV1" s="5"/>
      <c r="BBW1" s="1"/>
      <c r="BBX1" s="5"/>
      <c r="BBY1" s="1"/>
      <c r="BBZ1" s="5"/>
      <c r="BCA1" s="1"/>
      <c r="BCB1" s="5"/>
      <c r="BCC1" s="1"/>
      <c r="BCD1" s="5"/>
      <c r="BCE1" s="1"/>
      <c r="BCF1" s="5"/>
      <c r="BCG1" s="1"/>
      <c r="BCH1" s="5"/>
      <c r="BCI1" s="1"/>
      <c r="BCJ1" s="5"/>
      <c r="BCK1" s="1"/>
      <c r="BCL1" s="5"/>
      <c r="BCM1" s="1"/>
      <c r="BCN1" s="5"/>
      <c r="BCO1" s="1"/>
      <c r="BCP1" s="5"/>
      <c r="BCQ1" s="1"/>
      <c r="BCR1" s="5"/>
      <c r="BCS1" s="1"/>
      <c r="BCT1" s="5"/>
      <c r="BCU1" s="1"/>
      <c r="BCV1" s="5"/>
      <c r="BCW1" s="1"/>
      <c r="BCX1" s="5"/>
      <c r="BCY1" s="1"/>
      <c r="BCZ1" s="5"/>
      <c r="BDA1" s="1"/>
      <c r="BDB1" s="5"/>
      <c r="BDC1" s="1"/>
      <c r="BDD1" s="5"/>
      <c r="BDE1" s="1"/>
      <c r="BDF1" s="5"/>
      <c r="BDG1" s="1"/>
      <c r="BDH1" s="5"/>
      <c r="BDI1" s="1"/>
      <c r="BDJ1" s="5"/>
      <c r="BDK1" s="1"/>
      <c r="BDL1" s="5"/>
      <c r="BDM1" s="1"/>
      <c r="BDN1" s="5"/>
      <c r="BDO1" s="1"/>
      <c r="BDP1" s="5"/>
      <c r="BDQ1" s="1"/>
      <c r="BDR1" s="5"/>
      <c r="BDS1" s="1"/>
      <c r="BDT1" s="5"/>
      <c r="BDU1" s="1"/>
      <c r="BDV1" s="5"/>
      <c r="BDW1" s="1"/>
      <c r="BDX1" s="5"/>
      <c r="BDY1" s="1"/>
      <c r="BDZ1" s="5"/>
      <c r="BEA1" s="1"/>
      <c r="BEB1" s="5"/>
      <c r="BEC1" s="1"/>
      <c r="BED1" s="5"/>
      <c r="BEE1" s="1"/>
      <c r="BEF1" s="5"/>
      <c r="BEG1" s="1"/>
      <c r="BEH1" s="5"/>
      <c r="BEI1" s="1"/>
      <c r="BEJ1" s="5"/>
      <c r="BEK1" s="1"/>
      <c r="BEL1" s="5"/>
      <c r="BEM1" s="1"/>
      <c r="BEN1" s="5"/>
      <c r="BEO1" s="1"/>
      <c r="BEP1" s="5"/>
      <c r="BEQ1" s="1"/>
      <c r="BER1" s="5"/>
      <c r="BES1" s="1"/>
      <c r="BET1" s="5"/>
      <c r="BEU1" s="1"/>
      <c r="BEV1" s="5"/>
      <c r="BEW1" s="1"/>
      <c r="BEX1" s="5"/>
      <c r="BEY1" s="1"/>
      <c r="BEZ1" s="5"/>
      <c r="BFA1" s="1"/>
      <c r="BFB1" s="5"/>
      <c r="BFC1" s="1"/>
      <c r="BFD1" s="5"/>
      <c r="BFE1" s="1"/>
      <c r="BFF1" s="5"/>
      <c r="BFG1" s="1"/>
      <c r="BFH1" s="5"/>
      <c r="BFI1" s="1"/>
      <c r="BFJ1" s="5"/>
      <c r="BFK1" s="1"/>
      <c r="BFL1" s="5"/>
      <c r="BFM1" s="1"/>
      <c r="BFN1" s="5"/>
      <c r="BFO1" s="1"/>
      <c r="BFP1" s="5"/>
      <c r="BFQ1" s="1"/>
      <c r="BFR1" s="5"/>
      <c r="BFS1" s="1"/>
      <c r="BFT1" s="5"/>
      <c r="BFU1" s="1"/>
      <c r="BFV1" s="5"/>
      <c r="BFW1" s="1"/>
      <c r="BFX1" s="5"/>
      <c r="BFY1" s="1"/>
      <c r="BFZ1" s="5"/>
      <c r="BGA1" s="1"/>
      <c r="BGB1" s="5"/>
      <c r="BGC1" s="1"/>
      <c r="BGD1" s="5"/>
      <c r="BGE1" s="1"/>
      <c r="BGF1" s="5"/>
      <c r="BGG1" s="1"/>
      <c r="BGH1" s="5"/>
      <c r="BGI1" s="1"/>
      <c r="BGJ1" s="5"/>
      <c r="BGK1" s="1"/>
      <c r="BGL1" s="5"/>
      <c r="BGM1" s="1"/>
      <c r="BGN1" s="5"/>
      <c r="BGO1" s="1"/>
      <c r="BGP1" s="5"/>
      <c r="BGQ1" s="1"/>
      <c r="BGR1" s="5"/>
      <c r="BGS1" s="1"/>
      <c r="BGT1" s="5"/>
      <c r="BGU1" s="1"/>
      <c r="BGV1" s="5"/>
      <c r="BGW1" s="1"/>
      <c r="BGX1" s="5"/>
      <c r="BGY1" s="1"/>
      <c r="BGZ1" s="5"/>
      <c r="BHA1" s="1"/>
      <c r="BHB1" s="5"/>
      <c r="BHC1" s="1"/>
      <c r="BHD1" s="5"/>
      <c r="BHE1" s="1"/>
      <c r="BHF1" s="5"/>
      <c r="BHG1" s="1"/>
      <c r="BHH1" s="5"/>
      <c r="BHI1" s="1"/>
      <c r="BHJ1" s="5"/>
      <c r="BHK1" s="1"/>
      <c r="BHL1" s="5"/>
      <c r="BHM1" s="1"/>
      <c r="BHN1" s="5"/>
      <c r="BHO1" s="1"/>
      <c r="BHP1" s="5"/>
      <c r="BHQ1" s="1"/>
      <c r="BHR1" s="5"/>
      <c r="BHS1" s="1"/>
      <c r="BHT1" s="5"/>
      <c r="BHU1" s="1"/>
      <c r="BHV1" s="5"/>
      <c r="BHW1" s="1"/>
      <c r="BHX1" s="5"/>
      <c r="BHY1" s="1"/>
      <c r="BHZ1" s="5"/>
      <c r="BIA1" s="1"/>
      <c r="BIB1" s="5"/>
      <c r="BIC1" s="1"/>
      <c r="BID1" s="5"/>
      <c r="BIE1" s="1"/>
      <c r="BIF1" s="5"/>
      <c r="BIG1" s="1"/>
      <c r="BIH1" s="5"/>
      <c r="BII1" s="1"/>
      <c r="BIJ1" s="5"/>
      <c r="BIK1" s="1"/>
      <c r="BIL1" s="5"/>
      <c r="BIM1" s="1"/>
      <c r="BIN1" s="5"/>
      <c r="BIO1" s="1"/>
      <c r="BIP1" s="5"/>
      <c r="BIQ1" s="1"/>
      <c r="BIR1" s="5"/>
      <c r="BIS1" s="1"/>
      <c r="BIT1" s="5"/>
      <c r="BIU1" s="1"/>
      <c r="BIV1" s="5"/>
      <c r="BIW1" s="1"/>
      <c r="BIX1" s="5"/>
      <c r="BIY1" s="1"/>
      <c r="BIZ1" s="5"/>
      <c r="BJA1" s="1"/>
      <c r="BJB1" s="5"/>
      <c r="BJC1" s="1"/>
      <c r="BJD1" s="5"/>
      <c r="BJE1" s="1"/>
      <c r="BJF1" s="5"/>
      <c r="BJG1" s="1"/>
      <c r="BJH1" s="5"/>
      <c r="BJI1" s="1"/>
      <c r="BJJ1" s="5"/>
      <c r="BJK1" s="1"/>
      <c r="BJL1" s="5"/>
      <c r="BJM1" s="1"/>
      <c r="BJN1" s="5"/>
      <c r="BJO1" s="1"/>
      <c r="BJP1" s="5"/>
      <c r="BJQ1" s="1"/>
      <c r="BJR1" s="5"/>
      <c r="BJS1" s="1"/>
      <c r="BJT1" s="5"/>
      <c r="BJU1" s="1"/>
      <c r="BJV1" s="5"/>
      <c r="BJW1" s="1"/>
      <c r="BJX1" s="5"/>
      <c r="BJY1" s="1"/>
      <c r="BJZ1" s="5"/>
      <c r="BKA1" s="1"/>
      <c r="BKB1" s="5"/>
      <c r="BKC1" s="1"/>
      <c r="BKD1" s="5"/>
      <c r="BKE1" s="1"/>
      <c r="BKF1" s="5"/>
      <c r="BKG1" s="1"/>
      <c r="BKH1" s="5"/>
      <c r="BKI1" s="1"/>
      <c r="BKJ1" s="5"/>
      <c r="BKK1" s="1"/>
      <c r="BKL1" s="5"/>
      <c r="BKM1" s="1"/>
      <c r="BKN1" s="5"/>
      <c r="BKO1" s="1"/>
      <c r="BKP1" s="5"/>
      <c r="BKQ1" s="1"/>
      <c r="BKR1" s="5"/>
      <c r="BKS1" s="1"/>
      <c r="BKT1" s="5"/>
      <c r="BKU1" s="1"/>
      <c r="BKV1" s="5"/>
      <c r="BKW1" s="1"/>
      <c r="BKX1" s="5"/>
      <c r="BKY1" s="1"/>
      <c r="BKZ1" s="5"/>
      <c r="BLA1" s="1"/>
      <c r="BLB1" s="5"/>
      <c r="BLC1" s="1"/>
      <c r="BLD1" s="5"/>
      <c r="BLE1" s="1"/>
      <c r="BLF1" s="5"/>
      <c r="BLG1" s="1"/>
      <c r="BLH1" s="5"/>
      <c r="BLI1" s="1"/>
      <c r="BLJ1" s="5"/>
      <c r="BLK1" s="1"/>
      <c r="BLL1" s="5"/>
      <c r="BLM1" s="1"/>
      <c r="BLN1" s="5"/>
      <c r="BLO1" s="1"/>
      <c r="BLP1" s="5"/>
      <c r="BLQ1" s="1"/>
      <c r="BLR1" s="5"/>
      <c r="BLS1" s="1"/>
      <c r="BLT1" s="5"/>
      <c r="BLU1" s="1"/>
      <c r="BLV1" s="5"/>
      <c r="BLW1" s="1"/>
      <c r="BLX1" s="5"/>
      <c r="BLY1" s="1"/>
      <c r="BLZ1" s="5"/>
      <c r="BMA1" s="1"/>
      <c r="BMB1" s="5"/>
      <c r="BMC1" s="1"/>
      <c r="BMD1" s="5"/>
      <c r="BME1" s="1"/>
      <c r="BMF1" s="5"/>
      <c r="BMG1" s="1"/>
      <c r="BMH1" s="5"/>
      <c r="BMI1" s="1"/>
      <c r="BMJ1" s="5"/>
      <c r="BMK1" s="1"/>
      <c r="BML1" s="5"/>
      <c r="BMM1" s="1"/>
      <c r="BMN1" s="5"/>
      <c r="BMO1" s="1"/>
      <c r="BMP1" s="5"/>
      <c r="BMQ1" s="1"/>
      <c r="BMR1" s="5"/>
      <c r="BMS1" s="1"/>
      <c r="BMT1" s="5"/>
      <c r="BMU1" s="1"/>
      <c r="BMV1" s="5"/>
      <c r="BMW1" s="1"/>
      <c r="BMX1" s="5"/>
      <c r="BMY1" s="1"/>
      <c r="BMZ1" s="5"/>
      <c r="BNA1" s="1"/>
      <c r="BNB1" s="5"/>
      <c r="BNC1" s="1"/>
      <c r="BND1" s="5"/>
      <c r="BNE1" s="1"/>
      <c r="BNF1" s="5"/>
      <c r="BNG1" s="1"/>
      <c r="BNH1" s="5"/>
      <c r="BNI1" s="1"/>
      <c r="BNJ1" s="5"/>
      <c r="BNK1" s="1"/>
      <c r="BNL1" s="5"/>
      <c r="BNM1" s="1"/>
      <c r="BNN1" s="5"/>
      <c r="BNO1" s="1"/>
      <c r="BNP1" s="5"/>
      <c r="BNQ1" s="1"/>
      <c r="BNR1" s="5"/>
      <c r="BNS1" s="1"/>
      <c r="BNT1" s="5"/>
      <c r="BNU1" s="1"/>
      <c r="BNV1" s="5"/>
      <c r="BNW1" s="1"/>
      <c r="BNX1" s="5"/>
      <c r="BNY1" s="1"/>
      <c r="BNZ1" s="5"/>
      <c r="BOA1" s="1"/>
      <c r="BOB1" s="5"/>
      <c r="BOC1" s="1"/>
      <c r="BOD1" s="5"/>
      <c r="BOE1" s="1"/>
      <c r="BOF1" s="5"/>
      <c r="BOG1" s="1"/>
      <c r="BOH1" s="5"/>
      <c r="BOI1" s="1"/>
      <c r="BOJ1" s="5"/>
      <c r="BOK1" s="1"/>
      <c r="BOL1" s="5"/>
      <c r="BOM1" s="1"/>
      <c r="BON1" s="5"/>
      <c r="BOO1" s="1"/>
      <c r="BOP1" s="5"/>
      <c r="BOQ1" s="1"/>
      <c r="BOR1" s="5"/>
      <c r="BOS1" s="1"/>
      <c r="BOT1" s="5"/>
      <c r="BOU1" s="1"/>
      <c r="BOV1" s="5"/>
      <c r="BOW1" s="1"/>
      <c r="BOX1" s="5"/>
      <c r="BOY1" s="1"/>
      <c r="BOZ1" s="5"/>
      <c r="BPA1" s="1"/>
      <c r="BPB1" s="5"/>
      <c r="BPC1" s="1"/>
      <c r="BPD1" s="5"/>
      <c r="BPE1" s="1"/>
      <c r="BPF1" s="5"/>
      <c r="BPG1" s="1"/>
      <c r="BPH1" s="5"/>
      <c r="BPI1" s="1"/>
      <c r="BPJ1" s="5"/>
      <c r="BPK1" s="1"/>
      <c r="BPL1" s="5"/>
      <c r="BPM1" s="1"/>
      <c r="BPN1" s="5"/>
      <c r="BPO1" s="1"/>
      <c r="BPP1" s="5"/>
      <c r="BPQ1" s="1"/>
      <c r="BPR1" s="5"/>
      <c r="BPS1" s="1"/>
      <c r="BPT1" s="5"/>
      <c r="BPU1" s="1"/>
      <c r="BPV1" s="5"/>
      <c r="BPW1" s="1"/>
      <c r="BPX1" s="5"/>
      <c r="BPY1" s="1"/>
      <c r="BPZ1" s="5"/>
      <c r="BQA1" s="1"/>
      <c r="BQB1" s="5"/>
      <c r="BQC1" s="1"/>
      <c r="BQD1" s="5"/>
      <c r="BQE1" s="1"/>
      <c r="BQF1" s="5"/>
      <c r="BQG1" s="1"/>
      <c r="BQH1" s="5"/>
      <c r="BQI1" s="1"/>
      <c r="BQJ1" s="5"/>
      <c r="BQK1" s="1"/>
      <c r="BQL1" s="5"/>
      <c r="BQM1" s="1"/>
      <c r="BQN1" s="5"/>
      <c r="BQO1" s="1"/>
      <c r="BQP1" s="5"/>
      <c r="BQQ1" s="1"/>
      <c r="BQR1" s="5"/>
      <c r="BQS1" s="1"/>
      <c r="BQT1" s="5"/>
      <c r="BQU1" s="1"/>
      <c r="BQV1" s="5"/>
      <c r="BQW1" s="1"/>
      <c r="BQX1" s="5"/>
      <c r="BQY1" s="1"/>
      <c r="BQZ1" s="5"/>
      <c r="BRA1" s="1"/>
      <c r="BRB1" s="5"/>
      <c r="BRC1" s="1"/>
      <c r="BRD1" s="5"/>
      <c r="BRE1" s="1"/>
      <c r="BRF1" s="5"/>
      <c r="BRG1" s="1"/>
      <c r="BRH1" s="5"/>
      <c r="BRI1" s="1"/>
      <c r="BRJ1" s="5"/>
      <c r="BRK1" s="1"/>
      <c r="BRL1" s="5"/>
      <c r="BRM1" s="1"/>
      <c r="BRN1" s="5"/>
      <c r="BRO1" s="1"/>
      <c r="BRP1" s="5"/>
      <c r="BRQ1" s="1"/>
      <c r="BRR1" s="5"/>
      <c r="BRS1" s="1"/>
      <c r="BRT1" s="5"/>
      <c r="BRU1" s="1"/>
      <c r="BRV1" s="5"/>
      <c r="BRW1" s="1"/>
      <c r="BRX1" s="5"/>
      <c r="BRY1" s="1"/>
      <c r="BRZ1" s="5"/>
      <c r="BSA1" s="1"/>
      <c r="BSB1" s="5"/>
      <c r="BSC1" s="1"/>
      <c r="BSD1" s="5"/>
      <c r="BSE1" s="1"/>
      <c r="BSF1" s="5"/>
      <c r="BSG1" s="1"/>
      <c r="BSH1" s="5"/>
      <c r="BSI1" s="1"/>
      <c r="BSJ1" s="5"/>
      <c r="BSK1" s="1"/>
      <c r="BSL1" s="5"/>
      <c r="BSM1" s="1"/>
      <c r="BSN1" s="5"/>
      <c r="BSO1" s="1"/>
      <c r="BSP1" s="5"/>
      <c r="BSQ1" s="1"/>
      <c r="BSR1" s="5"/>
      <c r="BSS1" s="1"/>
      <c r="BST1" s="5"/>
      <c r="BSU1" s="1"/>
      <c r="BSV1" s="5"/>
      <c r="BSW1" s="1"/>
      <c r="BSX1" s="5"/>
      <c r="BSY1" s="1"/>
      <c r="BSZ1" s="5"/>
      <c r="BTA1" s="1"/>
      <c r="BTB1" s="5"/>
      <c r="BTC1" s="1"/>
      <c r="BTD1" s="5"/>
      <c r="BTE1" s="1"/>
      <c r="BTF1" s="5"/>
      <c r="BTG1" s="1"/>
      <c r="BTH1" s="5"/>
      <c r="BTI1" s="1"/>
      <c r="BTJ1" s="5"/>
      <c r="BTK1" s="1"/>
      <c r="BTL1" s="5"/>
      <c r="BTM1" s="1"/>
      <c r="BTN1" s="5"/>
      <c r="BTO1" s="1"/>
      <c r="BTP1" s="5"/>
      <c r="BTQ1" s="1"/>
      <c r="BTR1" s="5"/>
      <c r="BTS1" s="1"/>
      <c r="BTT1" s="5"/>
      <c r="BTU1" s="1"/>
      <c r="BTV1" s="5"/>
      <c r="BTW1" s="1"/>
      <c r="BTX1" s="5"/>
      <c r="BTY1" s="1"/>
      <c r="BTZ1" s="5"/>
      <c r="BUA1" s="1"/>
      <c r="BUB1" s="5"/>
      <c r="BUC1" s="1"/>
      <c r="BUD1" s="5"/>
      <c r="BUE1" s="1"/>
      <c r="BUF1" s="5"/>
      <c r="BUG1" s="1"/>
      <c r="BUH1" s="5"/>
      <c r="BUI1" s="1"/>
      <c r="BUJ1" s="5"/>
      <c r="BUK1" s="1"/>
      <c r="BUL1" s="5"/>
      <c r="BUM1" s="1"/>
      <c r="BUN1" s="5"/>
      <c r="BUO1" s="1"/>
      <c r="BUP1" s="5"/>
      <c r="BUQ1" s="1"/>
      <c r="BUR1" s="5"/>
      <c r="BUS1" s="1"/>
      <c r="BUT1" s="5"/>
      <c r="BUU1" s="1"/>
      <c r="BUV1" s="5"/>
      <c r="BUW1" s="1"/>
      <c r="BUX1" s="5"/>
      <c r="BUY1" s="1"/>
      <c r="BUZ1" s="5"/>
      <c r="BVA1" s="1"/>
      <c r="BVB1" s="5"/>
      <c r="BVC1" s="1"/>
      <c r="BVD1" s="5"/>
      <c r="BVE1" s="1"/>
      <c r="BVF1" s="5"/>
      <c r="BVG1" s="1"/>
      <c r="BVH1" s="5"/>
      <c r="BVI1" s="1"/>
      <c r="BVJ1" s="5"/>
      <c r="BVK1" s="1"/>
      <c r="BVL1" s="5"/>
      <c r="BVM1" s="1"/>
      <c r="BVN1" s="5"/>
      <c r="BVO1" s="1"/>
      <c r="BVP1" s="5"/>
      <c r="BVQ1" s="1"/>
      <c r="BVR1" s="5"/>
      <c r="BVS1" s="1"/>
      <c r="BVT1" s="5"/>
      <c r="BVU1" s="1"/>
      <c r="BVV1" s="5"/>
      <c r="BVW1" s="1"/>
      <c r="BVX1" s="5"/>
      <c r="BVY1" s="1"/>
      <c r="BVZ1" s="5"/>
      <c r="BWA1" s="1"/>
      <c r="BWB1" s="5"/>
      <c r="BWC1" s="1"/>
      <c r="BWD1" s="5"/>
      <c r="BWE1" s="1"/>
      <c r="BWF1" s="5"/>
      <c r="BWG1" s="1"/>
      <c r="BWH1" s="5"/>
      <c r="BWI1" s="1"/>
      <c r="BWJ1" s="5"/>
      <c r="BWK1" s="1"/>
      <c r="BWL1" s="5"/>
      <c r="BWM1" s="1"/>
      <c r="BWN1" s="5"/>
      <c r="BWO1" s="1"/>
      <c r="BWP1" s="5"/>
      <c r="BWQ1" s="1"/>
      <c r="BWR1" s="5"/>
      <c r="BWS1" s="1"/>
      <c r="BWT1" s="5"/>
      <c r="BWU1" s="1"/>
      <c r="BWV1" s="5"/>
      <c r="BWW1" s="1"/>
      <c r="BWX1" s="5"/>
      <c r="BWY1" s="1"/>
      <c r="BWZ1" s="5"/>
      <c r="BXA1" s="1"/>
      <c r="BXB1" s="5"/>
      <c r="BXC1" s="1"/>
      <c r="BXD1" s="5"/>
      <c r="BXE1" s="1"/>
      <c r="BXF1" s="5"/>
      <c r="BXG1" s="1"/>
      <c r="BXH1" s="5"/>
      <c r="BXI1" s="1"/>
      <c r="BXJ1" s="5"/>
      <c r="BXK1" s="1"/>
      <c r="BXL1" s="5"/>
      <c r="BXM1" s="1"/>
      <c r="BXN1" s="5"/>
      <c r="BXO1" s="1"/>
      <c r="BXP1" s="5"/>
      <c r="BXQ1" s="1"/>
      <c r="BXR1" s="5"/>
      <c r="BXS1" s="1"/>
      <c r="BXT1" s="5"/>
      <c r="BXU1" s="1"/>
      <c r="BXV1" s="5"/>
      <c r="BXW1" s="1"/>
      <c r="BXX1" s="5"/>
      <c r="BXY1" s="1"/>
      <c r="BXZ1" s="5"/>
      <c r="BYA1" s="1"/>
      <c r="BYB1" s="5"/>
      <c r="BYC1" s="1"/>
      <c r="BYD1" s="5"/>
      <c r="BYE1" s="1"/>
      <c r="BYF1" s="5"/>
      <c r="BYG1" s="1"/>
      <c r="BYH1" s="5"/>
      <c r="BYI1" s="1"/>
      <c r="BYJ1" s="5"/>
      <c r="BYK1" s="1"/>
      <c r="BYL1" s="5"/>
      <c r="BYM1" s="1"/>
      <c r="BYN1" s="5"/>
      <c r="BYO1" s="1"/>
      <c r="BYP1" s="5"/>
      <c r="BYQ1" s="1"/>
      <c r="BYR1" s="5"/>
      <c r="BYS1" s="1"/>
      <c r="BYT1" s="5"/>
      <c r="BYU1" s="1"/>
      <c r="BYV1" s="5"/>
      <c r="BYW1" s="1"/>
      <c r="BYX1" s="5"/>
      <c r="BYY1" s="1"/>
      <c r="BYZ1" s="5"/>
      <c r="BZA1" s="1"/>
      <c r="BZB1" s="5"/>
      <c r="BZC1" s="1"/>
      <c r="BZD1" s="5"/>
      <c r="BZE1" s="1"/>
      <c r="BZF1" s="5"/>
      <c r="BZG1" s="1"/>
      <c r="BZH1" s="5"/>
      <c r="BZI1" s="1"/>
      <c r="BZJ1" s="5"/>
      <c r="BZK1" s="1"/>
      <c r="BZL1" s="5"/>
      <c r="BZM1" s="1"/>
      <c r="BZN1" s="5"/>
      <c r="BZO1" s="1"/>
      <c r="BZP1" s="5"/>
      <c r="BZQ1" s="1"/>
      <c r="BZR1" s="5"/>
      <c r="BZS1" s="1"/>
      <c r="BZT1" s="5"/>
      <c r="BZU1" s="1"/>
      <c r="BZV1" s="5"/>
      <c r="BZW1" s="1"/>
      <c r="BZX1" s="5"/>
      <c r="BZY1" s="1"/>
      <c r="BZZ1" s="5"/>
      <c r="CAA1" s="1"/>
      <c r="CAB1" s="5"/>
      <c r="CAC1" s="1"/>
      <c r="CAD1" s="5"/>
      <c r="CAE1" s="1"/>
      <c r="CAF1" s="5"/>
      <c r="CAG1" s="1"/>
      <c r="CAH1" s="5"/>
      <c r="CAI1" s="1"/>
      <c r="CAJ1" s="5"/>
      <c r="CAK1" s="1"/>
      <c r="CAL1" s="5"/>
      <c r="CAM1" s="1"/>
      <c r="CAN1" s="5"/>
      <c r="CAO1" s="1"/>
      <c r="CAP1" s="5"/>
      <c r="CAQ1" s="1"/>
      <c r="CAR1" s="5"/>
      <c r="CAS1" s="1"/>
      <c r="CAT1" s="5"/>
      <c r="CAU1" s="1"/>
      <c r="CAV1" s="5"/>
      <c r="CAW1" s="1"/>
      <c r="CAX1" s="5"/>
      <c r="CAY1" s="1"/>
      <c r="CAZ1" s="5"/>
      <c r="CBA1" s="1"/>
      <c r="CBB1" s="5"/>
      <c r="CBC1" s="1"/>
      <c r="CBD1" s="5"/>
      <c r="CBE1" s="1"/>
      <c r="CBF1" s="5"/>
      <c r="CBG1" s="1"/>
      <c r="CBH1" s="5"/>
      <c r="CBI1" s="1"/>
      <c r="CBJ1" s="5"/>
      <c r="CBK1" s="1"/>
      <c r="CBL1" s="5"/>
      <c r="CBM1" s="1"/>
      <c r="CBN1" s="5"/>
      <c r="CBO1" s="1"/>
      <c r="CBP1" s="5"/>
      <c r="CBQ1" s="1"/>
      <c r="CBR1" s="5"/>
      <c r="CBS1" s="1"/>
      <c r="CBT1" s="5"/>
      <c r="CBU1" s="1"/>
      <c r="CBV1" s="5"/>
      <c r="CBW1" s="1"/>
      <c r="CBX1" s="5"/>
      <c r="CBY1" s="1"/>
      <c r="CBZ1" s="5"/>
      <c r="CCA1" s="1"/>
      <c r="CCB1" s="5"/>
      <c r="CCC1" s="1"/>
      <c r="CCD1" s="5"/>
      <c r="CCE1" s="1"/>
      <c r="CCF1" s="5"/>
      <c r="CCG1" s="1"/>
      <c r="CCH1" s="5"/>
      <c r="CCI1" s="1"/>
      <c r="CCJ1" s="5"/>
      <c r="CCK1" s="1"/>
      <c r="CCL1" s="5"/>
      <c r="CCM1" s="1"/>
      <c r="CCN1" s="5"/>
      <c r="CCO1" s="1"/>
      <c r="CCP1" s="5"/>
      <c r="CCQ1" s="1"/>
      <c r="CCR1" s="5"/>
      <c r="CCS1" s="1"/>
      <c r="CCT1" s="5"/>
      <c r="CCU1" s="1"/>
      <c r="CCV1" s="5"/>
      <c r="CCW1" s="1"/>
      <c r="CCX1" s="5"/>
      <c r="CCY1" s="1"/>
      <c r="CCZ1" s="5"/>
      <c r="CDA1" s="1"/>
      <c r="CDB1" s="5"/>
      <c r="CDC1" s="1"/>
      <c r="CDD1" s="5"/>
      <c r="CDE1" s="1"/>
      <c r="CDF1" s="5"/>
      <c r="CDG1" s="1"/>
      <c r="CDH1" s="5"/>
      <c r="CDI1" s="1"/>
      <c r="CDJ1" s="5"/>
      <c r="CDK1" s="1"/>
      <c r="CDL1" s="5"/>
      <c r="CDM1" s="1"/>
      <c r="CDN1" s="5"/>
      <c r="CDO1" s="1"/>
      <c r="CDP1" s="5"/>
      <c r="CDQ1" s="1"/>
      <c r="CDR1" s="5"/>
      <c r="CDS1" s="1"/>
      <c r="CDT1" s="5"/>
      <c r="CDU1" s="1"/>
      <c r="CDV1" s="5"/>
      <c r="CDW1" s="1"/>
      <c r="CDX1" s="5"/>
      <c r="CDY1" s="1"/>
      <c r="CDZ1" s="5"/>
      <c r="CEA1" s="1"/>
      <c r="CEB1" s="5"/>
      <c r="CEC1" s="1"/>
      <c r="CED1" s="5"/>
      <c r="CEE1" s="1"/>
      <c r="CEF1" s="5"/>
      <c r="CEG1" s="1"/>
      <c r="CEH1" s="5"/>
      <c r="CEI1" s="1"/>
      <c r="CEJ1" s="5"/>
      <c r="CEK1" s="1"/>
      <c r="CEL1" s="5"/>
      <c r="CEM1" s="1"/>
      <c r="CEN1" s="5"/>
      <c r="CEO1" s="1"/>
      <c r="CEP1" s="5"/>
      <c r="CEQ1" s="1"/>
      <c r="CER1" s="5"/>
      <c r="CES1" s="1"/>
      <c r="CET1" s="5"/>
      <c r="CEU1" s="1"/>
      <c r="CEV1" s="5"/>
      <c r="CEW1" s="1"/>
      <c r="CEX1" s="5"/>
      <c r="CEY1" s="1"/>
      <c r="CEZ1" s="5"/>
      <c r="CFA1" s="1"/>
      <c r="CFB1" s="5"/>
      <c r="CFC1" s="1"/>
      <c r="CFD1" s="5"/>
      <c r="CFE1" s="1"/>
      <c r="CFF1" s="5"/>
      <c r="CFG1" s="1"/>
      <c r="CFH1" s="5"/>
      <c r="CFI1" s="1"/>
      <c r="CFJ1" s="5"/>
      <c r="CFK1" s="1"/>
      <c r="CFL1" s="5"/>
      <c r="CFM1" s="1"/>
      <c r="CFN1" s="5"/>
      <c r="CFO1" s="1"/>
      <c r="CFP1" s="5"/>
      <c r="CFQ1" s="1"/>
      <c r="CFR1" s="5"/>
      <c r="CFS1" s="1"/>
      <c r="CFT1" s="5"/>
      <c r="CFU1" s="1"/>
      <c r="CFV1" s="5"/>
      <c r="CFW1" s="1"/>
      <c r="CFX1" s="5"/>
      <c r="CFY1" s="1"/>
      <c r="CFZ1" s="5"/>
      <c r="CGA1" s="1"/>
      <c r="CGB1" s="5"/>
      <c r="CGC1" s="1"/>
      <c r="CGD1" s="5"/>
      <c r="CGE1" s="1"/>
      <c r="CGF1" s="5"/>
      <c r="CGG1" s="1"/>
      <c r="CGH1" s="5"/>
      <c r="CGI1" s="1"/>
      <c r="CGJ1" s="5"/>
      <c r="CGK1" s="1"/>
      <c r="CGL1" s="5"/>
      <c r="CGM1" s="1"/>
      <c r="CGN1" s="5"/>
      <c r="CGO1" s="1"/>
      <c r="CGP1" s="5"/>
      <c r="CGQ1" s="1"/>
      <c r="CGR1" s="5"/>
      <c r="CGS1" s="1"/>
      <c r="CGT1" s="5"/>
      <c r="CGU1" s="1"/>
      <c r="CGV1" s="5"/>
      <c r="CGW1" s="1"/>
      <c r="CGX1" s="5"/>
      <c r="CGY1" s="1"/>
      <c r="CGZ1" s="5"/>
      <c r="CHA1" s="1"/>
      <c r="CHB1" s="5"/>
      <c r="CHC1" s="1"/>
      <c r="CHD1" s="5"/>
      <c r="CHE1" s="1"/>
      <c r="CHF1" s="5"/>
      <c r="CHG1" s="1"/>
      <c r="CHH1" s="5"/>
      <c r="CHI1" s="1"/>
      <c r="CHJ1" s="5"/>
      <c r="CHK1" s="1"/>
      <c r="CHL1" s="5"/>
      <c r="CHM1" s="1"/>
      <c r="CHN1" s="5"/>
      <c r="CHO1" s="1"/>
      <c r="CHP1" s="5"/>
      <c r="CHQ1" s="1"/>
      <c r="CHR1" s="5"/>
      <c r="CHS1" s="1"/>
      <c r="CHT1" s="5"/>
      <c r="CHU1" s="1"/>
      <c r="CHV1" s="5"/>
      <c r="CHW1" s="1"/>
      <c r="CHX1" s="5"/>
      <c r="CHY1" s="1"/>
      <c r="CHZ1" s="5"/>
      <c r="CIA1" s="1"/>
      <c r="CIB1" s="5"/>
      <c r="CIC1" s="1"/>
      <c r="CID1" s="5"/>
      <c r="CIE1" s="1"/>
      <c r="CIF1" s="5"/>
      <c r="CIG1" s="1"/>
      <c r="CIH1" s="5"/>
      <c r="CII1" s="1"/>
      <c r="CIJ1" s="5"/>
      <c r="CIK1" s="1"/>
      <c r="CIL1" s="5"/>
      <c r="CIM1" s="1"/>
      <c r="CIN1" s="5"/>
      <c r="CIO1" s="1"/>
      <c r="CIP1" s="5"/>
      <c r="CIQ1" s="1"/>
      <c r="CIR1" s="5"/>
      <c r="CIS1" s="1"/>
      <c r="CIT1" s="5"/>
      <c r="CIU1" s="1"/>
      <c r="CIV1" s="5"/>
      <c r="CIW1" s="1"/>
      <c r="CIX1" s="5"/>
      <c r="CIY1" s="1"/>
      <c r="CIZ1" s="5"/>
      <c r="CJA1" s="1"/>
      <c r="CJB1" s="5"/>
      <c r="CJC1" s="1"/>
      <c r="CJD1" s="5"/>
      <c r="CJE1" s="1"/>
      <c r="CJF1" s="5"/>
      <c r="CJG1" s="1"/>
      <c r="CJH1" s="5"/>
      <c r="CJI1" s="1"/>
      <c r="CJJ1" s="5"/>
      <c r="CJK1" s="1"/>
      <c r="CJL1" s="5"/>
      <c r="CJM1" s="1"/>
      <c r="CJN1" s="5"/>
      <c r="CJO1" s="1"/>
      <c r="CJP1" s="5"/>
      <c r="CJQ1" s="1"/>
      <c r="CJR1" s="5"/>
      <c r="CJS1" s="1"/>
      <c r="CJT1" s="5"/>
      <c r="CJU1" s="1"/>
      <c r="CJV1" s="5"/>
      <c r="CJW1" s="1"/>
      <c r="CJX1" s="5"/>
      <c r="CJY1" s="1"/>
      <c r="CJZ1" s="5"/>
      <c r="CKA1" s="1"/>
      <c r="CKB1" s="5"/>
      <c r="CKC1" s="1"/>
      <c r="CKD1" s="5"/>
      <c r="CKE1" s="1"/>
      <c r="CKF1" s="5"/>
      <c r="CKG1" s="1"/>
      <c r="CKH1" s="5"/>
      <c r="CKI1" s="1"/>
      <c r="CKJ1" s="5"/>
      <c r="CKK1" s="1"/>
      <c r="CKL1" s="5"/>
      <c r="CKM1" s="1"/>
      <c r="CKN1" s="5"/>
      <c r="CKO1" s="1"/>
      <c r="CKP1" s="5"/>
      <c r="CKQ1" s="1"/>
      <c r="CKR1" s="5"/>
      <c r="CKS1" s="1"/>
      <c r="CKT1" s="5"/>
      <c r="CKU1" s="1"/>
      <c r="CKV1" s="5"/>
      <c r="CKW1" s="1"/>
      <c r="CKX1" s="5"/>
      <c r="CKY1" s="1"/>
      <c r="CKZ1" s="5"/>
      <c r="CLA1" s="1"/>
      <c r="CLB1" s="5"/>
      <c r="CLC1" s="1"/>
      <c r="CLD1" s="5"/>
      <c r="CLE1" s="1"/>
      <c r="CLF1" s="5"/>
      <c r="CLG1" s="1"/>
      <c r="CLH1" s="5"/>
      <c r="CLI1" s="1"/>
      <c r="CLJ1" s="5"/>
      <c r="CLK1" s="1"/>
      <c r="CLL1" s="5"/>
      <c r="CLM1" s="1"/>
      <c r="CLN1" s="5"/>
      <c r="CLO1" s="1"/>
      <c r="CLP1" s="5"/>
      <c r="CLQ1" s="1"/>
      <c r="CLR1" s="5"/>
      <c r="CLS1" s="1"/>
      <c r="CLT1" s="5"/>
      <c r="CLU1" s="1"/>
      <c r="CLV1" s="5"/>
      <c r="CLW1" s="1"/>
      <c r="CLX1" s="5"/>
      <c r="CLY1" s="1"/>
      <c r="CLZ1" s="5"/>
      <c r="CMA1" s="1"/>
      <c r="CMB1" s="5"/>
      <c r="CMC1" s="1"/>
      <c r="CMD1" s="5"/>
      <c r="CME1" s="1"/>
      <c r="CMF1" s="5"/>
      <c r="CMG1" s="1"/>
      <c r="CMH1" s="5"/>
      <c r="CMI1" s="1"/>
      <c r="CMJ1" s="5"/>
      <c r="CMK1" s="1"/>
      <c r="CML1" s="5"/>
      <c r="CMM1" s="1"/>
      <c r="CMN1" s="5"/>
      <c r="CMO1" s="1"/>
      <c r="CMP1" s="5"/>
      <c r="CMQ1" s="1"/>
      <c r="CMR1" s="5"/>
      <c r="CMS1" s="1"/>
      <c r="CMT1" s="5"/>
      <c r="CMU1" s="1"/>
      <c r="CMV1" s="5"/>
      <c r="CMW1" s="1"/>
      <c r="CMX1" s="5"/>
      <c r="CMY1" s="1"/>
      <c r="CMZ1" s="5"/>
      <c r="CNA1" s="1"/>
      <c r="CNB1" s="5"/>
      <c r="CNC1" s="1"/>
      <c r="CND1" s="5"/>
      <c r="CNE1" s="1"/>
      <c r="CNF1" s="5"/>
      <c r="CNG1" s="1"/>
      <c r="CNH1" s="5"/>
      <c r="CNI1" s="1"/>
      <c r="CNJ1" s="5"/>
      <c r="CNK1" s="1"/>
      <c r="CNL1" s="5"/>
      <c r="CNM1" s="1"/>
      <c r="CNN1" s="5"/>
      <c r="CNO1" s="1"/>
      <c r="CNP1" s="5"/>
      <c r="CNQ1" s="1"/>
      <c r="CNR1" s="5"/>
      <c r="CNS1" s="1"/>
      <c r="CNT1" s="5"/>
      <c r="CNU1" s="1"/>
      <c r="CNV1" s="5"/>
      <c r="CNW1" s="1"/>
      <c r="CNX1" s="5"/>
      <c r="CNY1" s="1"/>
      <c r="CNZ1" s="5"/>
      <c r="COA1" s="1"/>
      <c r="COB1" s="5"/>
      <c r="COC1" s="1"/>
      <c r="COD1" s="5"/>
      <c r="COE1" s="1"/>
      <c r="COF1" s="5"/>
      <c r="COG1" s="1"/>
      <c r="COH1" s="5"/>
      <c r="COI1" s="1"/>
      <c r="COJ1" s="5"/>
      <c r="COK1" s="1"/>
      <c r="COL1" s="5"/>
      <c r="COM1" s="1"/>
      <c r="CON1" s="5"/>
      <c r="COO1" s="1"/>
      <c r="COP1" s="5"/>
      <c r="COQ1" s="1"/>
      <c r="COR1" s="5"/>
      <c r="COS1" s="1"/>
      <c r="COT1" s="5"/>
      <c r="COU1" s="1"/>
      <c r="COV1" s="5"/>
      <c r="COW1" s="1"/>
      <c r="COX1" s="5"/>
      <c r="COY1" s="1"/>
      <c r="COZ1" s="5"/>
      <c r="CPA1" s="1"/>
      <c r="CPB1" s="5"/>
      <c r="CPC1" s="1"/>
      <c r="CPD1" s="5"/>
      <c r="CPE1" s="1"/>
      <c r="CPF1" s="5"/>
      <c r="CPG1" s="1"/>
      <c r="CPH1" s="5"/>
      <c r="CPI1" s="1"/>
      <c r="CPJ1" s="5"/>
      <c r="CPK1" s="1"/>
      <c r="CPL1" s="5"/>
      <c r="CPM1" s="1"/>
      <c r="CPN1" s="5"/>
      <c r="CPO1" s="1"/>
      <c r="CPP1" s="5"/>
      <c r="CPQ1" s="1"/>
      <c r="CPR1" s="5"/>
      <c r="CPS1" s="1"/>
      <c r="CPT1" s="5"/>
      <c r="CPU1" s="1"/>
      <c r="CPV1" s="5"/>
      <c r="CPW1" s="1"/>
      <c r="CPX1" s="5"/>
      <c r="CPY1" s="1"/>
      <c r="CPZ1" s="5"/>
      <c r="CQA1" s="1"/>
      <c r="CQB1" s="5"/>
      <c r="CQC1" s="1"/>
      <c r="CQD1" s="5"/>
      <c r="CQE1" s="1"/>
      <c r="CQF1" s="5"/>
      <c r="CQG1" s="1"/>
      <c r="CQH1" s="5"/>
      <c r="CQI1" s="1"/>
      <c r="CQJ1" s="5"/>
      <c r="CQK1" s="1"/>
      <c r="CQL1" s="5"/>
      <c r="CQM1" s="1"/>
      <c r="CQN1" s="5"/>
      <c r="CQO1" s="1"/>
      <c r="CQP1" s="5"/>
      <c r="CQQ1" s="1"/>
      <c r="CQR1" s="5"/>
      <c r="CQS1" s="1"/>
      <c r="CQT1" s="5"/>
      <c r="CQU1" s="1"/>
      <c r="CQV1" s="5"/>
      <c r="CQW1" s="1"/>
      <c r="CQX1" s="5"/>
      <c r="CQY1" s="1"/>
      <c r="CQZ1" s="5"/>
      <c r="CRA1" s="1"/>
      <c r="CRB1" s="5"/>
      <c r="CRC1" s="1"/>
      <c r="CRD1" s="5"/>
      <c r="CRE1" s="1"/>
      <c r="CRF1" s="5"/>
      <c r="CRG1" s="1"/>
      <c r="CRH1" s="5"/>
      <c r="CRI1" s="1"/>
      <c r="CRJ1" s="5"/>
      <c r="CRK1" s="1"/>
      <c r="CRL1" s="5"/>
      <c r="CRM1" s="1"/>
      <c r="CRN1" s="5"/>
      <c r="CRO1" s="1"/>
      <c r="CRP1" s="5"/>
      <c r="CRQ1" s="1"/>
      <c r="CRR1" s="5"/>
      <c r="CRS1" s="1"/>
      <c r="CRT1" s="5"/>
      <c r="CRU1" s="1"/>
      <c r="CRV1" s="5"/>
      <c r="CRW1" s="1"/>
      <c r="CRX1" s="5"/>
      <c r="CRY1" s="1"/>
      <c r="CRZ1" s="5"/>
      <c r="CSA1" s="1"/>
      <c r="CSB1" s="5"/>
      <c r="CSC1" s="1"/>
      <c r="CSD1" s="5"/>
      <c r="CSE1" s="1"/>
      <c r="CSF1" s="5"/>
      <c r="CSG1" s="1"/>
      <c r="CSH1" s="5"/>
      <c r="CSI1" s="1"/>
      <c r="CSJ1" s="5"/>
      <c r="CSK1" s="1"/>
      <c r="CSL1" s="5"/>
      <c r="CSM1" s="1"/>
      <c r="CSN1" s="5"/>
      <c r="CSO1" s="1"/>
      <c r="CSP1" s="5"/>
      <c r="CSQ1" s="1"/>
      <c r="CSR1" s="5"/>
      <c r="CSS1" s="1"/>
      <c r="CST1" s="5"/>
      <c r="CSU1" s="1"/>
      <c r="CSV1" s="5"/>
      <c r="CSW1" s="1"/>
      <c r="CSX1" s="5"/>
      <c r="CSY1" s="1"/>
      <c r="CSZ1" s="5"/>
      <c r="CTA1" s="1"/>
      <c r="CTB1" s="5"/>
      <c r="CTC1" s="1"/>
      <c r="CTD1" s="5"/>
      <c r="CTE1" s="1"/>
      <c r="CTF1" s="5"/>
      <c r="CTG1" s="1"/>
      <c r="CTH1" s="5"/>
      <c r="CTI1" s="1"/>
      <c r="CTJ1" s="5"/>
      <c r="CTK1" s="1"/>
      <c r="CTL1" s="5"/>
      <c r="CTM1" s="1"/>
      <c r="CTN1" s="5"/>
      <c r="CTO1" s="1"/>
      <c r="CTP1" s="5"/>
      <c r="CTQ1" s="1"/>
      <c r="CTR1" s="5"/>
      <c r="CTS1" s="1"/>
      <c r="CTT1" s="5"/>
      <c r="CTU1" s="1"/>
      <c r="CTV1" s="5"/>
      <c r="CTW1" s="1"/>
      <c r="CTX1" s="5"/>
      <c r="CTY1" s="1"/>
      <c r="CTZ1" s="5"/>
      <c r="CUA1" s="1"/>
      <c r="CUB1" s="5"/>
      <c r="CUC1" s="1"/>
      <c r="CUD1" s="5"/>
      <c r="CUE1" s="1"/>
      <c r="CUF1" s="5"/>
      <c r="CUG1" s="1"/>
      <c r="CUH1" s="5"/>
      <c r="CUI1" s="1"/>
      <c r="CUJ1" s="5"/>
      <c r="CUK1" s="1"/>
      <c r="CUL1" s="5"/>
      <c r="CUM1" s="1"/>
      <c r="CUN1" s="5"/>
      <c r="CUO1" s="1"/>
      <c r="CUP1" s="5"/>
      <c r="CUQ1" s="1"/>
      <c r="CUR1" s="5"/>
      <c r="CUS1" s="1"/>
      <c r="CUT1" s="5"/>
      <c r="CUU1" s="1"/>
      <c r="CUV1" s="5"/>
      <c r="CUW1" s="1"/>
      <c r="CUX1" s="5"/>
      <c r="CUY1" s="1"/>
      <c r="CUZ1" s="5"/>
      <c r="CVA1" s="1"/>
      <c r="CVB1" s="5"/>
      <c r="CVC1" s="1"/>
      <c r="CVD1" s="5"/>
      <c r="CVE1" s="1"/>
      <c r="CVF1" s="5"/>
      <c r="CVG1" s="1"/>
      <c r="CVH1" s="5"/>
      <c r="CVI1" s="1"/>
      <c r="CVJ1" s="5"/>
      <c r="CVK1" s="1"/>
      <c r="CVL1" s="5"/>
      <c r="CVM1" s="1"/>
      <c r="CVN1" s="5"/>
      <c r="CVO1" s="1"/>
      <c r="CVP1" s="5"/>
      <c r="CVQ1" s="1"/>
      <c r="CVR1" s="5"/>
      <c r="CVS1" s="1"/>
      <c r="CVT1" s="5"/>
      <c r="CVU1" s="1"/>
      <c r="CVV1" s="5"/>
      <c r="CVW1" s="1"/>
      <c r="CVX1" s="5"/>
      <c r="CVY1" s="1"/>
      <c r="CVZ1" s="5"/>
      <c r="CWA1" s="1"/>
      <c r="CWB1" s="5"/>
      <c r="CWC1" s="1"/>
      <c r="CWD1" s="5"/>
      <c r="CWE1" s="1"/>
      <c r="CWF1" s="5"/>
      <c r="CWG1" s="1"/>
      <c r="CWH1" s="5"/>
      <c r="CWI1" s="1"/>
      <c r="CWJ1" s="5"/>
      <c r="CWK1" s="1"/>
      <c r="CWL1" s="5"/>
      <c r="CWM1" s="1"/>
      <c r="CWN1" s="5"/>
      <c r="CWO1" s="1"/>
      <c r="CWP1" s="5"/>
      <c r="CWQ1" s="1"/>
      <c r="CWR1" s="5"/>
      <c r="CWS1" s="1"/>
      <c r="CWT1" s="5"/>
      <c r="CWU1" s="1"/>
      <c r="CWV1" s="5"/>
      <c r="CWW1" s="1"/>
      <c r="CWX1" s="5"/>
      <c r="CWY1" s="1"/>
      <c r="CWZ1" s="5"/>
      <c r="CXA1" s="1"/>
      <c r="CXB1" s="5"/>
      <c r="CXC1" s="1"/>
      <c r="CXD1" s="5"/>
      <c r="CXE1" s="1"/>
      <c r="CXF1" s="5"/>
      <c r="CXG1" s="1"/>
      <c r="CXH1" s="5"/>
      <c r="CXI1" s="1"/>
      <c r="CXJ1" s="5"/>
      <c r="CXK1" s="1"/>
      <c r="CXL1" s="5"/>
      <c r="CXM1" s="1"/>
      <c r="CXN1" s="5"/>
      <c r="CXO1" s="1"/>
      <c r="CXP1" s="5"/>
      <c r="CXQ1" s="1"/>
      <c r="CXR1" s="5"/>
      <c r="CXS1" s="1"/>
      <c r="CXT1" s="5"/>
      <c r="CXU1" s="1"/>
      <c r="CXV1" s="5"/>
      <c r="CXW1" s="1"/>
      <c r="CXX1" s="5"/>
      <c r="CXY1" s="1"/>
      <c r="CXZ1" s="5"/>
      <c r="CYA1" s="1"/>
      <c r="CYB1" s="5"/>
      <c r="CYC1" s="1"/>
      <c r="CYD1" s="5"/>
      <c r="CYE1" s="1"/>
      <c r="CYF1" s="5"/>
      <c r="CYG1" s="1"/>
      <c r="CYH1" s="5"/>
      <c r="CYI1" s="1"/>
      <c r="CYJ1" s="5"/>
      <c r="CYK1" s="1"/>
      <c r="CYL1" s="5"/>
      <c r="CYM1" s="1"/>
      <c r="CYN1" s="5"/>
      <c r="CYO1" s="1"/>
      <c r="CYP1" s="5"/>
      <c r="CYQ1" s="1"/>
      <c r="CYR1" s="5"/>
      <c r="CYS1" s="1"/>
      <c r="CYT1" s="5"/>
      <c r="CYU1" s="1"/>
      <c r="CYV1" s="5"/>
      <c r="CYW1" s="1"/>
      <c r="CYX1" s="5"/>
      <c r="CYY1" s="1"/>
      <c r="CYZ1" s="5"/>
      <c r="CZA1" s="1"/>
      <c r="CZB1" s="5"/>
      <c r="CZC1" s="1"/>
      <c r="CZD1" s="5"/>
      <c r="CZE1" s="1"/>
      <c r="CZF1" s="5"/>
      <c r="CZG1" s="1"/>
      <c r="CZH1" s="5"/>
      <c r="CZI1" s="1"/>
      <c r="CZJ1" s="5"/>
      <c r="CZK1" s="1"/>
      <c r="CZL1" s="5"/>
      <c r="CZM1" s="1"/>
      <c r="CZN1" s="5"/>
      <c r="CZO1" s="1"/>
      <c r="CZP1" s="5"/>
      <c r="CZQ1" s="1"/>
      <c r="CZR1" s="5"/>
      <c r="CZS1" s="1"/>
      <c r="CZT1" s="5"/>
      <c r="CZU1" s="1"/>
      <c r="CZV1" s="5"/>
      <c r="CZW1" s="1"/>
      <c r="CZX1" s="5"/>
      <c r="CZY1" s="1"/>
      <c r="CZZ1" s="5"/>
      <c r="DAA1" s="1"/>
      <c r="DAB1" s="5"/>
      <c r="DAC1" s="1"/>
      <c r="DAD1" s="5"/>
      <c r="DAE1" s="1"/>
      <c r="DAF1" s="5"/>
      <c r="DAG1" s="1"/>
      <c r="DAH1" s="5"/>
      <c r="DAI1" s="1"/>
      <c r="DAJ1" s="5"/>
      <c r="DAK1" s="1"/>
      <c r="DAL1" s="5"/>
      <c r="DAM1" s="1"/>
      <c r="DAN1" s="5"/>
      <c r="DAO1" s="1"/>
      <c r="DAP1" s="5"/>
      <c r="DAQ1" s="1"/>
      <c r="DAR1" s="5"/>
      <c r="DAS1" s="1"/>
      <c r="DAT1" s="5"/>
      <c r="DAU1" s="1"/>
      <c r="DAV1" s="5"/>
      <c r="DAW1" s="1"/>
      <c r="DAX1" s="5"/>
      <c r="DAY1" s="1"/>
      <c r="DAZ1" s="5"/>
      <c r="DBA1" s="1"/>
      <c r="DBB1" s="5"/>
      <c r="DBC1" s="1"/>
      <c r="DBD1" s="5"/>
      <c r="DBE1" s="1"/>
      <c r="DBF1" s="5"/>
      <c r="DBG1" s="1"/>
      <c r="DBH1" s="5"/>
      <c r="DBI1" s="1"/>
      <c r="DBJ1" s="5"/>
      <c r="DBK1" s="1"/>
      <c r="DBL1" s="5"/>
      <c r="DBM1" s="1"/>
      <c r="DBN1" s="5"/>
      <c r="DBO1" s="1"/>
      <c r="DBP1" s="5"/>
      <c r="DBQ1" s="1"/>
      <c r="DBR1" s="5"/>
      <c r="DBS1" s="1"/>
      <c r="DBT1" s="5"/>
      <c r="DBU1" s="1"/>
      <c r="DBV1" s="5"/>
      <c r="DBW1" s="1"/>
      <c r="DBX1" s="5"/>
      <c r="DBY1" s="1"/>
      <c r="DBZ1" s="5"/>
      <c r="DCA1" s="1"/>
      <c r="DCB1" s="5"/>
      <c r="DCC1" s="1"/>
      <c r="DCD1" s="5"/>
      <c r="DCE1" s="1"/>
      <c r="DCF1" s="5"/>
      <c r="DCG1" s="1"/>
      <c r="DCH1" s="5"/>
      <c r="DCI1" s="1"/>
      <c r="DCJ1" s="5"/>
      <c r="DCK1" s="1"/>
      <c r="DCL1" s="5"/>
      <c r="DCM1" s="1"/>
      <c r="DCN1" s="5"/>
      <c r="DCO1" s="1"/>
      <c r="DCP1" s="5"/>
      <c r="DCQ1" s="1"/>
      <c r="DCR1" s="5"/>
      <c r="DCS1" s="1"/>
      <c r="DCT1" s="5"/>
      <c r="DCU1" s="1"/>
      <c r="DCV1" s="5"/>
      <c r="DCW1" s="1"/>
      <c r="DCX1" s="5"/>
      <c r="DCY1" s="1"/>
      <c r="DCZ1" s="5"/>
      <c r="DDA1" s="1"/>
      <c r="DDB1" s="5"/>
      <c r="DDC1" s="1"/>
      <c r="DDD1" s="5"/>
      <c r="DDE1" s="1"/>
      <c r="DDF1" s="5"/>
      <c r="DDG1" s="1"/>
      <c r="DDH1" s="5"/>
      <c r="DDI1" s="1"/>
      <c r="DDJ1" s="5"/>
      <c r="DDK1" s="1"/>
      <c r="DDL1" s="5"/>
      <c r="DDM1" s="1"/>
      <c r="DDN1" s="5"/>
      <c r="DDO1" s="1"/>
      <c r="DDP1" s="5"/>
      <c r="DDQ1" s="1"/>
      <c r="DDR1" s="5"/>
      <c r="DDS1" s="1"/>
      <c r="DDT1" s="5"/>
      <c r="DDU1" s="1"/>
      <c r="DDV1" s="5"/>
      <c r="DDW1" s="1"/>
      <c r="DDX1" s="5"/>
      <c r="DDY1" s="1"/>
      <c r="DDZ1" s="5"/>
      <c r="DEA1" s="1"/>
      <c r="DEB1" s="5"/>
      <c r="DEC1" s="1"/>
      <c r="DED1" s="5"/>
      <c r="DEE1" s="1"/>
      <c r="DEF1" s="5"/>
      <c r="DEG1" s="1"/>
      <c r="DEH1" s="5"/>
      <c r="DEI1" s="1"/>
      <c r="DEJ1" s="5"/>
      <c r="DEK1" s="1"/>
      <c r="DEL1" s="5"/>
      <c r="DEM1" s="1"/>
      <c r="DEN1" s="5"/>
      <c r="DEO1" s="1"/>
      <c r="DEP1" s="5"/>
      <c r="DEQ1" s="1"/>
      <c r="DER1" s="5"/>
      <c r="DES1" s="1"/>
      <c r="DET1" s="5"/>
      <c r="DEU1" s="1"/>
      <c r="DEV1" s="5"/>
      <c r="DEW1" s="1"/>
      <c r="DEX1" s="5"/>
      <c r="DEY1" s="1"/>
      <c r="DEZ1" s="5"/>
      <c r="DFA1" s="1"/>
      <c r="DFB1" s="5"/>
      <c r="DFC1" s="1"/>
      <c r="DFD1" s="5"/>
      <c r="DFE1" s="1"/>
      <c r="DFF1" s="5"/>
      <c r="DFG1" s="1"/>
      <c r="DFH1" s="5"/>
      <c r="DFI1" s="1"/>
      <c r="DFJ1" s="5"/>
      <c r="DFK1" s="1"/>
      <c r="DFL1" s="5"/>
      <c r="DFM1" s="1"/>
      <c r="DFN1" s="5"/>
      <c r="DFO1" s="1"/>
      <c r="DFP1" s="5"/>
      <c r="DFQ1" s="1"/>
      <c r="DFR1" s="5"/>
      <c r="DFS1" s="1"/>
      <c r="DFT1" s="5"/>
      <c r="DFU1" s="1"/>
      <c r="DFV1" s="5"/>
      <c r="DFW1" s="1"/>
      <c r="DFX1" s="5"/>
      <c r="DFY1" s="1"/>
      <c r="DFZ1" s="5"/>
      <c r="DGA1" s="1"/>
      <c r="DGB1" s="5"/>
      <c r="DGC1" s="1"/>
      <c r="DGD1" s="5"/>
      <c r="DGE1" s="1"/>
      <c r="DGF1" s="5"/>
      <c r="DGG1" s="1"/>
      <c r="DGH1" s="5"/>
      <c r="DGI1" s="1"/>
      <c r="DGJ1" s="5"/>
      <c r="DGK1" s="1"/>
      <c r="DGL1" s="5"/>
      <c r="DGM1" s="1"/>
      <c r="DGN1" s="5"/>
      <c r="DGO1" s="1"/>
      <c r="DGP1" s="5"/>
      <c r="DGQ1" s="1"/>
      <c r="DGR1" s="5"/>
      <c r="DGS1" s="1"/>
      <c r="DGT1" s="5"/>
      <c r="DGU1" s="1"/>
      <c r="DGV1" s="5"/>
      <c r="DGW1" s="1"/>
      <c r="DGX1" s="5"/>
      <c r="DGY1" s="1"/>
      <c r="DGZ1" s="5"/>
      <c r="DHA1" s="1"/>
      <c r="DHB1" s="5"/>
      <c r="DHC1" s="1"/>
      <c r="DHD1" s="5"/>
      <c r="DHE1" s="1"/>
      <c r="DHF1" s="5"/>
      <c r="DHG1" s="1"/>
      <c r="DHH1" s="5"/>
      <c r="DHI1" s="1"/>
      <c r="DHJ1" s="5"/>
      <c r="DHK1" s="1"/>
      <c r="DHL1" s="5"/>
      <c r="DHM1" s="1"/>
      <c r="DHN1" s="5"/>
      <c r="DHO1" s="1"/>
      <c r="DHP1" s="5"/>
      <c r="DHQ1" s="1"/>
      <c r="DHR1" s="5"/>
      <c r="DHS1" s="1"/>
      <c r="DHT1" s="5"/>
      <c r="DHU1" s="1"/>
      <c r="DHV1" s="5"/>
      <c r="DHW1" s="1"/>
      <c r="DHX1" s="5"/>
      <c r="DHY1" s="1"/>
      <c r="DHZ1" s="5"/>
      <c r="DIA1" s="1"/>
      <c r="DIB1" s="5"/>
      <c r="DIC1" s="1"/>
      <c r="DID1" s="5"/>
      <c r="DIE1" s="1"/>
      <c r="DIF1" s="5"/>
      <c r="DIG1" s="1"/>
      <c r="DIH1" s="5"/>
      <c r="DII1" s="1"/>
      <c r="DIJ1" s="5"/>
      <c r="DIK1" s="1"/>
      <c r="DIL1" s="5"/>
      <c r="DIM1" s="1"/>
      <c r="DIN1" s="5"/>
      <c r="DIO1" s="1"/>
      <c r="DIP1" s="5"/>
      <c r="DIQ1" s="1"/>
      <c r="DIR1" s="5"/>
      <c r="DIS1" s="1"/>
      <c r="DIT1" s="5"/>
      <c r="DIU1" s="1"/>
      <c r="DIV1" s="5"/>
      <c r="DIW1" s="1"/>
      <c r="DIX1" s="5"/>
      <c r="DIY1" s="1"/>
      <c r="DIZ1" s="5"/>
      <c r="DJA1" s="1"/>
      <c r="DJB1" s="5"/>
      <c r="DJC1" s="1"/>
      <c r="DJD1" s="5"/>
      <c r="DJE1" s="1"/>
      <c r="DJF1" s="5"/>
      <c r="DJG1" s="1"/>
      <c r="DJH1" s="5"/>
      <c r="DJI1" s="1"/>
      <c r="DJJ1" s="5"/>
      <c r="DJK1" s="1"/>
      <c r="DJL1" s="5"/>
      <c r="DJM1" s="1"/>
      <c r="DJN1" s="5"/>
      <c r="DJO1" s="1"/>
      <c r="DJP1" s="5"/>
      <c r="DJQ1" s="1"/>
      <c r="DJR1" s="5"/>
      <c r="DJS1" s="1"/>
      <c r="DJT1" s="5"/>
      <c r="DJU1" s="1"/>
      <c r="DJV1" s="5"/>
      <c r="DJW1" s="1"/>
      <c r="DJX1" s="5"/>
      <c r="DJY1" s="1"/>
      <c r="DJZ1" s="5"/>
      <c r="DKA1" s="1"/>
      <c r="DKB1" s="5"/>
      <c r="DKC1" s="1"/>
      <c r="DKD1" s="5"/>
      <c r="DKE1" s="1"/>
      <c r="DKF1" s="5"/>
      <c r="DKG1" s="1"/>
      <c r="DKH1" s="5"/>
      <c r="DKI1" s="1"/>
      <c r="DKJ1" s="5"/>
      <c r="DKK1" s="1"/>
      <c r="DKL1" s="5"/>
      <c r="DKM1" s="1"/>
      <c r="DKN1" s="5"/>
      <c r="DKO1" s="1"/>
      <c r="DKP1" s="5"/>
      <c r="DKQ1" s="1"/>
      <c r="DKR1" s="5"/>
      <c r="DKS1" s="1"/>
      <c r="DKT1" s="5"/>
      <c r="DKU1" s="1"/>
      <c r="DKV1" s="5"/>
      <c r="DKW1" s="1"/>
      <c r="DKX1" s="5"/>
      <c r="DKY1" s="1"/>
      <c r="DKZ1" s="5"/>
      <c r="DLA1" s="1"/>
      <c r="DLB1" s="5"/>
      <c r="DLC1" s="1"/>
      <c r="DLD1" s="5"/>
      <c r="DLE1" s="1"/>
      <c r="DLF1" s="5"/>
      <c r="DLG1" s="1"/>
      <c r="DLH1" s="5"/>
      <c r="DLI1" s="1"/>
      <c r="DLJ1" s="5"/>
      <c r="DLK1" s="1"/>
      <c r="DLL1" s="5"/>
      <c r="DLM1" s="1"/>
      <c r="DLN1" s="5"/>
      <c r="DLO1" s="1"/>
      <c r="DLP1" s="5"/>
      <c r="DLQ1" s="1"/>
      <c r="DLR1" s="5"/>
      <c r="DLS1" s="1"/>
      <c r="DLT1" s="5"/>
      <c r="DLU1" s="1"/>
      <c r="DLV1" s="5"/>
      <c r="DLW1" s="1"/>
      <c r="DLX1" s="5"/>
      <c r="DLY1" s="1"/>
      <c r="DLZ1" s="5"/>
      <c r="DMA1" s="1"/>
      <c r="DMB1" s="5"/>
      <c r="DMC1" s="1"/>
      <c r="DMD1" s="5"/>
      <c r="DME1" s="1"/>
      <c r="DMF1" s="5"/>
      <c r="DMG1" s="1"/>
      <c r="DMH1" s="5"/>
      <c r="DMI1" s="1"/>
      <c r="DMJ1" s="5"/>
      <c r="DMK1" s="1"/>
      <c r="DML1" s="5"/>
      <c r="DMM1" s="1"/>
      <c r="DMN1" s="5"/>
      <c r="DMO1" s="1"/>
      <c r="DMP1" s="5"/>
      <c r="DMQ1" s="1"/>
      <c r="DMR1" s="5"/>
      <c r="DMS1" s="1"/>
      <c r="DMT1" s="5"/>
      <c r="DMU1" s="1"/>
      <c r="DMV1" s="5"/>
      <c r="DMW1" s="1"/>
      <c r="DMX1" s="5"/>
      <c r="DMY1" s="1"/>
      <c r="DMZ1" s="5"/>
      <c r="DNA1" s="1"/>
      <c r="DNB1" s="5"/>
      <c r="DNC1" s="1"/>
      <c r="DND1" s="5"/>
      <c r="DNE1" s="1"/>
      <c r="DNF1" s="5"/>
      <c r="DNG1" s="1"/>
      <c r="DNH1" s="5"/>
      <c r="DNI1" s="1"/>
      <c r="DNJ1" s="5"/>
      <c r="DNK1" s="1"/>
      <c r="DNL1" s="5"/>
      <c r="DNM1" s="1"/>
      <c r="DNN1" s="5"/>
      <c r="DNO1" s="1"/>
      <c r="DNP1" s="5"/>
      <c r="DNQ1" s="1"/>
      <c r="DNR1" s="5"/>
      <c r="DNS1" s="1"/>
      <c r="DNT1" s="5"/>
      <c r="DNU1" s="1"/>
      <c r="DNV1" s="5"/>
      <c r="DNW1" s="1"/>
      <c r="DNX1" s="5"/>
      <c r="DNY1" s="1"/>
      <c r="DNZ1" s="5"/>
      <c r="DOA1" s="1"/>
      <c r="DOB1" s="5"/>
      <c r="DOC1" s="1"/>
      <c r="DOD1" s="5"/>
      <c r="DOE1" s="1"/>
      <c r="DOF1" s="5"/>
      <c r="DOG1" s="1"/>
      <c r="DOH1" s="5"/>
      <c r="DOI1" s="1"/>
      <c r="DOJ1" s="5"/>
      <c r="DOK1" s="1"/>
      <c r="DOL1" s="5"/>
      <c r="DOM1" s="1"/>
      <c r="DON1" s="5"/>
      <c r="DOO1" s="1"/>
      <c r="DOP1" s="5"/>
      <c r="DOQ1" s="1"/>
      <c r="DOR1" s="5"/>
      <c r="DOS1" s="1"/>
      <c r="DOT1" s="5"/>
      <c r="DOU1" s="1"/>
      <c r="DOV1" s="5"/>
      <c r="DOW1" s="1"/>
      <c r="DOX1" s="5"/>
      <c r="DOY1" s="1"/>
      <c r="DOZ1" s="5"/>
      <c r="DPA1" s="1"/>
      <c r="DPB1" s="5"/>
      <c r="DPC1" s="1"/>
      <c r="DPD1" s="5"/>
      <c r="DPE1" s="1"/>
      <c r="DPF1" s="5"/>
      <c r="DPG1" s="1"/>
      <c r="DPH1" s="5"/>
      <c r="DPI1" s="1"/>
      <c r="DPJ1" s="5"/>
      <c r="DPK1" s="1"/>
      <c r="DPL1" s="5"/>
      <c r="DPM1" s="1"/>
      <c r="DPN1" s="5"/>
      <c r="DPO1" s="1"/>
      <c r="DPP1" s="5"/>
      <c r="DPQ1" s="1"/>
      <c r="DPR1" s="5"/>
      <c r="DPS1" s="1"/>
      <c r="DPT1" s="5"/>
      <c r="DPU1" s="1"/>
      <c r="DPV1" s="5"/>
      <c r="DPW1" s="1"/>
      <c r="DPX1" s="5"/>
      <c r="DPY1" s="1"/>
      <c r="DPZ1" s="5"/>
      <c r="DQA1" s="1"/>
      <c r="DQB1" s="5"/>
      <c r="DQC1" s="1"/>
      <c r="DQD1" s="5"/>
      <c r="DQE1" s="1"/>
      <c r="DQF1" s="5"/>
      <c r="DQG1" s="1"/>
      <c r="DQH1" s="5"/>
      <c r="DQI1" s="1"/>
      <c r="DQJ1" s="5"/>
      <c r="DQK1" s="1"/>
      <c r="DQL1" s="5"/>
      <c r="DQM1" s="1"/>
      <c r="DQN1" s="5"/>
      <c r="DQO1" s="1"/>
      <c r="DQP1" s="5"/>
      <c r="DQQ1" s="1"/>
      <c r="DQR1" s="5"/>
      <c r="DQS1" s="1"/>
      <c r="DQT1" s="5"/>
      <c r="DQU1" s="1"/>
      <c r="DQV1" s="5"/>
      <c r="DQW1" s="1"/>
      <c r="DQX1" s="5"/>
      <c r="DQY1" s="1"/>
      <c r="DQZ1" s="5"/>
      <c r="DRA1" s="1"/>
      <c r="DRB1" s="5"/>
      <c r="DRC1" s="1"/>
      <c r="DRD1" s="5"/>
      <c r="DRE1" s="1"/>
      <c r="DRF1" s="5"/>
      <c r="DRG1" s="1"/>
      <c r="DRH1" s="5"/>
      <c r="DRI1" s="1"/>
      <c r="DRJ1" s="5"/>
      <c r="DRK1" s="1"/>
      <c r="DRL1" s="5"/>
      <c r="DRM1" s="1"/>
      <c r="DRN1" s="5"/>
      <c r="DRO1" s="1"/>
      <c r="DRP1" s="5"/>
      <c r="DRQ1" s="1"/>
      <c r="DRR1" s="5"/>
      <c r="DRS1" s="1"/>
      <c r="DRT1" s="5"/>
      <c r="DRU1" s="1"/>
      <c r="DRV1" s="5"/>
      <c r="DRW1" s="1"/>
      <c r="DRX1" s="5"/>
      <c r="DRY1" s="1"/>
      <c r="DRZ1" s="5"/>
      <c r="DSA1" s="1"/>
      <c r="DSB1" s="5"/>
      <c r="DSC1" s="1"/>
      <c r="DSD1" s="5"/>
      <c r="DSE1" s="1"/>
      <c r="DSF1" s="5"/>
      <c r="DSG1" s="1"/>
      <c r="DSH1" s="5"/>
      <c r="DSI1" s="1"/>
      <c r="DSJ1" s="5"/>
      <c r="DSK1" s="1"/>
      <c r="DSL1" s="5"/>
      <c r="DSM1" s="1"/>
      <c r="DSN1" s="5"/>
      <c r="DSO1" s="1"/>
      <c r="DSP1" s="5"/>
      <c r="DSQ1" s="1"/>
      <c r="DSR1" s="5"/>
      <c r="DSS1" s="1"/>
      <c r="DST1" s="5"/>
      <c r="DSU1" s="1"/>
      <c r="DSV1" s="5"/>
      <c r="DSW1" s="1"/>
      <c r="DSX1" s="5"/>
      <c r="DSY1" s="1"/>
      <c r="DSZ1" s="5"/>
      <c r="DTA1" s="1"/>
      <c r="DTB1" s="5"/>
      <c r="DTC1" s="1"/>
      <c r="DTD1" s="5"/>
      <c r="DTE1" s="1"/>
      <c r="DTF1" s="5"/>
      <c r="DTG1" s="1"/>
      <c r="DTH1" s="5"/>
      <c r="DTI1" s="1"/>
      <c r="DTJ1" s="5"/>
      <c r="DTK1" s="1"/>
      <c r="DTL1" s="5"/>
      <c r="DTM1" s="1"/>
      <c r="DTN1" s="5"/>
      <c r="DTO1" s="1"/>
      <c r="DTP1" s="5"/>
      <c r="DTQ1" s="1"/>
      <c r="DTR1" s="5"/>
      <c r="DTS1" s="1"/>
      <c r="DTT1" s="5"/>
      <c r="DTU1" s="1"/>
      <c r="DTV1" s="5"/>
      <c r="DTW1" s="1"/>
      <c r="DTX1" s="5"/>
      <c r="DTY1" s="1"/>
      <c r="DTZ1" s="5"/>
      <c r="DUA1" s="1"/>
      <c r="DUB1" s="5"/>
      <c r="DUC1" s="1"/>
      <c r="DUD1" s="5"/>
      <c r="DUE1" s="1"/>
      <c r="DUF1" s="5"/>
      <c r="DUG1" s="1"/>
      <c r="DUH1" s="5"/>
      <c r="DUI1" s="1"/>
      <c r="DUJ1" s="5"/>
      <c r="DUK1" s="1"/>
      <c r="DUL1" s="5"/>
      <c r="DUM1" s="1"/>
      <c r="DUN1" s="5"/>
      <c r="DUO1" s="1"/>
      <c r="DUP1" s="5"/>
      <c r="DUQ1" s="1"/>
      <c r="DUR1" s="5"/>
      <c r="DUS1" s="1"/>
      <c r="DUT1" s="5"/>
      <c r="DUU1" s="1"/>
      <c r="DUV1" s="5"/>
      <c r="DUW1" s="1"/>
      <c r="DUX1" s="5"/>
      <c r="DUY1" s="1"/>
      <c r="DUZ1" s="5"/>
      <c r="DVA1" s="1"/>
      <c r="DVB1" s="5"/>
      <c r="DVC1" s="1"/>
      <c r="DVD1" s="5"/>
      <c r="DVE1" s="1"/>
      <c r="DVF1" s="5"/>
      <c r="DVG1" s="1"/>
      <c r="DVH1" s="5"/>
      <c r="DVI1" s="1"/>
      <c r="DVJ1" s="5"/>
      <c r="DVK1" s="1"/>
      <c r="DVL1" s="5"/>
      <c r="DVM1" s="1"/>
      <c r="DVN1" s="5"/>
      <c r="DVO1" s="1"/>
      <c r="DVP1" s="5"/>
      <c r="DVQ1" s="1"/>
      <c r="DVR1" s="5"/>
      <c r="DVS1" s="1"/>
      <c r="DVT1" s="5"/>
      <c r="DVU1" s="1"/>
      <c r="DVV1" s="5"/>
      <c r="DVW1" s="1"/>
      <c r="DVX1" s="5"/>
      <c r="DVY1" s="1"/>
      <c r="DVZ1" s="5"/>
      <c r="DWA1" s="1"/>
      <c r="DWB1" s="5"/>
      <c r="DWC1" s="1"/>
      <c r="DWD1" s="5"/>
      <c r="DWE1" s="1"/>
      <c r="DWF1" s="5"/>
      <c r="DWG1" s="1"/>
      <c r="DWH1" s="5"/>
      <c r="DWI1" s="1"/>
      <c r="DWJ1" s="5"/>
      <c r="DWK1" s="1"/>
      <c r="DWL1" s="5"/>
      <c r="DWM1" s="1"/>
      <c r="DWN1" s="5"/>
      <c r="DWO1" s="1"/>
      <c r="DWP1" s="5"/>
      <c r="DWQ1" s="1"/>
      <c r="DWR1" s="5"/>
      <c r="DWS1" s="1"/>
      <c r="DWT1" s="5"/>
      <c r="DWU1" s="1"/>
      <c r="DWV1" s="5"/>
      <c r="DWW1" s="1"/>
      <c r="DWX1" s="5"/>
      <c r="DWY1" s="1"/>
      <c r="DWZ1" s="5"/>
      <c r="DXA1" s="1"/>
      <c r="DXB1" s="5"/>
      <c r="DXC1" s="1"/>
      <c r="DXD1" s="5"/>
      <c r="DXE1" s="1"/>
      <c r="DXF1" s="5"/>
      <c r="DXG1" s="1"/>
      <c r="DXH1" s="5"/>
      <c r="DXI1" s="1"/>
      <c r="DXJ1" s="5"/>
      <c r="DXK1" s="1"/>
      <c r="DXL1" s="5"/>
      <c r="DXM1" s="1"/>
      <c r="DXN1" s="5"/>
      <c r="DXO1" s="1"/>
      <c r="DXP1" s="5"/>
      <c r="DXQ1" s="1"/>
      <c r="DXR1" s="5"/>
      <c r="DXS1" s="1"/>
      <c r="DXT1" s="5"/>
      <c r="DXU1" s="1"/>
      <c r="DXV1" s="5"/>
      <c r="DXW1" s="1"/>
      <c r="DXX1" s="5"/>
      <c r="DXY1" s="1"/>
      <c r="DXZ1" s="5"/>
      <c r="DYA1" s="1"/>
      <c r="DYB1" s="5"/>
      <c r="DYC1" s="1"/>
      <c r="DYD1" s="5"/>
      <c r="DYE1" s="1"/>
      <c r="DYF1" s="5"/>
      <c r="DYG1" s="1"/>
      <c r="DYH1" s="5"/>
      <c r="DYI1" s="1"/>
      <c r="DYJ1" s="5"/>
      <c r="DYK1" s="1"/>
      <c r="DYL1" s="5"/>
      <c r="DYM1" s="1"/>
      <c r="DYN1" s="5"/>
      <c r="DYO1" s="1"/>
      <c r="DYP1" s="5"/>
      <c r="DYQ1" s="1"/>
      <c r="DYR1" s="5"/>
      <c r="DYS1" s="1"/>
      <c r="DYT1" s="5"/>
      <c r="DYU1" s="1"/>
      <c r="DYV1" s="5"/>
      <c r="DYW1" s="1"/>
      <c r="DYX1" s="5"/>
      <c r="DYY1" s="1"/>
      <c r="DYZ1" s="5"/>
      <c r="DZA1" s="1"/>
      <c r="DZB1" s="5"/>
      <c r="DZC1" s="1"/>
      <c r="DZD1" s="5"/>
      <c r="DZE1" s="1"/>
      <c r="DZF1" s="5"/>
      <c r="DZG1" s="1"/>
      <c r="DZH1" s="5"/>
      <c r="DZI1" s="1"/>
      <c r="DZJ1" s="5"/>
      <c r="DZK1" s="1"/>
      <c r="DZL1" s="5"/>
      <c r="DZM1" s="1"/>
      <c r="DZN1" s="5"/>
      <c r="DZO1" s="1"/>
      <c r="DZP1" s="5"/>
      <c r="DZQ1" s="1"/>
      <c r="DZR1" s="5"/>
      <c r="DZS1" s="1"/>
      <c r="DZT1" s="5"/>
      <c r="DZU1" s="1"/>
      <c r="DZV1" s="5"/>
      <c r="DZW1" s="1"/>
      <c r="DZX1" s="5"/>
      <c r="DZY1" s="1"/>
      <c r="DZZ1" s="5"/>
      <c r="EAA1" s="1"/>
      <c r="EAB1" s="5"/>
      <c r="EAC1" s="1"/>
      <c r="EAD1" s="5"/>
      <c r="EAE1" s="1"/>
      <c r="EAF1" s="5"/>
      <c r="EAG1" s="1"/>
      <c r="EAH1" s="5"/>
      <c r="EAI1" s="1"/>
      <c r="EAJ1" s="5"/>
      <c r="EAK1" s="1"/>
      <c r="EAL1" s="5"/>
      <c r="EAM1" s="1"/>
      <c r="EAN1" s="5"/>
      <c r="EAO1" s="1"/>
      <c r="EAP1" s="5"/>
      <c r="EAQ1" s="1"/>
      <c r="EAR1" s="5"/>
      <c r="EAS1" s="1"/>
      <c r="EAT1" s="5"/>
      <c r="EAU1" s="1"/>
      <c r="EAV1" s="5"/>
      <c r="EAW1" s="1"/>
      <c r="EAX1" s="5"/>
      <c r="EAY1" s="1"/>
      <c r="EAZ1" s="5"/>
      <c r="EBA1" s="1"/>
      <c r="EBB1" s="5"/>
      <c r="EBC1" s="1"/>
      <c r="EBD1" s="5"/>
      <c r="EBE1" s="1"/>
      <c r="EBF1" s="5"/>
      <c r="EBG1" s="1"/>
      <c r="EBH1" s="5"/>
      <c r="EBI1" s="1"/>
      <c r="EBJ1" s="5"/>
      <c r="EBK1" s="1"/>
      <c r="EBL1" s="5"/>
      <c r="EBM1" s="1"/>
      <c r="EBN1" s="5"/>
      <c r="EBO1" s="1"/>
      <c r="EBP1" s="5"/>
      <c r="EBQ1" s="1"/>
      <c r="EBR1" s="5"/>
      <c r="EBS1" s="1"/>
      <c r="EBT1" s="5"/>
      <c r="EBU1" s="1"/>
      <c r="EBV1" s="5"/>
      <c r="EBW1" s="1"/>
      <c r="EBX1" s="5"/>
      <c r="EBY1" s="1"/>
      <c r="EBZ1" s="5"/>
      <c r="ECA1" s="1"/>
      <c r="ECB1" s="5"/>
      <c r="ECC1" s="1"/>
      <c r="ECD1" s="5"/>
      <c r="ECE1" s="1"/>
      <c r="ECF1" s="5"/>
      <c r="ECG1" s="1"/>
      <c r="ECH1" s="5"/>
      <c r="ECI1" s="1"/>
      <c r="ECJ1" s="5"/>
      <c r="ECK1" s="1"/>
      <c r="ECL1" s="5"/>
      <c r="ECM1" s="1"/>
      <c r="ECN1" s="5"/>
      <c r="ECO1" s="1"/>
      <c r="ECP1" s="5"/>
      <c r="ECQ1" s="1"/>
      <c r="ECR1" s="5"/>
      <c r="ECS1" s="1"/>
      <c r="ECT1" s="5"/>
      <c r="ECU1" s="1"/>
      <c r="ECV1" s="5"/>
      <c r="ECW1" s="1"/>
      <c r="ECX1" s="5"/>
      <c r="ECY1" s="1"/>
      <c r="ECZ1" s="5"/>
      <c r="EDA1" s="1"/>
      <c r="EDB1" s="5"/>
      <c r="EDC1" s="1"/>
      <c r="EDD1" s="5"/>
      <c r="EDE1" s="1"/>
      <c r="EDF1" s="5"/>
      <c r="EDG1" s="1"/>
      <c r="EDH1" s="5"/>
      <c r="EDI1" s="1"/>
      <c r="EDJ1" s="5"/>
      <c r="EDK1" s="1"/>
      <c r="EDL1" s="5"/>
      <c r="EDM1" s="1"/>
      <c r="EDN1" s="5"/>
      <c r="EDO1" s="1"/>
      <c r="EDP1" s="5"/>
      <c r="EDQ1" s="1"/>
      <c r="EDR1" s="5"/>
      <c r="EDS1" s="1"/>
      <c r="EDT1" s="5"/>
      <c r="EDU1" s="1"/>
      <c r="EDV1" s="5"/>
      <c r="EDW1" s="1"/>
      <c r="EDX1" s="5"/>
      <c r="EDY1" s="1"/>
      <c r="EDZ1" s="5"/>
      <c r="EEA1" s="1"/>
      <c r="EEB1" s="5"/>
      <c r="EEC1" s="1"/>
      <c r="EED1" s="5"/>
      <c r="EEE1" s="1"/>
      <c r="EEF1" s="5"/>
      <c r="EEG1" s="1"/>
      <c r="EEH1" s="5"/>
      <c r="EEI1" s="1"/>
      <c r="EEJ1" s="5"/>
      <c r="EEK1" s="1"/>
      <c r="EEL1" s="5"/>
      <c r="EEM1" s="1"/>
      <c r="EEN1" s="5"/>
      <c r="EEO1" s="1"/>
      <c r="EEP1" s="5"/>
      <c r="EEQ1" s="1"/>
      <c r="EER1" s="5"/>
      <c r="EES1" s="1"/>
      <c r="EET1" s="5"/>
      <c r="EEU1" s="1"/>
      <c r="EEV1" s="5"/>
      <c r="EEW1" s="1"/>
      <c r="EEX1" s="5"/>
      <c r="EEY1" s="1"/>
      <c r="EEZ1" s="5"/>
      <c r="EFA1" s="1"/>
      <c r="EFB1" s="5"/>
      <c r="EFC1" s="1"/>
      <c r="EFD1" s="5"/>
      <c r="EFE1" s="1"/>
      <c r="EFF1" s="5"/>
      <c r="EFG1" s="1"/>
      <c r="EFH1" s="5"/>
      <c r="EFI1" s="1"/>
      <c r="EFJ1" s="5"/>
      <c r="EFK1" s="1"/>
      <c r="EFL1" s="5"/>
      <c r="EFM1" s="1"/>
      <c r="EFN1" s="5"/>
      <c r="EFO1" s="1"/>
      <c r="EFP1" s="5"/>
      <c r="EFQ1" s="1"/>
      <c r="EFR1" s="5"/>
      <c r="EFS1" s="1"/>
      <c r="EFT1" s="5"/>
      <c r="EFU1" s="1"/>
      <c r="EFV1" s="5"/>
      <c r="EFW1" s="1"/>
      <c r="EFX1" s="5"/>
      <c r="EFY1" s="1"/>
      <c r="EFZ1" s="5"/>
      <c r="EGA1" s="1"/>
      <c r="EGB1" s="5"/>
      <c r="EGC1" s="1"/>
      <c r="EGD1" s="5"/>
      <c r="EGE1" s="1"/>
      <c r="EGF1" s="5"/>
      <c r="EGG1" s="1"/>
      <c r="EGH1" s="5"/>
      <c r="EGI1" s="1"/>
      <c r="EGJ1" s="5"/>
      <c r="EGK1" s="1"/>
      <c r="EGL1" s="5"/>
      <c r="EGM1" s="1"/>
      <c r="EGN1" s="5"/>
      <c r="EGO1" s="1"/>
      <c r="EGP1" s="5"/>
      <c r="EGQ1" s="1"/>
      <c r="EGR1" s="5"/>
      <c r="EGS1" s="1"/>
      <c r="EGT1" s="5"/>
      <c r="EGU1" s="1"/>
      <c r="EGV1" s="5"/>
      <c r="EGW1" s="1"/>
      <c r="EGX1" s="5"/>
      <c r="EGY1" s="1"/>
      <c r="EGZ1" s="5"/>
      <c r="EHA1" s="1"/>
      <c r="EHB1" s="5"/>
      <c r="EHC1" s="1"/>
      <c r="EHD1" s="5"/>
      <c r="EHE1" s="1"/>
      <c r="EHF1" s="5"/>
      <c r="EHG1" s="1"/>
      <c r="EHH1" s="5"/>
      <c r="EHI1" s="1"/>
      <c r="EHJ1" s="5"/>
      <c r="EHK1" s="1"/>
      <c r="EHL1" s="5"/>
      <c r="EHM1" s="1"/>
      <c r="EHN1" s="5"/>
      <c r="EHO1" s="1"/>
      <c r="EHP1" s="5"/>
      <c r="EHQ1" s="1"/>
      <c r="EHR1" s="5"/>
      <c r="EHS1" s="1"/>
      <c r="EHT1" s="5"/>
      <c r="EHU1" s="1"/>
      <c r="EHV1" s="5"/>
      <c r="EHW1" s="1"/>
      <c r="EHX1" s="5"/>
      <c r="EHY1" s="1"/>
      <c r="EHZ1" s="5"/>
      <c r="EIA1" s="1"/>
      <c r="EIB1" s="5"/>
      <c r="EIC1" s="1"/>
      <c r="EID1" s="5"/>
      <c r="EIE1" s="1"/>
      <c r="EIF1" s="5"/>
      <c r="EIG1" s="1"/>
      <c r="EIH1" s="5"/>
      <c r="EII1" s="1"/>
      <c r="EIJ1" s="5"/>
      <c r="EIK1" s="1"/>
      <c r="EIL1" s="5"/>
      <c r="EIM1" s="1"/>
      <c r="EIN1" s="5"/>
      <c r="EIO1" s="1"/>
      <c r="EIP1" s="5"/>
      <c r="EIQ1" s="1"/>
      <c r="EIR1" s="5"/>
      <c r="EIS1" s="1"/>
      <c r="EIT1" s="5"/>
      <c r="EIU1" s="1"/>
      <c r="EIV1" s="5"/>
      <c r="EIW1" s="1"/>
      <c r="EIX1" s="5"/>
      <c r="EIY1" s="1"/>
      <c r="EIZ1" s="5"/>
      <c r="EJA1" s="1"/>
      <c r="EJB1" s="5"/>
      <c r="EJC1" s="1"/>
      <c r="EJD1" s="5"/>
      <c r="EJE1" s="1"/>
      <c r="EJF1" s="5"/>
      <c r="EJG1" s="1"/>
      <c r="EJH1" s="5"/>
      <c r="EJI1" s="1"/>
      <c r="EJJ1" s="5"/>
      <c r="EJK1" s="1"/>
      <c r="EJL1" s="5"/>
      <c r="EJM1" s="1"/>
      <c r="EJN1" s="5"/>
      <c r="EJO1" s="1"/>
      <c r="EJP1" s="5"/>
      <c r="EJQ1" s="1"/>
      <c r="EJR1" s="5"/>
      <c r="EJS1" s="1"/>
      <c r="EJT1" s="5"/>
      <c r="EJU1" s="1"/>
      <c r="EJV1" s="5"/>
      <c r="EJW1" s="1"/>
      <c r="EJX1" s="5"/>
      <c r="EJY1" s="1"/>
      <c r="EJZ1" s="5"/>
      <c r="EKA1" s="1"/>
      <c r="EKB1" s="5"/>
      <c r="EKC1" s="1"/>
      <c r="EKD1" s="5"/>
      <c r="EKE1" s="1"/>
      <c r="EKF1" s="5"/>
      <c r="EKG1" s="1"/>
      <c r="EKH1" s="5"/>
      <c r="EKI1" s="1"/>
      <c r="EKJ1" s="5"/>
      <c r="EKK1" s="1"/>
      <c r="EKL1" s="5"/>
      <c r="EKM1" s="1"/>
      <c r="EKN1" s="5"/>
      <c r="EKO1" s="1"/>
      <c r="EKP1" s="5"/>
      <c r="EKQ1" s="1"/>
      <c r="EKR1" s="5"/>
      <c r="EKS1" s="1"/>
      <c r="EKT1" s="5"/>
      <c r="EKU1" s="1"/>
      <c r="EKV1" s="5"/>
      <c r="EKW1" s="1"/>
      <c r="EKX1" s="5"/>
      <c r="EKY1" s="1"/>
      <c r="EKZ1" s="5"/>
      <c r="ELA1" s="1"/>
      <c r="ELB1" s="5"/>
      <c r="ELC1" s="1"/>
      <c r="ELD1" s="5"/>
      <c r="ELE1" s="1"/>
      <c r="ELF1" s="5"/>
      <c r="ELG1" s="1"/>
      <c r="ELH1" s="5"/>
      <c r="ELI1" s="1"/>
      <c r="ELJ1" s="5"/>
      <c r="ELK1" s="1"/>
      <c r="ELL1" s="5"/>
      <c r="ELM1" s="1"/>
      <c r="ELN1" s="5"/>
      <c r="ELO1" s="1"/>
      <c r="ELP1" s="5"/>
      <c r="ELQ1" s="1"/>
      <c r="ELR1" s="5"/>
      <c r="ELS1" s="1"/>
      <c r="ELT1" s="5"/>
      <c r="ELU1" s="1"/>
      <c r="ELV1" s="5"/>
      <c r="ELW1" s="1"/>
      <c r="ELX1" s="5"/>
      <c r="ELY1" s="1"/>
      <c r="ELZ1" s="5"/>
      <c r="EMA1" s="1"/>
      <c r="EMB1" s="5"/>
      <c r="EMC1" s="1"/>
      <c r="EMD1" s="5"/>
      <c r="EME1" s="1"/>
      <c r="EMF1" s="5"/>
      <c r="EMG1" s="1"/>
      <c r="EMH1" s="5"/>
      <c r="EMI1" s="1"/>
      <c r="EMJ1" s="5"/>
      <c r="EMK1" s="1"/>
      <c r="EML1" s="5"/>
      <c r="EMM1" s="1"/>
      <c r="EMN1" s="5"/>
      <c r="EMO1" s="1"/>
      <c r="EMP1" s="5"/>
      <c r="EMQ1" s="1"/>
      <c r="EMR1" s="5"/>
      <c r="EMS1" s="1"/>
      <c r="EMT1" s="5"/>
      <c r="EMU1" s="1"/>
      <c r="EMV1" s="5"/>
      <c r="EMW1" s="1"/>
      <c r="EMX1" s="5"/>
      <c r="EMY1" s="1"/>
      <c r="EMZ1" s="5"/>
      <c r="ENA1" s="1"/>
      <c r="ENB1" s="5"/>
      <c r="ENC1" s="1"/>
      <c r="END1" s="5"/>
      <c r="ENE1" s="1"/>
      <c r="ENF1" s="5"/>
      <c r="ENG1" s="1"/>
      <c r="ENH1" s="5"/>
      <c r="ENI1" s="1"/>
      <c r="ENJ1" s="5"/>
      <c r="ENK1" s="1"/>
      <c r="ENL1" s="5"/>
      <c r="ENM1" s="1"/>
      <c r="ENN1" s="5"/>
      <c r="ENO1" s="1"/>
      <c r="ENP1" s="5"/>
      <c r="ENQ1" s="1"/>
      <c r="ENR1" s="5"/>
      <c r="ENS1" s="1"/>
      <c r="ENT1" s="5"/>
      <c r="ENU1" s="1"/>
      <c r="ENV1" s="5"/>
      <c r="ENW1" s="1"/>
      <c r="ENX1" s="5"/>
      <c r="ENY1" s="1"/>
      <c r="ENZ1" s="5"/>
      <c r="EOA1" s="1"/>
      <c r="EOB1" s="5"/>
      <c r="EOC1" s="1"/>
      <c r="EOD1" s="5"/>
      <c r="EOE1" s="1"/>
      <c r="EOF1" s="5"/>
      <c r="EOG1" s="1"/>
      <c r="EOH1" s="5"/>
      <c r="EOI1" s="1"/>
      <c r="EOJ1" s="5"/>
      <c r="EOK1" s="1"/>
      <c r="EOL1" s="5"/>
      <c r="EOM1" s="1"/>
      <c r="EON1" s="5"/>
      <c r="EOO1" s="1"/>
      <c r="EOP1" s="5"/>
      <c r="EOQ1" s="1"/>
      <c r="EOR1" s="5"/>
      <c r="EOS1" s="1"/>
      <c r="EOT1" s="5"/>
      <c r="EOU1" s="1"/>
      <c r="EOV1" s="5"/>
      <c r="EOW1" s="1"/>
      <c r="EOX1" s="5"/>
      <c r="EOY1" s="1"/>
      <c r="EOZ1" s="5"/>
      <c r="EPA1" s="1"/>
      <c r="EPB1" s="5"/>
      <c r="EPC1" s="1"/>
      <c r="EPD1" s="5"/>
      <c r="EPE1" s="1"/>
      <c r="EPF1" s="5"/>
      <c r="EPG1" s="1"/>
      <c r="EPH1" s="5"/>
      <c r="EPI1" s="1"/>
      <c r="EPJ1" s="5"/>
      <c r="EPK1" s="1"/>
      <c r="EPL1" s="5"/>
      <c r="EPM1" s="1"/>
      <c r="EPN1" s="5"/>
      <c r="EPO1" s="1"/>
      <c r="EPP1" s="5"/>
      <c r="EPQ1" s="1"/>
      <c r="EPR1" s="5"/>
      <c r="EPS1" s="1"/>
      <c r="EPT1" s="5"/>
      <c r="EPU1" s="1"/>
      <c r="EPV1" s="5"/>
      <c r="EPW1" s="1"/>
      <c r="EPX1" s="5"/>
      <c r="EPY1" s="1"/>
      <c r="EPZ1" s="5"/>
      <c r="EQA1" s="1"/>
      <c r="EQB1" s="5"/>
      <c r="EQC1" s="1"/>
      <c r="EQD1" s="5"/>
      <c r="EQE1" s="1"/>
      <c r="EQF1" s="5"/>
      <c r="EQG1" s="1"/>
      <c r="EQH1" s="5"/>
      <c r="EQI1" s="1"/>
      <c r="EQJ1" s="5"/>
      <c r="EQK1" s="1"/>
      <c r="EQL1" s="5"/>
      <c r="EQM1" s="1"/>
      <c r="EQN1" s="5"/>
      <c r="EQO1" s="1"/>
      <c r="EQP1" s="5"/>
      <c r="EQQ1" s="1"/>
      <c r="EQR1" s="5"/>
      <c r="EQS1" s="1"/>
      <c r="EQT1" s="5"/>
      <c r="EQU1" s="1"/>
      <c r="EQV1" s="5"/>
      <c r="EQW1" s="1"/>
      <c r="EQX1" s="5"/>
      <c r="EQY1" s="1"/>
      <c r="EQZ1" s="5"/>
      <c r="ERA1" s="1"/>
      <c r="ERB1" s="5"/>
      <c r="ERC1" s="1"/>
      <c r="ERD1" s="5"/>
      <c r="ERE1" s="1"/>
      <c r="ERF1" s="5"/>
      <c r="ERG1" s="1"/>
      <c r="ERH1" s="5"/>
      <c r="ERI1" s="1"/>
      <c r="ERJ1" s="5"/>
      <c r="ERK1" s="1"/>
      <c r="ERL1" s="5"/>
      <c r="ERM1" s="1"/>
      <c r="ERN1" s="5"/>
      <c r="ERO1" s="1"/>
      <c r="ERP1" s="5"/>
      <c r="ERQ1" s="1"/>
      <c r="ERR1" s="5"/>
      <c r="ERS1" s="1"/>
      <c r="ERT1" s="5"/>
      <c r="ERU1" s="1"/>
      <c r="ERV1" s="5"/>
      <c r="ERW1" s="1"/>
      <c r="ERX1" s="5"/>
      <c r="ERY1" s="1"/>
      <c r="ERZ1" s="5"/>
      <c r="ESA1" s="1"/>
      <c r="ESB1" s="5"/>
      <c r="ESC1" s="1"/>
      <c r="ESD1" s="5"/>
      <c r="ESE1" s="1"/>
      <c r="ESF1" s="5"/>
      <c r="ESG1" s="1"/>
      <c r="ESH1" s="5"/>
      <c r="ESI1" s="1"/>
      <c r="ESJ1" s="5"/>
      <c r="ESK1" s="1"/>
      <c r="ESL1" s="5"/>
      <c r="ESM1" s="1"/>
      <c r="ESN1" s="5"/>
      <c r="ESO1" s="1"/>
      <c r="ESP1" s="5"/>
      <c r="ESQ1" s="1"/>
      <c r="ESR1" s="5"/>
      <c r="ESS1" s="1"/>
      <c r="EST1" s="5"/>
      <c r="ESU1" s="1"/>
      <c r="ESV1" s="5"/>
      <c r="ESW1" s="1"/>
      <c r="ESX1" s="5"/>
      <c r="ESY1" s="1"/>
      <c r="ESZ1" s="5"/>
      <c r="ETA1" s="1"/>
      <c r="ETB1" s="5"/>
      <c r="ETC1" s="1"/>
      <c r="ETD1" s="5"/>
      <c r="ETE1" s="1"/>
      <c r="ETF1" s="5"/>
      <c r="ETG1" s="1"/>
      <c r="ETH1" s="5"/>
      <c r="ETI1" s="1"/>
      <c r="ETJ1" s="5"/>
      <c r="ETK1" s="1"/>
      <c r="ETL1" s="5"/>
      <c r="ETM1" s="1"/>
      <c r="ETN1" s="5"/>
      <c r="ETO1" s="1"/>
      <c r="ETP1" s="5"/>
      <c r="ETQ1" s="1"/>
      <c r="ETR1" s="5"/>
      <c r="ETS1" s="1"/>
      <c r="ETT1" s="5"/>
      <c r="ETU1" s="1"/>
      <c r="ETV1" s="5"/>
      <c r="ETW1" s="1"/>
      <c r="ETX1" s="5"/>
      <c r="ETY1" s="1"/>
      <c r="ETZ1" s="5"/>
      <c r="EUA1" s="1"/>
      <c r="EUB1" s="5"/>
      <c r="EUC1" s="1"/>
      <c r="EUD1" s="5"/>
      <c r="EUE1" s="1"/>
      <c r="EUF1" s="5"/>
      <c r="EUG1" s="1"/>
      <c r="EUH1" s="5"/>
      <c r="EUI1" s="1"/>
      <c r="EUJ1" s="5"/>
      <c r="EUK1" s="1"/>
      <c r="EUL1" s="5"/>
      <c r="EUM1" s="1"/>
      <c r="EUN1" s="5"/>
      <c r="EUO1" s="1"/>
      <c r="EUP1" s="5"/>
      <c r="EUQ1" s="1"/>
      <c r="EUR1" s="5"/>
      <c r="EUS1" s="1"/>
      <c r="EUT1" s="5"/>
      <c r="EUU1" s="1"/>
      <c r="EUV1" s="5"/>
      <c r="EUW1" s="1"/>
      <c r="EUX1" s="5"/>
      <c r="EUY1" s="1"/>
      <c r="EUZ1" s="5"/>
      <c r="EVA1" s="1"/>
      <c r="EVB1" s="5"/>
      <c r="EVC1" s="1"/>
      <c r="EVD1" s="5"/>
      <c r="EVE1" s="1"/>
      <c r="EVF1" s="5"/>
      <c r="EVG1" s="1"/>
      <c r="EVH1" s="5"/>
      <c r="EVI1" s="1"/>
      <c r="EVJ1" s="5"/>
      <c r="EVK1" s="1"/>
      <c r="EVL1" s="5"/>
      <c r="EVM1" s="1"/>
      <c r="EVN1" s="5"/>
      <c r="EVO1" s="1"/>
      <c r="EVP1" s="5"/>
      <c r="EVQ1" s="1"/>
      <c r="EVR1" s="5"/>
      <c r="EVS1" s="1"/>
      <c r="EVT1" s="5"/>
      <c r="EVU1" s="1"/>
      <c r="EVV1" s="5"/>
      <c r="EVW1" s="1"/>
      <c r="EVX1" s="5"/>
      <c r="EVY1" s="1"/>
      <c r="EVZ1" s="5"/>
      <c r="EWA1" s="1"/>
      <c r="EWB1" s="5"/>
      <c r="EWC1" s="1"/>
      <c r="EWD1" s="5"/>
      <c r="EWE1" s="1"/>
      <c r="EWF1" s="5"/>
      <c r="EWG1" s="1"/>
      <c r="EWH1" s="5"/>
      <c r="EWI1" s="1"/>
      <c r="EWJ1" s="5"/>
      <c r="EWK1" s="1"/>
      <c r="EWL1" s="5"/>
      <c r="EWM1" s="1"/>
      <c r="EWN1" s="5"/>
      <c r="EWO1" s="1"/>
      <c r="EWP1" s="5"/>
      <c r="EWQ1" s="1"/>
      <c r="EWR1" s="5"/>
      <c r="EWS1" s="1"/>
      <c r="EWT1" s="5"/>
      <c r="EWU1" s="1"/>
      <c r="EWV1" s="5"/>
      <c r="EWW1" s="1"/>
      <c r="EWX1" s="5"/>
      <c r="EWY1" s="1"/>
      <c r="EWZ1" s="5"/>
      <c r="EXA1" s="1"/>
      <c r="EXB1" s="5"/>
      <c r="EXC1" s="1"/>
      <c r="EXD1" s="5"/>
      <c r="EXE1" s="1"/>
      <c r="EXF1" s="5"/>
      <c r="EXG1" s="1"/>
      <c r="EXH1" s="5"/>
      <c r="EXI1" s="1"/>
      <c r="EXJ1" s="5"/>
      <c r="EXK1" s="1"/>
      <c r="EXL1" s="5"/>
      <c r="EXM1" s="1"/>
      <c r="EXN1" s="5"/>
      <c r="EXO1" s="1"/>
      <c r="EXP1" s="5"/>
      <c r="EXQ1" s="1"/>
      <c r="EXR1" s="5"/>
      <c r="EXS1" s="1"/>
      <c r="EXT1" s="5"/>
      <c r="EXU1" s="1"/>
      <c r="EXV1" s="5"/>
      <c r="EXW1" s="1"/>
      <c r="EXX1" s="5"/>
      <c r="EXY1" s="1"/>
      <c r="EXZ1" s="5"/>
      <c r="EYA1" s="1"/>
      <c r="EYB1" s="5"/>
      <c r="EYC1" s="1"/>
      <c r="EYD1" s="5"/>
      <c r="EYE1" s="1"/>
      <c r="EYF1" s="5"/>
      <c r="EYG1" s="1"/>
      <c r="EYH1" s="5"/>
      <c r="EYI1" s="1"/>
      <c r="EYJ1" s="5"/>
      <c r="EYK1" s="1"/>
      <c r="EYL1" s="5"/>
      <c r="EYM1" s="1"/>
      <c r="EYN1" s="5"/>
      <c r="EYO1" s="1"/>
      <c r="EYP1" s="5"/>
      <c r="EYQ1" s="1"/>
      <c r="EYR1" s="5"/>
      <c r="EYS1" s="1"/>
      <c r="EYT1" s="5"/>
      <c r="EYU1" s="1"/>
      <c r="EYV1" s="5"/>
      <c r="EYW1" s="1"/>
      <c r="EYX1" s="5"/>
      <c r="EYY1" s="1"/>
      <c r="EYZ1" s="5"/>
      <c r="EZA1" s="1"/>
      <c r="EZB1" s="5"/>
      <c r="EZC1" s="1"/>
      <c r="EZD1" s="5"/>
      <c r="EZE1" s="1"/>
      <c r="EZF1" s="5"/>
      <c r="EZG1" s="1"/>
      <c r="EZH1" s="5"/>
      <c r="EZI1" s="1"/>
      <c r="EZJ1" s="5"/>
      <c r="EZK1" s="1"/>
      <c r="EZL1" s="5"/>
      <c r="EZM1" s="1"/>
      <c r="EZN1" s="5"/>
      <c r="EZO1" s="1"/>
      <c r="EZP1" s="5"/>
      <c r="EZQ1" s="1"/>
      <c r="EZR1" s="5"/>
      <c r="EZS1" s="1"/>
      <c r="EZT1" s="5"/>
      <c r="EZU1" s="1"/>
      <c r="EZV1" s="5"/>
      <c r="EZW1" s="1"/>
      <c r="EZX1" s="5"/>
      <c r="EZY1" s="1"/>
      <c r="EZZ1" s="5"/>
      <c r="FAA1" s="1"/>
      <c r="FAB1" s="5"/>
      <c r="FAC1" s="1"/>
      <c r="FAD1" s="5"/>
      <c r="FAE1" s="1"/>
      <c r="FAF1" s="5"/>
      <c r="FAG1" s="1"/>
      <c r="FAH1" s="5"/>
      <c r="FAI1" s="1"/>
      <c r="FAJ1" s="5"/>
      <c r="FAK1" s="1"/>
      <c r="FAL1" s="5"/>
      <c r="FAM1" s="1"/>
      <c r="FAN1" s="5"/>
      <c r="FAO1" s="1"/>
      <c r="FAP1" s="5"/>
      <c r="FAQ1" s="1"/>
      <c r="FAR1" s="5"/>
      <c r="FAS1" s="1"/>
      <c r="FAT1" s="5"/>
      <c r="FAU1" s="1"/>
      <c r="FAV1" s="5"/>
      <c r="FAW1" s="1"/>
      <c r="FAX1" s="5"/>
      <c r="FAY1" s="1"/>
      <c r="FAZ1" s="5"/>
      <c r="FBA1" s="1"/>
      <c r="FBB1" s="5"/>
      <c r="FBC1" s="1"/>
      <c r="FBD1" s="5"/>
      <c r="FBE1" s="1"/>
      <c r="FBF1" s="5"/>
      <c r="FBG1" s="1"/>
      <c r="FBH1" s="5"/>
      <c r="FBI1" s="1"/>
      <c r="FBJ1" s="5"/>
      <c r="FBK1" s="1"/>
      <c r="FBL1" s="5"/>
      <c r="FBM1" s="1"/>
      <c r="FBN1" s="5"/>
      <c r="FBO1" s="1"/>
      <c r="FBP1" s="5"/>
      <c r="FBQ1" s="1"/>
      <c r="FBR1" s="5"/>
      <c r="FBS1" s="1"/>
      <c r="FBT1" s="5"/>
      <c r="FBU1" s="1"/>
      <c r="FBV1" s="5"/>
      <c r="FBW1" s="1"/>
      <c r="FBX1" s="5"/>
      <c r="FBY1" s="1"/>
      <c r="FBZ1" s="5"/>
      <c r="FCA1" s="1"/>
      <c r="FCB1" s="5"/>
      <c r="FCC1" s="1"/>
      <c r="FCD1" s="5"/>
      <c r="FCE1" s="1"/>
      <c r="FCF1" s="5"/>
      <c r="FCG1" s="1"/>
      <c r="FCH1" s="5"/>
      <c r="FCI1" s="1"/>
      <c r="FCJ1" s="5"/>
      <c r="FCK1" s="1"/>
      <c r="FCL1" s="5"/>
      <c r="FCM1" s="1"/>
      <c r="FCN1" s="5"/>
      <c r="FCO1" s="1"/>
      <c r="FCP1" s="5"/>
      <c r="FCQ1" s="1"/>
      <c r="FCR1" s="5"/>
      <c r="FCS1" s="1"/>
      <c r="FCT1" s="5"/>
      <c r="FCU1" s="1"/>
      <c r="FCV1" s="5"/>
      <c r="FCW1" s="1"/>
      <c r="FCX1" s="5"/>
      <c r="FCY1" s="1"/>
      <c r="FCZ1" s="5"/>
      <c r="FDA1" s="1"/>
      <c r="FDB1" s="5"/>
      <c r="FDC1" s="1"/>
      <c r="FDD1" s="5"/>
      <c r="FDE1" s="1"/>
      <c r="FDF1" s="5"/>
      <c r="FDG1" s="1"/>
      <c r="FDH1" s="5"/>
      <c r="FDI1" s="1"/>
      <c r="FDJ1" s="5"/>
      <c r="FDK1" s="1"/>
      <c r="FDL1" s="5"/>
      <c r="FDM1" s="1"/>
      <c r="FDN1" s="5"/>
      <c r="FDO1" s="1"/>
      <c r="FDP1" s="5"/>
      <c r="FDQ1" s="1"/>
      <c r="FDR1" s="5"/>
      <c r="FDS1" s="1"/>
      <c r="FDT1" s="5"/>
      <c r="FDU1" s="1"/>
      <c r="FDV1" s="5"/>
      <c r="FDW1" s="1"/>
      <c r="FDX1" s="5"/>
      <c r="FDY1" s="1"/>
      <c r="FDZ1" s="5"/>
      <c r="FEA1" s="1"/>
      <c r="FEB1" s="5"/>
      <c r="FEC1" s="1"/>
      <c r="FED1" s="5"/>
      <c r="FEE1" s="1"/>
      <c r="FEF1" s="5"/>
      <c r="FEG1" s="1"/>
      <c r="FEH1" s="5"/>
      <c r="FEI1" s="1"/>
      <c r="FEJ1" s="5"/>
      <c r="FEK1" s="1"/>
      <c r="FEL1" s="5"/>
      <c r="FEM1" s="1"/>
      <c r="FEN1" s="5"/>
      <c r="FEO1" s="1"/>
      <c r="FEP1" s="5"/>
      <c r="FEQ1" s="1"/>
      <c r="FER1" s="5"/>
      <c r="FES1" s="1"/>
      <c r="FET1" s="5"/>
      <c r="FEU1" s="1"/>
      <c r="FEV1" s="5"/>
      <c r="FEW1" s="1"/>
      <c r="FEX1" s="5"/>
      <c r="FEY1" s="1"/>
      <c r="FEZ1" s="5"/>
      <c r="FFA1" s="1"/>
      <c r="FFB1" s="5"/>
      <c r="FFC1" s="1"/>
      <c r="FFD1" s="5"/>
      <c r="FFE1" s="1"/>
      <c r="FFF1" s="5"/>
      <c r="FFG1" s="1"/>
      <c r="FFH1" s="5"/>
      <c r="FFI1" s="1"/>
      <c r="FFJ1" s="5"/>
      <c r="FFK1" s="1"/>
      <c r="FFL1" s="5"/>
      <c r="FFM1" s="1"/>
      <c r="FFN1" s="5"/>
      <c r="FFO1" s="1"/>
      <c r="FFP1" s="5"/>
      <c r="FFQ1" s="1"/>
      <c r="FFR1" s="5"/>
      <c r="FFS1" s="1"/>
      <c r="FFT1" s="5"/>
      <c r="FFU1" s="1"/>
      <c r="FFV1" s="5"/>
      <c r="FFW1" s="1"/>
      <c r="FFX1" s="5"/>
      <c r="FFY1" s="1"/>
      <c r="FFZ1" s="5"/>
      <c r="FGA1" s="1"/>
      <c r="FGB1" s="5"/>
      <c r="FGC1" s="1"/>
      <c r="FGD1" s="5"/>
      <c r="FGE1" s="1"/>
      <c r="FGF1" s="5"/>
      <c r="FGG1" s="1"/>
      <c r="FGH1" s="5"/>
      <c r="FGI1" s="1"/>
      <c r="FGJ1" s="5"/>
      <c r="FGK1" s="1"/>
      <c r="FGL1" s="5"/>
      <c r="FGM1" s="1"/>
      <c r="FGN1" s="5"/>
      <c r="FGO1" s="1"/>
      <c r="FGP1" s="5"/>
      <c r="FGQ1" s="1"/>
      <c r="FGR1" s="5"/>
      <c r="FGS1" s="1"/>
      <c r="FGT1" s="5"/>
      <c r="FGU1" s="1"/>
      <c r="FGV1" s="5"/>
      <c r="FGW1" s="1"/>
      <c r="FGX1" s="5"/>
      <c r="FGY1" s="1"/>
      <c r="FGZ1" s="5"/>
      <c r="FHA1" s="1"/>
      <c r="FHB1" s="5"/>
      <c r="FHC1" s="1"/>
      <c r="FHD1" s="5"/>
      <c r="FHE1" s="1"/>
      <c r="FHF1" s="5"/>
      <c r="FHG1" s="1"/>
      <c r="FHH1" s="5"/>
      <c r="FHI1" s="1"/>
      <c r="FHJ1" s="5"/>
      <c r="FHK1" s="1"/>
      <c r="FHL1" s="5"/>
      <c r="FHM1" s="1"/>
      <c r="FHN1" s="5"/>
      <c r="FHO1" s="1"/>
      <c r="FHP1" s="5"/>
      <c r="FHQ1" s="1"/>
      <c r="FHR1" s="5"/>
      <c r="FHS1" s="1"/>
      <c r="FHT1" s="5"/>
      <c r="FHU1" s="1"/>
      <c r="FHV1" s="5"/>
      <c r="FHW1" s="1"/>
      <c r="FHX1" s="5"/>
      <c r="FHY1" s="1"/>
      <c r="FHZ1" s="5"/>
      <c r="FIA1" s="1"/>
      <c r="FIB1" s="5"/>
      <c r="FIC1" s="1"/>
      <c r="FID1" s="5"/>
      <c r="FIE1" s="1"/>
      <c r="FIF1" s="5"/>
      <c r="FIG1" s="1"/>
      <c r="FIH1" s="5"/>
      <c r="FII1" s="1"/>
      <c r="FIJ1" s="5"/>
      <c r="FIK1" s="1"/>
      <c r="FIL1" s="5"/>
      <c r="FIM1" s="1"/>
      <c r="FIN1" s="5"/>
      <c r="FIO1" s="1"/>
      <c r="FIP1" s="5"/>
      <c r="FIQ1" s="1"/>
      <c r="FIR1" s="5"/>
      <c r="FIS1" s="1"/>
      <c r="FIT1" s="5"/>
      <c r="FIU1" s="1"/>
      <c r="FIV1" s="5"/>
      <c r="FIW1" s="1"/>
      <c r="FIX1" s="5"/>
      <c r="FIY1" s="1"/>
      <c r="FIZ1" s="5"/>
      <c r="FJA1" s="1"/>
      <c r="FJB1" s="5"/>
      <c r="FJC1" s="1"/>
      <c r="FJD1" s="5"/>
      <c r="FJE1" s="1"/>
      <c r="FJF1" s="5"/>
      <c r="FJG1" s="1"/>
      <c r="FJH1" s="5"/>
      <c r="FJI1" s="1"/>
      <c r="FJJ1" s="5"/>
      <c r="FJK1" s="1"/>
      <c r="FJL1" s="5"/>
      <c r="FJM1" s="1"/>
      <c r="FJN1" s="5"/>
      <c r="FJO1" s="1"/>
      <c r="FJP1" s="5"/>
      <c r="FJQ1" s="1"/>
      <c r="FJR1" s="5"/>
      <c r="FJS1" s="1"/>
      <c r="FJT1" s="5"/>
      <c r="FJU1" s="1"/>
      <c r="FJV1" s="5"/>
      <c r="FJW1" s="1"/>
      <c r="FJX1" s="5"/>
      <c r="FJY1" s="1"/>
      <c r="FJZ1" s="5"/>
      <c r="FKA1" s="1"/>
      <c r="FKB1" s="5"/>
      <c r="FKC1" s="1"/>
      <c r="FKD1" s="5"/>
      <c r="FKE1" s="1"/>
      <c r="FKF1" s="5"/>
      <c r="FKG1" s="1"/>
      <c r="FKH1" s="5"/>
      <c r="FKI1" s="1"/>
      <c r="FKJ1" s="5"/>
      <c r="FKK1" s="1"/>
      <c r="FKL1" s="5"/>
      <c r="FKM1" s="1"/>
      <c r="FKN1" s="5"/>
      <c r="FKO1" s="1"/>
      <c r="FKP1" s="5"/>
      <c r="FKQ1" s="1"/>
      <c r="FKR1" s="5"/>
      <c r="FKS1" s="1"/>
      <c r="FKT1" s="5"/>
      <c r="FKU1" s="1"/>
      <c r="FKV1" s="5"/>
      <c r="FKW1" s="1"/>
      <c r="FKX1" s="5"/>
      <c r="FKY1" s="1"/>
      <c r="FKZ1" s="5"/>
      <c r="FLA1" s="1"/>
      <c r="FLB1" s="5"/>
      <c r="FLC1" s="1"/>
      <c r="FLD1" s="5"/>
      <c r="FLE1" s="1"/>
      <c r="FLF1" s="5"/>
      <c r="FLG1" s="1"/>
      <c r="FLH1" s="5"/>
      <c r="FLI1" s="1"/>
      <c r="FLJ1" s="5"/>
      <c r="FLK1" s="1"/>
      <c r="FLL1" s="5"/>
      <c r="FLM1" s="1"/>
      <c r="FLN1" s="5"/>
      <c r="FLO1" s="1"/>
      <c r="FLP1" s="5"/>
      <c r="FLQ1" s="1"/>
      <c r="FLR1" s="5"/>
      <c r="FLS1" s="1"/>
      <c r="FLT1" s="5"/>
      <c r="FLU1" s="1"/>
      <c r="FLV1" s="5"/>
      <c r="FLW1" s="1"/>
      <c r="FLX1" s="5"/>
      <c r="FLY1" s="1"/>
      <c r="FLZ1" s="5"/>
      <c r="FMA1" s="1"/>
      <c r="FMB1" s="5"/>
      <c r="FMC1" s="1"/>
      <c r="FMD1" s="5"/>
      <c r="FME1" s="1"/>
      <c r="FMF1" s="5"/>
      <c r="FMG1" s="1"/>
      <c r="FMH1" s="5"/>
      <c r="FMI1" s="1"/>
      <c r="FMJ1" s="5"/>
      <c r="FMK1" s="1"/>
      <c r="FML1" s="5"/>
      <c r="FMM1" s="1"/>
      <c r="FMN1" s="5"/>
      <c r="FMO1" s="1"/>
      <c r="FMP1" s="5"/>
      <c r="FMQ1" s="1"/>
      <c r="FMR1" s="5"/>
      <c r="FMS1" s="1"/>
      <c r="FMT1" s="5"/>
      <c r="FMU1" s="1"/>
      <c r="FMV1" s="5"/>
      <c r="FMW1" s="1"/>
      <c r="FMX1" s="5"/>
      <c r="FMY1" s="1"/>
      <c r="FMZ1" s="5"/>
      <c r="FNA1" s="1"/>
      <c r="FNB1" s="5"/>
      <c r="FNC1" s="1"/>
      <c r="FND1" s="5"/>
      <c r="FNE1" s="1"/>
      <c r="FNF1" s="5"/>
      <c r="FNG1" s="1"/>
      <c r="FNH1" s="5"/>
      <c r="FNI1" s="1"/>
      <c r="FNJ1" s="5"/>
      <c r="FNK1" s="1"/>
      <c r="FNL1" s="5"/>
      <c r="FNM1" s="1"/>
      <c r="FNN1" s="5"/>
      <c r="FNO1" s="1"/>
      <c r="FNP1" s="5"/>
      <c r="FNQ1" s="1"/>
      <c r="FNR1" s="5"/>
      <c r="FNS1" s="1"/>
      <c r="FNT1" s="5"/>
      <c r="FNU1" s="1"/>
      <c r="FNV1" s="5"/>
      <c r="FNW1" s="1"/>
      <c r="FNX1" s="5"/>
      <c r="FNY1" s="1"/>
      <c r="FNZ1" s="5"/>
      <c r="FOA1" s="1"/>
      <c r="FOB1" s="5"/>
      <c r="FOC1" s="1"/>
      <c r="FOD1" s="5"/>
      <c r="FOE1" s="1"/>
      <c r="FOF1" s="5"/>
      <c r="FOG1" s="1"/>
      <c r="FOH1" s="5"/>
      <c r="FOI1" s="1"/>
      <c r="FOJ1" s="5"/>
      <c r="FOK1" s="1"/>
      <c r="FOL1" s="5"/>
      <c r="FOM1" s="1"/>
      <c r="FON1" s="5"/>
      <c r="FOO1" s="1"/>
      <c r="FOP1" s="5"/>
      <c r="FOQ1" s="1"/>
      <c r="FOR1" s="5"/>
      <c r="FOS1" s="1"/>
      <c r="FOT1" s="5"/>
      <c r="FOU1" s="1"/>
      <c r="FOV1" s="5"/>
      <c r="FOW1" s="1"/>
      <c r="FOX1" s="5"/>
      <c r="FOY1" s="1"/>
      <c r="FOZ1" s="5"/>
      <c r="FPA1" s="1"/>
      <c r="FPB1" s="5"/>
      <c r="FPC1" s="1"/>
      <c r="FPD1" s="5"/>
      <c r="FPE1" s="1"/>
      <c r="FPF1" s="5"/>
      <c r="FPG1" s="1"/>
      <c r="FPH1" s="5"/>
      <c r="FPI1" s="1"/>
      <c r="FPJ1" s="5"/>
      <c r="FPK1" s="1"/>
      <c r="FPL1" s="5"/>
      <c r="FPM1" s="1"/>
      <c r="FPN1" s="5"/>
      <c r="FPO1" s="1"/>
      <c r="FPP1" s="5"/>
      <c r="FPQ1" s="1"/>
      <c r="FPR1" s="5"/>
      <c r="FPS1" s="1"/>
      <c r="FPT1" s="5"/>
      <c r="FPU1" s="1"/>
      <c r="FPV1" s="5"/>
      <c r="FPW1" s="1"/>
      <c r="FPX1" s="5"/>
      <c r="FPY1" s="1"/>
      <c r="FPZ1" s="5"/>
      <c r="FQA1" s="1"/>
      <c r="FQB1" s="5"/>
      <c r="FQC1" s="1"/>
      <c r="FQD1" s="5"/>
      <c r="FQE1" s="1"/>
      <c r="FQF1" s="5"/>
      <c r="FQG1" s="1"/>
      <c r="FQH1" s="5"/>
      <c r="FQI1" s="1"/>
      <c r="FQJ1" s="5"/>
      <c r="FQK1" s="1"/>
      <c r="FQL1" s="5"/>
      <c r="FQM1" s="1"/>
      <c r="FQN1" s="5"/>
      <c r="FQO1" s="1"/>
      <c r="FQP1" s="5"/>
      <c r="FQQ1" s="1"/>
      <c r="FQR1" s="5"/>
      <c r="FQS1" s="1"/>
      <c r="FQT1" s="5"/>
      <c r="FQU1" s="1"/>
      <c r="FQV1" s="5"/>
      <c r="FQW1" s="1"/>
      <c r="FQX1" s="5"/>
      <c r="FQY1" s="1"/>
      <c r="FQZ1" s="5"/>
      <c r="FRA1" s="1"/>
      <c r="FRB1" s="5"/>
      <c r="FRC1" s="1"/>
      <c r="FRD1" s="5"/>
      <c r="FRE1" s="1"/>
      <c r="FRF1" s="5"/>
      <c r="FRG1" s="1"/>
      <c r="FRH1" s="5"/>
      <c r="FRI1" s="1"/>
      <c r="FRJ1" s="5"/>
      <c r="FRK1" s="1"/>
      <c r="FRL1" s="5"/>
      <c r="FRM1" s="1"/>
      <c r="FRN1" s="5"/>
      <c r="FRO1" s="1"/>
      <c r="FRP1" s="5"/>
      <c r="FRQ1" s="1"/>
      <c r="FRR1" s="5"/>
      <c r="FRS1" s="1"/>
      <c r="FRT1" s="5"/>
      <c r="FRU1" s="1"/>
      <c r="FRV1" s="5"/>
      <c r="FRW1" s="1"/>
      <c r="FRX1" s="5"/>
      <c r="FRY1" s="1"/>
      <c r="FRZ1" s="5"/>
      <c r="FSA1" s="1"/>
      <c r="FSB1" s="5"/>
      <c r="FSC1" s="1"/>
      <c r="FSD1" s="5"/>
      <c r="FSE1" s="1"/>
      <c r="FSF1" s="5"/>
      <c r="FSG1" s="1"/>
      <c r="FSH1" s="5"/>
      <c r="FSI1" s="1"/>
      <c r="FSJ1" s="5"/>
      <c r="FSK1" s="1"/>
      <c r="FSL1" s="5"/>
      <c r="FSM1" s="1"/>
      <c r="FSN1" s="5"/>
      <c r="FSO1" s="1"/>
      <c r="FSP1" s="5"/>
      <c r="FSQ1" s="1"/>
      <c r="FSR1" s="5"/>
      <c r="FSS1" s="1"/>
      <c r="FST1" s="5"/>
      <c r="FSU1" s="1"/>
      <c r="FSV1" s="5"/>
      <c r="FSW1" s="1"/>
      <c r="FSX1" s="5"/>
      <c r="FSY1" s="1"/>
      <c r="FSZ1" s="5"/>
      <c r="FTA1" s="1"/>
      <c r="FTB1" s="5"/>
      <c r="FTC1" s="1"/>
      <c r="FTD1" s="5"/>
      <c r="FTE1" s="1"/>
      <c r="FTF1" s="5"/>
      <c r="FTG1" s="1"/>
      <c r="FTH1" s="5"/>
      <c r="FTI1" s="1"/>
      <c r="FTJ1" s="5"/>
      <c r="FTK1" s="1"/>
      <c r="FTL1" s="5"/>
      <c r="FTM1" s="1"/>
      <c r="FTN1" s="5"/>
      <c r="FTO1" s="1"/>
      <c r="FTP1" s="5"/>
      <c r="FTQ1" s="1"/>
      <c r="FTR1" s="5"/>
      <c r="FTS1" s="1"/>
      <c r="FTT1" s="5"/>
      <c r="FTU1" s="1"/>
      <c r="FTV1" s="5"/>
      <c r="FTW1" s="1"/>
      <c r="FTX1" s="5"/>
      <c r="FTY1" s="1"/>
      <c r="FTZ1" s="5"/>
      <c r="FUA1" s="1"/>
      <c r="FUB1" s="5"/>
      <c r="FUC1" s="1"/>
      <c r="FUD1" s="5"/>
      <c r="FUE1" s="1"/>
      <c r="FUF1" s="5"/>
      <c r="FUG1" s="1"/>
      <c r="FUH1" s="5"/>
      <c r="FUI1" s="1"/>
      <c r="FUJ1" s="5"/>
      <c r="FUK1" s="1"/>
      <c r="FUL1" s="5"/>
      <c r="FUM1" s="1"/>
      <c r="FUN1" s="5"/>
      <c r="FUO1" s="1"/>
      <c r="FUP1" s="5"/>
      <c r="FUQ1" s="1"/>
      <c r="FUR1" s="5"/>
      <c r="FUS1" s="1"/>
      <c r="FUT1" s="5"/>
      <c r="FUU1" s="1"/>
      <c r="FUV1" s="5"/>
      <c r="FUW1" s="1"/>
      <c r="FUX1" s="5"/>
      <c r="FUY1" s="1"/>
      <c r="FUZ1" s="5"/>
      <c r="FVA1" s="1"/>
      <c r="FVB1" s="5"/>
      <c r="FVC1" s="1"/>
      <c r="FVD1" s="5"/>
      <c r="FVE1" s="1"/>
      <c r="FVF1" s="5"/>
      <c r="FVG1" s="1"/>
      <c r="FVH1" s="5"/>
      <c r="FVI1" s="1"/>
      <c r="FVJ1" s="5"/>
      <c r="FVK1" s="1"/>
      <c r="FVL1" s="5"/>
      <c r="FVM1" s="1"/>
      <c r="FVN1" s="5"/>
      <c r="FVO1" s="1"/>
      <c r="FVP1" s="5"/>
      <c r="FVQ1" s="1"/>
      <c r="FVR1" s="5"/>
      <c r="FVS1" s="1"/>
      <c r="FVT1" s="5"/>
      <c r="FVU1" s="1"/>
      <c r="FVV1" s="5"/>
      <c r="FVW1" s="1"/>
      <c r="FVX1" s="5"/>
      <c r="FVY1" s="1"/>
      <c r="FVZ1" s="5"/>
      <c r="FWA1" s="1"/>
      <c r="FWB1" s="5"/>
      <c r="FWC1" s="1"/>
      <c r="FWD1" s="5"/>
      <c r="FWE1" s="1"/>
      <c r="FWF1" s="5"/>
      <c r="FWG1" s="1"/>
      <c r="FWH1" s="5"/>
      <c r="FWI1" s="1"/>
      <c r="FWJ1" s="5"/>
      <c r="FWK1" s="1"/>
      <c r="FWL1" s="5"/>
      <c r="FWM1" s="1"/>
      <c r="FWN1" s="5"/>
      <c r="FWO1" s="1"/>
      <c r="FWP1" s="5"/>
      <c r="FWQ1" s="1"/>
      <c r="FWR1" s="5"/>
      <c r="FWS1" s="1"/>
      <c r="FWT1" s="5"/>
      <c r="FWU1" s="1"/>
      <c r="FWV1" s="5"/>
      <c r="FWW1" s="1"/>
      <c r="FWX1" s="5"/>
      <c r="FWY1" s="1"/>
      <c r="FWZ1" s="5"/>
      <c r="FXA1" s="1"/>
      <c r="FXB1" s="5"/>
      <c r="FXC1" s="1"/>
      <c r="FXD1" s="5"/>
      <c r="FXE1" s="1"/>
      <c r="FXF1" s="5"/>
      <c r="FXG1" s="1"/>
      <c r="FXH1" s="5"/>
      <c r="FXI1" s="1"/>
      <c r="FXJ1" s="5"/>
      <c r="FXK1" s="1"/>
      <c r="FXL1" s="5"/>
      <c r="FXM1" s="1"/>
      <c r="FXN1" s="5"/>
      <c r="FXO1" s="1"/>
      <c r="FXP1" s="5"/>
      <c r="FXQ1" s="1"/>
      <c r="FXR1" s="5"/>
      <c r="FXS1" s="1"/>
      <c r="FXT1" s="5"/>
      <c r="FXU1" s="1"/>
      <c r="FXV1" s="5"/>
      <c r="FXW1" s="1"/>
      <c r="FXX1" s="5"/>
      <c r="FXY1" s="1"/>
      <c r="FXZ1" s="5"/>
      <c r="FYA1" s="1"/>
      <c r="FYB1" s="5"/>
      <c r="FYC1" s="1"/>
      <c r="FYD1" s="5"/>
      <c r="FYE1" s="1"/>
      <c r="FYF1" s="5"/>
      <c r="FYG1" s="1"/>
      <c r="FYH1" s="5"/>
      <c r="FYI1" s="1"/>
      <c r="FYJ1" s="5"/>
      <c r="FYK1" s="1"/>
      <c r="FYL1" s="5"/>
      <c r="FYM1" s="1"/>
      <c r="FYN1" s="5"/>
      <c r="FYO1" s="1"/>
      <c r="FYP1" s="5"/>
      <c r="FYQ1" s="1"/>
      <c r="FYR1" s="5"/>
      <c r="FYS1" s="1"/>
      <c r="FYT1" s="5"/>
      <c r="FYU1" s="1"/>
      <c r="FYV1" s="5"/>
      <c r="FYW1" s="1"/>
      <c r="FYX1" s="5"/>
      <c r="FYY1" s="1"/>
      <c r="FYZ1" s="5"/>
      <c r="FZA1" s="1"/>
      <c r="FZB1" s="5"/>
      <c r="FZC1" s="1"/>
      <c r="FZD1" s="5"/>
      <c r="FZE1" s="1"/>
      <c r="FZF1" s="5"/>
      <c r="FZG1" s="1"/>
      <c r="FZH1" s="5"/>
      <c r="FZI1" s="1"/>
      <c r="FZJ1" s="5"/>
      <c r="FZK1" s="1"/>
      <c r="FZL1" s="5"/>
      <c r="FZM1" s="1"/>
      <c r="FZN1" s="5"/>
      <c r="FZO1" s="1"/>
      <c r="FZP1" s="5"/>
      <c r="FZQ1" s="1"/>
      <c r="FZR1" s="5"/>
      <c r="FZS1" s="1"/>
      <c r="FZT1" s="5"/>
      <c r="FZU1" s="1"/>
      <c r="FZV1" s="5"/>
      <c r="FZW1" s="1"/>
      <c r="FZX1" s="5"/>
      <c r="FZY1" s="1"/>
      <c r="FZZ1" s="5"/>
      <c r="GAA1" s="1"/>
      <c r="GAB1" s="5"/>
      <c r="GAC1" s="1"/>
      <c r="GAD1" s="5"/>
      <c r="GAE1" s="1"/>
      <c r="GAF1" s="5"/>
      <c r="GAG1" s="1"/>
      <c r="GAH1" s="5"/>
      <c r="GAI1" s="1"/>
      <c r="GAJ1" s="5"/>
      <c r="GAK1" s="1"/>
      <c r="GAL1" s="5"/>
      <c r="GAM1" s="1"/>
      <c r="GAN1" s="5"/>
      <c r="GAO1" s="1"/>
      <c r="GAP1" s="5"/>
      <c r="GAQ1" s="1"/>
      <c r="GAR1" s="5"/>
      <c r="GAS1" s="1"/>
      <c r="GAT1" s="5"/>
      <c r="GAU1" s="1"/>
      <c r="GAV1" s="5"/>
      <c r="GAW1" s="1"/>
      <c r="GAX1" s="5"/>
      <c r="GAY1" s="1"/>
      <c r="GAZ1" s="5"/>
      <c r="GBA1" s="1"/>
      <c r="GBB1" s="5"/>
      <c r="GBC1" s="1"/>
      <c r="GBD1" s="5"/>
      <c r="GBE1" s="1"/>
      <c r="GBF1" s="5"/>
      <c r="GBG1" s="1"/>
      <c r="GBH1" s="5"/>
      <c r="GBI1" s="1"/>
      <c r="GBJ1" s="5"/>
      <c r="GBK1" s="1"/>
      <c r="GBL1" s="5"/>
      <c r="GBM1" s="1"/>
      <c r="GBN1" s="5"/>
      <c r="GBO1" s="1"/>
      <c r="GBP1" s="5"/>
      <c r="GBQ1" s="1"/>
      <c r="GBR1" s="5"/>
      <c r="GBS1" s="1"/>
      <c r="GBT1" s="5"/>
      <c r="GBU1" s="1"/>
      <c r="GBV1" s="5"/>
      <c r="GBW1" s="1"/>
      <c r="GBX1" s="5"/>
      <c r="GBY1" s="1"/>
      <c r="GBZ1" s="5"/>
      <c r="GCA1" s="1"/>
      <c r="GCB1" s="5"/>
      <c r="GCC1" s="1"/>
      <c r="GCD1" s="5"/>
      <c r="GCE1" s="1"/>
      <c r="GCF1" s="5"/>
      <c r="GCG1" s="1"/>
      <c r="GCH1" s="5"/>
      <c r="GCI1" s="1"/>
      <c r="GCJ1" s="5"/>
      <c r="GCK1" s="1"/>
      <c r="GCL1" s="5"/>
      <c r="GCM1" s="1"/>
      <c r="GCN1" s="5"/>
      <c r="GCO1" s="1"/>
      <c r="GCP1" s="5"/>
      <c r="GCQ1" s="1"/>
      <c r="GCR1" s="5"/>
      <c r="GCS1" s="1"/>
      <c r="GCT1" s="5"/>
      <c r="GCU1" s="1"/>
      <c r="GCV1" s="5"/>
      <c r="GCW1" s="1"/>
      <c r="GCX1" s="5"/>
      <c r="GCY1" s="1"/>
      <c r="GCZ1" s="5"/>
      <c r="GDA1" s="1"/>
      <c r="GDB1" s="5"/>
      <c r="GDC1" s="1"/>
      <c r="GDD1" s="5"/>
      <c r="GDE1" s="1"/>
      <c r="GDF1" s="5"/>
      <c r="GDG1" s="1"/>
      <c r="GDH1" s="5"/>
      <c r="GDI1" s="1"/>
      <c r="GDJ1" s="5"/>
      <c r="GDK1" s="1"/>
      <c r="GDL1" s="5"/>
      <c r="GDM1" s="1"/>
      <c r="GDN1" s="5"/>
      <c r="GDO1" s="1"/>
      <c r="GDP1" s="5"/>
      <c r="GDQ1" s="1"/>
      <c r="GDR1" s="5"/>
      <c r="GDS1" s="1"/>
      <c r="GDT1" s="5"/>
      <c r="GDU1" s="1"/>
      <c r="GDV1" s="5"/>
      <c r="GDW1" s="1"/>
      <c r="GDX1" s="5"/>
      <c r="GDY1" s="1"/>
      <c r="GDZ1" s="5"/>
      <c r="GEA1" s="1"/>
      <c r="GEB1" s="5"/>
      <c r="GEC1" s="1"/>
      <c r="GED1" s="5"/>
      <c r="GEE1" s="1"/>
      <c r="GEF1" s="5"/>
      <c r="GEG1" s="1"/>
      <c r="GEH1" s="5"/>
      <c r="GEI1" s="1"/>
      <c r="GEJ1" s="5"/>
      <c r="GEK1" s="1"/>
      <c r="GEL1" s="5"/>
      <c r="GEM1" s="1"/>
      <c r="GEN1" s="5"/>
      <c r="GEO1" s="1"/>
      <c r="GEP1" s="5"/>
      <c r="GEQ1" s="1"/>
      <c r="GER1" s="5"/>
      <c r="GES1" s="1"/>
      <c r="GET1" s="5"/>
      <c r="GEU1" s="1"/>
      <c r="GEV1" s="5"/>
      <c r="GEW1" s="1"/>
      <c r="GEX1" s="5"/>
      <c r="GEY1" s="1"/>
      <c r="GEZ1" s="5"/>
      <c r="GFA1" s="1"/>
      <c r="GFB1" s="5"/>
      <c r="GFC1" s="1"/>
      <c r="GFD1" s="5"/>
      <c r="GFE1" s="1"/>
      <c r="GFF1" s="5"/>
      <c r="GFG1" s="1"/>
      <c r="GFH1" s="5"/>
      <c r="GFI1" s="1"/>
      <c r="GFJ1" s="5"/>
      <c r="GFK1" s="1"/>
      <c r="GFL1" s="5"/>
      <c r="GFM1" s="1"/>
      <c r="GFN1" s="5"/>
      <c r="GFO1" s="1"/>
      <c r="GFP1" s="5"/>
      <c r="GFQ1" s="1"/>
      <c r="GFR1" s="5"/>
      <c r="GFS1" s="1"/>
      <c r="GFT1" s="5"/>
      <c r="GFU1" s="1"/>
      <c r="GFV1" s="5"/>
      <c r="GFW1" s="1"/>
      <c r="GFX1" s="5"/>
      <c r="GFY1" s="1"/>
      <c r="GFZ1" s="5"/>
      <c r="GGA1" s="1"/>
      <c r="GGB1" s="5"/>
      <c r="GGC1" s="1"/>
      <c r="GGD1" s="5"/>
      <c r="GGE1" s="1"/>
      <c r="GGF1" s="5"/>
      <c r="GGG1" s="1"/>
      <c r="GGH1" s="5"/>
      <c r="GGI1" s="1"/>
      <c r="GGJ1" s="5"/>
      <c r="GGK1" s="1"/>
      <c r="GGL1" s="5"/>
      <c r="GGM1" s="1"/>
      <c r="GGN1" s="5"/>
      <c r="GGO1" s="1"/>
      <c r="GGP1" s="5"/>
      <c r="GGQ1" s="1"/>
      <c r="GGR1" s="5"/>
      <c r="GGS1" s="1"/>
      <c r="GGT1" s="5"/>
      <c r="GGU1" s="1"/>
      <c r="GGV1" s="5"/>
      <c r="GGW1" s="1"/>
      <c r="GGX1" s="5"/>
      <c r="GGY1" s="1"/>
      <c r="GGZ1" s="5"/>
      <c r="GHA1" s="1"/>
      <c r="GHB1" s="5"/>
      <c r="GHC1" s="1"/>
      <c r="GHD1" s="5"/>
      <c r="GHE1" s="1"/>
      <c r="GHF1" s="5"/>
      <c r="GHG1" s="1"/>
      <c r="GHH1" s="5"/>
      <c r="GHI1" s="1"/>
      <c r="GHJ1" s="5"/>
      <c r="GHK1" s="1"/>
      <c r="GHL1" s="5"/>
      <c r="GHM1" s="1"/>
      <c r="GHN1" s="5"/>
      <c r="GHO1" s="1"/>
      <c r="GHP1" s="5"/>
      <c r="GHQ1" s="1"/>
      <c r="GHR1" s="5"/>
      <c r="GHS1" s="1"/>
      <c r="GHT1" s="5"/>
      <c r="GHU1" s="1"/>
      <c r="GHV1" s="5"/>
      <c r="GHW1" s="1"/>
      <c r="GHX1" s="5"/>
      <c r="GHY1" s="1"/>
      <c r="GHZ1" s="5"/>
      <c r="GIA1" s="1"/>
      <c r="GIB1" s="5"/>
      <c r="GIC1" s="1"/>
      <c r="GID1" s="5"/>
      <c r="GIE1" s="1"/>
      <c r="GIF1" s="5"/>
      <c r="GIG1" s="1"/>
      <c r="GIH1" s="5"/>
      <c r="GII1" s="1"/>
      <c r="GIJ1" s="5"/>
      <c r="GIK1" s="1"/>
      <c r="GIL1" s="5"/>
      <c r="GIM1" s="1"/>
      <c r="GIN1" s="5"/>
      <c r="GIO1" s="1"/>
      <c r="GIP1" s="5"/>
      <c r="GIQ1" s="1"/>
      <c r="GIR1" s="5"/>
      <c r="GIS1" s="1"/>
      <c r="GIT1" s="5"/>
      <c r="GIU1" s="1"/>
      <c r="GIV1" s="5"/>
      <c r="GIW1" s="1"/>
      <c r="GIX1" s="5"/>
      <c r="GIY1" s="1"/>
      <c r="GIZ1" s="5"/>
      <c r="GJA1" s="1"/>
      <c r="GJB1" s="5"/>
      <c r="GJC1" s="1"/>
      <c r="GJD1" s="5"/>
      <c r="GJE1" s="1"/>
      <c r="GJF1" s="5"/>
      <c r="GJG1" s="1"/>
      <c r="GJH1" s="5"/>
      <c r="GJI1" s="1"/>
      <c r="GJJ1" s="5"/>
      <c r="GJK1" s="1"/>
      <c r="GJL1" s="5"/>
      <c r="GJM1" s="1"/>
      <c r="GJN1" s="5"/>
      <c r="GJO1" s="1"/>
      <c r="GJP1" s="5"/>
      <c r="GJQ1" s="1"/>
      <c r="GJR1" s="5"/>
      <c r="GJS1" s="1"/>
      <c r="GJT1" s="5"/>
      <c r="GJU1" s="1"/>
      <c r="GJV1" s="5"/>
      <c r="GJW1" s="1"/>
      <c r="GJX1" s="5"/>
      <c r="GJY1" s="1"/>
      <c r="GJZ1" s="5"/>
      <c r="GKA1" s="1"/>
      <c r="GKB1" s="5"/>
      <c r="GKC1" s="1"/>
      <c r="GKD1" s="5"/>
      <c r="GKE1" s="1"/>
      <c r="GKF1" s="5"/>
      <c r="GKG1" s="1"/>
      <c r="GKH1" s="5"/>
      <c r="GKI1" s="1"/>
      <c r="GKJ1" s="5"/>
      <c r="GKK1" s="1"/>
      <c r="GKL1" s="5"/>
      <c r="GKM1" s="1"/>
      <c r="GKN1" s="5"/>
      <c r="GKO1" s="1"/>
      <c r="GKP1" s="5"/>
      <c r="GKQ1" s="1"/>
      <c r="GKR1" s="5"/>
      <c r="GKS1" s="1"/>
      <c r="GKT1" s="5"/>
      <c r="GKU1" s="1"/>
      <c r="GKV1" s="5"/>
      <c r="GKW1" s="1"/>
      <c r="GKX1" s="5"/>
      <c r="GKY1" s="1"/>
      <c r="GKZ1" s="5"/>
      <c r="GLA1" s="1"/>
      <c r="GLB1" s="5"/>
      <c r="GLC1" s="1"/>
      <c r="GLD1" s="5"/>
      <c r="GLE1" s="1"/>
      <c r="GLF1" s="5"/>
      <c r="GLG1" s="1"/>
      <c r="GLH1" s="5"/>
      <c r="GLI1" s="1"/>
      <c r="GLJ1" s="5"/>
      <c r="GLK1" s="1"/>
      <c r="GLL1" s="5"/>
      <c r="GLM1" s="1"/>
      <c r="GLN1" s="5"/>
      <c r="GLO1" s="1"/>
      <c r="GLP1" s="5"/>
      <c r="GLQ1" s="1"/>
      <c r="GLR1" s="5"/>
      <c r="GLS1" s="1"/>
      <c r="GLT1" s="5"/>
      <c r="GLU1" s="1"/>
      <c r="GLV1" s="5"/>
      <c r="GLW1" s="1"/>
      <c r="GLX1" s="5"/>
      <c r="GLY1" s="1"/>
      <c r="GLZ1" s="5"/>
      <c r="GMA1" s="1"/>
      <c r="GMB1" s="5"/>
      <c r="GMC1" s="1"/>
      <c r="GMD1" s="5"/>
      <c r="GME1" s="1"/>
      <c r="GMF1" s="5"/>
      <c r="GMG1" s="1"/>
      <c r="GMH1" s="5"/>
      <c r="GMI1" s="1"/>
      <c r="GMJ1" s="5"/>
      <c r="GMK1" s="1"/>
      <c r="GML1" s="5"/>
      <c r="GMM1" s="1"/>
      <c r="GMN1" s="5"/>
      <c r="GMO1" s="1"/>
      <c r="GMP1" s="5"/>
      <c r="GMQ1" s="1"/>
      <c r="GMR1" s="5"/>
      <c r="GMS1" s="1"/>
      <c r="GMT1" s="5"/>
      <c r="GMU1" s="1"/>
      <c r="GMV1" s="5"/>
      <c r="GMW1" s="1"/>
      <c r="GMX1" s="5"/>
      <c r="GMY1" s="1"/>
      <c r="GMZ1" s="5"/>
      <c r="GNA1" s="1"/>
      <c r="GNB1" s="5"/>
      <c r="GNC1" s="1"/>
      <c r="GND1" s="5"/>
      <c r="GNE1" s="1"/>
      <c r="GNF1" s="5"/>
      <c r="GNG1" s="1"/>
      <c r="GNH1" s="5"/>
      <c r="GNI1" s="1"/>
      <c r="GNJ1" s="5"/>
      <c r="GNK1" s="1"/>
      <c r="GNL1" s="5"/>
      <c r="GNM1" s="1"/>
      <c r="GNN1" s="5"/>
      <c r="GNO1" s="1"/>
      <c r="GNP1" s="5"/>
      <c r="GNQ1" s="1"/>
      <c r="GNR1" s="5"/>
      <c r="GNS1" s="1"/>
      <c r="GNT1" s="5"/>
      <c r="GNU1" s="1"/>
      <c r="GNV1" s="5"/>
      <c r="GNW1" s="1"/>
      <c r="GNX1" s="5"/>
      <c r="GNY1" s="1"/>
      <c r="GNZ1" s="5"/>
      <c r="GOA1" s="1"/>
      <c r="GOB1" s="5"/>
      <c r="GOC1" s="1"/>
      <c r="GOD1" s="5"/>
      <c r="GOE1" s="1"/>
      <c r="GOF1" s="5"/>
      <c r="GOG1" s="1"/>
      <c r="GOH1" s="5"/>
      <c r="GOI1" s="1"/>
      <c r="GOJ1" s="5"/>
      <c r="GOK1" s="1"/>
      <c r="GOL1" s="5"/>
      <c r="GOM1" s="1"/>
      <c r="GON1" s="5"/>
      <c r="GOO1" s="1"/>
      <c r="GOP1" s="5"/>
      <c r="GOQ1" s="1"/>
      <c r="GOR1" s="5"/>
      <c r="GOS1" s="1"/>
      <c r="GOT1" s="5"/>
      <c r="GOU1" s="1"/>
      <c r="GOV1" s="5"/>
      <c r="GOW1" s="1"/>
      <c r="GOX1" s="5"/>
      <c r="GOY1" s="1"/>
      <c r="GOZ1" s="5"/>
      <c r="GPA1" s="1"/>
      <c r="GPB1" s="5"/>
      <c r="GPC1" s="1"/>
      <c r="GPD1" s="5"/>
      <c r="GPE1" s="1"/>
      <c r="GPF1" s="5"/>
      <c r="GPG1" s="1"/>
      <c r="GPH1" s="5"/>
      <c r="GPI1" s="1"/>
      <c r="GPJ1" s="5"/>
      <c r="GPK1" s="1"/>
      <c r="GPL1" s="5"/>
      <c r="GPM1" s="1"/>
      <c r="GPN1" s="5"/>
      <c r="GPO1" s="1"/>
      <c r="GPP1" s="5"/>
      <c r="GPQ1" s="1"/>
      <c r="GPR1" s="5"/>
      <c r="GPS1" s="1"/>
      <c r="GPT1" s="5"/>
      <c r="GPU1" s="1"/>
      <c r="GPV1" s="5"/>
      <c r="GPW1" s="1"/>
      <c r="GPX1" s="5"/>
      <c r="GPY1" s="1"/>
      <c r="GPZ1" s="5"/>
      <c r="GQA1" s="1"/>
      <c r="GQB1" s="5"/>
      <c r="GQC1" s="1"/>
      <c r="GQD1" s="5"/>
      <c r="GQE1" s="1"/>
      <c r="GQF1" s="5"/>
      <c r="GQG1" s="1"/>
      <c r="GQH1" s="5"/>
      <c r="GQI1" s="1"/>
      <c r="GQJ1" s="5"/>
      <c r="GQK1" s="1"/>
      <c r="GQL1" s="5"/>
      <c r="GQM1" s="1"/>
      <c r="GQN1" s="5"/>
      <c r="GQO1" s="1"/>
      <c r="GQP1" s="5"/>
      <c r="GQQ1" s="1"/>
      <c r="GQR1" s="5"/>
      <c r="GQS1" s="1"/>
      <c r="GQT1" s="5"/>
      <c r="GQU1" s="1"/>
      <c r="GQV1" s="5"/>
      <c r="GQW1" s="1"/>
      <c r="GQX1" s="5"/>
      <c r="GQY1" s="1"/>
      <c r="GQZ1" s="5"/>
      <c r="GRA1" s="1"/>
      <c r="GRB1" s="5"/>
      <c r="GRC1" s="1"/>
      <c r="GRD1" s="5"/>
      <c r="GRE1" s="1"/>
      <c r="GRF1" s="5"/>
      <c r="GRG1" s="1"/>
      <c r="GRH1" s="5"/>
      <c r="GRI1" s="1"/>
      <c r="GRJ1" s="5"/>
      <c r="GRK1" s="1"/>
      <c r="GRL1" s="5"/>
      <c r="GRM1" s="1"/>
      <c r="GRN1" s="5"/>
      <c r="GRO1" s="1"/>
      <c r="GRP1" s="5"/>
      <c r="GRQ1" s="1"/>
      <c r="GRR1" s="5"/>
      <c r="GRS1" s="1"/>
      <c r="GRT1" s="5"/>
      <c r="GRU1" s="1"/>
      <c r="GRV1" s="5"/>
      <c r="GRW1" s="1"/>
      <c r="GRX1" s="5"/>
      <c r="GRY1" s="1"/>
      <c r="GRZ1" s="5"/>
      <c r="GSA1" s="1"/>
      <c r="GSB1" s="5"/>
      <c r="GSC1" s="1"/>
      <c r="GSD1" s="5"/>
      <c r="GSE1" s="1"/>
      <c r="GSF1" s="5"/>
      <c r="GSG1" s="1"/>
      <c r="GSH1" s="5"/>
      <c r="GSI1" s="1"/>
      <c r="GSJ1" s="5"/>
      <c r="GSK1" s="1"/>
      <c r="GSL1" s="5"/>
      <c r="GSM1" s="1"/>
      <c r="GSN1" s="5"/>
      <c r="GSO1" s="1"/>
      <c r="GSP1" s="5"/>
      <c r="GSQ1" s="1"/>
      <c r="GSR1" s="5"/>
      <c r="GSS1" s="1"/>
      <c r="GST1" s="5"/>
      <c r="GSU1" s="1"/>
      <c r="GSV1" s="5"/>
      <c r="GSW1" s="1"/>
      <c r="GSX1" s="5"/>
      <c r="GSY1" s="1"/>
      <c r="GSZ1" s="5"/>
      <c r="GTA1" s="1"/>
      <c r="GTB1" s="5"/>
      <c r="GTC1" s="1"/>
      <c r="GTD1" s="5"/>
      <c r="GTE1" s="1"/>
      <c r="GTF1" s="5"/>
      <c r="GTG1" s="1"/>
      <c r="GTH1" s="5"/>
      <c r="GTI1" s="1"/>
      <c r="GTJ1" s="5"/>
      <c r="GTK1" s="1"/>
      <c r="GTL1" s="5"/>
      <c r="GTM1" s="1"/>
      <c r="GTN1" s="5"/>
      <c r="GTO1" s="1"/>
      <c r="GTP1" s="5"/>
      <c r="GTQ1" s="1"/>
      <c r="GTR1" s="5"/>
      <c r="GTS1" s="1"/>
      <c r="GTT1" s="5"/>
      <c r="GTU1" s="1"/>
      <c r="GTV1" s="5"/>
      <c r="GTW1" s="1"/>
      <c r="GTX1" s="5"/>
      <c r="GTY1" s="1"/>
      <c r="GTZ1" s="5"/>
      <c r="GUA1" s="1"/>
      <c r="GUB1" s="5"/>
      <c r="GUC1" s="1"/>
      <c r="GUD1" s="5"/>
      <c r="GUE1" s="1"/>
      <c r="GUF1" s="5"/>
      <c r="GUG1" s="1"/>
      <c r="GUH1" s="5"/>
      <c r="GUI1" s="1"/>
      <c r="GUJ1" s="5"/>
      <c r="GUK1" s="1"/>
      <c r="GUL1" s="5"/>
      <c r="GUM1" s="1"/>
      <c r="GUN1" s="5"/>
      <c r="GUO1" s="1"/>
      <c r="GUP1" s="5"/>
      <c r="GUQ1" s="1"/>
      <c r="GUR1" s="5"/>
      <c r="GUS1" s="1"/>
      <c r="GUT1" s="5"/>
      <c r="GUU1" s="1"/>
      <c r="GUV1" s="5"/>
      <c r="GUW1" s="1"/>
      <c r="GUX1" s="5"/>
      <c r="GUY1" s="1"/>
      <c r="GUZ1" s="5"/>
      <c r="GVA1" s="1"/>
      <c r="GVB1" s="5"/>
      <c r="GVC1" s="1"/>
      <c r="GVD1" s="5"/>
      <c r="GVE1" s="1"/>
      <c r="GVF1" s="5"/>
      <c r="GVG1" s="1"/>
      <c r="GVH1" s="5"/>
      <c r="GVI1" s="1"/>
      <c r="GVJ1" s="5"/>
      <c r="GVK1" s="1"/>
      <c r="GVL1" s="5"/>
      <c r="GVM1" s="1"/>
      <c r="GVN1" s="5"/>
      <c r="GVO1" s="1"/>
      <c r="GVP1" s="5"/>
      <c r="GVQ1" s="1"/>
      <c r="GVR1" s="5"/>
      <c r="GVS1" s="1"/>
      <c r="GVT1" s="5"/>
      <c r="GVU1" s="1"/>
      <c r="GVV1" s="5"/>
      <c r="GVW1" s="1"/>
      <c r="GVX1" s="5"/>
      <c r="GVY1" s="1"/>
      <c r="GVZ1" s="5"/>
      <c r="GWA1" s="1"/>
      <c r="GWB1" s="5"/>
      <c r="GWC1" s="1"/>
      <c r="GWD1" s="5"/>
      <c r="GWE1" s="1"/>
      <c r="GWF1" s="5"/>
      <c r="GWG1" s="1"/>
      <c r="GWH1" s="5"/>
      <c r="GWI1" s="1"/>
      <c r="GWJ1" s="5"/>
      <c r="GWK1" s="1"/>
      <c r="GWL1" s="5"/>
      <c r="GWM1" s="1"/>
      <c r="GWN1" s="5"/>
      <c r="GWO1" s="1"/>
      <c r="GWP1" s="5"/>
      <c r="GWQ1" s="1"/>
      <c r="GWR1" s="5"/>
      <c r="GWS1" s="1"/>
      <c r="GWT1" s="5"/>
      <c r="GWU1" s="1"/>
      <c r="GWV1" s="5"/>
      <c r="GWW1" s="1"/>
      <c r="GWX1" s="5"/>
      <c r="GWY1" s="1"/>
      <c r="GWZ1" s="5"/>
      <c r="GXA1" s="1"/>
      <c r="GXB1" s="5"/>
      <c r="GXC1" s="1"/>
      <c r="GXD1" s="5"/>
      <c r="GXE1" s="1"/>
      <c r="GXF1" s="5"/>
      <c r="GXG1" s="1"/>
      <c r="GXH1" s="5"/>
      <c r="GXI1" s="1"/>
      <c r="GXJ1" s="5"/>
      <c r="GXK1" s="1"/>
      <c r="GXL1" s="5"/>
      <c r="GXM1" s="1"/>
      <c r="GXN1" s="5"/>
      <c r="GXO1" s="1"/>
      <c r="GXP1" s="5"/>
      <c r="GXQ1" s="1"/>
      <c r="GXR1" s="5"/>
      <c r="GXS1" s="1"/>
      <c r="GXT1" s="5"/>
      <c r="GXU1" s="1"/>
      <c r="GXV1" s="5"/>
      <c r="GXW1" s="1"/>
      <c r="GXX1" s="5"/>
      <c r="GXY1" s="1"/>
      <c r="GXZ1" s="5"/>
      <c r="GYA1" s="1"/>
      <c r="GYB1" s="5"/>
      <c r="GYC1" s="1"/>
      <c r="GYD1" s="5"/>
      <c r="GYE1" s="1"/>
      <c r="GYF1" s="5"/>
      <c r="GYG1" s="1"/>
      <c r="GYH1" s="5"/>
      <c r="GYI1" s="1"/>
      <c r="GYJ1" s="5"/>
      <c r="GYK1" s="1"/>
      <c r="GYL1" s="5"/>
      <c r="GYM1" s="1"/>
      <c r="GYN1" s="5"/>
      <c r="GYO1" s="1"/>
      <c r="GYP1" s="5"/>
      <c r="GYQ1" s="1"/>
      <c r="GYR1" s="5"/>
      <c r="GYS1" s="1"/>
      <c r="GYT1" s="5"/>
      <c r="GYU1" s="1"/>
      <c r="GYV1" s="5"/>
      <c r="GYW1" s="1"/>
      <c r="GYX1" s="5"/>
      <c r="GYY1" s="1"/>
      <c r="GYZ1" s="5"/>
      <c r="GZA1" s="1"/>
      <c r="GZB1" s="5"/>
      <c r="GZC1" s="1"/>
      <c r="GZD1" s="5"/>
      <c r="GZE1" s="1"/>
      <c r="GZF1" s="5"/>
      <c r="GZG1" s="1"/>
      <c r="GZH1" s="5"/>
      <c r="GZI1" s="1"/>
      <c r="GZJ1" s="5"/>
      <c r="GZK1" s="1"/>
      <c r="GZL1" s="5"/>
      <c r="GZM1" s="1"/>
      <c r="GZN1" s="5"/>
      <c r="GZO1" s="1"/>
      <c r="GZP1" s="5"/>
      <c r="GZQ1" s="1"/>
      <c r="GZR1" s="5"/>
      <c r="GZS1" s="1"/>
      <c r="GZT1" s="5"/>
      <c r="GZU1" s="1"/>
      <c r="GZV1" s="5"/>
      <c r="GZW1" s="1"/>
      <c r="GZX1" s="5"/>
      <c r="GZY1" s="1"/>
      <c r="GZZ1" s="5"/>
      <c r="HAA1" s="1"/>
      <c r="HAB1" s="5"/>
      <c r="HAC1" s="1"/>
      <c r="HAD1" s="5"/>
      <c r="HAE1" s="1"/>
      <c r="HAF1" s="5"/>
      <c r="HAG1" s="1"/>
      <c r="HAH1" s="5"/>
      <c r="HAI1" s="1"/>
      <c r="HAJ1" s="5"/>
      <c r="HAK1" s="1"/>
      <c r="HAL1" s="5"/>
      <c r="HAM1" s="1"/>
      <c r="HAN1" s="5"/>
      <c r="HAO1" s="1"/>
      <c r="HAP1" s="5"/>
      <c r="HAQ1" s="1"/>
      <c r="HAR1" s="5"/>
      <c r="HAS1" s="1"/>
      <c r="HAT1" s="5"/>
      <c r="HAU1" s="1"/>
      <c r="HAV1" s="5"/>
      <c r="HAW1" s="1"/>
      <c r="HAX1" s="5"/>
      <c r="HAY1" s="1"/>
      <c r="HAZ1" s="5"/>
      <c r="HBA1" s="1"/>
      <c r="HBB1" s="5"/>
      <c r="HBC1" s="1"/>
      <c r="HBD1" s="5"/>
      <c r="HBE1" s="1"/>
      <c r="HBF1" s="5"/>
      <c r="HBG1" s="1"/>
      <c r="HBH1" s="5"/>
      <c r="HBI1" s="1"/>
      <c r="HBJ1" s="5"/>
      <c r="HBK1" s="1"/>
      <c r="HBL1" s="5"/>
      <c r="HBM1" s="1"/>
      <c r="HBN1" s="5"/>
      <c r="HBO1" s="1"/>
      <c r="HBP1" s="5"/>
      <c r="HBQ1" s="1"/>
      <c r="HBR1" s="5"/>
      <c r="HBS1" s="1"/>
      <c r="HBT1" s="5"/>
      <c r="HBU1" s="1"/>
      <c r="HBV1" s="5"/>
      <c r="HBW1" s="1"/>
      <c r="HBX1" s="5"/>
      <c r="HBY1" s="1"/>
      <c r="HBZ1" s="5"/>
      <c r="HCA1" s="1"/>
      <c r="HCB1" s="5"/>
      <c r="HCC1" s="1"/>
      <c r="HCD1" s="5"/>
      <c r="HCE1" s="1"/>
      <c r="HCF1" s="5"/>
      <c r="HCG1" s="1"/>
      <c r="HCH1" s="5"/>
      <c r="HCI1" s="1"/>
      <c r="HCJ1" s="5"/>
      <c r="HCK1" s="1"/>
      <c r="HCL1" s="5"/>
      <c r="HCM1" s="1"/>
      <c r="HCN1" s="5"/>
      <c r="HCO1" s="1"/>
      <c r="HCP1" s="5"/>
      <c r="HCQ1" s="1"/>
      <c r="HCR1" s="5"/>
      <c r="HCS1" s="1"/>
      <c r="HCT1" s="5"/>
      <c r="HCU1" s="1"/>
      <c r="HCV1" s="5"/>
      <c r="HCW1" s="1"/>
      <c r="HCX1" s="5"/>
      <c r="HCY1" s="1"/>
      <c r="HCZ1" s="5"/>
      <c r="HDA1" s="1"/>
      <c r="HDB1" s="5"/>
      <c r="HDC1" s="1"/>
      <c r="HDD1" s="5"/>
      <c r="HDE1" s="1"/>
      <c r="HDF1" s="5"/>
      <c r="HDG1" s="1"/>
      <c r="HDH1" s="5"/>
      <c r="HDI1" s="1"/>
      <c r="HDJ1" s="5"/>
      <c r="HDK1" s="1"/>
      <c r="HDL1" s="5"/>
      <c r="HDM1" s="1"/>
      <c r="HDN1" s="5"/>
      <c r="HDO1" s="1"/>
      <c r="HDP1" s="5"/>
      <c r="HDQ1" s="1"/>
      <c r="HDR1" s="5"/>
      <c r="HDS1" s="1"/>
      <c r="HDT1" s="5"/>
      <c r="HDU1" s="1"/>
      <c r="HDV1" s="5"/>
      <c r="HDW1" s="1"/>
      <c r="HDX1" s="5"/>
      <c r="HDY1" s="1"/>
      <c r="HDZ1" s="5"/>
      <c r="HEA1" s="1"/>
      <c r="HEB1" s="5"/>
      <c r="HEC1" s="1"/>
      <c r="HED1" s="5"/>
      <c r="HEE1" s="1"/>
      <c r="HEF1" s="5"/>
      <c r="HEG1" s="1"/>
      <c r="HEH1" s="5"/>
      <c r="HEI1" s="1"/>
      <c r="HEJ1" s="5"/>
      <c r="HEK1" s="1"/>
      <c r="HEL1" s="5"/>
      <c r="HEM1" s="1"/>
      <c r="HEN1" s="5"/>
      <c r="HEO1" s="1"/>
      <c r="HEP1" s="5"/>
      <c r="HEQ1" s="1"/>
      <c r="HER1" s="5"/>
      <c r="HES1" s="1"/>
      <c r="HET1" s="5"/>
      <c r="HEU1" s="1"/>
      <c r="HEV1" s="5"/>
      <c r="HEW1" s="1"/>
      <c r="HEX1" s="5"/>
      <c r="HEY1" s="1"/>
      <c r="HEZ1" s="5"/>
      <c r="HFA1" s="1"/>
      <c r="HFB1" s="5"/>
      <c r="HFC1" s="1"/>
      <c r="HFD1" s="5"/>
      <c r="HFE1" s="1"/>
      <c r="HFF1" s="5"/>
      <c r="HFG1" s="1"/>
      <c r="HFH1" s="5"/>
      <c r="HFI1" s="1"/>
      <c r="HFJ1" s="5"/>
      <c r="HFK1" s="1"/>
      <c r="HFL1" s="5"/>
      <c r="HFM1" s="1"/>
      <c r="HFN1" s="5"/>
      <c r="HFO1" s="1"/>
      <c r="HFP1" s="5"/>
      <c r="HFQ1" s="1"/>
      <c r="HFR1" s="5"/>
      <c r="HFS1" s="1"/>
      <c r="HFT1" s="5"/>
      <c r="HFU1" s="1"/>
      <c r="HFV1" s="5"/>
      <c r="HFW1" s="1"/>
      <c r="HFX1" s="5"/>
      <c r="HFY1" s="1"/>
      <c r="HFZ1" s="5"/>
      <c r="HGA1" s="1"/>
      <c r="HGB1" s="5"/>
      <c r="HGC1" s="1"/>
      <c r="HGD1" s="5"/>
      <c r="HGE1" s="1"/>
      <c r="HGF1" s="5"/>
      <c r="HGG1" s="1"/>
      <c r="HGH1" s="5"/>
      <c r="HGI1" s="1"/>
      <c r="HGJ1" s="5"/>
      <c r="HGK1" s="1"/>
      <c r="HGL1" s="5"/>
      <c r="HGM1" s="1"/>
      <c r="HGN1" s="5"/>
      <c r="HGO1" s="1"/>
      <c r="HGP1" s="5"/>
      <c r="HGQ1" s="1"/>
      <c r="HGR1" s="5"/>
      <c r="HGS1" s="1"/>
      <c r="HGT1" s="5"/>
      <c r="HGU1" s="1"/>
      <c r="HGV1" s="5"/>
      <c r="HGW1" s="1"/>
      <c r="HGX1" s="5"/>
      <c r="HGY1" s="1"/>
      <c r="HGZ1" s="5"/>
      <c r="HHA1" s="1"/>
      <c r="HHB1" s="5"/>
      <c r="HHC1" s="1"/>
      <c r="HHD1" s="5"/>
      <c r="HHE1" s="1"/>
      <c r="HHF1" s="5"/>
      <c r="HHG1" s="1"/>
      <c r="HHH1" s="5"/>
      <c r="HHI1" s="1"/>
      <c r="HHJ1" s="5"/>
      <c r="HHK1" s="1"/>
      <c r="HHL1" s="5"/>
      <c r="HHM1" s="1"/>
      <c r="HHN1" s="5"/>
      <c r="HHO1" s="1"/>
      <c r="HHP1" s="5"/>
      <c r="HHQ1" s="1"/>
      <c r="HHR1" s="5"/>
      <c r="HHS1" s="1"/>
      <c r="HHT1" s="5"/>
      <c r="HHU1" s="1"/>
      <c r="HHV1" s="5"/>
      <c r="HHW1" s="1"/>
      <c r="HHX1" s="5"/>
      <c r="HHY1" s="1"/>
      <c r="HHZ1" s="5"/>
      <c r="HIA1" s="1"/>
      <c r="HIB1" s="5"/>
      <c r="HIC1" s="1"/>
      <c r="HID1" s="5"/>
      <c r="HIE1" s="1"/>
      <c r="HIF1" s="5"/>
      <c r="HIG1" s="1"/>
      <c r="HIH1" s="5"/>
      <c r="HII1" s="1"/>
      <c r="HIJ1" s="5"/>
      <c r="HIK1" s="1"/>
      <c r="HIL1" s="5"/>
      <c r="HIM1" s="1"/>
      <c r="HIN1" s="5"/>
      <c r="HIO1" s="1"/>
      <c r="HIP1" s="5"/>
      <c r="HIQ1" s="1"/>
      <c r="HIR1" s="5"/>
      <c r="HIS1" s="1"/>
      <c r="HIT1" s="5"/>
      <c r="HIU1" s="1"/>
      <c r="HIV1" s="5"/>
      <c r="HIW1" s="1"/>
      <c r="HIX1" s="5"/>
      <c r="HIY1" s="1"/>
      <c r="HIZ1" s="5"/>
      <c r="HJA1" s="1"/>
      <c r="HJB1" s="5"/>
      <c r="HJC1" s="1"/>
      <c r="HJD1" s="5"/>
      <c r="HJE1" s="1"/>
      <c r="HJF1" s="5"/>
      <c r="HJG1" s="1"/>
      <c r="HJH1" s="5"/>
      <c r="HJI1" s="1"/>
      <c r="HJJ1" s="5"/>
      <c r="HJK1" s="1"/>
      <c r="HJL1" s="5"/>
      <c r="HJM1" s="1"/>
      <c r="HJN1" s="5"/>
      <c r="HJO1" s="1"/>
      <c r="HJP1" s="5"/>
      <c r="HJQ1" s="1"/>
      <c r="HJR1" s="5"/>
      <c r="HJS1" s="1"/>
      <c r="HJT1" s="5"/>
      <c r="HJU1" s="1"/>
      <c r="HJV1" s="5"/>
      <c r="HJW1" s="1"/>
      <c r="HJX1" s="5"/>
      <c r="HJY1" s="1"/>
      <c r="HJZ1" s="5"/>
      <c r="HKA1" s="1"/>
      <c r="HKB1" s="5"/>
      <c r="HKC1" s="1"/>
      <c r="HKD1" s="5"/>
      <c r="HKE1" s="1"/>
      <c r="HKF1" s="5"/>
      <c r="HKG1" s="1"/>
      <c r="HKH1" s="5"/>
      <c r="HKI1" s="1"/>
      <c r="HKJ1" s="5"/>
      <c r="HKK1" s="1"/>
      <c r="HKL1" s="5"/>
      <c r="HKM1" s="1"/>
      <c r="HKN1" s="5"/>
      <c r="HKO1" s="1"/>
      <c r="HKP1" s="5"/>
      <c r="HKQ1" s="1"/>
      <c r="HKR1" s="5"/>
      <c r="HKS1" s="1"/>
      <c r="HKT1" s="5"/>
      <c r="HKU1" s="1"/>
      <c r="HKV1" s="5"/>
      <c r="HKW1" s="1"/>
      <c r="HKX1" s="5"/>
      <c r="HKY1" s="1"/>
      <c r="HKZ1" s="5"/>
      <c r="HLA1" s="1"/>
      <c r="HLB1" s="5"/>
      <c r="HLC1" s="1"/>
      <c r="HLD1" s="5"/>
      <c r="HLE1" s="1"/>
      <c r="HLF1" s="5"/>
      <c r="HLG1" s="1"/>
      <c r="HLH1" s="5"/>
      <c r="HLI1" s="1"/>
      <c r="HLJ1" s="5"/>
      <c r="HLK1" s="1"/>
      <c r="HLL1" s="5"/>
      <c r="HLM1" s="1"/>
      <c r="HLN1" s="5"/>
      <c r="HLO1" s="1"/>
      <c r="HLP1" s="5"/>
      <c r="HLQ1" s="1"/>
      <c r="HLR1" s="5"/>
      <c r="HLS1" s="1"/>
      <c r="HLT1" s="5"/>
      <c r="HLU1" s="1"/>
      <c r="HLV1" s="5"/>
      <c r="HLW1" s="1"/>
      <c r="HLX1" s="5"/>
      <c r="HLY1" s="1"/>
      <c r="HLZ1" s="5"/>
      <c r="HMA1" s="1"/>
      <c r="HMB1" s="5"/>
      <c r="HMC1" s="1"/>
      <c r="HMD1" s="5"/>
      <c r="HME1" s="1"/>
      <c r="HMF1" s="5"/>
      <c r="HMG1" s="1"/>
      <c r="HMH1" s="5"/>
      <c r="HMI1" s="1"/>
      <c r="HMJ1" s="5"/>
      <c r="HMK1" s="1"/>
      <c r="HML1" s="5"/>
      <c r="HMM1" s="1"/>
      <c r="HMN1" s="5"/>
      <c r="HMO1" s="1"/>
      <c r="HMP1" s="5"/>
      <c r="HMQ1" s="1"/>
      <c r="HMR1" s="5"/>
      <c r="HMS1" s="1"/>
      <c r="HMT1" s="5"/>
      <c r="HMU1" s="1"/>
      <c r="HMV1" s="5"/>
      <c r="HMW1" s="1"/>
      <c r="HMX1" s="5"/>
      <c r="HMY1" s="1"/>
      <c r="HMZ1" s="5"/>
      <c r="HNA1" s="1"/>
      <c r="HNB1" s="5"/>
      <c r="HNC1" s="1"/>
      <c r="HND1" s="5"/>
      <c r="HNE1" s="1"/>
      <c r="HNF1" s="5"/>
      <c r="HNG1" s="1"/>
      <c r="HNH1" s="5"/>
      <c r="HNI1" s="1"/>
      <c r="HNJ1" s="5"/>
      <c r="HNK1" s="1"/>
      <c r="HNL1" s="5"/>
      <c r="HNM1" s="1"/>
      <c r="HNN1" s="5"/>
      <c r="HNO1" s="1"/>
      <c r="HNP1" s="5"/>
      <c r="HNQ1" s="1"/>
      <c r="HNR1" s="5"/>
      <c r="HNS1" s="1"/>
      <c r="HNT1" s="5"/>
      <c r="HNU1" s="1"/>
      <c r="HNV1" s="5"/>
      <c r="HNW1" s="1"/>
      <c r="HNX1" s="5"/>
      <c r="HNY1" s="1"/>
      <c r="HNZ1" s="5"/>
      <c r="HOA1" s="1"/>
      <c r="HOB1" s="5"/>
      <c r="HOC1" s="1"/>
      <c r="HOD1" s="5"/>
      <c r="HOE1" s="1"/>
      <c r="HOF1" s="5"/>
      <c r="HOG1" s="1"/>
      <c r="HOH1" s="5"/>
      <c r="HOI1" s="1"/>
      <c r="HOJ1" s="5"/>
      <c r="HOK1" s="1"/>
      <c r="HOL1" s="5"/>
      <c r="HOM1" s="1"/>
      <c r="HON1" s="5"/>
      <c r="HOO1" s="1"/>
      <c r="HOP1" s="5"/>
      <c r="HOQ1" s="1"/>
      <c r="HOR1" s="5"/>
      <c r="HOS1" s="1"/>
      <c r="HOT1" s="5"/>
      <c r="HOU1" s="1"/>
      <c r="HOV1" s="5"/>
      <c r="HOW1" s="1"/>
      <c r="HOX1" s="5"/>
      <c r="HOY1" s="1"/>
      <c r="HOZ1" s="5"/>
      <c r="HPA1" s="1"/>
      <c r="HPB1" s="5"/>
      <c r="HPC1" s="1"/>
      <c r="HPD1" s="5"/>
      <c r="HPE1" s="1"/>
      <c r="HPF1" s="5"/>
      <c r="HPG1" s="1"/>
      <c r="HPH1" s="5"/>
      <c r="HPI1" s="1"/>
      <c r="HPJ1" s="5"/>
      <c r="HPK1" s="1"/>
      <c r="HPL1" s="5"/>
      <c r="HPM1" s="1"/>
      <c r="HPN1" s="5"/>
      <c r="HPO1" s="1"/>
      <c r="HPP1" s="5"/>
      <c r="HPQ1" s="1"/>
      <c r="HPR1" s="5"/>
      <c r="HPS1" s="1"/>
      <c r="HPT1" s="5"/>
      <c r="HPU1" s="1"/>
      <c r="HPV1" s="5"/>
      <c r="HPW1" s="1"/>
      <c r="HPX1" s="5"/>
      <c r="HPY1" s="1"/>
      <c r="HPZ1" s="5"/>
      <c r="HQA1" s="1"/>
      <c r="HQB1" s="5"/>
      <c r="HQC1" s="1"/>
      <c r="HQD1" s="5"/>
      <c r="HQE1" s="1"/>
      <c r="HQF1" s="5"/>
      <c r="HQG1" s="1"/>
      <c r="HQH1" s="5"/>
      <c r="HQI1" s="1"/>
      <c r="HQJ1" s="5"/>
      <c r="HQK1" s="1"/>
      <c r="HQL1" s="5"/>
      <c r="HQM1" s="1"/>
      <c r="HQN1" s="5"/>
      <c r="HQO1" s="1"/>
      <c r="HQP1" s="5"/>
      <c r="HQQ1" s="1"/>
      <c r="HQR1" s="5"/>
      <c r="HQS1" s="1"/>
      <c r="HQT1" s="5"/>
      <c r="HQU1" s="1"/>
      <c r="HQV1" s="5"/>
      <c r="HQW1" s="1"/>
      <c r="HQX1" s="5"/>
      <c r="HQY1" s="1"/>
      <c r="HQZ1" s="5"/>
      <c r="HRA1" s="1"/>
      <c r="HRB1" s="5"/>
      <c r="HRC1" s="1"/>
      <c r="HRD1" s="5"/>
      <c r="HRE1" s="1"/>
      <c r="HRF1" s="5"/>
      <c r="HRG1" s="1"/>
      <c r="HRH1" s="5"/>
      <c r="HRI1" s="1"/>
      <c r="HRJ1" s="5"/>
      <c r="HRK1" s="1"/>
      <c r="HRL1" s="5"/>
      <c r="HRM1" s="1"/>
      <c r="HRN1" s="5"/>
      <c r="HRO1" s="1"/>
      <c r="HRP1" s="5"/>
      <c r="HRQ1" s="1"/>
      <c r="HRR1" s="5"/>
      <c r="HRS1" s="1"/>
      <c r="HRT1" s="5"/>
      <c r="HRU1" s="1"/>
      <c r="HRV1" s="5"/>
      <c r="HRW1" s="1"/>
      <c r="HRX1" s="5"/>
      <c r="HRY1" s="1"/>
      <c r="HRZ1" s="5"/>
      <c r="HSA1" s="1"/>
      <c r="HSB1" s="5"/>
      <c r="HSC1" s="1"/>
      <c r="HSD1" s="5"/>
      <c r="HSE1" s="1"/>
      <c r="HSF1" s="5"/>
      <c r="HSG1" s="1"/>
      <c r="HSH1" s="5"/>
      <c r="HSI1" s="1"/>
      <c r="HSJ1" s="5"/>
      <c r="HSK1" s="1"/>
      <c r="HSL1" s="5"/>
      <c r="HSM1" s="1"/>
      <c r="HSN1" s="5"/>
      <c r="HSO1" s="1"/>
      <c r="HSP1" s="5"/>
      <c r="HSQ1" s="1"/>
      <c r="HSR1" s="5"/>
      <c r="HSS1" s="1"/>
      <c r="HST1" s="5"/>
      <c r="HSU1" s="1"/>
      <c r="HSV1" s="5"/>
      <c r="HSW1" s="1"/>
      <c r="HSX1" s="5"/>
      <c r="HSY1" s="1"/>
      <c r="HSZ1" s="5"/>
      <c r="HTA1" s="1"/>
      <c r="HTB1" s="5"/>
      <c r="HTC1" s="1"/>
      <c r="HTD1" s="5"/>
      <c r="HTE1" s="1"/>
      <c r="HTF1" s="5"/>
      <c r="HTG1" s="1"/>
      <c r="HTH1" s="5"/>
      <c r="HTI1" s="1"/>
      <c r="HTJ1" s="5"/>
      <c r="HTK1" s="1"/>
      <c r="HTL1" s="5"/>
      <c r="HTM1" s="1"/>
      <c r="HTN1" s="5"/>
      <c r="HTO1" s="1"/>
      <c r="HTP1" s="5"/>
      <c r="HTQ1" s="1"/>
      <c r="HTR1" s="5"/>
      <c r="HTS1" s="1"/>
      <c r="HTT1" s="5"/>
      <c r="HTU1" s="1"/>
      <c r="HTV1" s="5"/>
      <c r="HTW1" s="1"/>
      <c r="HTX1" s="5"/>
      <c r="HTY1" s="1"/>
      <c r="HTZ1" s="5"/>
      <c r="HUA1" s="1"/>
      <c r="HUB1" s="5"/>
      <c r="HUC1" s="1"/>
      <c r="HUD1" s="5"/>
      <c r="HUE1" s="1"/>
      <c r="HUF1" s="5"/>
      <c r="HUG1" s="1"/>
      <c r="HUH1" s="5"/>
      <c r="HUI1" s="1"/>
      <c r="HUJ1" s="5"/>
      <c r="HUK1" s="1"/>
      <c r="HUL1" s="5"/>
      <c r="HUM1" s="1"/>
      <c r="HUN1" s="5"/>
      <c r="HUO1" s="1"/>
      <c r="HUP1" s="5"/>
      <c r="HUQ1" s="1"/>
      <c r="HUR1" s="5"/>
      <c r="HUS1" s="1"/>
      <c r="HUT1" s="5"/>
      <c r="HUU1" s="1"/>
      <c r="HUV1" s="5"/>
      <c r="HUW1" s="1"/>
      <c r="HUX1" s="5"/>
      <c r="HUY1" s="1"/>
      <c r="HUZ1" s="5"/>
      <c r="HVA1" s="1"/>
      <c r="HVB1" s="5"/>
      <c r="HVC1" s="1"/>
      <c r="HVD1" s="5"/>
      <c r="HVE1" s="1"/>
      <c r="HVF1" s="5"/>
      <c r="HVG1" s="1"/>
      <c r="HVH1" s="5"/>
      <c r="HVI1" s="1"/>
      <c r="HVJ1" s="5"/>
      <c r="HVK1" s="1"/>
      <c r="HVL1" s="5"/>
      <c r="HVM1" s="1"/>
      <c r="HVN1" s="5"/>
      <c r="HVO1" s="1"/>
      <c r="HVP1" s="5"/>
      <c r="HVQ1" s="1"/>
      <c r="HVR1" s="5"/>
      <c r="HVS1" s="1"/>
      <c r="HVT1" s="5"/>
      <c r="HVU1" s="1"/>
      <c r="HVV1" s="5"/>
      <c r="HVW1" s="1"/>
      <c r="HVX1" s="5"/>
      <c r="HVY1" s="1"/>
      <c r="HVZ1" s="5"/>
      <c r="HWA1" s="1"/>
      <c r="HWB1" s="5"/>
      <c r="HWC1" s="1"/>
      <c r="HWD1" s="5"/>
      <c r="HWE1" s="1"/>
      <c r="HWF1" s="5"/>
      <c r="HWG1" s="1"/>
      <c r="HWH1" s="5"/>
      <c r="HWI1" s="1"/>
      <c r="HWJ1" s="5"/>
      <c r="HWK1" s="1"/>
      <c r="HWL1" s="5"/>
      <c r="HWM1" s="1"/>
      <c r="HWN1" s="5"/>
      <c r="HWO1" s="1"/>
      <c r="HWP1" s="5"/>
      <c r="HWQ1" s="1"/>
      <c r="HWR1" s="5"/>
      <c r="HWS1" s="1"/>
      <c r="HWT1" s="5"/>
      <c r="HWU1" s="1"/>
      <c r="HWV1" s="5"/>
      <c r="HWW1" s="1"/>
      <c r="HWX1" s="5"/>
      <c r="HWY1" s="1"/>
      <c r="HWZ1" s="5"/>
      <c r="HXA1" s="1"/>
      <c r="HXB1" s="5"/>
      <c r="HXC1" s="1"/>
      <c r="HXD1" s="5"/>
      <c r="HXE1" s="1"/>
      <c r="HXF1" s="5"/>
      <c r="HXG1" s="1"/>
      <c r="HXH1" s="5"/>
      <c r="HXI1" s="1"/>
      <c r="HXJ1" s="5"/>
      <c r="HXK1" s="1"/>
      <c r="HXL1" s="5"/>
      <c r="HXM1" s="1"/>
      <c r="HXN1" s="5"/>
      <c r="HXO1" s="1"/>
      <c r="HXP1" s="5"/>
      <c r="HXQ1" s="1"/>
      <c r="HXR1" s="5"/>
      <c r="HXS1" s="1"/>
      <c r="HXT1" s="5"/>
      <c r="HXU1" s="1"/>
      <c r="HXV1" s="5"/>
      <c r="HXW1" s="1"/>
      <c r="HXX1" s="5"/>
      <c r="HXY1" s="1"/>
      <c r="HXZ1" s="5"/>
      <c r="HYA1" s="1"/>
      <c r="HYB1" s="5"/>
      <c r="HYC1" s="1"/>
      <c r="HYD1" s="5"/>
      <c r="HYE1" s="1"/>
      <c r="HYF1" s="5"/>
      <c r="HYG1" s="1"/>
      <c r="HYH1" s="5"/>
      <c r="HYI1" s="1"/>
      <c r="HYJ1" s="5"/>
      <c r="HYK1" s="1"/>
      <c r="HYL1" s="5"/>
      <c r="HYM1" s="1"/>
      <c r="HYN1" s="5"/>
      <c r="HYO1" s="1"/>
      <c r="HYP1" s="5"/>
      <c r="HYQ1" s="1"/>
      <c r="HYR1" s="5"/>
      <c r="HYS1" s="1"/>
      <c r="HYT1" s="5"/>
      <c r="HYU1" s="1"/>
      <c r="HYV1" s="5"/>
      <c r="HYW1" s="1"/>
      <c r="HYX1" s="5"/>
      <c r="HYY1" s="1"/>
      <c r="HYZ1" s="5"/>
      <c r="HZA1" s="1"/>
      <c r="HZB1" s="5"/>
      <c r="HZC1" s="1"/>
      <c r="HZD1" s="5"/>
      <c r="HZE1" s="1"/>
      <c r="HZF1" s="5"/>
      <c r="HZG1" s="1"/>
      <c r="HZH1" s="5"/>
      <c r="HZI1" s="1"/>
      <c r="HZJ1" s="5"/>
      <c r="HZK1" s="1"/>
      <c r="HZL1" s="5"/>
      <c r="HZM1" s="1"/>
      <c r="HZN1" s="5"/>
      <c r="HZO1" s="1"/>
      <c r="HZP1" s="5"/>
      <c r="HZQ1" s="1"/>
      <c r="HZR1" s="5"/>
      <c r="HZS1" s="1"/>
      <c r="HZT1" s="5"/>
      <c r="HZU1" s="1"/>
      <c r="HZV1" s="5"/>
      <c r="HZW1" s="1"/>
      <c r="HZX1" s="5"/>
      <c r="HZY1" s="1"/>
      <c r="HZZ1" s="5"/>
      <c r="IAA1" s="1"/>
      <c r="IAB1" s="5"/>
      <c r="IAC1" s="1"/>
      <c r="IAD1" s="5"/>
      <c r="IAE1" s="1"/>
      <c r="IAF1" s="5"/>
      <c r="IAG1" s="1"/>
      <c r="IAH1" s="5"/>
      <c r="IAI1" s="1"/>
      <c r="IAJ1" s="5"/>
      <c r="IAK1" s="1"/>
      <c r="IAL1" s="5"/>
      <c r="IAM1" s="1"/>
      <c r="IAN1" s="5"/>
      <c r="IAO1" s="1"/>
      <c r="IAP1" s="5"/>
      <c r="IAQ1" s="1"/>
      <c r="IAR1" s="5"/>
      <c r="IAS1" s="1"/>
      <c r="IAT1" s="5"/>
      <c r="IAU1" s="1"/>
      <c r="IAV1" s="5"/>
      <c r="IAW1" s="1"/>
      <c r="IAX1" s="5"/>
      <c r="IAY1" s="1"/>
      <c r="IAZ1" s="5"/>
      <c r="IBA1" s="1"/>
      <c r="IBB1" s="5"/>
      <c r="IBC1" s="1"/>
      <c r="IBD1" s="5"/>
      <c r="IBE1" s="1"/>
      <c r="IBF1" s="5"/>
      <c r="IBG1" s="1"/>
      <c r="IBH1" s="5"/>
      <c r="IBI1" s="1"/>
      <c r="IBJ1" s="5"/>
      <c r="IBK1" s="1"/>
      <c r="IBL1" s="5"/>
      <c r="IBM1" s="1"/>
      <c r="IBN1" s="5"/>
      <c r="IBO1" s="1"/>
      <c r="IBP1" s="5"/>
      <c r="IBQ1" s="1"/>
      <c r="IBR1" s="5"/>
      <c r="IBS1" s="1"/>
      <c r="IBT1" s="5"/>
      <c r="IBU1" s="1"/>
      <c r="IBV1" s="5"/>
      <c r="IBW1" s="1"/>
      <c r="IBX1" s="5"/>
      <c r="IBY1" s="1"/>
      <c r="IBZ1" s="5"/>
      <c r="ICA1" s="1"/>
      <c r="ICB1" s="5"/>
      <c r="ICC1" s="1"/>
      <c r="ICD1" s="5"/>
      <c r="ICE1" s="1"/>
      <c r="ICF1" s="5"/>
      <c r="ICG1" s="1"/>
      <c r="ICH1" s="5"/>
      <c r="ICI1" s="1"/>
      <c r="ICJ1" s="5"/>
      <c r="ICK1" s="1"/>
      <c r="ICL1" s="5"/>
      <c r="ICM1" s="1"/>
      <c r="ICN1" s="5"/>
      <c r="ICO1" s="1"/>
      <c r="ICP1" s="5"/>
      <c r="ICQ1" s="1"/>
      <c r="ICR1" s="5"/>
      <c r="ICS1" s="1"/>
      <c r="ICT1" s="5"/>
      <c r="ICU1" s="1"/>
      <c r="ICV1" s="5"/>
      <c r="ICW1" s="1"/>
      <c r="ICX1" s="5"/>
      <c r="ICY1" s="1"/>
      <c r="ICZ1" s="5"/>
      <c r="IDA1" s="1"/>
      <c r="IDB1" s="5"/>
      <c r="IDC1" s="1"/>
      <c r="IDD1" s="5"/>
      <c r="IDE1" s="1"/>
      <c r="IDF1" s="5"/>
      <c r="IDG1" s="1"/>
      <c r="IDH1" s="5"/>
      <c r="IDI1" s="1"/>
      <c r="IDJ1" s="5"/>
      <c r="IDK1" s="1"/>
      <c r="IDL1" s="5"/>
      <c r="IDM1" s="1"/>
      <c r="IDN1" s="5"/>
      <c r="IDO1" s="1"/>
      <c r="IDP1" s="5"/>
      <c r="IDQ1" s="1"/>
      <c r="IDR1" s="5"/>
      <c r="IDS1" s="1"/>
      <c r="IDT1" s="5"/>
      <c r="IDU1" s="1"/>
      <c r="IDV1" s="5"/>
      <c r="IDW1" s="1"/>
      <c r="IDX1" s="5"/>
      <c r="IDY1" s="1"/>
      <c r="IDZ1" s="5"/>
      <c r="IEA1" s="1"/>
      <c r="IEB1" s="5"/>
      <c r="IEC1" s="1"/>
      <c r="IED1" s="5"/>
      <c r="IEE1" s="1"/>
      <c r="IEF1" s="5"/>
      <c r="IEG1" s="1"/>
      <c r="IEH1" s="5"/>
      <c r="IEI1" s="1"/>
      <c r="IEJ1" s="5"/>
      <c r="IEK1" s="1"/>
      <c r="IEL1" s="5"/>
      <c r="IEM1" s="1"/>
      <c r="IEN1" s="5"/>
      <c r="IEO1" s="1"/>
      <c r="IEP1" s="5"/>
      <c r="IEQ1" s="1"/>
      <c r="IER1" s="5"/>
      <c r="IES1" s="1"/>
      <c r="IET1" s="5"/>
      <c r="IEU1" s="1"/>
      <c r="IEV1" s="5"/>
      <c r="IEW1" s="1"/>
      <c r="IEX1" s="5"/>
      <c r="IEY1" s="1"/>
      <c r="IEZ1" s="5"/>
      <c r="IFA1" s="1"/>
      <c r="IFB1" s="5"/>
      <c r="IFC1" s="1"/>
      <c r="IFD1" s="5"/>
      <c r="IFE1" s="1"/>
      <c r="IFF1" s="5"/>
      <c r="IFG1" s="1"/>
      <c r="IFH1" s="5"/>
      <c r="IFI1" s="1"/>
      <c r="IFJ1" s="5"/>
      <c r="IFK1" s="1"/>
      <c r="IFL1" s="5"/>
      <c r="IFM1" s="1"/>
      <c r="IFN1" s="5"/>
      <c r="IFO1" s="1"/>
      <c r="IFP1" s="5"/>
      <c r="IFQ1" s="1"/>
      <c r="IFR1" s="5"/>
      <c r="IFS1" s="1"/>
      <c r="IFT1" s="5"/>
      <c r="IFU1" s="1"/>
      <c r="IFV1" s="5"/>
      <c r="IFW1" s="1"/>
      <c r="IFX1" s="5"/>
      <c r="IFY1" s="1"/>
      <c r="IFZ1" s="5"/>
      <c r="IGA1" s="1"/>
      <c r="IGB1" s="5"/>
      <c r="IGC1" s="1"/>
      <c r="IGD1" s="5"/>
      <c r="IGE1" s="1"/>
      <c r="IGF1" s="5"/>
      <c r="IGG1" s="1"/>
      <c r="IGH1" s="5"/>
      <c r="IGI1" s="1"/>
      <c r="IGJ1" s="5"/>
      <c r="IGK1" s="1"/>
      <c r="IGL1" s="5"/>
      <c r="IGM1" s="1"/>
      <c r="IGN1" s="5"/>
      <c r="IGO1" s="1"/>
      <c r="IGP1" s="5"/>
      <c r="IGQ1" s="1"/>
      <c r="IGR1" s="5"/>
      <c r="IGS1" s="1"/>
      <c r="IGT1" s="5"/>
      <c r="IGU1" s="1"/>
      <c r="IGV1" s="5"/>
      <c r="IGW1" s="1"/>
      <c r="IGX1" s="5"/>
      <c r="IGY1" s="1"/>
      <c r="IGZ1" s="5"/>
      <c r="IHA1" s="1"/>
      <c r="IHB1" s="5"/>
      <c r="IHC1" s="1"/>
      <c r="IHD1" s="5"/>
      <c r="IHE1" s="1"/>
      <c r="IHF1" s="5"/>
      <c r="IHG1" s="1"/>
      <c r="IHH1" s="5"/>
      <c r="IHI1" s="1"/>
      <c r="IHJ1" s="5"/>
      <c r="IHK1" s="1"/>
      <c r="IHL1" s="5"/>
      <c r="IHM1" s="1"/>
      <c r="IHN1" s="5"/>
      <c r="IHO1" s="1"/>
      <c r="IHP1" s="5"/>
      <c r="IHQ1" s="1"/>
      <c r="IHR1" s="5"/>
      <c r="IHS1" s="1"/>
      <c r="IHT1" s="5"/>
      <c r="IHU1" s="1"/>
      <c r="IHV1" s="5"/>
      <c r="IHW1" s="1"/>
      <c r="IHX1" s="5"/>
      <c r="IHY1" s="1"/>
      <c r="IHZ1" s="5"/>
      <c r="IIA1" s="1"/>
      <c r="IIB1" s="5"/>
      <c r="IIC1" s="1"/>
      <c r="IID1" s="5"/>
      <c r="IIE1" s="1"/>
      <c r="IIF1" s="5"/>
      <c r="IIG1" s="1"/>
      <c r="IIH1" s="5"/>
      <c r="III1" s="1"/>
      <c r="IIJ1" s="5"/>
      <c r="IIK1" s="1"/>
      <c r="IIL1" s="5"/>
      <c r="IIM1" s="1"/>
      <c r="IIN1" s="5"/>
      <c r="IIO1" s="1"/>
      <c r="IIP1" s="5"/>
      <c r="IIQ1" s="1"/>
      <c r="IIR1" s="5"/>
      <c r="IIS1" s="1"/>
      <c r="IIT1" s="5"/>
      <c r="IIU1" s="1"/>
      <c r="IIV1" s="5"/>
      <c r="IIW1" s="1"/>
      <c r="IIX1" s="5"/>
      <c r="IIY1" s="1"/>
      <c r="IIZ1" s="5"/>
      <c r="IJA1" s="1"/>
      <c r="IJB1" s="5"/>
      <c r="IJC1" s="1"/>
      <c r="IJD1" s="5"/>
      <c r="IJE1" s="1"/>
      <c r="IJF1" s="5"/>
      <c r="IJG1" s="1"/>
      <c r="IJH1" s="5"/>
      <c r="IJI1" s="1"/>
      <c r="IJJ1" s="5"/>
      <c r="IJK1" s="1"/>
      <c r="IJL1" s="5"/>
      <c r="IJM1" s="1"/>
      <c r="IJN1" s="5"/>
      <c r="IJO1" s="1"/>
      <c r="IJP1" s="5"/>
      <c r="IJQ1" s="1"/>
      <c r="IJR1" s="5"/>
      <c r="IJS1" s="1"/>
      <c r="IJT1" s="5"/>
      <c r="IJU1" s="1"/>
      <c r="IJV1" s="5"/>
      <c r="IJW1" s="1"/>
      <c r="IJX1" s="5"/>
      <c r="IJY1" s="1"/>
      <c r="IJZ1" s="5"/>
      <c r="IKA1" s="1"/>
      <c r="IKB1" s="5"/>
      <c r="IKC1" s="1"/>
      <c r="IKD1" s="5"/>
      <c r="IKE1" s="1"/>
      <c r="IKF1" s="5"/>
      <c r="IKG1" s="1"/>
      <c r="IKH1" s="5"/>
      <c r="IKI1" s="1"/>
      <c r="IKJ1" s="5"/>
      <c r="IKK1" s="1"/>
      <c r="IKL1" s="5"/>
      <c r="IKM1" s="1"/>
      <c r="IKN1" s="5"/>
      <c r="IKO1" s="1"/>
      <c r="IKP1" s="5"/>
      <c r="IKQ1" s="1"/>
      <c r="IKR1" s="5"/>
      <c r="IKS1" s="1"/>
      <c r="IKT1" s="5"/>
      <c r="IKU1" s="1"/>
      <c r="IKV1" s="5"/>
      <c r="IKW1" s="1"/>
      <c r="IKX1" s="5"/>
      <c r="IKY1" s="1"/>
      <c r="IKZ1" s="5"/>
      <c r="ILA1" s="1"/>
      <c r="ILB1" s="5"/>
      <c r="ILC1" s="1"/>
      <c r="ILD1" s="5"/>
      <c r="ILE1" s="1"/>
      <c r="ILF1" s="5"/>
      <c r="ILG1" s="1"/>
      <c r="ILH1" s="5"/>
      <c r="ILI1" s="1"/>
      <c r="ILJ1" s="5"/>
      <c r="ILK1" s="1"/>
      <c r="ILL1" s="5"/>
      <c r="ILM1" s="1"/>
      <c r="ILN1" s="5"/>
      <c r="ILO1" s="1"/>
      <c r="ILP1" s="5"/>
      <c r="ILQ1" s="1"/>
      <c r="ILR1" s="5"/>
      <c r="ILS1" s="1"/>
      <c r="ILT1" s="5"/>
      <c r="ILU1" s="1"/>
      <c r="ILV1" s="5"/>
      <c r="ILW1" s="1"/>
      <c r="ILX1" s="5"/>
      <c r="ILY1" s="1"/>
      <c r="ILZ1" s="5"/>
      <c r="IMA1" s="1"/>
      <c r="IMB1" s="5"/>
      <c r="IMC1" s="1"/>
      <c r="IMD1" s="5"/>
      <c r="IME1" s="1"/>
      <c r="IMF1" s="5"/>
      <c r="IMG1" s="1"/>
      <c r="IMH1" s="5"/>
      <c r="IMI1" s="1"/>
      <c r="IMJ1" s="5"/>
      <c r="IMK1" s="1"/>
      <c r="IML1" s="5"/>
      <c r="IMM1" s="1"/>
      <c r="IMN1" s="5"/>
      <c r="IMO1" s="1"/>
      <c r="IMP1" s="5"/>
      <c r="IMQ1" s="1"/>
      <c r="IMR1" s="5"/>
      <c r="IMS1" s="1"/>
      <c r="IMT1" s="5"/>
      <c r="IMU1" s="1"/>
      <c r="IMV1" s="5"/>
      <c r="IMW1" s="1"/>
      <c r="IMX1" s="5"/>
      <c r="IMY1" s="1"/>
      <c r="IMZ1" s="5"/>
      <c r="INA1" s="1"/>
      <c r="INB1" s="5"/>
      <c r="INC1" s="1"/>
      <c r="IND1" s="5"/>
      <c r="INE1" s="1"/>
      <c r="INF1" s="5"/>
      <c r="ING1" s="1"/>
      <c r="INH1" s="5"/>
      <c r="INI1" s="1"/>
      <c r="INJ1" s="5"/>
      <c r="INK1" s="1"/>
      <c r="INL1" s="5"/>
      <c r="INM1" s="1"/>
      <c r="INN1" s="5"/>
      <c r="INO1" s="1"/>
      <c r="INP1" s="5"/>
      <c r="INQ1" s="1"/>
      <c r="INR1" s="5"/>
      <c r="INS1" s="1"/>
      <c r="INT1" s="5"/>
      <c r="INU1" s="1"/>
      <c r="INV1" s="5"/>
      <c r="INW1" s="1"/>
      <c r="INX1" s="5"/>
      <c r="INY1" s="1"/>
      <c r="INZ1" s="5"/>
      <c r="IOA1" s="1"/>
      <c r="IOB1" s="5"/>
      <c r="IOC1" s="1"/>
      <c r="IOD1" s="5"/>
      <c r="IOE1" s="1"/>
      <c r="IOF1" s="5"/>
      <c r="IOG1" s="1"/>
      <c r="IOH1" s="5"/>
      <c r="IOI1" s="1"/>
      <c r="IOJ1" s="5"/>
      <c r="IOK1" s="1"/>
      <c r="IOL1" s="5"/>
      <c r="IOM1" s="1"/>
      <c r="ION1" s="5"/>
      <c r="IOO1" s="1"/>
      <c r="IOP1" s="5"/>
      <c r="IOQ1" s="1"/>
      <c r="IOR1" s="5"/>
      <c r="IOS1" s="1"/>
      <c r="IOT1" s="5"/>
      <c r="IOU1" s="1"/>
      <c r="IOV1" s="5"/>
      <c r="IOW1" s="1"/>
      <c r="IOX1" s="5"/>
      <c r="IOY1" s="1"/>
      <c r="IOZ1" s="5"/>
      <c r="IPA1" s="1"/>
      <c r="IPB1" s="5"/>
      <c r="IPC1" s="1"/>
      <c r="IPD1" s="5"/>
      <c r="IPE1" s="1"/>
      <c r="IPF1" s="5"/>
      <c r="IPG1" s="1"/>
      <c r="IPH1" s="5"/>
      <c r="IPI1" s="1"/>
      <c r="IPJ1" s="5"/>
      <c r="IPK1" s="1"/>
      <c r="IPL1" s="5"/>
      <c r="IPM1" s="1"/>
      <c r="IPN1" s="5"/>
      <c r="IPO1" s="1"/>
      <c r="IPP1" s="5"/>
      <c r="IPQ1" s="1"/>
      <c r="IPR1" s="5"/>
      <c r="IPS1" s="1"/>
      <c r="IPT1" s="5"/>
      <c r="IPU1" s="1"/>
      <c r="IPV1" s="5"/>
      <c r="IPW1" s="1"/>
      <c r="IPX1" s="5"/>
      <c r="IPY1" s="1"/>
      <c r="IPZ1" s="5"/>
      <c r="IQA1" s="1"/>
      <c r="IQB1" s="5"/>
      <c r="IQC1" s="1"/>
      <c r="IQD1" s="5"/>
      <c r="IQE1" s="1"/>
      <c r="IQF1" s="5"/>
      <c r="IQG1" s="1"/>
      <c r="IQH1" s="5"/>
      <c r="IQI1" s="1"/>
      <c r="IQJ1" s="5"/>
      <c r="IQK1" s="1"/>
      <c r="IQL1" s="5"/>
      <c r="IQM1" s="1"/>
      <c r="IQN1" s="5"/>
      <c r="IQO1" s="1"/>
      <c r="IQP1" s="5"/>
      <c r="IQQ1" s="1"/>
      <c r="IQR1" s="5"/>
      <c r="IQS1" s="1"/>
      <c r="IQT1" s="5"/>
      <c r="IQU1" s="1"/>
      <c r="IQV1" s="5"/>
      <c r="IQW1" s="1"/>
      <c r="IQX1" s="5"/>
      <c r="IQY1" s="1"/>
      <c r="IQZ1" s="5"/>
      <c r="IRA1" s="1"/>
      <c r="IRB1" s="5"/>
      <c r="IRC1" s="1"/>
      <c r="IRD1" s="5"/>
      <c r="IRE1" s="1"/>
      <c r="IRF1" s="5"/>
      <c r="IRG1" s="1"/>
      <c r="IRH1" s="5"/>
      <c r="IRI1" s="1"/>
      <c r="IRJ1" s="5"/>
      <c r="IRK1" s="1"/>
      <c r="IRL1" s="5"/>
      <c r="IRM1" s="1"/>
      <c r="IRN1" s="5"/>
      <c r="IRO1" s="1"/>
      <c r="IRP1" s="5"/>
      <c r="IRQ1" s="1"/>
      <c r="IRR1" s="5"/>
      <c r="IRS1" s="1"/>
      <c r="IRT1" s="5"/>
      <c r="IRU1" s="1"/>
      <c r="IRV1" s="5"/>
      <c r="IRW1" s="1"/>
      <c r="IRX1" s="5"/>
      <c r="IRY1" s="1"/>
      <c r="IRZ1" s="5"/>
      <c r="ISA1" s="1"/>
      <c r="ISB1" s="5"/>
      <c r="ISC1" s="1"/>
      <c r="ISD1" s="5"/>
      <c r="ISE1" s="1"/>
      <c r="ISF1" s="5"/>
      <c r="ISG1" s="1"/>
      <c r="ISH1" s="5"/>
      <c r="ISI1" s="1"/>
      <c r="ISJ1" s="5"/>
      <c r="ISK1" s="1"/>
      <c r="ISL1" s="5"/>
      <c r="ISM1" s="1"/>
      <c r="ISN1" s="5"/>
      <c r="ISO1" s="1"/>
      <c r="ISP1" s="5"/>
      <c r="ISQ1" s="1"/>
      <c r="ISR1" s="5"/>
      <c r="ISS1" s="1"/>
      <c r="IST1" s="5"/>
      <c r="ISU1" s="1"/>
      <c r="ISV1" s="5"/>
      <c r="ISW1" s="1"/>
      <c r="ISX1" s="5"/>
      <c r="ISY1" s="1"/>
      <c r="ISZ1" s="5"/>
      <c r="ITA1" s="1"/>
      <c r="ITB1" s="5"/>
      <c r="ITC1" s="1"/>
      <c r="ITD1" s="5"/>
      <c r="ITE1" s="1"/>
      <c r="ITF1" s="5"/>
      <c r="ITG1" s="1"/>
      <c r="ITH1" s="5"/>
      <c r="ITI1" s="1"/>
      <c r="ITJ1" s="5"/>
      <c r="ITK1" s="1"/>
      <c r="ITL1" s="5"/>
      <c r="ITM1" s="1"/>
      <c r="ITN1" s="5"/>
      <c r="ITO1" s="1"/>
      <c r="ITP1" s="5"/>
      <c r="ITQ1" s="1"/>
      <c r="ITR1" s="5"/>
      <c r="ITS1" s="1"/>
      <c r="ITT1" s="5"/>
      <c r="ITU1" s="1"/>
      <c r="ITV1" s="5"/>
      <c r="ITW1" s="1"/>
      <c r="ITX1" s="5"/>
      <c r="ITY1" s="1"/>
      <c r="ITZ1" s="5"/>
      <c r="IUA1" s="1"/>
      <c r="IUB1" s="5"/>
      <c r="IUC1" s="1"/>
      <c r="IUD1" s="5"/>
      <c r="IUE1" s="1"/>
      <c r="IUF1" s="5"/>
      <c r="IUG1" s="1"/>
      <c r="IUH1" s="5"/>
      <c r="IUI1" s="1"/>
      <c r="IUJ1" s="5"/>
      <c r="IUK1" s="1"/>
      <c r="IUL1" s="5"/>
      <c r="IUM1" s="1"/>
      <c r="IUN1" s="5"/>
      <c r="IUO1" s="1"/>
      <c r="IUP1" s="5"/>
      <c r="IUQ1" s="1"/>
      <c r="IUR1" s="5"/>
      <c r="IUS1" s="1"/>
      <c r="IUT1" s="5"/>
      <c r="IUU1" s="1"/>
      <c r="IUV1" s="5"/>
      <c r="IUW1" s="1"/>
      <c r="IUX1" s="5"/>
      <c r="IUY1" s="1"/>
      <c r="IUZ1" s="5"/>
      <c r="IVA1" s="1"/>
      <c r="IVB1" s="5"/>
      <c r="IVC1" s="1"/>
      <c r="IVD1" s="5"/>
      <c r="IVE1" s="1"/>
      <c r="IVF1" s="5"/>
      <c r="IVG1" s="1"/>
      <c r="IVH1" s="5"/>
      <c r="IVI1" s="1"/>
      <c r="IVJ1" s="5"/>
      <c r="IVK1" s="1"/>
      <c r="IVL1" s="5"/>
      <c r="IVM1" s="1"/>
      <c r="IVN1" s="5"/>
      <c r="IVO1" s="1"/>
      <c r="IVP1" s="5"/>
      <c r="IVQ1" s="1"/>
      <c r="IVR1" s="5"/>
      <c r="IVS1" s="1"/>
      <c r="IVT1" s="5"/>
      <c r="IVU1" s="1"/>
      <c r="IVV1" s="5"/>
      <c r="IVW1" s="1"/>
      <c r="IVX1" s="5"/>
      <c r="IVY1" s="1"/>
      <c r="IVZ1" s="5"/>
      <c r="IWA1" s="1"/>
      <c r="IWB1" s="5"/>
      <c r="IWC1" s="1"/>
      <c r="IWD1" s="5"/>
      <c r="IWE1" s="1"/>
      <c r="IWF1" s="5"/>
      <c r="IWG1" s="1"/>
      <c r="IWH1" s="5"/>
      <c r="IWI1" s="1"/>
      <c r="IWJ1" s="5"/>
      <c r="IWK1" s="1"/>
      <c r="IWL1" s="5"/>
      <c r="IWM1" s="1"/>
      <c r="IWN1" s="5"/>
      <c r="IWO1" s="1"/>
      <c r="IWP1" s="5"/>
      <c r="IWQ1" s="1"/>
      <c r="IWR1" s="5"/>
      <c r="IWS1" s="1"/>
      <c r="IWT1" s="5"/>
      <c r="IWU1" s="1"/>
      <c r="IWV1" s="5"/>
      <c r="IWW1" s="1"/>
      <c r="IWX1" s="5"/>
      <c r="IWY1" s="1"/>
      <c r="IWZ1" s="5"/>
      <c r="IXA1" s="1"/>
      <c r="IXB1" s="5"/>
      <c r="IXC1" s="1"/>
      <c r="IXD1" s="5"/>
      <c r="IXE1" s="1"/>
      <c r="IXF1" s="5"/>
      <c r="IXG1" s="1"/>
      <c r="IXH1" s="5"/>
      <c r="IXI1" s="1"/>
      <c r="IXJ1" s="5"/>
      <c r="IXK1" s="1"/>
      <c r="IXL1" s="5"/>
      <c r="IXM1" s="1"/>
      <c r="IXN1" s="5"/>
      <c r="IXO1" s="1"/>
      <c r="IXP1" s="5"/>
      <c r="IXQ1" s="1"/>
      <c r="IXR1" s="5"/>
      <c r="IXS1" s="1"/>
      <c r="IXT1" s="5"/>
      <c r="IXU1" s="1"/>
      <c r="IXV1" s="5"/>
      <c r="IXW1" s="1"/>
      <c r="IXX1" s="5"/>
      <c r="IXY1" s="1"/>
      <c r="IXZ1" s="5"/>
      <c r="IYA1" s="1"/>
      <c r="IYB1" s="5"/>
      <c r="IYC1" s="1"/>
      <c r="IYD1" s="5"/>
      <c r="IYE1" s="1"/>
      <c r="IYF1" s="5"/>
      <c r="IYG1" s="1"/>
      <c r="IYH1" s="5"/>
      <c r="IYI1" s="1"/>
      <c r="IYJ1" s="5"/>
      <c r="IYK1" s="1"/>
      <c r="IYL1" s="5"/>
      <c r="IYM1" s="1"/>
      <c r="IYN1" s="5"/>
      <c r="IYO1" s="1"/>
      <c r="IYP1" s="5"/>
      <c r="IYQ1" s="1"/>
      <c r="IYR1" s="5"/>
      <c r="IYS1" s="1"/>
      <c r="IYT1" s="5"/>
      <c r="IYU1" s="1"/>
      <c r="IYV1" s="5"/>
      <c r="IYW1" s="1"/>
      <c r="IYX1" s="5"/>
      <c r="IYY1" s="1"/>
      <c r="IYZ1" s="5"/>
      <c r="IZA1" s="1"/>
      <c r="IZB1" s="5"/>
      <c r="IZC1" s="1"/>
      <c r="IZD1" s="5"/>
      <c r="IZE1" s="1"/>
      <c r="IZF1" s="5"/>
      <c r="IZG1" s="1"/>
      <c r="IZH1" s="5"/>
      <c r="IZI1" s="1"/>
      <c r="IZJ1" s="5"/>
      <c r="IZK1" s="1"/>
      <c r="IZL1" s="5"/>
      <c r="IZM1" s="1"/>
      <c r="IZN1" s="5"/>
      <c r="IZO1" s="1"/>
      <c r="IZP1" s="5"/>
      <c r="IZQ1" s="1"/>
      <c r="IZR1" s="5"/>
      <c r="IZS1" s="1"/>
      <c r="IZT1" s="5"/>
      <c r="IZU1" s="1"/>
      <c r="IZV1" s="5"/>
      <c r="IZW1" s="1"/>
      <c r="IZX1" s="5"/>
      <c r="IZY1" s="1"/>
      <c r="IZZ1" s="5"/>
      <c r="JAA1" s="1"/>
      <c r="JAB1" s="5"/>
      <c r="JAC1" s="1"/>
      <c r="JAD1" s="5"/>
      <c r="JAE1" s="1"/>
      <c r="JAF1" s="5"/>
      <c r="JAG1" s="1"/>
      <c r="JAH1" s="5"/>
      <c r="JAI1" s="1"/>
      <c r="JAJ1" s="5"/>
      <c r="JAK1" s="1"/>
      <c r="JAL1" s="5"/>
      <c r="JAM1" s="1"/>
      <c r="JAN1" s="5"/>
      <c r="JAO1" s="1"/>
      <c r="JAP1" s="5"/>
      <c r="JAQ1" s="1"/>
      <c r="JAR1" s="5"/>
      <c r="JAS1" s="1"/>
      <c r="JAT1" s="5"/>
      <c r="JAU1" s="1"/>
      <c r="JAV1" s="5"/>
      <c r="JAW1" s="1"/>
      <c r="JAX1" s="5"/>
      <c r="JAY1" s="1"/>
      <c r="JAZ1" s="5"/>
      <c r="JBA1" s="1"/>
      <c r="JBB1" s="5"/>
      <c r="JBC1" s="1"/>
      <c r="JBD1" s="5"/>
      <c r="JBE1" s="1"/>
      <c r="JBF1" s="5"/>
      <c r="JBG1" s="1"/>
      <c r="JBH1" s="5"/>
      <c r="JBI1" s="1"/>
      <c r="JBJ1" s="5"/>
      <c r="JBK1" s="1"/>
      <c r="JBL1" s="5"/>
      <c r="JBM1" s="1"/>
      <c r="JBN1" s="5"/>
      <c r="JBO1" s="1"/>
      <c r="JBP1" s="5"/>
      <c r="JBQ1" s="1"/>
      <c r="JBR1" s="5"/>
      <c r="JBS1" s="1"/>
      <c r="JBT1" s="5"/>
      <c r="JBU1" s="1"/>
      <c r="JBV1" s="5"/>
      <c r="JBW1" s="1"/>
      <c r="JBX1" s="5"/>
      <c r="JBY1" s="1"/>
      <c r="JBZ1" s="5"/>
      <c r="JCA1" s="1"/>
      <c r="JCB1" s="5"/>
      <c r="JCC1" s="1"/>
      <c r="JCD1" s="5"/>
      <c r="JCE1" s="1"/>
      <c r="JCF1" s="5"/>
      <c r="JCG1" s="1"/>
      <c r="JCH1" s="5"/>
      <c r="JCI1" s="1"/>
      <c r="JCJ1" s="5"/>
      <c r="JCK1" s="1"/>
      <c r="JCL1" s="5"/>
      <c r="JCM1" s="1"/>
      <c r="JCN1" s="5"/>
      <c r="JCO1" s="1"/>
      <c r="JCP1" s="5"/>
      <c r="JCQ1" s="1"/>
      <c r="JCR1" s="5"/>
      <c r="JCS1" s="1"/>
      <c r="JCT1" s="5"/>
      <c r="JCU1" s="1"/>
      <c r="JCV1" s="5"/>
      <c r="JCW1" s="1"/>
      <c r="JCX1" s="5"/>
      <c r="JCY1" s="1"/>
      <c r="JCZ1" s="5"/>
      <c r="JDA1" s="1"/>
      <c r="JDB1" s="5"/>
      <c r="JDC1" s="1"/>
      <c r="JDD1" s="5"/>
      <c r="JDE1" s="1"/>
      <c r="JDF1" s="5"/>
      <c r="JDG1" s="1"/>
      <c r="JDH1" s="5"/>
      <c r="JDI1" s="1"/>
      <c r="JDJ1" s="5"/>
      <c r="JDK1" s="1"/>
      <c r="JDL1" s="5"/>
      <c r="JDM1" s="1"/>
      <c r="JDN1" s="5"/>
      <c r="JDO1" s="1"/>
      <c r="JDP1" s="5"/>
      <c r="JDQ1" s="1"/>
      <c r="JDR1" s="5"/>
      <c r="JDS1" s="1"/>
      <c r="JDT1" s="5"/>
      <c r="JDU1" s="1"/>
      <c r="JDV1" s="5"/>
      <c r="JDW1" s="1"/>
      <c r="JDX1" s="5"/>
      <c r="JDY1" s="1"/>
      <c r="JDZ1" s="5"/>
      <c r="JEA1" s="1"/>
      <c r="JEB1" s="5"/>
      <c r="JEC1" s="1"/>
      <c r="JED1" s="5"/>
      <c r="JEE1" s="1"/>
      <c r="JEF1" s="5"/>
      <c r="JEG1" s="1"/>
      <c r="JEH1" s="5"/>
      <c r="JEI1" s="1"/>
      <c r="JEJ1" s="5"/>
      <c r="JEK1" s="1"/>
      <c r="JEL1" s="5"/>
      <c r="JEM1" s="1"/>
      <c r="JEN1" s="5"/>
      <c r="JEO1" s="1"/>
      <c r="JEP1" s="5"/>
      <c r="JEQ1" s="1"/>
      <c r="JER1" s="5"/>
      <c r="JES1" s="1"/>
      <c r="JET1" s="5"/>
      <c r="JEU1" s="1"/>
      <c r="JEV1" s="5"/>
      <c r="JEW1" s="1"/>
      <c r="JEX1" s="5"/>
      <c r="JEY1" s="1"/>
      <c r="JEZ1" s="5"/>
      <c r="JFA1" s="1"/>
      <c r="JFB1" s="5"/>
      <c r="JFC1" s="1"/>
      <c r="JFD1" s="5"/>
      <c r="JFE1" s="1"/>
      <c r="JFF1" s="5"/>
      <c r="JFG1" s="1"/>
      <c r="JFH1" s="5"/>
      <c r="JFI1" s="1"/>
      <c r="JFJ1" s="5"/>
      <c r="JFK1" s="1"/>
      <c r="JFL1" s="5"/>
      <c r="JFM1" s="1"/>
      <c r="JFN1" s="5"/>
      <c r="JFO1" s="1"/>
      <c r="JFP1" s="5"/>
      <c r="JFQ1" s="1"/>
      <c r="JFR1" s="5"/>
      <c r="JFS1" s="1"/>
      <c r="JFT1" s="5"/>
      <c r="JFU1" s="1"/>
      <c r="JFV1" s="5"/>
      <c r="JFW1" s="1"/>
      <c r="JFX1" s="5"/>
      <c r="JFY1" s="1"/>
      <c r="JFZ1" s="5"/>
      <c r="JGA1" s="1"/>
      <c r="JGB1" s="5"/>
      <c r="JGC1" s="1"/>
      <c r="JGD1" s="5"/>
      <c r="JGE1" s="1"/>
      <c r="JGF1" s="5"/>
      <c r="JGG1" s="1"/>
      <c r="JGH1" s="5"/>
      <c r="JGI1" s="1"/>
      <c r="JGJ1" s="5"/>
      <c r="JGK1" s="1"/>
      <c r="JGL1" s="5"/>
      <c r="JGM1" s="1"/>
      <c r="JGN1" s="5"/>
      <c r="JGO1" s="1"/>
      <c r="JGP1" s="5"/>
      <c r="JGQ1" s="1"/>
      <c r="JGR1" s="5"/>
      <c r="JGS1" s="1"/>
      <c r="JGT1" s="5"/>
      <c r="JGU1" s="1"/>
      <c r="JGV1" s="5"/>
      <c r="JGW1" s="1"/>
      <c r="JGX1" s="5"/>
      <c r="JGY1" s="1"/>
      <c r="JGZ1" s="5"/>
      <c r="JHA1" s="1"/>
      <c r="JHB1" s="5"/>
      <c r="JHC1" s="1"/>
      <c r="JHD1" s="5"/>
      <c r="JHE1" s="1"/>
      <c r="JHF1" s="5"/>
      <c r="JHG1" s="1"/>
      <c r="JHH1" s="5"/>
      <c r="JHI1" s="1"/>
      <c r="JHJ1" s="5"/>
      <c r="JHK1" s="1"/>
      <c r="JHL1" s="5"/>
      <c r="JHM1" s="1"/>
      <c r="JHN1" s="5"/>
      <c r="JHO1" s="1"/>
      <c r="JHP1" s="5"/>
      <c r="JHQ1" s="1"/>
      <c r="JHR1" s="5"/>
      <c r="JHS1" s="1"/>
      <c r="JHT1" s="5"/>
      <c r="JHU1" s="1"/>
      <c r="JHV1" s="5"/>
      <c r="JHW1" s="1"/>
      <c r="JHX1" s="5"/>
      <c r="JHY1" s="1"/>
      <c r="JHZ1" s="5"/>
      <c r="JIA1" s="1"/>
      <c r="JIB1" s="5"/>
      <c r="JIC1" s="1"/>
      <c r="JID1" s="5"/>
      <c r="JIE1" s="1"/>
      <c r="JIF1" s="5"/>
      <c r="JIG1" s="1"/>
      <c r="JIH1" s="5"/>
      <c r="JII1" s="1"/>
      <c r="JIJ1" s="5"/>
      <c r="JIK1" s="1"/>
      <c r="JIL1" s="5"/>
      <c r="JIM1" s="1"/>
      <c r="JIN1" s="5"/>
      <c r="JIO1" s="1"/>
      <c r="JIP1" s="5"/>
      <c r="JIQ1" s="1"/>
      <c r="JIR1" s="5"/>
      <c r="JIS1" s="1"/>
      <c r="JIT1" s="5"/>
      <c r="JIU1" s="1"/>
      <c r="JIV1" s="5"/>
      <c r="JIW1" s="1"/>
      <c r="JIX1" s="5"/>
      <c r="JIY1" s="1"/>
      <c r="JIZ1" s="5"/>
      <c r="JJA1" s="1"/>
      <c r="JJB1" s="5"/>
      <c r="JJC1" s="1"/>
      <c r="JJD1" s="5"/>
      <c r="JJE1" s="1"/>
      <c r="JJF1" s="5"/>
      <c r="JJG1" s="1"/>
      <c r="JJH1" s="5"/>
      <c r="JJI1" s="1"/>
      <c r="JJJ1" s="5"/>
      <c r="JJK1" s="1"/>
      <c r="JJL1" s="5"/>
      <c r="JJM1" s="1"/>
      <c r="JJN1" s="5"/>
      <c r="JJO1" s="1"/>
      <c r="JJP1" s="5"/>
      <c r="JJQ1" s="1"/>
      <c r="JJR1" s="5"/>
      <c r="JJS1" s="1"/>
      <c r="JJT1" s="5"/>
      <c r="JJU1" s="1"/>
      <c r="JJV1" s="5"/>
      <c r="JJW1" s="1"/>
      <c r="JJX1" s="5"/>
      <c r="JJY1" s="1"/>
      <c r="JJZ1" s="5"/>
      <c r="JKA1" s="1"/>
      <c r="JKB1" s="5"/>
      <c r="JKC1" s="1"/>
      <c r="JKD1" s="5"/>
      <c r="JKE1" s="1"/>
      <c r="JKF1" s="5"/>
      <c r="JKG1" s="1"/>
      <c r="JKH1" s="5"/>
      <c r="JKI1" s="1"/>
      <c r="JKJ1" s="5"/>
      <c r="JKK1" s="1"/>
      <c r="JKL1" s="5"/>
      <c r="JKM1" s="1"/>
      <c r="JKN1" s="5"/>
      <c r="JKO1" s="1"/>
      <c r="JKP1" s="5"/>
      <c r="JKQ1" s="1"/>
      <c r="JKR1" s="5"/>
      <c r="JKS1" s="1"/>
      <c r="JKT1" s="5"/>
      <c r="JKU1" s="1"/>
      <c r="JKV1" s="5"/>
      <c r="JKW1" s="1"/>
      <c r="JKX1" s="5"/>
      <c r="JKY1" s="1"/>
      <c r="JKZ1" s="5"/>
      <c r="JLA1" s="1"/>
      <c r="JLB1" s="5"/>
      <c r="JLC1" s="1"/>
      <c r="JLD1" s="5"/>
      <c r="JLE1" s="1"/>
      <c r="JLF1" s="5"/>
      <c r="JLG1" s="1"/>
      <c r="JLH1" s="5"/>
      <c r="JLI1" s="1"/>
      <c r="JLJ1" s="5"/>
      <c r="JLK1" s="1"/>
      <c r="JLL1" s="5"/>
      <c r="JLM1" s="1"/>
      <c r="JLN1" s="5"/>
      <c r="JLO1" s="1"/>
      <c r="JLP1" s="5"/>
      <c r="JLQ1" s="1"/>
      <c r="JLR1" s="5"/>
      <c r="JLS1" s="1"/>
      <c r="JLT1" s="5"/>
      <c r="JLU1" s="1"/>
      <c r="JLV1" s="5"/>
      <c r="JLW1" s="1"/>
      <c r="JLX1" s="5"/>
      <c r="JLY1" s="1"/>
      <c r="JLZ1" s="5"/>
      <c r="JMA1" s="1"/>
      <c r="JMB1" s="5"/>
      <c r="JMC1" s="1"/>
      <c r="JMD1" s="5"/>
      <c r="JME1" s="1"/>
      <c r="JMF1" s="5"/>
      <c r="JMG1" s="1"/>
      <c r="JMH1" s="5"/>
      <c r="JMI1" s="1"/>
      <c r="JMJ1" s="5"/>
      <c r="JMK1" s="1"/>
      <c r="JML1" s="5"/>
      <c r="JMM1" s="1"/>
      <c r="JMN1" s="5"/>
      <c r="JMO1" s="1"/>
      <c r="JMP1" s="5"/>
      <c r="JMQ1" s="1"/>
      <c r="JMR1" s="5"/>
      <c r="JMS1" s="1"/>
      <c r="JMT1" s="5"/>
      <c r="JMU1" s="1"/>
      <c r="JMV1" s="5"/>
      <c r="JMW1" s="1"/>
      <c r="JMX1" s="5"/>
      <c r="JMY1" s="1"/>
      <c r="JMZ1" s="5"/>
      <c r="JNA1" s="1"/>
      <c r="JNB1" s="5"/>
      <c r="JNC1" s="1"/>
      <c r="JND1" s="5"/>
      <c r="JNE1" s="1"/>
      <c r="JNF1" s="5"/>
      <c r="JNG1" s="1"/>
      <c r="JNH1" s="5"/>
      <c r="JNI1" s="1"/>
      <c r="JNJ1" s="5"/>
      <c r="JNK1" s="1"/>
      <c r="JNL1" s="5"/>
      <c r="JNM1" s="1"/>
      <c r="JNN1" s="5"/>
      <c r="JNO1" s="1"/>
      <c r="JNP1" s="5"/>
      <c r="JNQ1" s="1"/>
      <c r="JNR1" s="5"/>
      <c r="JNS1" s="1"/>
      <c r="JNT1" s="5"/>
      <c r="JNU1" s="1"/>
      <c r="JNV1" s="5"/>
      <c r="JNW1" s="1"/>
      <c r="JNX1" s="5"/>
      <c r="JNY1" s="1"/>
      <c r="JNZ1" s="5"/>
      <c r="JOA1" s="1"/>
      <c r="JOB1" s="5"/>
      <c r="JOC1" s="1"/>
      <c r="JOD1" s="5"/>
      <c r="JOE1" s="1"/>
      <c r="JOF1" s="5"/>
      <c r="JOG1" s="1"/>
      <c r="JOH1" s="5"/>
      <c r="JOI1" s="1"/>
      <c r="JOJ1" s="5"/>
      <c r="JOK1" s="1"/>
      <c r="JOL1" s="5"/>
      <c r="JOM1" s="1"/>
      <c r="JON1" s="5"/>
      <c r="JOO1" s="1"/>
      <c r="JOP1" s="5"/>
      <c r="JOQ1" s="1"/>
      <c r="JOR1" s="5"/>
      <c r="JOS1" s="1"/>
      <c r="JOT1" s="5"/>
      <c r="JOU1" s="1"/>
      <c r="JOV1" s="5"/>
      <c r="JOW1" s="1"/>
      <c r="JOX1" s="5"/>
      <c r="JOY1" s="1"/>
      <c r="JOZ1" s="5"/>
      <c r="JPA1" s="1"/>
      <c r="JPB1" s="5"/>
      <c r="JPC1" s="1"/>
      <c r="JPD1" s="5"/>
      <c r="JPE1" s="1"/>
      <c r="JPF1" s="5"/>
      <c r="JPG1" s="1"/>
      <c r="JPH1" s="5"/>
      <c r="JPI1" s="1"/>
      <c r="JPJ1" s="5"/>
      <c r="JPK1" s="1"/>
      <c r="JPL1" s="5"/>
      <c r="JPM1" s="1"/>
      <c r="JPN1" s="5"/>
      <c r="JPO1" s="1"/>
      <c r="JPP1" s="5"/>
      <c r="JPQ1" s="1"/>
      <c r="JPR1" s="5"/>
      <c r="JPS1" s="1"/>
      <c r="JPT1" s="5"/>
      <c r="JPU1" s="1"/>
      <c r="JPV1" s="5"/>
      <c r="JPW1" s="1"/>
      <c r="JPX1" s="5"/>
      <c r="JPY1" s="1"/>
      <c r="JPZ1" s="5"/>
      <c r="JQA1" s="1"/>
      <c r="JQB1" s="5"/>
      <c r="JQC1" s="1"/>
      <c r="JQD1" s="5"/>
      <c r="JQE1" s="1"/>
      <c r="JQF1" s="5"/>
      <c r="JQG1" s="1"/>
      <c r="JQH1" s="5"/>
      <c r="JQI1" s="1"/>
      <c r="JQJ1" s="5"/>
      <c r="JQK1" s="1"/>
      <c r="JQL1" s="5"/>
      <c r="JQM1" s="1"/>
      <c r="JQN1" s="5"/>
      <c r="JQO1" s="1"/>
      <c r="JQP1" s="5"/>
      <c r="JQQ1" s="1"/>
      <c r="JQR1" s="5"/>
      <c r="JQS1" s="1"/>
      <c r="JQT1" s="5"/>
      <c r="JQU1" s="1"/>
      <c r="JQV1" s="5"/>
      <c r="JQW1" s="1"/>
      <c r="JQX1" s="5"/>
      <c r="JQY1" s="1"/>
      <c r="JQZ1" s="5"/>
      <c r="JRA1" s="1"/>
      <c r="JRB1" s="5"/>
      <c r="JRC1" s="1"/>
      <c r="JRD1" s="5"/>
      <c r="JRE1" s="1"/>
      <c r="JRF1" s="5"/>
      <c r="JRG1" s="1"/>
      <c r="JRH1" s="5"/>
      <c r="JRI1" s="1"/>
      <c r="JRJ1" s="5"/>
      <c r="JRK1" s="1"/>
      <c r="JRL1" s="5"/>
      <c r="JRM1" s="1"/>
      <c r="JRN1" s="5"/>
      <c r="JRO1" s="1"/>
      <c r="JRP1" s="5"/>
      <c r="JRQ1" s="1"/>
      <c r="JRR1" s="5"/>
      <c r="JRS1" s="1"/>
      <c r="JRT1" s="5"/>
      <c r="JRU1" s="1"/>
      <c r="JRV1" s="5"/>
      <c r="JRW1" s="1"/>
      <c r="JRX1" s="5"/>
      <c r="JRY1" s="1"/>
      <c r="JRZ1" s="5"/>
      <c r="JSA1" s="1"/>
      <c r="JSB1" s="5"/>
      <c r="JSC1" s="1"/>
      <c r="JSD1" s="5"/>
      <c r="JSE1" s="1"/>
      <c r="JSF1" s="5"/>
      <c r="JSG1" s="1"/>
      <c r="JSH1" s="5"/>
      <c r="JSI1" s="1"/>
      <c r="JSJ1" s="5"/>
      <c r="JSK1" s="1"/>
      <c r="JSL1" s="5"/>
      <c r="JSM1" s="1"/>
      <c r="JSN1" s="5"/>
      <c r="JSO1" s="1"/>
      <c r="JSP1" s="5"/>
      <c r="JSQ1" s="1"/>
      <c r="JSR1" s="5"/>
      <c r="JSS1" s="1"/>
      <c r="JST1" s="5"/>
      <c r="JSU1" s="1"/>
      <c r="JSV1" s="5"/>
      <c r="JSW1" s="1"/>
      <c r="JSX1" s="5"/>
      <c r="JSY1" s="1"/>
      <c r="JSZ1" s="5"/>
      <c r="JTA1" s="1"/>
      <c r="JTB1" s="5"/>
      <c r="JTC1" s="1"/>
      <c r="JTD1" s="5"/>
      <c r="JTE1" s="1"/>
      <c r="JTF1" s="5"/>
      <c r="JTG1" s="1"/>
      <c r="JTH1" s="5"/>
      <c r="JTI1" s="1"/>
      <c r="JTJ1" s="5"/>
      <c r="JTK1" s="1"/>
      <c r="JTL1" s="5"/>
      <c r="JTM1" s="1"/>
      <c r="JTN1" s="5"/>
      <c r="JTO1" s="1"/>
      <c r="JTP1" s="5"/>
      <c r="JTQ1" s="1"/>
      <c r="JTR1" s="5"/>
      <c r="JTS1" s="1"/>
      <c r="JTT1" s="5"/>
      <c r="JTU1" s="1"/>
      <c r="JTV1" s="5"/>
      <c r="JTW1" s="1"/>
      <c r="JTX1" s="5"/>
      <c r="JTY1" s="1"/>
      <c r="JTZ1" s="5"/>
      <c r="JUA1" s="1"/>
      <c r="JUB1" s="5"/>
      <c r="JUC1" s="1"/>
      <c r="JUD1" s="5"/>
      <c r="JUE1" s="1"/>
      <c r="JUF1" s="5"/>
      <c r="JUG1" s="1"/>
      <c r="JUH1" s="5"/>
      <c r="JUI1" s="1"/>
      <c r="JUJ1" s="5"/>
      <c r="JUK1" s="1"/>
      <c r="JUL1" s="5"/>
      <c r="JUM1" s="1"/>
      <c r="JUN1" s="5"/>
      <c r="JUO1" s="1"/>
      <c r="JUP1" s="5"/>
      <c r="JUQ1" s="1"/>
      <c r="JUR1" s="5"/>
      <c r="JUS1" s="1"/>
      <c r="JUT1" s="5"/>
      <c r="JUU1" s="1"/>
      <c r="JUV1" s="5"/>
      <c r="JUW1" s="1"/>
      <c r="JUX1" s="5"/>
      <c r="JUY1" s="1"/>
      <c r="JUZ1" s="5"/>
      <c r="JVA1" s="1"/>
      <c r="JVB1" s="5"/>
      <c r="JVC1" s="1"/>
      <c r="JVD1" s="5"/>
      <c r="JVE1" s="1"/>
      <c r="JVF1" s="5"/>
      <c r="JVG1" s="1"/>
      <c r="JVH1" s="5"/>
      <c r="JVI1" s="1"/>
      <c r="JVJ1" s="5"/>
      <c r="JVK1" s="1"/>
      <c r="JVL1" s="5"/>
      <c r="JVM1" s="1"/>
      <c r="JVN1" s="5"/>
      <c r="JVO1" s="1"/>
      <c r="JVP1" s="5"/>
      <c r="JVQ1" s="1"/>
      <c r="JVR1" s="5"/>
      <c r="JVS1" s="1"/>
      <c r="JVT1" s="5"/>
      <c r="JVU1" s="1"/>
      <c r="JVV1" s="5"/>
      <c r="JVW1" s="1"/>
      <c r="JVX1" s="5"/>
      <c r="JVY1" s="1"/>
      <c r="JVZ1" s="5"/>
      <c r="JWA1" s="1"/>
      <c r="JWB1" s="5"/>
      <c r="JWC1" s="1"/>
      <c r="JWD1" s="5"/>
      <c r="JWE1" s="1"/>
      <c r="JWF1" s="5"/>
      <c r="JWG1" s="1"/>
      <c r="JWH1" s="5"/>
      <c r="JWI1" s="1"/>
      <c r="JWJ1" s="5"/>
      <c r="JWK1" s="1"/>
      <c r="JWL1" s="5"/>
      <c r="JWM1" s="1"/>
      <c r="JWN1" s="5"/>
      <c r="JWO1" s="1"/>
      <c r="JWP1" s="5"/>
      <c r="JWQ1" s="1"/>
      <c r="JWR1" s="5"/>
      <c r="JWS1" s="1"/>
      <c r="JWT1" s="5"/>
      <c r="JWU1" s="1"/>
      <c r="JWV1" s="5"/>
      <c r="JWW1" s="1"/>
      <c r="JWX1" s="5"/>
      <c r="JWY1" s="1"/>
      <c r="JWZ1" s="5"/>
      <c r="JXA1" s="1"/>
      <c r="JXB1" s="5"/>
      <c r="JXC1" s="1"/>
      <c r="JXD1" s="5"/>
      <c r="JXE1" s="1"/>
      <c r="JXF1" s="5"/>
      <c r="JXG1" s="1"/>
      <c r="JXH1" s="5"/>
      <c r="JXI1" s="1"/>
      <c r="JXJ1" s="5"/>
      <c r="JXK1" s="1"/>
      <c r="JXL1" s="5"/>
      <c r="JXM1" s="1"/>
      <c r="JXN1" s="5"/>
      <c r="JXO1" s="1"/>
      <c r="JXP1" s="5"/>
      <c r="JXQ1" s="1"/>
      <c r="JXR1" s="5"/>
      <c r="JXS1" s="1"/>
      <c r="JXT1" s="5"/>
      <c r="JXU1" s="1"/>
      <c r="JXV1" s="5"/>
      <c r="JXW1" s="1"/>
      <c r="JXX1" s="5"/>
      <c r="JXY1" s="1"/>
      <c r="JXZ1" s="5"/>
      <c r="JYA1" s="1"/>
      <c r="JYB1" s="5"/>
      <c r="JYC1" s="1"/>
      <c r="JYD1" s="5"/>
      <c r="JYE1" s="1"/>
      <c r="JYF1" s="5"/>
      <c r="JYG1" s="1"/>
      <c r="JYH1" s="5"/>
      <c r="JYI1" s="1"/>
      <c r="JYJ1" s="5"/>
      <c r="JYK1" s="1"/>
      <c r="JYL1" s="5"/>
      <c r="JYM1" s="1"/>
      <c r="JYN1" s="5"/>
      <c r="JYO1" s="1"/>
      <c r="JYP1" s="5"/>
      <c r="JYQ1" s="1"/>
      <c r="JYR1" s="5"/>
      <c r="JYS1" s="1"/>
      <c r="JYT1" s="5"/>
      <c r="JYU1" s="1"/>
      <c r="JYV1" s="5"/>
      <c r="JYW1" s="1"/>
      <c r="JYX1" s="5"/>
      <c r="JYY1" s="1"/>
      <c r="JYZ1" s="5"/>
      <c r="JZA1" s="1"/>
      <c r="JZB1" s="5"/>
      <c r="JZC1" s="1"/>
      <c r="JZD1" s="5"/>
      <c r="JZE1" s="1"/>
      <c r="JZF1" s="5"/>
      <c r="JZG1" s="1"/>
      <c r="JZH1" s="5"/>
      <c r="JZI1" s="1"/>
      <c r="JZJ1" s="5"/>
      <c r="JZK1" s="1"/>
      <c r="JZL1" s="5"/>
      <c r="JZM1" s="1"/>
      <c r="JZN1" s="5"/>
      <c r="JZO1" s="1"/>
      <c r="JZP1" s="5"/>
      <c r="JZQ1" s="1"/>
      <c r="JZR1" s="5"/>
      <c r="JZS1" s="1"/>
      <c r="JZT1" s="5"/>
      <c r="JZU1" s="1"/>
      <c r="JZV1" s="5"/>
      <c r="JZW1" s="1"/>
      <c r="JZX1" s="5"/>
      <c r="JZY1" s="1"/>
      <c r="JZZ1" s="5"/>
      <c r="KAA1" s="1"/>
      <c r="KAB1" s="5"/>
      <c r="KAC1" s="1"/>
      <c r="KAD1" s="5"/>
      <c r="KAE1" s="1"/>
      <c r="KAF1" s="5"/>
      <c r="KAG1" s="1"/>
      <c r="KAH1" s="5"/>
      <c r="KAI1" s="1"/>
      <c r="KAJ1" s="5"/>
      <c r="KAK1" s="1"/>
      <c r="KAL1" s="5"/>
      <c r="KAM1" s="1"/>
      <c r="KAN1" s="5"/>
      <c r="KAO1" s="1"/>
      <c r="KAP1" s="5"/>
      <c r="KAQ1" s="1"/>
      <c r="KAR1" s="5"/>
      <c r="KAS1" s="1"/>
      <c r="KAT1" s="5"/>
      <c r="KAU1" s="1"/>
      <c r="KAV1" s="5"/>
      <c r="KAW1" s="1"/>
      <c r="KAX1" s="5"/>
      <c r="KAY1" s="1"/>
      <c r="KAZ1" s="5"/>
      <c r="KBA1" s="1"/>
      <c r="KBB1" s="5"/>
      <c r="KBC1" s="1"/>
      <c r="KBD1" s="5"/>
      <c r="KBE1" s="1"/>
      <c r="KBF1" s="5"/>
      <c r="KBG1" s="1"/>
      <c r="KBH1" s="5"/>
      <c r="KBI1" s="1"/>
      <c r="KBJ1" s="5"/>
      <c r="KBK1" s="1"/>
      <c r="KBL1" s="5"/>
      <c r="KBM1" s="1"/>
      <c r="KBN1" s="5"/>
      <c r="KBO1" s="1"/>
      <c r="KBP1" s="5"/>
      <c r="KBQ1" s="1"/>
      <c r="KBR1" s="5"/>
      <c r="KBS1" s="1"/>
      <c r="KBT1" s="5"/>
      <c r="KBU1" s="1"/>
      <c r="KBV1" s="5"/>
      <c r="KBW1" s="1"/>
      <c r="KBX1" s="5"/>
      <c r="KBY1" s="1"/>
      <c r="KBZ1" s="5"/>
      <c r="KCA1" s="1"/>
      <c r="KCB1" s="5"/>
      <c r="KCC1" s="1"/>
      <c r="KCD1" s="5"/>
      <c r="KCE1" s="1"/>
      <c r="KCF1" s="5"/>
      <c r="KCG1" s="1"/>
      <c r="KCH1" s="5"/>
      <c r="KCI1" s="1"/>
      <c r="KCJ1" s="5"/>
      <c r="KCK1" s="1"/>
      <c r="KCL1" s="5"/>
      <c r="KCM1" s="1"/>
      <c r="KCN1" s="5"/>
      <c r="KCO1" s="1"/>
      <c r="KCP1" s="5"/>
      <c r="KCQ1" s="1"/>
      <c r="KCR1" s="5"/>
      <c r="KCS1" s="1"/>
      <c r="KCT1" s="5"/>
      <c r="KCU1" s="1"/>
      <c r="KCV1" s="5"/>
      <c r="KCW1" s="1"/>
      <c r="KCX1" s="5"/>
      <c r="KCY1" s="1"/>
      <c r="KCZ1" s="5"/>
      <c r="KDA1" s="1"/>
      <c r="KDB1" s="5"/>
      <c r="KDC1" s="1"/>
      <c r="KDD1" s="5"/>
      <c r="KDE1" s="1"/>
      <c r="KDF1" s="5"/>
      <c r="KDG1" s="1"/>
      <c r="KDH1" s="5"/>
      <c r="KDI1" s="1"/>
      <c r="KDJ1" s="5"/>
      <c r="KDK1" s="1"/>
      <c r="KDL1" s="5"/>
      <c r="KDM1" s="1"/>
      <c r="KDN1" s="5"/>
      <c r="KDO1" s="1"/>
      <c r="KDP1" s="5"/>
      <c r="KDQ1" s="1"/>
      <c r="KDR1" s="5"/>
      <c r="KDS1" s="1"/>
      <c r="KDT1" s="5"/>
      <c r="KDU1" s="1"/>
      <c r="KDV1" s="5"/>
      <c r="KDW1" s="1"/>
      <c r="KDX1" s="5"/>
      <c r="KDY1" s="1"/>
      <c r="KDZ1" s="5"/>
      <c r="KEA1" s="1"/>
      <c r="KEB1" s="5"/>
      <c r="KEC1" s="1"/>
      <c r="KED1" s="5"/>
      <c r="KEE1" s="1"/>
      <c r="KEF1" s="5"/>
      <c r="KEG1" s="1"/>
      <c r="KEH1" s="5"/>
      <c r="KEI1" s="1"/>
      <c r="KEJ1" s="5"/>
      <c r="KEK1" s="1"/>
      <c r="KEL1" s="5"/>
      <c r="KEM1" s="1"/>
      <c r="KEN1" s="5"/>
      <c r="KEO1" s="1"/>
      <c r="KEP1" s="5"/>
      <c r="KEQ1" s="1"/>
      <c r="KER1" s="5"/>
      <c r="KES1" s="1"/>
      <c r="KET1" s="5"/>
      <c r="KEU1" s="1"/>
      <c r="KEV1" s="5"/>
      <c r="KEW1" s="1"/>
      <c r="KEX1" s="5"/>
      <c r="KEY1" s="1"/>
      <c r="KEZ1" s="5"/>
      <c r="KFA1" s="1"/>
      <c r="KFB1" s="5"/>
      <c r="KFC1" s="1"/>
      <c r="KFD1" s="5"/>
      <c r="KFE1" s="1"/>
      <c r="KFF1" s="5"/>
      <c r="KFG1" s="1"/>
      <c r="KFH1" s="5"/>
      <c r="KFI1" s="1"/>
      <c r="KFJ1" s="5"/>
      <c r="KFK1" s="1"/>
      <c r="KFL1" s="5"/>
      <c r="KFM1" s="1"/>
      <c r="KFN1" s="5"/>
      <c r="KFO1" s="1"/>
      <c r="KFP1" s="5"/>
      <c r="KFQ1" s="1"/>
      <c r="KFR1" s="5"/>
      <c r="KFS1" s="1"/>
      <c r="KFT1" s="5"/>
      <c r="KFU1" s="1"/>
      <c r="KFV1" s="5"/>
      <c r="KFW1" s="1"/>
      <c r="KFX1" s="5"/>
      <c r="KFY1" s="1"/>
      <c r="KFZ1" s="5"/>
      <c r="KGA1" s="1"/>
      <c r="KGB1" s="5"/>
      <c r="KGC1" s="1"/>
      <c r="KGD1" s="5"/>
      <c r="KGE1" s="1"/>
      <c r="KGF1" s="5"/>
      <c r="KGG1" s="1"/>
      <c r="KGH1" s="5"/>
      <c r="KGI1" s="1"/>
      <c r="KGJ1" s="5"/>
      <c r="KGK1" s="1"/>
      <c r="KGL1" s="5"/>
      <c r="KGM1" s="1"/>
      <c r="KGN1" s="5"/>
      <c r="KGO1" s="1"/>
      <c r="KGP1" s="5"/>
      <c r="KGQ1" s="1"/>
      <c r="KGR1" s="5"/>
      <c r="KGS1" s="1"/>
      <c r="KGT1" s="5"/>
      <c r="KGU1" s="1"/>
      <c r="KGV1" s="5"/>
      <c r="KGW1" s="1"/>
      <c r="KGX1" s="5"/>
      <c r="KGY1" s="1"/>
      <c r="KGZ1" s="5"/>
      <c r="KHA1" s="1"/>
      <c r="KHB1" s="5"/>
      <c r="KHC1" s="1"/>
      <c r="KHD1" s="5"/>
      <c r="KHE1" s="1"/>
      <c r="KHF1" s="5"/>
      <c r="KHG1" s="1"/>
      <c r="KHH1" s="5"/>
      <c r="KHI1" s="1"/>
      <c r="KHJ1" s="5"/>
      <c r="KHK1" s="1"/>
      <c r="KHL1" s="5"/>
      <c r="KHM1" s="1"/>
      <c r="KHN1" s="5"/>
      <c r="KHO1" s="1"/>
      <c r="KHP1" s="5"/>
      <c r="KHQ1" s="1"/>
      <c r="KHR1" s="5"/>
      <c r="KHS1" s="1"/>
      <c r="KHT1" s="5"/>
      <c r="KHU1" s="1"/>
      <c r="KHV1" s="5"/>
      <c r="KHW1" s="1"/>
      <c r="KHX1" s="5"/>
      <c r="KHY1" s="1"/>
      <c r="KHZ1" s="5"/>
      <c r="KIA1" s="1"/>
      <c r="KIB1" s="5"/>
      <c r="KIC1" s="1"/>
      <c r="KID1" s="5"/>
      <c r="KIE1" s="1"/>
      <c r="KIF1" s="5"/>
      <c r="KIG1" s="1"/>
      <c r="KIH1" s="5"/>
      <c r="KII1" s="1"/>
      <c r="KIJ1" s="5"/>
      <c r="KIK1" s="1"/>
      <c r="KIL1" s="5"/>
      <c r="KIM1" s="1"/>
      <c r="KIN1" s="5"/>
      <c r="KIO1" s="1"/>
      <c r="KIP1" s="5"/>
      <c r="KIQ1" s="1"/>
      <c r="KIR1" s="5"/>
      <c r="KIS1" s="1"/>
      <c r="KIT1" s="5"/>
      <c r="KIU1" s="1"/>
      <c r="KIV1" s="5"/>
      <c r="KIW1" s="1"/>
      <c r="KIX1" s="5"/>
      <c r="KIY1" s="1"/>
      <c r="KIZ1" s="5"/>
      <c r="KJA1" s="1"/>
      <c r="KJB1" s="5"/>
      <c r="KJC1" s="1"/>
      <c r="KJD1" s="5"/>
      <c r="KJE1" s="1"/>
      <c r="KJF1" s="5"/>
      <c r="KJG1" s="1"/>
      <c r="KJH1" s="5"/>
      <c r="KJI1" s="1"/>
      <c r="KJJ1" s="5"/>
      <c r="KJK1" s="1"/>
      <c r="KJL1" s="5"/>
      <c r="KJM1" s="1"/>
      <c r="KJN1" s="5"/>
      <c r="KJO1" s="1"/>
      <c r="KJP1" s="5"/>
      <c r="KJQ1" s="1"/>
      <c r="KJR1" s="5"/>
      <c r="KJS1" s="1"/>
      <c r="KJT1" s="5"/>
      <c r="KJU1" s="1"/>
      <c r="KJV1" s="5"/>
      <c r="KJW1" s="1"/>
      <c r="KJX1" s="5"/>
      <c r="KJY1" s="1"/>
      <c r="KJZ1" s="5"/>
      <c r="KKA1" s="1"/>
      <c r="KKB1" s="5"/>
      <c r="KKC1" s="1"/>
      <c r="KKD1" s="5"/>
      <c r="KKE1" s="1"/>
      <c r="KKF1" s="5"/>
      <c r="KKG1" s="1"/>
      <c r="KKH1" s="5"/>
      <c r="KKI1" s="1"/>
      <c r="KKJ1" s="5"/>
      <c r="KKK1" s="1"/>
      <c r="KKL1" s="5"/>
      <c r="KKM1" s="1"/>
      <c r="KKN1" s="5"/>
      <c r="KKO1" s="1"/>
      <c r="KKP1" s="5"/>
      <c r="KKQ1" s="1"/>
      <c r="KKR1" s="5"/>
      <c r="KKS1" s="1"/>
      <c r="KKT1" s="5"/>
      <c r="KKU1" s="1"/>
      <c r="KKV1" s="5"/>
      <c r="KKW1" s="1"/>
      <c r="KKX1" s="5"/>
      <c r="KKY1" s="1"/>
      <c r="KKZ1" s="5"/>
      <c r="KLA1" s="1"/>
      <c r="KLB1" s="5"/>
      <c r="KLC1" s="1"/>
      <c r="KLD1" s="5"/>
      <c r="KLE1" s="1"/>
      <c r="KLF1" s="5"/>
      <c r="KLG1" s="1"/>
      <c r="KLH1" s="5"/>
      <c r="KLI1" s="1"/>
      <c r="KLJ1" s="5"/>
      <c r="KLK1" s="1"/>
      <c r="KLL1" s="5"/>
      <c r="KLM1" s="1"/>
      <c r="KLN1" s="5"/>
      <c r="KLO1" s="1"/>
      <c r="KLP1" s="5"/>
      <c r="KLQ1" s="1"/>
      <c r="KLR1" s="5"/>
      <c r="KLS1" s="1"/>
      <c r="KLT1" s="5"/>
      <c r="KLU1" s="1"/>
      <c r="KLV1" s="5"/>
      <c r="KLW1" s="1"/>
      <c r="KLX1" s="5"/>
      <c r="KLY1" s="1"/>
      <c r="KLZ1" s="5"/>
      <c r="KMA1" s="1"/>
      <c r="KMB1" s="5"/>
      <c r="KMC1" s="1"/>
      <c r="KMD1" s="5"/>
      <c r="KME1" s="1"/>
      <c r="KMF1" s="5"/>
      <c r="KMG1" s="1"/>
      <c r="KMH1" s="5"/>
      <c r="KMI1" s="1"/>
      <c r="KMJ1" s="5"/>
      <c r="KMK1" s="1"/>
      <c r="KML1" s="5"/>
      <c r="KMM1" s="1"/>
      <c r="KMN1" s="5"/>
      <c r="KMO1" s="1"/>
      <c r="KMP1" s="5"/>
      <c r="KMQ1" s="1"/>
      <c r="KMR1" s="5"/>
      <c r="KMS1" s="1"/>
      <c r="KMT1" s="5"/>
      <c r="KMU1" s="1"/>
      <c r="KMV1" s="5"/>
      <c r="KMW1" s="1"/>
      <c r="KMX1" s="5"/>
      <c r="KMY1" s="1"/>
      <c r="KMZ1" s="5"/>
      <c r="KNA1" s="1"/>
      <c r="KNB1" s="5"/>
      <c r="KNC1" s="1"/>
      <c r="KND1" s="5"/>
      <c r="KNE1" s="1"/>
      <c r="KNF1" s="5"/>
      <c r="KNG1" s="1"/>
      <c r="KNH1" s="5"/>
      <c r="KNI1" s="1"/>
      <c r="KNJ1" s="5"/>
      <c r="KNK1" s="1"/>
      <c r="KNL1" s="5"/>
      <c r="KNM1" s="1"/>
      <c r="KNN1" s="5"/>
      <c r="KNO1" s="1"/>
      <c r="KNP1" s="5"/>
      <c r="KNQ1" s="1"/>
      <c r="KNR1" s="5"/>
      <c r="KNS1" s="1"/>
      <c r="KNT1" s="5"/>
      <c r="KNU1" s="1"/>
      <c r="KNV1" s="5"/>
      <c r="KNW1" s="1"/>
      <c r="KNX1" s="5"/>
      <c r="KNY1" s="1"/>
      <c r="KNZ1" s="5"/>
      <c r="KOA1" s="1"/>
      <c r="KOB1" s="5"/>
      <c r="KOC1" s="1"/>
      <c r="KOD1" s="5"/>
      <c r="KOE1" s="1"/>
      <c r="KOF1" s="5"/>
      <c r="KOG1" s="1"/>
      <c r="KOH1" s="5"/>
      <c r="KOI1" s="1"/>
      <c r="KOJ1" s="5"/>
      <c r="KOK1" s="1"/>
      <c r="KOL1" s="5"/>
      <c r="KOM1" s="1"/>
      <c r="KON1" s="5"/>
      <c r="KOO1" s="1"/>
      <c r="KOP1" s="5"/>
      <c r="KOQ1" s="1"/>
      <c r="KOR1" s="5"/>
      <c r="KOS1" s="1"/>
      <c r="KOT1" s="5"/>
      <c r="KOU1" s="1"/>
      <c r="KOV1" s="5"/>
      <c r="KOW1" s="1"/>
      <c r="KOX1" s="5"/>
      <c r="KOY1" s="1"/>
      <c r="KOZ1" s="5"/>
      <c r="KPA1" s="1"/>
      <c r="KPB1" s="5"/>
      <c r="KPC1" s="1"/>
      <c r="KPD1" s="5"/>
      <c r="KPE1" s="1"/>
      <c r="KPF1" s="5"/>
      <c r="KPG1" s="1"/>
      <c r="KPH1" s="5"/>
      <c r="KPI1" s="1"/>
      <c r="KPJ1" s="5"/>
      <c r="KPK1" s="1"/>
      <c r="KPL1" s="5"/>
      <c r="KPM1" s="1"/>
      <c r="KPN1" s="5"/>
      <c r="KPO1" s="1"/>
      <c r="KPP1" s="5"/>
      <c r="KPQ1" s="1"/>
      <c r="KPR1" s="5"/>
      <c r="KPS1" s="1"/>
      <c r="KPT1" s="5"/>
      <c r="KPU1" s="1"/>
      <c r="KPV1" s="5"/>
      <c r="KPW1" s="1"/>
      <c r="KPX1" s="5"/>
      <c r="KPY1" s="1"/>
      <c r="KPZ1" s="5"/>
      <c r="KQA1" s="1"/>
      <c r="KQB1" s="5"/>
      <c r="KQC1" s="1"/>
      <c r="KQD1" s="5"/>
      <c r="KQE1" s="1"/>
      <c r="KQF1" s="5"/>
      <c r="KQG1" s="1"/>
      <c r="KQH1" s="5"/>
      <c r="KQI1" s="1"/>
      <c r="KQJ1" s="5"/>
      <c r="KQK1" s="1"/>
      <c r="KQL1" s="5"/>
      <c r="KQM1" s="1"/>
      <c r="KQN1" s="5"/>
      <c r="KQO1" s="1"/>
      <c r="KQP1" s="5"/>
      <c r="KQQ1" s="1"/>
      <c r="KQR1" s="5"/>
      <c r="KQS1" s="1"/>
      <c r="KQT1" s="5"/>
      <c r="KQU1" s="1"/>
      <c r="KQV1" s="5"/>
      <c r="KQW1" s="1"/>
      <c r="KQX1" s="5"/>
      <c r="KQY1" s="1"/>
      <c r="KQZ1" s="5"/>
      <c r="KRA1" s="1"/>
      <c r="KRB1" s="5"/>
      <c r="KRC1" s="1"/>
      <c r="KRD1" s="5"/>
      <c r="KRE1" s="1"/>
      <c r="KRF1" s="5"/>
      <c r="KRG1" s="1"/>
      <c r="KRH1" s="5"/>
      <c r="KRI1" s="1"/>
      <c r="KRJ1" s="5"/>
      <c r="KRK1" s="1"/>
      <c r="KRL1" s="5"/>
      <c r="KRM1" s="1"/>
      <c r="KRN1" s="5"/>
      <c r="KRO1" s="1"/>
      <c r="KRP1" s="5"/>
      <c r="KRQ1" s="1"/>
      <c r="KRR1" s="5"/>
      <c r="KRS1" s="1"/>
      <c r="KRT1" s="5"/>
      <c r="KRU1" s="1"/>
      <c r="KRV1" s="5"/>
      <c r="KRW1" s="1"/>
      <c r="KRX1" s="5"/>
      <c r="KRY1" s="1"/>
      <c r="KRZ1" s="5"/>
      <c r="KSA1" s="1"/>
      <c r="KSB1" s="5"/>
      <c r="KSC1" s="1"/>
      <c r="KSD1" s="5"/>
      <c r="KSE1" s="1"/>
      <c r="KSF1" s="5"/>
      <c r="KSG1" s="1"/>
      <c r="KSH1" s="5"/>
      <c r="KSI1" s="1"/>
      <c r="KSJ1" s="5"/>
      <c r="KSK1" s="1"/>
      <c r="KSL1" s="5"/>
      <c r="KSM1" s="1"/>
      <c r="KSN1" s="5"/>
      <c r="KSO1" s="1"/>
      <c r="KSP1" s="5"/>
      <c r="KSQ1" s="1"/>
      <c r="KSR1" s="5"/>
      <c r="KSS1" s="1"/>
      <c r="KST1" s="5"/>
      <c r="KSU1" s="1"/>
      <c r="KSV1" s="5"/>
      <c r="KSW1" s="1"/>
      <c r="KSX1" s="5"/>
      <c r="KSY1" s="1"/>
      <c r="KSZ1" s="5"/>
      <c r="KTA1" s="1"/>
      <c r="KTB1" s="5"/>
      <c r="KTC1" s="1"/>
      <c r="KTD1" s="5"/>
      <c r="KTE1" s="1"/>
      <c r="KTF1" s="5"/>
      <c r="KTG1" s="1"/>
      <c r="KTH1" s="5"/>
      <c r="KTI1" s="1"/>
      <c r="KTJ1" s="5"/>
      <c r="KTK1" s="1"/>
      <c r="KTL1" s="5"/>
      <c r="KTM1" s="1"/>
      <c r="KTN1" s="5"/>
      <c r="KTO1" s="1"/>
      <c r="KTP1" s="5"/>
      <c r="KTQ1" s="1"/>
      <c r="KTR1" s="5"/>
      <c r="KTS1" s="1"/>
      <c r="KTT1" s="5"/>
      <c r="KTU1" s="1"/>
      <c r="KTV1" s="5"/>
      <c r="KTW1" s="1"/>
      <c r="KTX1" s="5"/>
      <c r="KTY1" s="1"/>
      <c r="KTZ1" s="5"/>
      <c r="KUA1" s="1"/>
      <c r="KUB1" s="5"/>
      <c r="KUC1" s="1"/>
      <c r="KUD1" s="5"/>
      <c r="KUE1" s="1"/>
      <c r="KUF1" s="5"/>
      <c r="KUG1" s="1"/>
      <c r="KUH1" s="5"/>
      <c r="KUI1" s="1"/>
      <c r="KUJ1" s="5"/>
      <c r="KUK1" s="1"/>
      <c r="KUL1" s="5"/>
      <c r="KUM1" s="1"/>
      <c r="KUN1" s="5"/>
      <c r="KUO1" s="1"/>
      <c r="KUP1" s="5"/>
      <c r="KUQ1" s="1"/>
      <c r="KUR1" s="5"/>
      <c r="KUS1" s="1"/>
      <c r="KUT1" s="5"/>
      <c r="KUU1" s="1"/>
      <c r="KUV1" s="5"/>
      <c r="KUW1" s="1"/>
      <c r="KUX1" s="5"/>
      <c r="KUY1" s="1"/>
      <c r="KUZ1" s="5"/>
      <c r="KVA1" s="1"/>
      <c r="KVB1" s="5"/>
      <c r="KVC1" s="1"/>
      <c r="KVD1" s="5"/>
      <c r="KVE1" s="1"/>
      <c r="KVF1" s="5"/>
      <c r="KVG1" s="1"/>
      <c r="KVH1" s="5"/>
      <c r="KVI1" s="1"/>
      <c r="KVJ1" s="5"/>
      <c r="KVK1" s="1"/>
      <c r="KVL1" s="5"/>
      <c r="KVM1" s="1"/>
      <c r="KVN1" s="5"/>
      <c r="KVO1" s="1"/>
      <c r="KVP1" s="5"/>
      <c r="KVQ1" s="1"/>
      <c r="KVR1" s="5"/>
      <c r="KVS1" s="1"/>
      <c r="KVT1" s="5"/>
      <c r="KVU1" s="1"/>
      <c r="KVV1" s="5"/>
      <c r="KVW1" s="1"/>
      <c r="KVX1" s="5"/>
      <c r="KVY1" s="1"/>
      <c r="KVZ1" s="5"/>
      <c r="KWA1" s="1"/>
      <c r="KWB1" s="5"/>
      <c r="KWC1" s="1"/>
      <c r="KWD1" s="5"/>
      <c r="KWE1" s="1"/>
      <c r="KWF1" s="5"/>
      <c r="KWG1" s="1"/>
      <c r="KWH1" s="5"/>
      <c r="KWI1" s="1"/>
      <c r="KWJ1" s="5"/>
      <c r="KWK1" s="1"/>
      <c r="KWL1" s="5"/>
      <c r="KWM1" s="1"/>
      <c r="KWN1" s="5"/>
      <c r="KWO1" s="1"/>
      <c r="KWP1" s="5"/>
      <c r="KWQ1" s="1"/>
      <c r="KWR1" s="5"/>
      <c r="KWS1" s="1"/>
      <c r="KWT1" s="5"/>
      <c r="KWU1" s="1"/>
      <c r="KWV1" s="5"/>
      <c r="KWW1" s="1"/>
      <c r="KWX1" s="5"/>
      <c r="KWY1" s="1"/>
      <c r="KWZ1" s="5"/>
      <c r="KXA1" s="1"/>
      <c r="KXB1" s="5"/>
      <c r="KXC1" s="1"/>
      <c r="KXD1" s="5"/>
      <c r="KXE1" s="1"/>
      <c r="KXF1" s="5"/>
      <c r="KXG1" s="1"/>
      <c r="KXH1" s="5"/>
      <c r="KXI1" s="1"/>
      <c r="KXJ1" s="5"/>
      <c r="KXK1" s="1"/>
      <c r="KXL1" s="5"/>
      <c r="KXM1" s="1"/>
      <c r="KXN1" s="5"/>
      <c r="KXO1" s="1"/>
      <c r="KXP1" s="5"/>
      <c r="KXQ1" s="1"/>
      <c r="KXR1" s="5"/>
      <c r="KXS1" s="1"/>
      <c r="KXT1" s="5"/>
      <c r="KXU1" s="1"/>
      <c r="KXV1" s="5"/>
      <c r="KXW1" s="1"/>
      <c r="KXX1" s="5"/>
      <c r="KXY1" s="1"/>
      <c r="KXZ1" s="5"/>
      <c r="KYA1" s="1"/>
      <c r="KYB1" s="5"/>
      <c r="KYC1" s="1"/>
      <c r="KYD1" s="5"/>
      <c r="KYE1" s="1"/>
      <c r="KYF1" s="5"/>
      <c r="KYG1" s="1"/>
      <c r="KYH1" s="5"/>
      <c r="KYI1" s="1"/>
      <c r="KYJ1" s="5"/>
      <c r="KYK1" s="1"/>
      <c r="KYL1" s="5"/>
      <c r="KYM1" s="1"/>
      <c r="KYN1" s="5"/>
      <c r="KYO1" s="1"/>
      <c r="KYP1" s="5"/>
      <c r="KYQ1" s="1"/>
      <c r="KYR1" s="5"/>
      <c r="KYS1" s="1"/>
      <c r="KYT1" s="5"/>
      <c r="KYU1" s="1"/>
      <c r="KYV1" s="5"/>
      <c r="KYW1" s="1"/>
      <c r="KYX1" s="5"/>
      <c r="KYY1" s="1"/>
      <c r="KYZ1" s="5"/>
      <c r="KZA1" s="1"/>
      <c r="KZB1" s="5"/>
      <c r="KZC1" s="1"/>
      <c r="KZD1" s="5"/>
      <c r="KZE1" s="1"/>
      <c r="KZF1" s="5"/>
      <c r="KZG1" s="1"/>
      <c r="KZH1" s="5"/>
      <c r="KZI1" s="1"/>
      <c r="KZJ1" s="5"/>
      <c r="KZK1" s="1"/>
      <c r="KZL1" s="5"/>
      <c r="KZM1" s="1"/>
      <c r="KZN1" s="5"/>
      <c r="KZO1" s="1"/>
      <c r="KZP1" s="5"/>
      <c r="KZQ1" s="1"/>
      <c r="KZR1" s="5"/>
      <c r="KZS1" s="1"/>
      <c r="KZT1" s="5"/>
      <c r="KZU1" s="1"/>
      <c r="KZV1" s="5"/>
      <c r="KZW1" s="1"/>
      <c r="KZX1" s="5"/>
      <c r="KZY1" s="1"/>
      <c r="KZZ1" s="5"/>
      <c r="LAA1" s="1"/>
      <c r="LAB1" s="5"/>
      <c r="LAC1" s="1"/>
      <c r="LAD1" s="5"/>
      <c r="LAE1" s="1"/>
      <c r="LAF1" s="5"/>
      <c r="LAG1" s="1"/>
      <c r="LAH1" s="5"/>
      <c r="LAI1" s="1"/>
      <c r="LAJ1" s="5"/>
      <c r="LAK1" s="1"/>
      <c r="LAL1" s="5"/>
      <c r="LAM1" s="1"/>
      <c r="LAN1" s="5"/>
      <c r="LAO1" s="1"/>
      <c r="LAP1" s="5"/>
      <c r="LAQ1" s="1"/>
      <c r="LAR1" s="5"/>
      <c r="LAS1" s="1"/>
      <c r="LAT1" s="5"/>
      <c r="LAU1" s="1"/>
      <c r="LAV1" s="5"/>
      <c r="LAW1" s="1"/>
      <c r="LAX1" s="5"/>
      <c r="LAY1" s="1"/>
      <c r="LAZ1" s="5"/>
      <c r="LBA1" s="1"/>
      <c r="LBB1" s="5"/>
      <c r="LBC1" s="1"/>
      <c r="LBD1" s="5"/>
      <c r="LBE1" s="1"/>
      <c r="LBF1" s="5"/>
      <c r="LBG1" s="1"/>
      <c r="LBH1" s="5"/>
      <c r="LBI1" s="1"/>
      <c r="LBJ1" s="5"/>
      <c r="LBK1" s="1"/>
      <c r="LBL1" s="5"/>
      <c r="LBM1" s="1"/>
      <c r="LBN1" s="5"/>
      <c r="LBO1" s="1"/>
      <c r="LBP1" s="5"/>
      <c r="LBQ1" s="1"/>
      <c r="LBR1" s="5"/>
      <c r="LBS1" s="1"/>
      <c r="LBT1" s="5"/>
      <c r="LBU1" s="1"/>
      <c r="LBV1" s="5"/>
      <c r="LBW1" s="1"/>
      <c r="LBX1" s="5"/>
      <c r="LBY1" s="1"/>
      <c r="LBZ1" s="5"/>
      <c r="LCA1" s="1"/>
      <c r="LCB1" s="5"/>
      <c r="LCC1" s="1"/>
      <c r="LCD1" s="5"/>
      <c r="LCE1" s="1"/>
      <c r="LCF1" s="5"/>
      <c r="LCG1" s="1"/>
      <c r="LCH1" s="5"/>
      <c r="LCI1" s="1"/>
      <c r="LCJ1" s="5"/>
      <c r="LCK1" s="1"/>
      <c r="LCL1" s="5"/>
      <c r="LCM1" s="1"/>
      <c r="LCN1" s="5"/>
      <c r="LCO1" s="1"/>
      <c r="LCP1" s="5"/>
      <c r="LCQ1" s="1"/>
      <c r="LCR1" s="5"/>
      <c r="LCS1" s="1"/>
      <c r="LCT1" s="5"/>
      <c r="LCU1" s="1"/>
      <c r="LCV1" s="5"/>
      <c r="LCW1" s="1"/>
      <c r="LCX1" s="5"/>
      <c r="LCY1" s="1"/>
      <c r="LCZ1" s="5"/>
      <c r="LDA1" s="1"/>
      <c r="LDB1" s="5"/>
      <c r="LDC1" s="1"/>
      <c r="LDD1" s="5"/>
      <c r="LDE1" s="1"/>
      <c r="LDF1" s="5"/>
      <c r="LDG1" s="1"/>
      <c r="LDH1" s="5"/>
      <c r="LDI1" s="1"/>
      <c r="LDJ1" s="5"/>
      <c r="LDK1" s="1"/>
      <c r="LDL1" s="5"/>
      <c r="LDM1" s="1"/>
      <c r="LDN1" s="5"/>
      <c r="LDO1" s="1"/>
      <c r="LDP1" s="5"/>
      <c r="LDQ1" s="1"/>
      <c r="LDR1" s="5"/>
      <c r="LDS1" s="1"/>
      <c r="LDT1" s="5"/>
      <c r="LDU1" s="1"/>
      <c r="LDV1" s="5"/>
      <c r="LDW1" s="1"/>
      <c r="LDX1" s="5"/>
      <c r="LDY1" s="1"/>
      <c r="LDZ1" s="5"/>
      <c r="LEA1" s="1"/>
      <c r="LEB1" s="5"/>
      <c r="LEC1" s="1"/>
      <c r="LED1" s="5"/>
      <c r="LEE1" s="1"/>
      <c r="LEF1" s="5"/>
      <c r="LEG1" s="1"/>
      <c r="LEH1" s="5"/>
      <c r="LEI1" s="1"/>
      <c r="LEJ1" s="5"/>
      <c r="LEK1" s="1"/>
      <c r="LEL1" s="5"/>
      <c r="LEM1" s="1"/>
      <c r="LEN1" s="5"/>
      <c r="LEO1" s="1"/>
      <c r="LEP1" s="5"/>
      <c r="LEQ1" s="1"/>
      <c r="LER1" s="5"/>
      <c r="LES1" s="1"/>
      <c r="LET1" s="5"/>
      <c r="LEU1" s="1"/>
      <c r="LEV1" s="5"/>
      <c r="LEW1" s="1"/>
      <c r="LEX1" s="5"/>
      <c r="LEY1" s="1"/>
      <c r="LEZ1" s="5"/>
      <c r="LFA1" s="1"/>
      <c r="LFB1" s="5"/>
      <c r="LFC1" s="1"/>
      <c r="LFD1" s="5"/>
      <c r="LFE1" s="1"/>
      <c r="LFF1" s="5"/>
      <c r="LFG1" s="1"/>
      <c r="LFH1" s="5"/>
      <c r="LFI1" s="1"/>
      <c r="LFJ1" s="5"/>
      <c r="LFK1" s="1"/>
      <c r="LFL1" s="5"/>
      <c r="LFM1" s="1"/>
      <c r="LFN1" s="5"/>
      <c r="LFO1" s="1"/>
      <c r="LFP1" s="5"/>
      <c r="LFQ1" s="1"/>
      <c r="LFR1" s="5"/>
      <c r="LFS1" s="1"/>
      <c r="LFT1" s="5"/>
      <c r="LFU1" s="1"/>
      <c r="LFV1" s="5"/>
      <c r="LFW1" s="1"/>
      <c r="LFX1" s="5"/>
      <c r="LFY1" s="1"/>
      <c r="LFZ1" s="5"/>
      <c r="LGA1" s="1"/>
      <c r="LGB1" s="5"/>
      <c r="LGC1" s="1"/>
      <c r="LGD1" s="5"/>
      <c r="LGE1" s="1"/>
      <c r="LGF1" s="5"/>
      <c r="LGG1" s="1"/>
      <c r="LGH1" s="5"/>
      <c r="LGI1" s="1"/>
      <c r="LGJ1" s="5"/>
      <c r="LGK1" s="1"/>
      <c r="LGL1" s="5"/>
      <c r="LGM1" s="1"/>
      <c r="LGN1" s="5"/>
      <c r="LGO1" s="1"/>
      <c r="LGP1" s="5"/>
      <c r="LGQ1" s="1"/>
      <c r="LGR1" s="5"/>
      <c r="LGS1" s="1"/>
      <c r="LGT1" s="5"/>
      <c r="LGU1" s="1"/>
      <c r="LGV1" s="5"/>
      <c r="LGW1" s="1"/>
      <c r="LGX1" s="5"/>
      <c r="LGY1" s="1"/>
      <c r="LGZ1" s="5"/>
      <c r="LHA1" s="1"/>
      <c r="LHB1" s="5"/>
      <c r="LHC1" s="1"/>
      <c r="LHD1" s="5"/>
      <c r="LHE1" s="1"/>
      <c r="LHF1" s="5"/>
      <c r="LHG1" s="1"/>
      <c r="LHH1" s="5"/>
      <c r="LHI1" s="1"/>
      <c r="LHJ1" s="5"/>
      <c r="LHK1" s="1"/>
      <c r="LHL1" s="5"/>
      <c r="LHM1" s="1"/>
      <c r="LHN1" s="5"/>
      <c r="LHO1" s="1"/>
      <c r="LHP1" s="5"/>
      <c r="LHQ1" s="1"/>
      <c r="LHR1" s="5"/>
      <c r="LHS1" s="1"/>
      <c r="LHT1" s="5"/>
      <c r="LHU1" s="1"/>
      <c r="LHV1" s="5"/>
      <c r="LHW1" s="1"/>
      <c r="LHX1" s="5"/>
      <c r="LHY1" s="1"/>
      <c r="LHZ1" s="5"/>
      <c r="LIA1" s="1"/>
      <c r="LIB1" s="5"/>
      <c r="LIC1" s="1"/>
      <c r="LID1" s="5"/>
      <c r="LIE1" s="1"/>
      <c r="LIF1" s="5"/>
      <c r="LIG1" s="1"/>
      <c r="LIH1" s="5"/>
      <c r="LII1" s="1"/>
      <c r="LIJ1" s="5"/>
      <c r="LIK1" s="1"/>
      <c r="LIL1" s="5"/>
      <c r="LIM1" s="1"/>
      <c r="LIN1" s="5"/>
      <c r="LIO1" s="1"/>
      <c r="LIP1" s="5"/>
      <c r="LIQ1" s="1"/>
      <c r="LIR1" s="5"/>
      <c r="LIS1" s="1"/>
      <c r="LIT1" s="5"/>
      <c r="LIU1" s="1"/>
      <c r="LIV1" s="5"/>
      <c r="LIW1" s="1"/>
      <c r="LIX1" s="5"/>
      <c r="LIY1" s="1"/>
      <c r="LIZ1" s="5"/>
      <c r="LJA1" s="1"/>
      <c r="LJB1" s="5"/>
      <c r="LJC1" s="1"/>
      <c r="LJD1" s="5"/>
      <c r="LJE1" s="1"/>
      <c r="LJF1" s="5"/>
      <c r="LJG1" s="1"/>
      <c r="LJH1" s="5"/>
      <c r="LJI1" s="1"/>
      <c r="LJJ1" s="5"/>
      <c r="LJK1" s="1"/>
      <c r="LJL1" s="5"/>
      <c r="LJM1" s="1"/>
      <c r="LJN1" s="5"/>
      <c r="LJO1" s="1"/>
      <c r="LJP1" s="5"/>
      <c r="LJQ1" s="1"/>
      <c r="LJR1" s="5"/>
      <c r="LJS1" s="1"/>
      <c r="LJT1" s="5"/>
      <c r="LJU1" s="1"/>
      <c r="LJV1" s="5"/>
      <c r="LJW1" s="1"/>
      <c r="LJX1" s="5"/>
      <c r="LJY1" s="1"/>
      <c r="LJZ1" s="5"/>
      <c r="LKA1" s="1"/>
      <c r="LKB1" s="5"/>
      <c r="LKC1" s="1"/>
      <c r="LKD1" s="5"/>
      <c r="LKE1" s="1"/>
      <c r="LKF1" s="5"/>
      <c r="LKG1" s="1"/>
      <c r="LKH1" s="5"/>
      <c r="LKI1" s="1"/>
      <c r="LKJ1" s="5"/>
      <c r="LKK1" s="1"/>
      <c r="LKL1" s="5"/>
      <c r="LKM1" s="1"/>
      <c r="LKN1" s="5"/>
      <c r="LKO1" s="1"/>
      <c r="LKP1" s="5"/>
      <c r="LKQ1" s="1"/>
      <c r="LKR1" s="5"/>
      <c r="LKS1" s="1"/>
      <c r="LKT1" s="5"/>
      <c r="LKU1" s="1"/>
      <c r="LKV1" s="5"/>
      <c r="LKW1" s="1"/>
      <c r="LKX1" s="5"/>
      <c r="LKY1" s="1"/>
      <c r="LKZ1" s="5"/>
      <c r="LLA1" s="1"/>
      <c r="LLB1" s="5"/>
      <c r="LLC1" s="1"/>
      <c r="LLD1" s="5"/>
      <c r="LLE1" s="1"/>
      <c r="LLF1" s="5"/>
      <c r="LLG1" s="1"/>
      <c r="LLH1" s="5"/>
      <c r="LLI1" s="1"/>
      <c r="LLJ1" s="5"/>
      <c r="LLK1" s="1"/>
      <c r="LLL1" s="5"/>
      <c r="LLM1" s="1"/>
      <c r="LLN1" s="5"/>
      <c r="LLO1" s="1"/>
      <c r="LLP1" s="5"/>
      <c r="LLQ1" s="1"/>
      <c r="LLR1" s="5"/>
      <c r="LLS1" s="1"/>
      <c r="LLT1" s="5"/>
      <c r="LLU1" s="1"/>
      <c r="LLV1" s="5"/>
      <c r="LLW1" s="1"/>
      <c r="LLX1" s="5"/>
      <c r="LLY1" s="1"/>
      <c r="LLZ1" s="5"/>
      <c r="LMA1" s="1"/>
      <c r="LMB1" s="5"/>
      <c r="LMC1" s="1"/>
      <c r="LMD1" s="5"/>
      <c r="LME1" s="1"/>
      <c r="LMF1" s="5"/>
      <c r="LMG1" s="1"/>
      <c r="LMH1" s="5"/>
      <c r="LMI1" s="1"/>
      <c r="LMJ1" s="5"/>
      <c r="LMK1" s="1"/>
      <c r="LML1" s="5"/>
      <c r="LMM1" s="1"/>
      <c r="LMN1" s="5"/>
      <c r="LMO1" s="1"/>
      <c r="LMP1" s="5"/>
      <c r="LMQ1" s="1"/>
      <c r="LMR1" s="5"/>
      <c r="LMS1" s="1"/>
      <c r="LMT1" s="5"/>
      <c r="LMU1" s="1"/>
      <c r="LMV1" s="5"/>
      <c r="LMW1" s="1"/>
      <c r="LMX1" s="5"/>
      <c r="LMY1" s="1"/>
      <c r="LMZ1" s="5"/>
      <c r="LNA1" s="1"/>
      <c r="LNB1" s="5"/>
      <c r="LNC1" s="1"/>
      <c r="LND1" s="5"/>
      <c r="LNE1" s="1"/>
      <c r="LNF1" s="5"/>
      <c r="LNG1" s="1"/>
      <c r="LNH1" s="5"/>
      <c r="LNI1" s="1"/>
      <c r="LNJ1" s="5"/>
      <c r="LNK1" s="1"/>
      <c r="LNL1" s="5"/>
      <c r="LNM1" s="1"/>
      <c r="LNN1" s="5"/>
      <c r="LNO1" s="1"/>
      <c r="LNP1" s="5"/>
      <c r="LNQ1" s="1"/>
      <c r="LNR1" s="5"/>
      <c r="LNS1" s="1"/>
      <c r="LNT1" s="5"/>
      <c r="LNU1" s="1"/>
      <c r="LNV1" s="5"/>
      <c r="LNW1" s="1"/>
      <c r="LNX1" s="5"/>
      <c r="LNY1" s="1"/>
      <c r="LNZ1" s="5"/>
      <c r="LOA1" s="1"/>
      <c r="LOB1" s="5"/>
      <c r="LOC1" s="1"/>
      <c r="LOD1" s="5"/>
      <c r="LOE1" s="1"/>
      <c r="LOF1" s="5"/>
      <c r="LOG1" s="1"/>
      <c r="LOH1" s="5"/>
      <c r="LOI1" s="1"/>
      <c r="LOJ1" s="5"/>
      <c r="LOK1" s="1"/>
      <c r="LOL1" s="5"/>
      <c r="LOM1" s="1"/>
      <c r="LON1" s="5"/>
      <c r="LOO1" s="1"/>
      <c r="LOP1" s="5"/>
      <c r="LOQ1" s="1"/>
      <c r="LOR1" s="5"/>
      <c r="LOS1" s="1"/>
      <c r="LOT1" s="5"/>
      <c r="LOU1" s="1"/>
      <c r="LOV1" s="5"/>
      <c r="LOW1" s="1"/>
      <c r="LOX1" s="5"/>
      <c r="LOY1" s="1"/>
      <c r="LOZ1" s="5"/>
      <c r="LPA1" s="1"/>
      <c r="LPB1" s="5"/>
      <c r="LPC1" s="1"/>
      <c r="LPD1" s="5"/>
      <c r="LPE1" s="1"/>
      <c r="LPF1" s="5"/>
      <c r="LPG1" s="1"/>
      <c r="LPH1" s="5"/>
      <c r="LPI1" s="1"/>
      <c r="LPJ1" s="5"/>
      <c r="LPK1" s="1"/>
      <c r="LPL1" s="5"/>
      <c r="LPM1" s="1"/>
      <c r="LPN1" s="5"/>
      <c r="LPO1" s="1"/>
      <c r="LPP1" s="5"/>
      <c r="LPQ1" s="1"/>
      <c r="LPR1" s="5"/>
      <c r="LPS1" s="1"/>
      <c r="LPT1" s="5"/>
      <c r="LPU1" s="1"/>
      <c r="LPV1" s="5"/>
      <c r="LPW1" s="1"/>
      <c r="LPX1" s="5"/>
      <c r="LPY1" s="1"/>
      <c r="LPZ1" s="5"/>
      <c r="LQA1" s="1"/>
      <c r="LQB1" s="5"/>
      <c r="LQC1" s="1"/>
      <c r="LQD1" s="5"/>
      <c r="LQE1" s="1"/>
      <c r="LQF1" s="5"/>
      <c r="LQG1" s="1"/>
      <c r="LQH1" s="5"/>
      <c r="LQI1" s="1"/>
      <c r="LQJ1" s="5"/>
      <c r="LQK1" s="1"/>
      <c r="LQL1" s="5"/>
      <c r="LQM1" s="1"/>
      <c r="LQN1" s="5"/>
      <c r="LQO1" s="1"/>
      <c r="LQP1" s="5"/>
      <c r="LQQ1" s="1"/>
      <c r="LQR1" s="5"/>
      <c r="LQS1" s="1"/>
      <c r="LQT1" s="5"/>
      <c r="LQU1" s="1"/>
      <c r="LQV1" s="5"/>
      <c r="LQW1" s="1"/>
      <c r="LQX1" s="5"/>
      <c r="LQY1" s="1"/>
      <c r="LQZ1" s="5"/>
      <c r="LRA1" s="1"/>
      <c r="LRB1" s="5"/>
      <c r="LRC1" s="1"/>
      <c r="LRD1" s="5"/>
      <c r="LRE1" s="1"/>
      <c r="LRF1" s="5"/>
      <c r="LRG1" s="1"/>
      <c r="LRH1" s="5"/>
      <c r="LRI1" s="1"/>
      <c r="LRJ1" s="5"/>
      <c r="LRK1" s="1"/>
      <c r="LRL1" s="5"/>
      <c r="LRM1" s="1"/>
      <c r="LRN1" s="5"/>
      <c r="LRO1" s="1"/>
      <c r="LRP1" s="5"/>
      <c r="LRQ1" s="1"/>
      <c r="LRR1" s="5"/>
      <c r="LRS1" s="1"/>
      <c r="LRT1" s="5"/>
      <c r="LRU1" s="1"/>
      <c r="LRV1" s="5"/>
      <c r="LRW1" s="1"/>
      <c r="LRX1" s="5"/>
      <c r="LRY1" s="1"/>
      <c r="LRZ1" s="5"/>
      <c r="LSA1" s="1"/>
      <c r="LSB1" s="5"/>
      <c r="LSC1" s="1"/>
      <c r="LSD1" s="5"/>
      <c r="LSE1" s="1"/>
      <c r="LSF1" s="5"/>
      <c r="LSG1" s="1"/>
      <c r="LSH1" s="5"/>
      <c r="LSI1" s="1"/>
      <c r="LSJ1" s="5"/>
      <c r="LSK1" s="1"/>
      <c r="LSL1" s="5"/>
      <c r="LSM1" s="1"/>
      <c r="LSN1" s="5"/>
      <c r="LSO1" s="1"/>
      <c r="LSP1" s="5"/>
      <c r="LSQ1" s="1"/>
      <c r="LSR1" s="5"/>
      <c r="LSS1" s="1"/>
      <c r="LST1" s="5"/>
      <c r="LSU1" s="1"/>
      <c r="LSV1" s="5"/>
      <c r="LSW1" s="1"/>
      <c r="LSX1" s="5"/>
      <c r="LSY1" s="1"/>
      <c r="LSZ1" s="5"/>
      <c r="LTA1" s="1"/>
      <c r="LTB1" s="5"/>
      <c r="LTC1" s="1"/>
      <c r="LTD1" s="5"/>
      <c r="LTE1" s="1"/>
      <c r="LTF1" s="5"/>
      <c r="LTG1" s="1"/>
      <c r="LTH1" s="5"/>
      <c r="LTI1" s="1"/>
      <c r="LTJ1" s="5"/>
      <c r="LTK1" s="1"/>
      <c r="LTL1" s="5"/>
      <c r="LTM1" s="1"/>
      <c r="LTN1" s="5"/>
      <c r="LTO1" s="1"/>
      <c r="LTP1" s="5"/>
      <c r="LTQ1" s="1"/>
      <c r="LTR1" s="5"/>
      <c r="LTS1" s="1"/>
      <c r="LTT1" s="5"/>
      <c r="LTU1" s="1"/>
      <c r="LTV1" s="5"/>
      <c r="LTW1" s="1"/>
      <c r="LTX1" s="5"/>
      <c r="LTY1" s="1"/>
      <c r="LTZ1" s="5"/>
      <c r="LUA1" s="1"/>
      <c r="LUB1" s="5"/>
      <c r="LUC1" s="1"/>
      <c r="LUD1" s="5"/>
      <c r="LUE1" s="1"/>
      <c r="LUF1" s="5"/>
      <c r="LUG1" s="1"/>
      <c r="LUH1" s="5"/>
      <c r="LUI1" s="1"/>
      <c r="LUJ1" s="5"/>
      <c r="LUK1" s="1"/>
      <c r="LUL1" s="5"/>
      <c r="LUM1" s="1"/>
      <c r="LUN1" s="5"/>
      <c r="LUO1" s="1"/>
      <c r="LUP1" s="5"/>
      <c r="LUQ1" s="1"/>
      <c r="LUR1" s="5"/>
      <c r="LUS1" s="1"/>
      <c r="LUT1" s="5"/>
      <c r="LUU1" s="1"/>
      <c r="LUV1" s="5"/>
      <c r="LUW1" s="1"/>
      <c r="LUX1" s="5"/>
      <c r="LUY1" s="1"/>
      <c r="LUZ1" s="5"/>
      <c r="LVA1" s="1"/>
      <c r="LVB1" s="5"/>
      <c r="LVC1" s="1"/>
      <c r="LVD1" s="5"/>
      <c r="LVE1" s="1"/>
      <c r="LVF1" s="5"/>
      <c r="LVG1" s="1"/>
      <c r="LVH1" s="5"/>
      <c r="LVI1" s="1"/>
      <c r="LVJ1" s="5"/>
      <c r="LVK1" s="1"/>
      <c r="LVL1" s="5"/>
      <c r="LVM1" s="1"/>
      <c r="LVN1" s="5"/>
      <c r="LVO1" s="1"/>
      <c r="LVP1" s="5"/>
      <c r="LVQ1" s="1"/>
      <c r="LVR1" s="5"/>
      <c r="LVS1" s="1"/>
      <c r="LVT1" s="5"/>
      <c r="LVU1" s="1"/>
      <c r="LVV1" s="5"/>
      <c r="LVW1" s="1"/>
      <c r="LVX1" s="5"/>
      <c r="LVY1" s="1"/>
      <c r="LVZ1" s="5"/>
      <c r="LWA1" s="1"/>
      <c r="LWB1" s="5"/>
      <c r="LWC1" s="1"/>
      <c r="LWD1" s="5"/>
      <c r="LWE1" s="1"/>
      <c r="LWF1" s="5"/>
      <c r="LWG1" s="1"/>
      <c r="LWH1" s="5"/>
      <c r="LWI1" s="1"/>
      <c r="LWJ1" s="5"/>
      <c r="LWK1" s="1"/>
      <c r="LWL1" s="5"/>
      <c r="LWM1" s="1"/>
      <c r="LWN1" s="5"/>
      <c r="LWO1" s="1"/>
      <c r="LWP1" s="5"/>
      <c r="LWQ1" s="1"/>
      <c r="LWR1" s="5"/>
      <c r="LWS1" s="1"/>
      <c r="LWT1" s="5"/>
      <c r="LWU1" s="1"/>
      <c r="LWV1" s="5"/>
      <c r="LWW1" s="1"/>
      <c r="LWX1" s="5"/>
      <c r="LWY1" s="1"/>
      <c r="LWZ1" s="5"/>
      <c r="LXA1" s="1"/>
      <c r="LXB1" s="5"/>
      <c r="LXC1" s="1"/>
      <c r="LXD1" s="5"/>
      <c r="LXE1" s="1"/>
      <c r="LXF1" s="5"/>
      <c r="LXG1" s="1"/>
      <c r="LXH1" s="5"/>
      <c r="LXI1" s="1"/>
      <c r="LXJ1" s="5"/>
      <c r="LXK1" s="1"/>
      <c r="LXL1" s="5"/>
      <c r="LXM1" s="1"/>
      <c r="LXN1" s="5"/>
      <c r="LXO1" s="1"/>
      <c r="LXP1" s="5"/>
      <c r="LXQ1" s="1"/>
      <c r="LXR1" s="5"/>
      <c r="LXS1" s="1"/>
      <c r="LXT1" s="5"/>
      <c r="LXU1" s="1"/>
      <c r="LXV1" s="5"/>
      <c r="LXW1" s="1"/>
      <c r="LXX1" s="5"/>
      <c r="LXY1" s="1"/>
      <c r="LXZ1" s="5"/>
      <c r="LYA1" s="1"/>
      <c r="LYB1" s="5"/>
      <c r="LYC1" s="1"/>
      <c r="LYD1" s="5"/>
      <c r="LYE1" s="1"/>
      <c r="LYF1" s="5"/>
      <c r="LYG1" s="1"/>
      <c r="LYH1" s="5"/>
      <c r="LYI1" s="1"/>
      <c r="LYJ1" s="5"/>
      <c r="LYK1" s="1"/>
      <c r="LYL1" s="5"/>
      <c r="LYM1" s="1"/>
      <c r="LYN1" s="5"/>
      <c r="LYO1" s="1"/>
      <c r="LYP1" s="5"/>
      <c r="LYQ1" s="1"/>
      <c r="LYR1" s="5"/>
      <c r="LYS1" s="1"/>
      <c r="LYT1" s="5"/>
      <c r="LYU1" s="1"/>
      <c r="LYV1" s="5"/>
      <c r="LYW1" s="1"/>
      <c r="LYX1" s="5"/>
      <c r="LYY1" s="1"/>
      <c r="LYZ1" s="5"/>
      <c r="LZA1" s="1"/>
      <c r="LZB1" s="5"/>
      <c r="LZC1" s="1"/>
      <c r="LZD1" s="5"/>
      <c r="LZE1" s="1"/>
      <c r="LZF1" s="5"/>
      <c r="LZG1" s="1"/>
      <c r="LZH1" s="5"/>
      <c r="LZI1" s="1"/>
      <c r="LZJ1" s="5"/>
      <c r="LZK1" s="1"/>
      <c r="LZL1" s="5"/>
      <c r="LZM1" s="1"/>
      <c r="LZN1" s="5"/>
      <c r="LZO1" s="1"/>
      <c r="LZP1" s="5"/>
      <c r="LZQ1" s="1"/>
      <c r="LZR1" s="5"/>
      <c r="LZS1" s="1"/>
      <c r="LZT1" s="5"/>
      <c r="LZU1" s="1"/>
      <c r="LZV1" s="5"/>
      <c r="LZW1" s="1"/>
      <c r="LZX1" s="5"/>
      <c r="LZY1" s="1"/>
      <c r="LZZ1" s="5"/>
      <c r="MAA1" s="1"/>
      <c r="MAB1" s="5"/>
      <c r="MAC1" s="1"/>
      <c r="MAD1" s="5"/>
      <c r="MAE1" s="1"/>
      <c r="MAF1" s="5"/>
      <c r="MAG1" s="1"/>
      <c r="MAH1" s="5"/>
      <c r="MAI1" s="1"/>
      <c r="MAJ1" s="5"/>
      <c r="MAK1" s="1"/>
      <c r="MAL1" s="5"/>
      <c r="MAM1" s="1"/>
      <c r="MAN1" s="5"/>
      <c r="MAO1" s="1"/>
      <c r="MAP1" s="5"/>
      <c r="MAQ1" s="1"/>
      <c r="MAR1" s="5"/>
      <c r="MAS1" s="1"/>
      <c r="MAT1" s="5"/>
      <c r="MAU1" s="1"/>
      <c r="MAV1" s="5"/>
      <c r="MAW1" s="1"/>
      <c r="MAX1" s="5"/>
      <c r="MAY1" s="1"/>
      <c r="MAZ1" s="5"/>
      <c r="MBA1" s="1"/>
      <c r="MBB1" s="5"/>
      <c r="MBC1" s="1"/>
      <c r="MBD1" s="5"/>
      <c r="MBE1" s="1"/>
      <c r="MBF1" s="5"/>
      <c r="MBG1" s="1"/>
      <c r="MBH1" s="5"/>
      <c r="MBI1" s="1"/>
      <c r="MBJ1" s="5"/>
      <c r="MBK1" s="1"/>
      <c r="MBL1" s="5"/>
      <c r="MBM1" s="1"/>
      <c r="MBN1" s="5"/>
      <c r="MBO1" s="1"/>
      <c r="MBP1" s="5"/>
      <c r="MBQ1" s="1"/>
      <c r="MBR1" s="5"/>
      <c r="MBS1" s="1"/>
      <c r="MBT1" s="5"/>
      <c r="MBU1" s="1"/>
      <c r="MBV1" s="5"/>
      <c r="MBW1" s="1"/>
      <c r="MBX1" s="5"/>
      <c r="MBY1" s="1"/>
      <c r="MBZ1" s="5"/>
      <c r="MCA1" s="1"/>
      <c r="MCB1" s="5"/>
      <c r="MCC1" s="1"/>
      <c r="MCD1" s="5"/>
      <c r="MCE1" s="1"/>
      <c r="MCF1" s="5"/>
      <c r="MCG1" s="1"/>
      <c r="MCH1" s="5"/>
      <c r="MCI1" s="1"/>
      <c r="MCJ1" s="5"/>
      <c r="MCK1" s="1"/>
      <c r="MCL1" s="5"/>
      <c r="MCM1" s="1"/>
      <c r="MCN1" s="5"/>
      <c r="MCO1" s="1"/>
      <c r="MCP1" s="5"/>
      <c r="MCQ1" s="1"/>
      <c r="MCR1" s="5"/>
      <c r="MCS1" s="1"/>
      <c r="MCT1" s="5"/>
      <c r="MCU1" s="1"/>
      <c r="MCV1" s="5"/>
      <c r="MCW1" s="1"/>
      <c r="MCX1" s="5"/>
      <c r="MCY1" s="1"/>
      <c r="MCZ1" s="5"/>
      <c r="MDA1" s="1"/>
      <c r="MDB1" s="5"/>
      <c r="MDC1" s="1"/>
      <c r="MDD1" s="5"/>
      <c r="MDE1" s="1"/>
      <c r="MDF1" s="5"/>
      <c r="MDG1" s="1"/>
      <c r="MDH1" s="5"/>
      <c r="MDI1" s="1"/>
      <c r="MDJ1" s="5"/>
      <c r="MDK1" s="1"/>
      <c r="MDL1" s="5"/>
      <c r="MDM1" s="1"/>
      <c r="MDN1" s="5"/>
      <c r="MDO1" s="1"/>
      <c r="MDP1" s="5"/>
      <c r="MDQ1" s="1"/>
      <c r="MDR1" s="5"/>
      <c r="MDS1" s="1"/>
      <c r="MDT1" s="5"/>
      <c r="MDU1" s="1"/>
      <c r="MDV1" s="5"/>
      <c r="MDW1" s="1"/>
      <c r="MDX1" s="5"/>
      <c r="MDY1" s="1"/>
      <c r="MDZ1" s="5"/>
      <c r="MEA1" s="1"/>
      <c r="MEB1" s="5"/>
      <c r="MEC1" s="1"/>
      <c r="MED1" s="5"/>
      <c r="MEE1" s="1"/>
      <c r="MEF1" s="5"/>
      <c r="MEG1" s="1"/>
      <c r="MEH1" s="5"/>
      <c r="MEI1" s="1"/>
      <c r="MEJ1" s="5"/>
      <c r="MEK1" s="1"/>
      <c r="MEL1" s="5"/>
      <c r="MEM1" s="1"/>
      <c r="MEN1" s="5"/>
      <c r="MEO1" s="1"/>
      <c r="MEP1" s="5"/>
      <c r="MEQ1" s="1"/>
      <c r="MER1" s="5"/>
      <c r="MES1" s="1"/>
      <c r="MET1" s="5"/>
      <c r="MEU1" s="1"/>
      <c r="MEV1" s="5"/>
      <c r="MEW1" s="1"/>
      <c r="MEX1" s="5"/>
      <c r="MEY1" s="1"/>
      <c r="MEZ1" s="5"/>
      <c r="MFA1" s="1"/>
      <c r="MFB1" s="5"/>
      <c r="MFC1" s="1"/>
      <c r="MFD1" s="5"/>
      <c r="MFE1" s="1"/>
      <c r="MFF1" s="5"/>
      <c r="MFG1" s="1"/>
      <c r="MFH1" s="5"/>
      <c r="MFI1" s="1"/>
      <c r="MFJ1" s="5"/>
      <c r="MFK1" s="1"/>
      <c r="MFL1" s="5"/>
      <c r="MFM1" s="1"/>
      <c r="MFN1" s="5"/>
      <c r="MFO1" s="1"/>
      <c r="MFP1" s="5"/>
      <c r="MFQ1" s="1"/>
      <c r="MFR1" s="5"/>
      <c r="MFS1" s="1"/>
      <c r="MFT1" s="5"/>
      <c r="MFU1" s="1"/>
      <c r="MFV1" s="5"/>
      <c r="MFW1" s="1"/>
      <c r="MFX1" s="5"/>
      <c r="MFY1" s="1"/>
      <c r="MFZ1" s="5"/>
      <c r="MGA1" s="1"/>
      <c r="MGB1" s="5"/>
      <c r="MGC1" s="1"/>
      <c r="MGD1" s="5"/>
      <c r="MGE1" s="1"/>
      <c r="MGF1" s="5"/>
      <c r="MGG1" s="1"/>
      <c r="MGH1" s="5"/>
      <c r="MGI1" s="1"/>
      <c r="MGJ1" s="5"/>
      <c r="MGK1" s="1"/>
      <c r="MGL1" s="5"/>
      <c r="MGM1" s="1"/>
      <c r="MGN1" s="5"/>
      <c r="MGO1" s="1"/>
      <c r="MGP1" s="5"/>
      <c r="MGQ1" s="1"/>
      <c r="MGR1" s="5"/>
      <c r="MGS1" s="1"/>
      <c r="MGT1" s="5"/>
      <c r="MGU1" s="1"/>
      <c r="MGV1" s="5"/>
      <c r="MGW1" s="1"/>
      <c r="MGX1" s="5"/>
      <c r="MGY1" s="1"/>
      <c r="MGZ1" s="5"/>
      <c r="MHA1" s="1"/>
      <c r="MHB1" s="5"/>
      <c r="MHC1" s="1"/>
      <c r="MHD1" s="5"/>
      <c r="MHE1" s="1"/>
      <c r="MHF1" s="5"/>
      <c r="MHG1" s="1"/>
      <c r="MHH1" s="5"/>
      <c r="MHI1" s="1"/>
      <c r="MHJ1" s="5"/>
      <c r="MHK1" s="1"/>
      <c r="MHL1" s="5"/>
      <c r="MHM1" s="1"/>
      <c r="MHN1" s="5"/>
      <c r="MHO1" s="1"/>
      <c r="MHP1" s="5"/>
      <c r="MHQ1" s="1"/>
      <c r="MHR1" s="5"/>
      <c r="MHS1" s="1"/>
      <c r="MHT1" s="5"/>
      <c r="MHU1" s="1"/>
      <c r="MHV1" s="5"/>
      <c r="MHW1" s="1"/>
      <c r="MHX1" s="5"/>
      <c r="MHY1" s="1"/>
      <c r="MHZ1" s="5"/>
      <c r="MIA1" s="1"/>
      <c r="MIB1" s="5"/>
      <c r="MIC1" s="1"/>
      <c r="MID1" s="5"/>
      <c r="MIE1" s="1"/>
      <c r="MIF1" s="5"/>
      <c r="MIG1" s="1"/>
      <c r="MIH1" s="5"/>
      <c r="MII1" s="1"/>
      <c r="MIJ1" s="5"/>
      <c r="MIK1" s="1"/>
      <c r="MIL1" s="5"/>
      <c r="MIM1" s="1"/>
      <c r="MIN1" s="5"/>
      <c r="MIO1" s="1"/>
      <c r="MIP1" s="5"/>
      <c r="MIQ1" s="1"/>
      <c r="MIR1" s="5"/>
      <c r="MIS1" s="1"/>
      <c r="MIT1" s="5"/>
      <c r="MIU1" s="1"/>
      <c r="MIV1" s="5"/>
      <c r="MIW1" s="1"/>
      <c r="MIX1" s="5"/>
      <c r="MIY1" s="1"/>
      <c r="MIZ1" s="5"/>
      <c r="MJA1" s="1"/>
      <c r="MJB1" s="5"/>
      <c r="MJC1" s="1"/>
      <c r="MJD1" s="5"/>
      <c r="MJE1" s="1"/>
      <c r="MJF1" s="5"/>
      <c r="MJG1" s="1"/>
      <c r="MJH1" s="5"/>
      <c r="MJI1" s="1"/>
      <c r="MJJ1" s="5"/>
      <c r="MJK1" s="1"/>
      <c r="MJL1" s="5"/>
      <c r="MJM1" s="1"/>
      <c r="MJN1" s="5"/>
      <c r="MJO1" s="1"/>
      <c r="MJP1" s="5"/>
      <c r="MJQ1" s="1"/>
      <c r="MJR1" s="5"/>
      <c r="MJS1" s="1"/>
      <c r="MJT1" s="5"/>
      <c r="MJU1" s="1"/>
      <c r="MJV1" s="5"/>
      <c r="MJW1" s="1"/>
      <c r="MJX1" s="5"/>
      <c r="MJY1" s="1"/>
      <c r="MJZ1" s="5"/>
      <c r="MKA1" s="1"/>
      <c r="MKB1" s="5"/>
      <c r="MKC1" s="1"/>
      <c r="MKD1" s="5"/>
      <c r="MKE1" s="1"/>
      <c r="MKF1" s="5"/>
      <c r="MKG1" s="1"/>
      <c r="MKH1" s="5"/>
      <c r="MKI1" s="1"/>
      <c r="MKJ1" s="5"/>
      <c r="MKK1" s="1"/>
      <c r="MKL1" s="5"/>
      <c r="MKM1" s="1"/>
      <c r="MKN1" s="5"/>
      <c r="MKO1" s="1"/>
      <c r="MKP1" s="5"/>
      <c r="MKQ1" s="1"/>
      <c r="MKR1" s="5"/>
      <c r="MKS1" s="1"/>
      <c r="MKT1" s="5"/>
      <c r="MKU1" s="1"/>
      <c r="MKV1" s="5"/>
      <c r="MKW1" s="1"/>
      <c r="MKX1" s="5"/>
      <c r="MKY1" s="1"/>
      <c r="MKZ1" s="5"/>
      <c r="MLA1" s="1"/>
      <c r="MLB1" s="5"/>
      <c r="MLC1" s="1"/>
      <c r="MLD1" s="5"/>
      <c r="MLE1" s="1"/>
      <c r="MLF1" s="5"/>
      <c r="MLG1" s="1"/>
      <c r="MLH1" s="5"/>
      <c r="MLI1" s="1"/>
      <c r="MLJ1" s="5"/>
      <c r="MLK1" s="1"/>
      <c r="MLL1" s="5"/>
      <c r="MLM1" s="1"/>
      <c r="MLN1" s="5"/>
      <c r="MLO1" s="1"/>
      <c r="MLP1" s="5"/>
      <c r="MLQ1" s="1"/>
      <c r="MLR1" s="5"/>
      <c r="MLS1" s="1"/>
      <c r="MLT1" s="5"/>
      <c r="MLU1" s="1"/>
      <c r="MLV1" s="5"/>
      <c r="MLW1" s="1"/>
      <c r="MLX1" s="5"/>
      <c r="MLY1" s="1"/>
      <c r="MLZ1" s="5"/>
      <c r="MMA1" s="1"/>
      <c r="MMB1" s="5"/>
      <c r="MMC1" s="1"/>
      <c r="MMD1" s="5"/>
      <c r="MME1" s="1"/>
      <c r="MMF1" s="5"/>
      <c r="MMG1" s="1"/>
      <c r="MMH1" s="5"/>
      <c r="MMI1" s="1"/>
      <c r="MMJ1" s="5"/>
      <c r="MMK1" s="1"/>
      <c r="MML1" s="5"/>
      <c r="MMM1" s="1"/>
      <c r="MMN1" s="5"/>
      <c r="MMO1" s="1"/>
      <c r="MMP1" s="5"/>
      <c r="MMQ1" s="1"/>
      <c r="MMR1" s="5"/>
      <c r="MMS1" s="1"/>
      <c r="MMT1" s="5"/>
      <c r="MMU1" s="1"/>
      <c r="MMV1" s="5"/>
      <c r="MMW1" s="1"/>
      <c r="MMX1" s="5"/>
      <c r="MMY1" s="1"/>
      <c r="MMZ1" s="5"/>
      <c r="MNA1" s="1"/>
      <c r="MNB1" s="5"/>
      <c r="MNC1" s="1"/>
      <c r="MND1" s="5"/>
      <c r="MNE1" s="1"/>
      <c r="MNF1" s="5"/>
      <c r="MNG1" s="1"/>
      <c r="MNH1" s="5"/>
      <c r="MNI1" s="1"/>
      <c r="MNJ1" s="5"/>
      <c r="MNK1" s="1"/>
      <c r="MNL1" s="5"/>
      <c r="MNM1" s="1"/>
      <c r="MNN1" s="5"/>
      <c r="MNO1" s="1"/>
      <c r="MNP1" s="5"/>
      <c r="MNQ1" s="1"/>
      <c r="MNR1" s="5"/>
      <c r="MNS1" s="1"/>
      <c r="MNT1" s="5"/>
      <c r="MNU1" s="1"/>
      <c r="MNV1" s="5"/>
      <c r="MNW1" s="1"/>
      <c r="MNX1" s="5"/>
      <c r="MNY1" s="1"/>
      <c r="MNZ1" s="5"/>
      <c r="MOA1" s="1"/>
      <c r="MOB1" s="5"/>
      <c r="MOC1" s="1"/>
      <c r="MOD1" s="5"/>
      <c r="MOE1" s="1"/>
      <c r="MOF1" s="5"/>
      <c r="MOG1" s="1"/>
      <c r="MOH1" s="5"/>
      <c r="MOI1" s="1"/>
      <c r="MOJ1" s="5"/>
      <c r="MOK1" s="1"/>
      <c r="MOL1" s="5"/>
      <c r="MOM1" s="1"/>
      <c r="MON1" s="5"/>
      <c r="MOO1" s="1"/>
      <c r="MOP1" s="5"/>
      <c r="MOQ1" s="1"/>
      <c r="MOR1" s="5"/>
      <c r="MOS1" s="1"/>
      <c r="MOT1" s="5"/>
      <c r="MOU1" s="1"/>
      <c r="MOV1" s="5"/>
      <c r="MOW1" s="1"/>
      <c r="MOX1" s="5"/>
      <c r="MOY1" s="1"/>
      <c r="MOZ1" s="5"/>
      <c r="MPA1" s="1"/>
      <c r="MPB1" s="5"/>
      <c r="MPC1" s="1"/>
      <c r="MPD1" s="5"/>
      <c r="MPE1" s="1"/>
      <c r="MPF1" s="5"/>
      <c r="MPG1" s="1"/>
      <c r="MPH1" s="5"/>
      <c r="MPI1" s="1"/>
      <c r="MPJ1" s="5"/>
      <c r="MPK1" s="1"/>
      <c r="MPL1" s="5"/>
      <c r="MPM1" s="1"/>
      <c r="MPN1" s="5"/>
      <c r="MPO1" s="1"/>
      <c r="MPP1" s="5"/>
      <c r="MPQ1" s="1"/>
      <c r="MPR1" s="5"/>
      <c r="MPS1" s="1"/>
      <c r="MPT1" s="5"/>
      <c r="MPU1" s="1"/>
      <c r="MPV1" s="5"/>
      <c r="MPW1" s="1"/>
      <c r="MPX1" s="5"/>
      <c r="MPY1" s="1"/>
      <c r="MPZ1" s="5"/>
      <c r="MQA1" s="1"/>
      <c r="MQB1" s="5"/>
      <c r="MQC1" s="1"/>
      <c r="MQD1" s="5"/>
      <c r="MQE1" s="1"/>
      <c r="MQF1" s="5"/>
      <c r="MQG1" s="1"/>
      <c r="MQH1" s="5"/>
      <c r="MQI1" s="1"/>
      <c r="MQJ1" s="5"/>
      <c r="MQK1" s="1"/>
      <c r="MQL1" s="5"/>
      <c r="MQM1" s="1"/>
      <c r="MQN1" s="5"/>
      <c r="MQO1" s="1"/>
      <c r="MQP1" s="5"/>
      <c r="MQQ1" s="1"/>
      <c r="MQR1" s="5"/>
      <c r="MQS1" s="1"/>
      <c r="MQT1" s="5"/>
      <c r="MQU1" s="1"/>
      <c r="MQV1" s="5"/>
      <c r="MQW1" s="1"/>
      <c r="MQX1" s="5"/>
      <c r="MQY1" s="1"/>
      <c r="MQZ1" s="5"/>
      <c r="MRA1" s="1"/>
      <c r="MRB1" s="5"/>
      <c r="MRC1" s="1"/>
      <c r="MRD1" s="5"/>
      <c r="MRE1" s="1"/>
      <c r="MRF1" s="5"/>
      <c r="MRG1" s="1"/>
      <c r="MRH1" s="5"/>
      <c r="MRI1" s="1"/>
      <c r="MRJ1" s="5"/>
      <c r="MRK1" s="1"/>
      <c r="MRL1" s="5"/>
      <c r="MRM1" s="1"/>
      <c r="MRN1" s="5"/>
      <c r="MRO1" s="1"/>
      <c r="MRP1" s="5"/>
      <c r="MRQ1" s="1"/>
      <c r="MRR1" s="5"/>
      <c r="MRS1" s="1"/>
      <c r="MRT1" s="5"/>
      <c r="MRU1" s="1"/>
      <c r="MRV1" s="5"/>
      <c r="MRW1" s="1"/>
      <c r="MRX1" s="5"/>
      <c r="MRY1" s="1"/>
      <c r="MRZ1" s="5"/>
      <c r="MSA1" s="1"/>
      <c r="MSB1" s="5"/>
      <c r="MSC1" s="1"/>
      <c r="MSD1" s="5"/>
      <c r="MSE1" s="1"/>
      <c r="MSF1" s="5"/>
      <c r="MSG1" s="1"/>
      <c r="MSH1" s="5"/>
      <c r="MSI1" s="1"/>
      <c r="MSJ1" s="5"/>
      <c r="MSK1" s="1"/>
      <c r="MSL1" s="5"/>
      <c r="MSM1" s="1"/>
      <c r="MSN1" s="5"/>
      <c r="MSO1" s="1"/>
      <c r="MSP1" s="5"/>
      <c r="MSQ1" s="1"/>
      <c r="MSR1" s="5"/>
      <c r="MSS1" s="1"/>
      <c r="MST1" s="5"/>
      <c r="MSU1" s="1"/>
      <c r="MSV1" s="5"/>
      <c r="MSW1" s="1"/>
      <c r="MSX1" s="5"/>
      <c r="MSY1" s="1"/>
      <c r="MSZ1" s="5"/>
      <c r="MTA1" s="1"/>
      <c r="MTB1" s="5"/>
      <c r="MTC1" s="1"/>
      <c r="MTD1" s="5"/>
      <c r="MTE1" s="1"/>
      <c r="MTF1" s="5"/>
      <c r="MTG1" s="1"/>
      <c r="MTH1" s="5"/>
      <c r="MTI1" s="1"/>
      <c r="MTJ1" s="5"/>
      <c r="MTK1" s="1"/>
      <c r="MTL1" s="5"/>
      <c r="MTM1" s="1"/>
      <c r="MTN1" s="5"/>
      <c r="MTO1" s="1"/>
      <c r="MTP1" s="5"/>
      <c r="MTQ1" s="1"/>
      <c r="MTR1" s="5"/>
      <c r="MTS1" s="1"/>
      <c r="MTT1" s="5"/>
      <c r="MTU1" s="1"/>
      <c r="MTV1" s="5"/>
      <c r="MTW1" s="1"/>
      <c r="MTX1" s="5"/>
      <c r="MTY1" s="1"/>
      <c r="MTZ1" s="5"/>
      <c r="MUA1" s="1"/>
      <c r="MUB1" s="5"/>
      <c r="MUC1" s="1"/>
      <c r="MUD1" s="5"/>
      <c r="MUE1" s="1"/>
      <c r="MUF1" s="5"/>
      <c r="MUG1" s="1"/>
      <c r="MUH1" s="5"/>
      <c r="MUI1" s="1"/>
      <c r="MUJ1" s="5"/>
      <c r="MUK1" s="1"/>
      <c r="MUL1" s="5"/>
      <c r="MUM1" s="1"/>
      <c r="MUN1" s="5"/>
      <c r="MUO1" s="1"/>
      <c r="MUP1" s="5"/>
      <c r="MUQ1" s="1"/>
      <c r="MUR1" s="5"/>
      <c r="MUS1" s="1"/>
      <c r="MUT1" s="5"/>
      <c r="MUU1" s="1"/>
      <c r="MUV1" s="5"/>
      <c r="MUW1" s="1"/>
      <c r="MUX1" s="5"/>
      <c r="MUY1" s="1"/>
      <c r="MUZ1" s="5"/>
      <c r="MVA1" s="1"/>
      <c r="MVB1" s="5"/>
      <c r="MVC1" s="1"/>
      <c r="MVD1" s="5"/>
      <c r="MVE1" s="1"/>
      <c r="MVF1" s="5"/>
      <c r="MVG1" s="1"/>
      <c r="MVH1" s="5"/>
      <c r="MVI1" s="1"/>
      <c r="MVJ1" s="5"/>
      <c r="MVK1" s="1"/>
      <c r="MVL1" s="5"/>
      <c r="MVM1" s="1"/>
      <c r="MVN1" s="5"/>
      <c r="MVO1" s="1"/>
      <c r="MVP1" s="5"/>
      <c r="MVQ1" s="1"/>
      <c r="MVR1" s="5"/>
      <c r="MVS1" s="1"/>
      <c r="MVT1" s="5"/>
      <c r="MVU1" s="1"/>
      <c r="MVV1" s="5"/>
      <c r="MVW1" s="1"/>
      <c r="MVX1" s="5"/>
      <c r="MVY1" s="1"/>
      <c r="MVZ1" s="5"/>
      <c r="MWA1" s="1"/>
      <c r="MWB1" s="5"/>
      <c r="MWC1" s="1"/>
      <c r="MWD1" s="5"/>
      <c r="MWE1" s="1"/>
      <c r="MWF1" s="5"/>
      <c r="MWG1" s="1"/>
      <c r="MWH1" s="5"/>
      <c r="MWI1" s="1"/>
      <c r="MWJ1" s="5"/>
      <c r="MWK1" s="1"/>
      <c r="MWL1" s="5"/>
      <c r="MWM1" s="1"/>
      <c r="MWN1" s="5"/>
      <c r="MWO1" s="1"/>
      <c r="MWP1" s="5"/>
      <c r="MWQ1" s="1"/>
      <c r="MWR1" s="5"/>
      <c r="MWS1" s="1"/>
      <c r="MWT1" s="5"/>
      <c r="MWU1" s="1"/>
      <c r="MWV1" s="5"/>
      <c r="MWW1" s="1"/>
      <c r="MWX1" s="5"/>
      <c r="MWY1" s="1"/>
      <c r="MWZ1" s="5"/>
      <c r="MXA1" s="1"/>
      <c r="MXB1" s="5"/>
      <c r="MXC1" s="1"/>
      <c r="MXD1" s="5"/>
      <c r="MXE1" s="1"/>
      <c r="MXF1" s="5"/>
      <c r="MXG1" s="1"/>
      <c r="MXH1" s="5"/>
      <c r="MXI1" s="1"/>
      <c r="MXJ1" s="5"/>
      <c r="MXK1" s="1"/>
      <c r="MXL1" s="5"/>
      <c r="MXM1" s="1"/>
      <c r="MXN1" s="5"/>
      <c r="MXO1" s="1"/>
      <c r="MXP1" s="5"/>
      <c r="MXQ1" s="1"/>
      <c r="MXR1" s="5"/>
      <c r="MXS1" s="1"/>
      <c r="MXT1" s="5"/>
      <c r="MXU1" s="1"/>
      <c r="MXV1" s="5"/>
      <c r="MXW1" s="1"/>
      <c r="MXX1" s="5"/>
      <c r="MXY1" s="1"/>
      <c r="MXZ1" s="5"/>
      <c r="MYA1" s="1"/>
      <c r="MYB1" s="5"/>
      <c r="MYC1" s="1"/>
      <c r="MYD1" s="5"/>
      <c r="MYE1" s="1"/>
      <c r="MYF1" s="5"/>
      <c r="MYG1" s="1"/>
      <c r="MYH1" s="5"/>
      <c r="MYI1" s="1"/>
      <c r="MYJ1" s="5"/>
      <c r="MYK1" s="1"/>
      <c r="MYL1" s="5"/>
      <c r="MYM1" s="1"/>
      <c r="MYN1" s="5"/>
      <c r="MYO1" s="1"/>
      <c r="MYP1" s="5"/>
      <c r="MYQ1" s="1"/>
      <c r="MYR1" s="5"/>
      <c r="MYS1" s="1"/>
      <c r="MYT1" s="5"/>
      <c r="MYU1" s="1"/>
      <c r="MYV1" s="5"/>
      <c r="MYW1" s="1"/>
      <c r="MYX1" s="5"/>
      <c r="MYY1" s="1"/>
      <c r="MYZ1" s="5"/>
      <c r="MZA1" s="1"/>
      <c r="MZB1" s="5"/>
      <c r="MZC1" s="1"/>
      <c r="MZD1" s="5"/>
      <c r="MZE1" s="1"/>
      <c r="MZF1" s="5"/>
      <c r="MZG1" s="1"/>
      <c r="MZH1" s="5"/>
      <c r="MZI1" s="1"/>
      <c r="MZJ1" s="5"/>
      <c r="MZK1" s="1"/>
      <c r="MZL1" s="5"/>
      <c r="MZM1" s="1"/>
      <c r="MZN1" s="5"/>
      <c r="MZO1" s="1"/>
      <c r="MZP1" s="5"/>
      <c r="MZQ1" s="1"/>
      <c r="MZR1" s="5"/>
      <c r="MZS1" s="1"/>
      <c r="MZT1" s="5"/>
      <c r="MZU1" s="1"/>
      <c r="MZV1" s="5"/>
      <c r="MZW1" s="1"/>
      <c r="MZX1" s="5"/>
      <c r="MZY1" s="1"/>
      <c r="MZZ1" s="5"/>
      <c r="NAA1" s="1"/>
      <c r="NAB1" s="5"/>
      <c r="NAC1" s="1"/>
      <c r="NAD1" s="5"/>
      <c r="NAE1" s="1"/>
      <c r="NAF1" s="5"/>
      <c r="NAG1" s="1"/>
      <c r="NAH1" s="5"/>
      <c r="NAI1" s="1"/>
      <c r="NAJ1" s="5"/>
      <c r="NAK1" s="1"/>
      <c r="NAL1" s="5"/>
      <c r="NAM1" s="1"/>
      <c r="NAN1" s="5"/>
      <c r="NAO1" s="1"/>
      <c r="NAP1" s="5"/>
      <c r="NAQ1" s="1"/>
      <c r="NAR1" s="5"/>
      <c r="NAS1" s="1"/>
      <c r="NAT1" s="5"/>
      <c r="NAU1" s="1"/>
      <c r="NAV1" s="5"/>
      <c r="NAW1" s="1"/>
      <c r="NAX1" s="5"/>
      <c r="NAY1" s="1"/>
      <c r="NAZ1" s="5"/>
      <c r="NBA1" s="1"/>
      <c r="NBB1" s="5"/>
      <c r="NBC1" s="1"/>
      <c r="NBD1" s="5"/>
      <c r="NBE1" s="1"/>
      <c r="NBF1" s="5"/>
      <c r="NBG1" s="1"/>
      <c r="NBH1" s="5"/>
      <c r="NBI1" s="1"/>
      <c r="NBJ1" s="5"/>
      <c r="NBK1" s="1"/>
      <c r="NBL1" s="5"/>
      <c r="NBM1" s="1"/>
      <c r="NBN1" s="5"/>
      <c r="NBO1" s="1"/>
      <c r="NBP1" s="5"/>
      <c r="NBQ1" s="1"/>
      <c r="NBR1" s="5"/>
      <c r="NBS1" s="1"/>
      <c r="NBT1" s="5"/>
      <c r="NBU1" s="1"/>
      <c r="NBV1" s="5"/>
      <c r="NBW1" s="1"/>
      <c r="NBX1" s="5"/>
      <c r="NBY1" s="1"/>
      <c r="NBZ1" s="5"/>
      <c r="NCA1" s="1"/>
      <c r="NCB1" s="5"/>
      <c r="NCC1" s="1"/>
      <c r="NCD1" s="5"/>
      <c r="NCE1" s="1"/>
      <c r="NCF1" s="5"/>
      <c r="NCG1" s="1"/>
      <c r="NCH1" s="5"/>
      <c r="NCI1" s="1"/>
      <c r="NCJ1" s="5"/>
      <c r="NCK1" s="1"/>
      <c r="NCL1" s="5"/>
      <c r="NCM1" s="1"/>
      <c r="NCN1" s="5"/>
      <c r="NCO1" s="1"/>
      <c r="NCP1" s="5"/>
      <c r="NCQ1" s="1"/>
      <c r="NCR1" s="5"/>
      <c r="NCS1" s="1"/>
      <c r="NCT1" s="5"/>
      <c r="NCU1" s="1"/>
      <c r="NCV1" s="5"/>
      <c r="NCW1" s="1"/>
      <c r="NCX1" s="5"/>
      <c r="NCY1" s="1"/>
      <c r="NCZ1" s="5"/>
      <c r="NDA1" s="1"/>
      <c r="NDB1" s="5"/>
      <c r="NDC1" s="1"/>
      <c r="NDD1" s="5"/>
      <c r="NDE1" s="1"/>
      <c r="NDF1" s="5"/>
      <c r="NDG1" s="1"/>
      <c r="NDH1" s="5"/>
      <c r="NDI1" s="1"/>
      <c r="NDJ1" s="5"/>
      <c r="NDK1" s="1"/>
      <c r="NDL1" s="5"/>
      <c r="NDM1" s="1"/>
      <c r="NDN1" s="5"/>
      <c r="NDO1" s="1"/>
      <c r="NDP1" s="5"/>
      <c r="NDQ1" s="1"/>
      <c r="NDR1" s="5"/>
      <c r="NDS1" s="1"/>
      <c r="NDT1" s="5"/>
      <c r="NDU1" s="1"/>
      <c r="NDV1" s="5"/>
      <c r="NDW1" s="1"/>
      <c r="NDX1" s="5"/>
      <c r="NDY1" s="1"/>
      <c r="NDZ1" s="5"/>
      <c r="NEA1" s="1"/>
      <c r="NEB1" s="5"/>
      <c r="NEC1" s="1"/>
      <c r="NED1" s="5"/>
      <c r="NEE1" s="1"/>
      <c r="NEF1" s="5"/>
      <c r="NEG1" s="1"/>
      <c r="NEH1" s="5"/>
      <c r="NEI1" s="1"/>
      <c r="NEJ1" s="5"/>
      <c r="NEK1" s="1"/>
      <c r="NEL1" s="5"/>
      <c r="NEM1" s="1"/>
      <c r="NEN1" s="5"/>
      <c r="NEO1" s="1"/>
      <c r="NEP1" s="5"/>
      <c r="NEQ1" s="1"/>
      <c r="NER1" s="5"/>
      <c r="NES1" s="1"/>
      <c r="NET1" s="5"/>
      <c r="NEU1" s="1"/>
      <c r="NEV1" s="5"/>
      <c r="NEW1" s="1"/>
      <c r="NEX1" s="5"/>
      <c r="NEY1" s="1"/>
      <c r="NEZ1" s="5"/>
      <c r="NFA1" s="1"/>
      <c r="NFB1" s="5"/>
      <c r="NFC1" s="1"/>
      <c r="NFD1" s="5"/>
      <c r="NFE1" s="1"/>
      <c r="NFF1" s="5"/>
      <c r="NFG1" s="1"/>
      <c r="NFH1" s="5"/>
      <c r="NFI1" s="1"/>
      <c r="NFJ1" s="5"/>
      <c r="NFK1" s="1"/>
      <c r="NFL1" s="5"/>
      <c r="NFM1" s="1"/>
      <c r="NFN1" s="5"/>
      <c r="NFO1" s="1"/>
      <c r="NFP1" s="5"/>
      <c r="NFQ1" s="1"/>
      <c r="NFR1" s="5"/>
      <c r="NFS1" s="1"/>
      <c r="NFT1" s="5"/>
      <c r="NFU1" s="1"/>
      <c r="NFV1" s="5"/>
      <c r="NFW1" s="1"/>
      <c r="NFX1" s="5"/>
      <c r="NFY1" s="1"/>
      <c r="NFZ1" s="5"/>
      <c r="NGA1" s="1"/>
      <c r="NGB1" s="5"/>
      <c r="NGC1" s="1"/>
      <c r="NGD1" s="5"/>
      <c r="NGE1" s="1"/>
      <c r="NGF1" s="5"/>
      <c r="NGG1" s="1"/>
      <c r="NGH1" s="5"/>
      <c r="NGI1" s="1"/>
      <c r="NGJ1" s="5"/>
      <c r="NGK1" s="1"/>
      <c r="NGL1" s="5"/>
      <c r="NGM1" s="1"/>
      <c r="NGN1" s="5"/>
      <c r="NGO1" s="1"/>
      <c r="NGP1" s="5"/>
      <c r="NGQ1" s="1"/>
      <c r="NGR1" s="5"/>
      <c r="NGS1" s="1"/>
      <c r="NGT1" s="5"/>
      <c r="NGU1" s="1"/>
      <c r="NGV1" s="5"/>
      <c r="NGW1" s="1"/>
      <c r="NGX1" s="5"/>
      <c r="NGY1" s="1"/>
      <c r="NGZ1" s="5"/>
      <c r="NHA1" s="1"/>
      <c r="NHB1" s="5"/>
      <c r="NHC1" s="1"/>
      <c r="NHD1" s="5"/>
      <c r="NHE1" s="1"/>
      <c r="NHF1" s="5"/>
      <c r="NHG1" s="1"/>
      <c r="NHH1" s="5"/>
      <c r="NHI1" s="1"/>
      <c r="NHJ1" s="5"/>
      <c r="NHK1" s="1"/>
      <c r="NHL1" s="5"/>
      <c r="NHM1" s="1"/>
      <c r="NHN1" s="5"/>
      <c r="NHO1" s="1"/>
      <c r="NHP1" s="5"/>
      <c r="NHQ1" s="1"/>
      <c r="NHR1" s="5"/>
      <c r="NHS1" s="1"/>
      <c r="NHT1" s="5"/>
      <c r="NHU1" s="1"/>
      <c r="NHV1" s="5"/>
      <c r="NHW1" s="1"/>
      <c r="NHX1" s="5"/>
      <c r="NHY1" s="1"/>
      <c r="NHZ1" s="5"/>
      <c r="NIA1" s="1"/>
      <c r="NIB1" s="5"/>
      <c r="NIC1" s="1"/>
      <c r="NID1" s="5"/>
      <c r="NIE1" s="1"/>
      <c r="NIF1" s="5"/>
      <c r="NIG1" s="1"/>
      <c r="NIH1" s="5"/>
      <c r="NII1" s="1"/>
      <c r="NIJ1" s="5"/>
      <c r="NIK1" s="1"/>
      <c r="NIL1" s="5"/>
      <c r="NIM1" s="1"/>
      <c r="NIN1" s="5"/>
      <c r="NIO1" s="1"/>
      <c r="NIP1" s="5"/>
      <c r="NIQ1" s="1"/>
      <c r="NIR1" s="5"/>
      <c r="NIS1" s="1"/>
      <c r="NIT1" s="5"/>
      <c r="NIU1" s="1"/>
      <c r="NIV1" s="5"/>
      <c r="NIW1" s="1"/>
      <c r="NIX1" s="5"/>
      <c r="NIY1" s="1"/>
      <c r="NIZ1" s="5"/>
      <c r="NJA1" s="1"/>
      <c r="NJB1" s="5"/>
      <c r="NJC1" s="1"/>
      <c r="NJD1" s="5"/>
      <c r="NJE1" s="1"/>
      <c r="NJF1" s="5"/>
      <c r="NJG1" s="1"/>
      <c r="NJH1" s="5"/>
      <c r="NJI1" s="1"/>
      <c r="NJJ1" s="5"/>
      <c r="NJK1" s="1"/>
      <c r="NJL1" s="5"/>
      <c r="NJM1" s="1"/>
      <c r="NJN1" s="5"/>
      <c r="NJO1" s="1"/>
      <c r="NJP1" s="5"/>
      <c r="NJQ1" s="1"/>
      <c r="NJR1" s="5"/>
      <c r="NJS1" s="1"/>
      <c r="NJT1" s="5"/>
      <c r="NJU1" s="1"/>
      <c r="NJV1" s="5"/>
      <c r="NJW1" s="1"/>
      <c r="NJX1" s="5"/>
      <c r="NJY1" s="1"/>
      <c r="NJZ1" s="5"/>
      <c r="NKA1" s="1"/>
      <c r="NKB1" s="5"/>
      <c r="NKC1" s="1"/>
      <c r="NKD1" s="5"/>
      <c r="NKE1" s="1"/>
      <c r="NKF1" s="5"/>
      <c r="NKG1" s="1"/>
      <c r="NKH1" s="5"/>
      <c r="NKI1" s="1"/>
      <c r="NKJ1" s="5"/>
      <c r="NKK1" s="1"/>
      <c r="NKL1" s="5"/>
      <c r="NKM1" s="1"/>
      <c r="NKN1" s="5"/>
      <c r="NKO1" s="1"/>
      <c r="NKP1" s="5"/>
      <c r="NKQ1" s="1"/>
      <c r="NKR1" s="5"/>
      <c r="NKS1" s="1"/>
      <c r="NKT1" s="5"/>
      <c r="NKU1" s="1"/>
      <c r="NKV1" s="5"/>
      <c r="NKW1" s="1"/>
      <c r="NKX1" s="5"/>
      <c r="NKY1" s="1"/>
      <c r="NKZ1" s="5"/>
      <c r="NLA1" s="1"/>
      <c r="NLB1" s="5"/>
      <c r="NLC1" s="1"/>
      <c r="NLD1" s="5"/>
      <c r="NLE1" s="1"/>
      <c r="NLF1" s="5"/>
      <c r="NLG1" s="1"/>
      <c r="NLH1" s="5"/>
      <c r="NLI1" s="1"/>
      <c r="NLJ1" s="5"/>
      <c r="NLK1" s="1"/>
      <c r="NLL1" s="5"/>
      <c r="NLM1" s="1"/>
      <c r="NLN1" s="5"/>
      <c r="NLO1" s="1"/>
      <c r="NLP1" s="5"/>
      <c r="NLQ1" s="1"/>
      <c r="NLR1" s="5"/>
      <c r="NLS1" s="1"/>
      <c r="NLT1" s="5"/>
      <c r="NLU1" s="1"/>
      <c r="NLV1" s="5"/>
      <c r="NLW1" s="1"/>
      <c r="NLX1" s="5"/>
      <c r="NLY1" s="1"/>
      <c r="NLZ1" s="5"/>
      <c r="NMA1" s="1"/>
      <c r="NMB1" s="5"/>
      <c r="NMC1" s="1"/>
      <c r="NMD1" s="5"/>
      <c r="NME1" s="1"/>
      <c r="NMF1" s="5"/>
      <c r="NMG1" s="1"/>
      <c r="NMH1" s="5"/>
      <c r="NMI1" s="1"/>
      <c r="NMJ1" s="5"/>
      <c r="NMK1" s="1"/>
      <c r="NML1" s="5"/>
      <c r="NMM1" s="1"/>
      <c r="NMN1" s="5"/>
      <c r="NMO1" s="1"/>
      <c r="NMP1" s="5"/>
      <c r="NMQ1" s="1"/>
      <c r="NMR1" s="5"/>
      <c r="NMS1" s="1"/>
      <c r="NMT1" s="5"/>
      <c r="NMU1" s="1"/>
      <c r="NMV1" s="5"/>
      <c r="NMW1" s="1"/>
      <c r="NMX1" s="5"/>
      <c r="NMY1" s="1"/>
      <c r="NMZ1" s="5"/>
      <c r="NNA1" s="1"/>
      <c r="NNB1" s="5"/>
      <c r="NNC1" s="1"/>
      <c r="NND1" s="5"/>
      <c r="NNE1" s="1"/>
      <c r="NNF1" s="5"/>
      <c r="NNG1" s="1"/>
      <c r="NNH1" s="5"/>
      <c r="NNI1" s="1"/>
      <c r="NNJ1" s="5"/>
      <c r="NNK1" s="1"/>
      <c r="NNL1" s="5"/>
      <c r="NNM1" s="1"/>
      <c r="NNN1" s="5"/>
      <c r="NNO1" s="1"/>
      <c r="NNP1" s="5"/>
      <c r="NNQ1" s="1"/>
      <c r="NNR1" s="5"/>
      <c r="NNS1" s="1"/>
      <c r="NNT1" s="5"/>
      <c r="NNU1" s="1"/>
      <c r="NNV1" s="5"/>
      <c r="NNW1" s="1"/>
      <c r="NNX1" s="5"/>
      <c r="NNY1" s="1"/>
      <c r="NNZ1" s="5"/>
      <c r="NOA1" s="1"/>
      <c r="NOB1" s="5"/>
      <c r="NOC1" s="1"/>
      <c r="NOD1" s="5"/>
      <c r="NOE1" s="1"/>
      <c r="NOF1" s="5"/>
      <c r="NOG1" s="1"/>
      <c r="NOH1" s="5"/>
      <c r="NOI1" s="1"/>
      <c r="NOJ1" s="5"/>
      <c r="NOK1" s="1"/>
      <c r="NOL1" s="5"/>
      <c r="NOM1" s="1"/>
      <c r="NON1" s="5"/>
      <c r="NOO1" s="1"/>
      <c r="NOP1" s="5"/>
      <c r="NOQ1" s="1"/>
      <c r="NOR1" s="5"/>
      <c r="NOS1" s="1"/>
      <c r="NOT1" s="5"/>
      <c r="NOU1" s="1"/>
      <c r="NOV1" s="5"/>
      <c r="NOW1" s="1"/>
      <c r="NOX1" s="5"/>
      <c r="NOY1" s="1"/>
      <c r="NOZ1" s="5"/>
      <c r="NPA1" s="1"/>
      <c r="NPB1" s="5"/>
      <c r="NPC1" s="1"/>
      <c r="NPD1" s="5"/>
      <c r="NPE1" s="1"/>
      <c r="NPF1" s="5"/>
      <c r="NPG1" s="1"/>
      <c r="NPH1" s="5"/>
      <c r="NPI1" s="1"/>
      <c r="NPJ1" s="5"/>
      <c r="NPK1" s="1"/>
      <c r="NPL1" s="5"/>
      <c r="NPM1" s="1"/>
      <c r="NPN1" s="5"/>
      <c r="NPO1" s="1"/>
      <c r="NPP1" s="5"/>
      <c r="NPQ1" s="1"/>
      <c r="NPR1" s="5"/>
      <c r="NPS1" s="1"/>
      <c r="NPT1" s="5"/>
      <c r="NPU1" s="1"/>
      <c r="NPV1" s="5"/>
      <c r="NPW1" s="1"/>
      <c r="NPX1" s="5"/>
      <c r="NPY1" s="1"/>
      <c r="NPZ1" s="5"/>
      <c r="NQA1" s="1"/>
      <c r="NQB1" s="5"/>
      <c r="NQC1" s="1"/>
      <c r="NQD1" s="5"/>
      <c r="NQE1" s="1"/>
      <c r="NQF1" s="5"/>
      <c r="NQG1" s="1"/>
      <c r="NQH1" s="5"/>
      <c r="NQI1" s="1"/>
      <c r="NQJ1" s="5"/>
      <c r="NQK1" s="1"/>
      <c r="NQL1" s="5"/>
      <c r="NQM1" s="1"/>
      <c r="NQN1" s="5"/>
      <c r="NQO1" s="1"/>
      <c r="NQP1" s="5"/>
      <c r="NQQ1" s="1"/>
      <c r="NQR1" s="5"/>
      <c r="NQS1" s="1"/>
      <c r="NQT1" s="5"/>
      <c r="NQU1" s="1"/>
      <c r="NQV1" s="5"/>
      <c r="NQW1" s="1"/>
      <c r="NQX1" s="5"/>
      <c r="NQY1" s="1"/>
      <c r="NQZ1" s="5"/>
      <c r="NRA1" s="1"/>
      <c r="NRB1" s="5"/>
      <c r="NRC1" s="1"/>
      <c r="NRD1" s="5"/>
      <c r="NRE1" s="1"/>
      <c r="NRF1" s="5"/>
      <c r="NRG1" s="1"/>
      <c r="NRH1" s="5"/>
      <c r="NRI1" s="1"/>
      <c r="NRJ1" s="5"/>
      <c r="NRK1" s="1"/>
      <c r="NRL1" s="5"/>
      <c r="NRM1" s="1"/>
      <c r="NRN1" s="5"/>
      <c r="NRO1" s="1"/>
      <c r="NRP1" s="5"/>
      <c r="NRQ1" s="1"/>
      <c r="NRR1" s="5"/>
      <c r="NRS1" s="1"/>
      <c r="NRT1" s="5"/>
      <c r="NRU1" s="1"/>
      <c r="NRV1" s="5"/>
      <c r="NRW1" s="1"/>
      <c r="NRX1" s="5"/>
      <c r="NRY1" s="1"/>
      <c r="NRZ1" s="5"/>
      <c r="NSA1" s="1"/>
      <c r="NSB1" s="5"/>
      <c r="NSC1" s="1"/>
      <c r="NSD1" s="5"/>
      <c r="NSE1" s="1"/>
      <c r="NSF1" s="5"/>
      <c r="NSG1" s="1"/>
      <c r="NSH1" s="5"/>
      <c r="NSI1" s="1"/>
      <c r="NSJ1" s="5"/>
      <c r="NSK1" s="1"/>
      <c r="NSL1" s="5"/>
      <c r="NSM1" s="1"/>
      <c r="NSN1" s="5"/>
      <c r="NSO1" s="1"/>
      <c r="NSP1" s="5"/>
      <c r="NSQ1" s="1"/>
      <c r="NSR1" s="5"/>
      <c r="NSS1" s="1"/>
      <c r="NST1" s="5"/>
      <c r="NSU1" s="1"/>
      <c r="NSV1" s="5"/>
      <c r="NSW1" s="1"/>
      <c r="NSX1" s="5"/>
      <c r="NSY1" s="1"/>
      <c r="NSZ1" s="5"/>
      <c r="NTA1" s="1"/>
      <c r="NTB1" s="5"/>
      <c r="NTC1" s="1"/>
      <c r="NTD1" s="5"/>
      <c r="NTE1" s="1"/>
      <c r="NTF1" s="5"/>
      <c r="NTG1" s="1"/>
      <c r="NTH1" s="5"/>
      <c r="NTI1" s="1"/>
      <c r="NTJ1" s="5"/>
      <c r="NTK1" s="1"/>
      <c r="NTL1" s="5"/>
      <c r="NTM1" s="1"/>
      <c r="NTN1" s="5"/>
      <c r="NTO1" s="1"/>
      <c r="NTP1" s="5"/>
      <c r="NTQ1" s="1"/>
      <c r="NTR1" s="5"/>
      <c r="NTS1" s="1"/>
      <c r="NTT1" s="5"/>
      <c r="NTU1" s="1"/>
      <c r="NTV1" s="5"/>
      <c r="NTW1" s="1"/>
      <c r="NTX1" s="5"/>
      <c r="NTY1" s="1"/>
      <c r="NTZ1" s="5"/>
      <c r="NUA1" s="1"/>
      <c r="NUB1" s="5"/>
      <c r="NUC1" s="1"/>
      <c r="NUD1" s="5"/>
      <c r="NUE1" s="1"/>
      <c r="NUF1" s="5"/>
      <c r="NUG1" s="1"/>
      <c r="NUH1" s="5"/>
      <c r="NUI1" s="1"/>
      <c r="NUJ1" s="5"/>
      <c r="NUK1" s="1"/>
      <c r="NUL1" s="5"/>
      <c r="NUM1" s="1"/>
      <c r="NUN1" s="5"/>
      <c r="NUO1" s="1"/>
      <c r="NUP1" s="5"/>
      <c r="NUQ1" s="1"/>
      <c r="NUR1" s="5"/>
      <c r="NUS1" s="1"/>
      <c r="NUT1" s="5"/>
      <c r="NUU1" s="1"/>
      <c r="NUV1" s="5"/>
      <c r="NUW1" s="1"/>
      <c r="NUX1" s="5"/>
      <c r="NUY1" s="1"/>
      <c r="NUZ1" s="5"/>
      <c r="NVA1" s="1"/>
      <c r="NVB1" s="5"/>
      <c r="NVC1" s="1"/>
      <c r="NVD1" s="5"/>
      <c r="NVE1" s="1"/>
      <c r="NVF1" s="5"/>
      <c r="NVG1" s="1"/>
      <c r="NVH1" s="5"/>
      <c r="NVI1" s="1"/>
      <c r="NVJ1" s="5"/>
      <c r="NVK1" s="1"/>
      <c r="NVL1" s="5"/>
      <c r="NVM1" s="1"/>
      <c r="NVN1" s="5"/>
      <c r="NVO1" s="1"/>
      <c r="NVP1" s="5"/>
      <c r="NVQ1" s="1"/>
      <c r="NVR1" s="5"/>
      <c r="NVS1" s="1"/>
      <c r="NVT1" s="5"/>
      <c r="NVU1" s="1"/>
      <c r="NVV1" s="5"/>
      <c r="NVW1" s="1"/>
      <c r="NVX1" s="5"/>
      <c r="NVY1" s="1"/>
      <c r="NVZ1" s="5"/>
      <c r="NWA1" s="1"/>
      <c r="NWB1" s="5"/>
      <c r="NWC1" s="1"/>
      <c r="NWD1" s="5"/>
      <c r="NWE1" s="1"/>
      <c r="NWF1" s="5"/>
      <c r="NWG1" s="1"/>
      <c r="NWH1" s="5"/>
      <c r="NWI1" s="1"/>
      <c r="NWJ1" s="5"/>
      <c r="NWK1" s="1"/>
      <c r="NWL1" s="5"/>
      <c r="NWM1" s="1"/>
      <c r="NWN1" s="5"/>
      <c r="NWO1" s="1"/>
      <c r="NWP1" s="5"/>
      <c r="NWQ1" s="1"/>
      <c r="NWR1" s="5"/>
      <c r="NWS1" s="1"/>
      <c r="NWT1" s="5"/>
      <c r="NWU1" s="1"/>
      <c r="NWV1" s="5"/>
      <c r="NWW1" s="1"/>
      <c r="NWX1" s="5"/>
      <c r="NWY1" s="1"/>
      <c r="NWZ1" s="5"/>
      <c r="NXA1" s="1"/>
      <c r="NXB1" s="5"/>
      <c r="NXC1" s="1"/>
      <c r="NXD1" s="5"/>
      <c r="NXE1" s="1"/>
      <c r="NXF1" s="5"/>
      <c r="NXG1" s="1"/>
      <c r="NXH1" s="5"/>
      <c r="NXI1" s="1"/>
      <c r="NXJ1" s="5"/>
      <c r="NXK1" s="1"/>
      <c r="NXL1" s="5"/>
      <c r="NXM1" s="1"/>
      <c r="NXN1" s="5"/>
      <c r="NXO1" s="1"/>
      <c r="NXP1" s="5"/>
      <c r="NXQ1" s="1"/>
      <c r="NXR1" s="5"/>
      <c r="NXS1" s="1"/>
      <c r="NXT1" s="5"/>
      <c r="NXU1" s="1"/>
      <c r="NXV1" s="5"/>
      <c r="NXW1" s="1"/>
      <c r="NXX1" s="5"/>
      <c r="NXY1" s="1"/>
      <c r="NXZ1" s="5"/>
      <c r="NYA1" s="1"/>
      <c r="NYB1" s="5"/>
      <c r="NYC1" s="1"/>
      <c r="NYD1" s="5"/>
      <c r="NYE1" s="1"/>
      <c r="NYF1" s="5"/>
      <c r="NYG1" s="1"/>
      <c r="NYH1" s="5"/>
      <c r="NYI1" s="1"/>
      <c r="NYJ1" s="5"/>
      <c r="NYK1" s="1"/>
      <c r="NYL1" s="5"/>
      <c r="NYM1" s="1"/>
      <c r="NYN1" s="5"/>
      <c r="NYO1" s="1"/>
      <c r="NYP1" s="5"/>
      <c r="NYQ1" s="1"/>
      <c r="NYR1" s="5"/>
      <c r="NYS1" s="1"/>
      <c r="NYT1" s="5"/>
      <c r="NYU1" s="1"/>
      <c r="NYV1" s="5"/>
      <c r="NYW1" s="1"/>
      <c r="NYX1" s="5"/>
      <c r="NYY1" s="1"/>
      <c r="NYZ1" s="5"/>
      <c r="NZA1" s="1"/>
      <c r="NZB1" s="5"/>
      <c r="NZC1" s="1"/>
      <c r="NZD1" s="5"/>
      <c r="NZE1" s="1"/>
      <c r="NZF1" s="5"/>
      <c r="NZG1" s="1"/>
      <c r="NZH1" s="5"/>
      <c r="NZI1" s="1"/>
      <c r="NZJ1" s="5"/>
      <c r="NZK1" s="1"/>
      <c r="NZL1" s="5"/>
      <c r="NZM1" s="1"/>
      <c r="NZN1" s="5"/>
      <c r="NZO1" s="1"/>
      <c r="NZP1" s="5"/>
      <c r="NZQ1" s="1"/>
      <c r="NZR1" s="5"/>
      <c r="NZS1" s="1"/>
      <c r="NZT1" s="5"/>
      <c r="NZU1" s="1"/>
      <c r="NZV1" s="5"/>
      <c r="NZW1" s="1"/>
      <c r="NZX1" s="5"/>
      <c r="NZY1" s="1"/>
      <c r="NZZ1" s="5"/>
      <c r="OAA1" s="1"/>
      <c r="OAB1" s="5"/>
      <c r="OAC1" s="1"/>
      <c r="OAD1" s="5"/>
      <c r="OAE1" s="1"/>
      <c r="OAF1" s="5"/>
      <c r="OAG1" s="1"/>
      <c r="OAH1" s="5"/>
      <c r="OAI1" s="1"/>
      <c r="OAJ1" s="5"/>
      <c r="OAK1" s="1"/>
      <c r="OAL1" s="5"/>
      <c r="OAM1" s="1"/>
      <c r="OAN1" s="5"/>
      <c r="OAO1" s="1"/>
      <c r="OAP1" s="5"/>
      <c r="OAQ1" s="1"/>
      <c r="OAR1" s="5"/>
      <c r="OAS1" s="1"/>
      <c r="OAT1" s="5"/>
      <c r="OAU1" s="1"/>
      <c r="OAV1" s="5"/>
      <c r="OAW1" s="1"/>
      <c r="OAX1" s="5"/>
      <c r="OAY1" s="1"/>
      <c r="OAZ1" s="5"/>
      <c r="OBA1" s="1"/>
      <c r="OBB1" s="5"/>
      <c r="OBC1" s="1"/>
      <c r="OBD1" s="5"/>
      <c r="OBE1" s="1"/>
      <c r="OBF1" s="5"/>
      <c r="OBG1" s="1"/>
      <c r="OBH1" s="5"/>
      <c r="OBI1" s="1"/>
      <c r="OBJ1" s="5"/>
      <c r="OBK1" s="1"/>
      <c r="OBL1" s="5"/>
      <c r="OBM1" s="1"/>
      <c r="OBN1" s="5"/>
      <c r="OBO1" s="1"/>
      <c r="OBP1" s="5"/>
      <c r="OBQ1" s="1"/>
      <c r="OBR1" s="5"/>
      <c r="OBS1" s="1"/>
      <c r="OBT1" s="5"/>
      <c r="OBU1" s="1"/>
      <c r="OBV1" s="5"/>
      <c r="OBW1" s="1"/>
      <c r="OBX1" s="5"/>
      <c r="OBY1" s="1"/>
      <c r="OBZ1" s="5"/>
      <c r="OCA1" s="1"/>
      <c r="OCB1" s="5"/>
      <c r="OCC1" s="1"/>
      <c r="OCD1" s="5"/>
      <c r="OCE1" s="1"/>
      <c r="OCF1" s="5"/>
      <c r="OCG1" s="1"/>
      <c r="OCH1" s="5"/>
      <c r="OCI1" s="1"/>
      <c r="OCJ1" s="5"/>
      <c r="OCK1" s="1"/>
      <c r="OCL1" s="5"/>
      <c r="OCM1" s="1"/>
      <c r="OCN1" s="5"/>
      <c r="OCO1" s="1"/>
      <c r="OCP1" s="5"/>
      <c r="OCQ1" s="1"/>
      <c r="OCR1" s="5"/>
      <c r="OCS1" s="1"/>
      <c r="OCT1" s="5"/>
      <c r="OCU1" s="1"/>
      <c r="OCV1" s="5"/>
      <c r="OCW1" s="1"/>
      <c r="OCX1" s="5"/>
      <c r="OCY1" s="1"/>
      <c r="OCZ1" s="5"/>
      <c r="ODA1" s="1"/>
      <c r="ODB1" s="5"/>
      <c r="ODC1" s="1"/>
      <c r="ODD1" s="5"/>
      <c r="ODE1" s="1"/>
      <c r="ODF1" s="5"/>
      <c r="ODG1" s="1"/>
      <c r="ODH1" s="5"/>
      <c r="ODI1" s="1"/>
      <c r="ODJ1" s="5"/>
      <c r="ODK1" s="1"/>
      <c r="ODL1" s="5"/>
      <c r="ODM1" s="1"/>
      <c r="ODN1" s="5"/>
      <c r="ODO1" s="1"/>
      <c r="ODP1" s="5"/>
      <c r="ODQ1" s="1"/>
      <c r="ODR1" s="5"/>
      <c r="ODS1" s="1"/>
      <c r="ODT1" s="5"/>
      <c r="ODU1" s="1"/>
      <c r="ODV1" s="5"/>
      <c r="ODW1" s="1"/>
      <c r="ODX1" s="5"/>
      <c r="ODY1" s="1"/>
      <c r="ODZ1" s="5"/>
      <c r="OEA1" s="1"/>
      <c r="OEB1" s="5"/>
      <c r="OEC1" s="1"/>
      <c r="OED1" s="5"/>
      <c r="OEE1" s="1"/>
      <c r="OEF1" s="5"/>
      <c r="OEG1" s="1"/>
      <c r="OEH1" s="5"/>
      <c r="OEI1" s="1"/>
      <c r="OEJ1" s="5"/>
      <c r="OEK1" s="1"/>
      <c r="OEL1" s="5"/>
      <c r="OEM1" s="1"/>
      <c r="OEN1" s="5"/>
      <c r="OEO1" s="1"/>
      <c r="OEP1" s="5"/>
      <c r="OEQ1" s="1"/>
      <c r="OER1" s="5"/>
      <c r="OES1" s="1"/>
      <c r="OET1" s="5"/>
      <c r="OEU1" s="1"/>
      <c r="OEV1" s="5"/>
      <c r="OEW1" s="1"/>
      <c r="OEX1" s="5"/>
      <c r="OEY1" s="1"/>
      <c r="OEZ1" s="5"/>
      <c r="OFA1" s="1"/>
      <c r="OFB1" s="5"/>
      <c r="OFC1" s="1"/>
      <c r="OFD1" s="5"/>
      <c r="OFE1" s="1"/>
      <c r="OFF1" s="5"/>
      <c r="OFG1" s="1"/>
      <c r="OFH1" s="5"/>
      <c r="OFI1" s="1"/>
      <c r="OFJ1" s="5"/>
      <c r="OFK1" s="1"/>
      <c r="OFL1" s="5"/>
      <c r="OFM1" s="1"/>
      <c r="OFN1" s="5"/>
      <c r="OFO1" s="1"/>
      <c r="OFP1" s="5"/>
      <c r="OFQ1" s="1"/>
      <c r="OFR1" s="5"/>
      <c r="OFS1" s="1"/>
      <c r="OFT1" s="5"/>
      <c r="OFU1" s="1"/>
      <c r="OFV1" s="5"/>
      <c r="OFW1" s="1"/>
      <c r="OFX1" s="5"/>
      <c r="OFY1" s="1"/>
      <c r="OFZ1" s="5"/>
      <c r="OGA1" s="1"/>
      <c r="OGB1" s="5"/>
      <c r="OGC1" s="1"/>
      <c r="OGD1" s="5"/>
      <c r="OGE1" s="1"/>
      <c r="OGF1" s="5"/>
      <c r="OGG1" s="1"/>
      <c r="OGH1" s="5"/>
      <c r="OGI1" s="1"/>
      <c r="OGJ1" s="5"/>
      <c r="OGK1" s="1"/>
      <c r="OGL1" s="5"/>
      <c r="OGM1" s="1"/>
      <c r="OGN1" s="5"/>
      <c r="OGO1" s="1"/>
      <c r="OGP1" s="5"/>
      <c r="OGQ1" s="1"/>
      <c r="OGR1" s="5"/>
      <c r="OGS1" s="1"/>
      <c r="OGT1" s="5"/>
      <c r="OGU1" s="1"/>
      <c r="OGV1" s="5"/>
      <c r="OGW1" s="1"/>
      <c r="OGX1" s="5"/>
      <c r="OGY1" s="1"/>
      <c r="OGZ1" s="5"/>
      <c r="OHA1" s="1"/>
      <c r="OHB1" s="5"/>
      <c r="OHC1" s="1"/>
      <c r="OHD1" s="5"/>
      <c r="OHE1" s="1"/>
      <c r="OHF1" s="5"/>
      <c r="OHG1" s="1"/>
      <c r="OHH1" s="5"/>
      <c r="OHI1" s="1"/>
      <c r="OHJ1" s="5"/>
      <c r="OHK1" s="1"/>
      <c r="OHL1" s="5"/>
      <c r="OHM1" s="1"/>
      <c r="OHN1" s="5"/>
      <c r="OHO1" s="1"/>
      <c r="OHP1" s="5"/>
      <c r="OHQ1" s="1"/>
      <c r="OHR1" s="5"/>
      <c r="OHS1" s="1"/>
      <c r="OHT1" s="5"/>
      <c r="OHU1" s="1"/>
      <c r="OHV1" s="5"/>
      <c r="OHW1" s="1"/>
      <c r="OHX1" s="5"/>
      <c r="OHY1" s="1"/>
      <c r="OHZ1" s="5"/>
      <c r="OIA1" s="1"/>
      <c r="OIB1" s="5"/>
      <c r="OIC1" s="1"/>
      <c r="OID1" s="5"/>
      <c r="OIE1" s="1"/>
      <c r="OIF1" s="5"/>
      <c r="OIG1" s="1"/>
      <c r="OIH1" s="5"/>
      <c r="OII1" s="1"/>
      <c r="OIJ1" s="5"/>
      <c r="OIK1" s="1"/>
      <c r="OIL1" s="5"/>
      <c r="OIM1" s="1"/>
      <c r="OIN1" s="5"/>
      <c r="OIO1" s="1"/>
      <c r="OIP1" s="5"/>
      <c r="OIQ1" s="1"/>
      <c r="OIR1" s="5"/>
      <c r="OIS1" s="1"/>
      <c r="OIT1" s="5"/>
      <c r="OIU1" s="1"/>
      <c r="OIV1" s="5"/>
      <c r="OIW1" s="1"/>
      <c r="OIX1" s="5"/>
      <c r="OIY1" s="1"/>
      <c r="OIZ1" s="5"/>
      <c r="OJA1" s="1"/>
      <c r="OJB1" s="5"/>
      <c r="OJC1" s="1"/>
      <c r="OJD1" s="5"/>
      <c r="OJE1" s="1"/>
      <c r="OJF1" s="5"/>
      <c r="OJG1" s="1"/>
      <c r="OJH1" s="5"/>
      <c r="OJI1" s="1"/>
      <c r="OJJ1" s="5"/>
      <c r="OJK1" s="1"/>
      <c r="OJL1" s="5"/>
      <c r="OJM1" s="1"/>
      <c r="OJN1" s="5"/>
      <c r="OJO1" s="1"/>
      <c r="OJP1" s="5"/>
      <c r="OJQ1" s="1"/>
      <c r="OJR1" s="5"/>
      <c r="OJS1" s="1"/>
      <c r="OJT1" s="5"/>
      <c r="OJU1" s="1"/>
      <c r="OJV1" s="5"/>
      <c r="OJW1" s="1"/>
      <c r="OJX1" s="5"/>
      <c r="OJY1" s="1"/>
      <c r="OJZ1" s="5"/>
      <c r="OKA1" s="1"/>
      <c r="OKB1" s="5"/>
      <c r="OKC1" s="1"/>
      <c r="OKD1" s="5"/>
      <c r="OKE1" s="1"/>
      <c r="OKF1" s="5"/>
      <c r="OKG1" s="1"/>
      <c r="OKH1" s="5"/>
      <c r="OKI1" s="1"/>
      <c r="OKJ1" s="5"/>
      <c r="OKK1" s="1"/>
      <c r="OKL1" s="5"/>
      <c r="OKM1" s="1"/>
      <c r="OKN1" s="5"/>
      <c r="OKO1" s="1"/>
      <c r="OKP1" s="5"/>
      <c r="OKQ1" s="1"/>
      <c r="OKR1" s="5"/>
      <c r="OKS1" s="1"/>
      <c r="OKT1" s="5"/>
      <c r="OKU1" s="1"/>
      <c r="OKV1" s="5"/>
      <c r="OKW1" s="1"/>
      <c r="OKX1" s="5"/>
      <c r="OKY1" s="1"/>
      <c r="OKZ1" s="5"/>
      <c r="OLA1" s="1"/>
      <c r="OLB1" s="5"/>
      <c r="OLC1" s="1"/>
      <c r="OLD1" s="5"/>
      <c r="OLE1" s="1"/>
      <c r="OLF1" s="5"/>
      <c r="OLG1" s="1"/>
      <c r="OLH1" s="5"/>
      <c r="OLI1" s="1"/>
      <c r="OLJ1" s="5"/>
      <c r="OLK1" s="1"/>
      <c r="OLL1" s="5"/>
      <c r="OLM1" s="1"/>
      <c r="OLN1" s="5"/>
      <c r="OLO1" s="1"/>
      <c r="OLP1" s="5"/>
      <c r="OLQ1" s="1"/>
      <c r="OLR1" s="5"/>
      <c r="OLS1" s="1"/>
      <c r="OLT1" s="5"/>
      <c r="OLU1" s="1"/>
      <c r="OLV1" s="5"/>
      <c r="OLW1" s="1"/>
      <c r="OLX1" s="5"/>
      <c r="OLY1" s="1"/>
      <c r="OLZ1" s="5"/>
      <c r="OMA1" s="1"/>
      <c r="OMB1" s="5"/>
      <c r="OMC1" s="1"/>
      <c r="OMD1" s="5"/>
      <c r="OME1" s="1"/>
      <c r="OMF1" s="5"/>
      <c r="OMG1" s="1"/>
      <c r="OMH1" s="5"/>
      <c r="OMI1" s="1"/>
      <c r="OMJ1" s="5"/>
      <c r="OMK1" s="1"/>
      <c r="OML1" s="5"/>
      <c r="OMM1" s="1"/>
      <c r="OMN1" s="5"/>
      <c r="OMO1" s="1"/>
      <c r="OMP1" s="5"/>
      <c r="OMQ1" s="1"/>
      <c r="OMR1" s="5"/>
      <c r="OMS1" s="1"/>
      <c r="OMT1" s="5"/>
      <c r="OMU1" s="1"/>
      <c r="OMV1" s="5"/>
      <c r="OMW1" s="1"/>
      <c r="OMX1" s="5"/>
      <c r="OMY1" s="1"/>
      <c r="OMZ1" s="5"/>
      <c r="ONA1" s="1"/>
      <c r="ONB1" s="5"/>
      <c r="ONC1" s="1"/>
      <c r="OND1" s="5"/>
      <c r="ONE1" s="1"/>
      <c r="ONF1" s="5"/>
      <c r="ONG1" s="1"/>
      <c r="ONH1" s="5"/>
      <c r="ONI1" s="1"/>
      <c r="ONJ1" s="5"/>
      <c r="ONK1" s="1"/>
      <c r="ONL1" s="5"/>
      <c r="ONM1" s="1"/>
      <c r="ONN1" s="5"/>
      <c r="ONO1" s="1"/>
      <c r="ONP1" s="5"/>
      <c r="ONQ1" s="1"/>
      <c r="ONR1" s="5"/>
      <c r="ONS1" s="1"/>
      <c r="ONT1" s="5"/>
      <c r="ONU1" s="1"/>
      <c r="ONV1" s="5"/>
      <c r="ONW1" s="1"/>
      <c r="ONX1" s="5"/>
      <c r="ONY1" s="1"/>
      <c r="ONZ1" s="5"/>
      <c r="OOA1" s="1"/>
      <c r="OOB1" s="5"/>
      <c r="OOC1" s="1"/>
      <c r="OOD1" s="5"/>
      <c r="OOE1" s="1"/>
      <c r="OOF1" s="5"/>
      <c r="OOG1" s="1"/>
      <c r="OOH1" s="5"/>
      <c r="OOI1" s="1"/>
      <c r="OOJ1" s="5"/>
      <c r="OOK1" s="1"/>
      <c r="OOL1" s="5"/>
      <c r="OOM1" s="1"/>
      <c r="OON1" s="5"/>
      <c r="OOO1" s="1"/>
      <c r="OOP1" s="5"/>
      <c r="OOQ1" s="1"/>
      <c r="OOR1" s="5"/>
      <c r="OOS1" s="1"/>
      <c r="OOT1" s="5"/>
      <c r="OOU1" s="1"/>
      <c r="OOV1" s="5"/>
      <c r="OOW1" s="1"/>
      <c r="OOX1" s="5"/>
      <c r="OOY1" s="1"/>
      <c r="OOZ1" s="5"/>
      <c r="OPA1" s="1"/>
      <c r="OPB1" s="5"/>
      <c r="OPC1" s="1"/>
      <c r="OPD1" s="5"/>
      <c r="OPE1" s="1"/>
      <c r="OPF1" s="5"/>
      <c r="OPG1" s="1"/>
      <c r="OPH1" s="5"/>
      <c r="OPI1" s="1"/>
      <c r="OPJ1" s="5"/>
      <c r="OPK1" s="1"/>
      <c r="OPL1" s="5"/>
      <c r="OPM1" s="1"/>
      <c r="OPN1" s="5"/>
      <c r="OPO1" s="1"/>
      <c r="OPP1" s="5"/>
      <c r="OPQ1" s="1"/>
      <c r="OPR1" s="5"/>
      <c r="OPS1" s="1"/>
      <c r="OPT1" s="5"/>
      <c r="OPU1" s="1"/>
      <c r="OPV1" s="5"/>
      <c r="OPW1" s="1"/>
      <c r="OPX1" s="5"/>
      <c r="OPY1" s="1"/>
      <c r="OPZ1" s="5"/>
      <c r="OQA1" s="1"/>
      <c r="OQB1" s="5"/>
      <c r="OQC1" s="1"/>
      <c r="OQD1" s="5"/>
      <c r="OQE1" s="1"/>
      <c r="OQF1" s="5"/>
      <c r="OQG1" s="1"/>
      <c r="OQH1" s="5"/>
      <c r="OQI1" s="1"/>
      <c r="OQJ1" s="5"/>
      <c r="OQK1" s="1"/>
      <c r="OQL1" s="5"/>
      <c r="OQM1" s="1"/>
      <c r="OQN1" s="5"/>
      <c r="OQO1" s="1"/>
      <c r="OQP1" s="5"/>
      <c r="OQQ1" s="1"/>
      <c r="OQR1" s="5"/>
      <c r="OQS1" s="1"/>
      <c r="OQT1" s="5"/>
      <c r="OQU1" s="1"/>
      <c r="OQV1" s="5"/>
      <c r="OQW1" s="1"/>
      <c r="OQX1" s="5"/>
      <c r="OQY1" s="1"/>
      <c r="OQZ1" s="5"/>
      <c r="ORA1" s="1"/>
      <c r="ORB1" s="5"/>
      <c r="ORC1" s="1"/>
      <c r="ORD1" s="5"/>
      <c r="ORE1" s="1"/>
      <c r="ORF1" s="5"/>
      <c r="ORG1" s="1"/>
      <c r="ORH1" s="5"/>
      <c r="ORI1" s="1"/>
      <c r="ORJ1" s="5"/>
      <c r="ORK1" s="1"/>
      <c r="ORL1" s="5"/>
      <c r="ORM1" s="1"/>
      <c r="ORN1" s="5"/>
      <c r="ORO1" s="1"/>
      <c r="ORP1" s="5"/>
      <c r="ORQ1" s="1"/>
      <c r="ORR1" s="5"/>
      <c r="ORS1" s="1"/>
      <c r="ORT1" s="5"/>
      <c r="ORU1" s="1"/>
      <c r="ORV1" s="5"/>
      <c r="ORW1" s="1"/>
      <c r="ORX1" s="5"/>
      <c r="ORY1" s="1"/>
      <c r="ORZ1" s="5"/>
      <c r="OSA1" s="1"/>
      <c r="OSB1" s="5"/>
      <c r="OSC1" s="1"/>
      <c r="OSD1" s="5"/>
      <c r="OSE1" s="1"/>
      <c r="OSF1" s="5"/>
      <c r="OSG1" s="1"/>
      <c r="OSH1" s="5"/>
      <c r="OSI1" s="1"/>
      <c r="OSJ1" s="5"/>
      <c r="OSK1" s="1"/>
      <c r="OSL1" s="5"/>
      <c r="OSM1" s="1"/>
      <c r="OSN1" s="5"/>
      <c r="OSO1" s="1"/>
      <c r="OSP1" s="5"/>
      <c r="OSQ1" s="1"/>
      <c r="OSR1" s="5"/>
      <c r="OSS1" s="1"/>
      <c r="OST1" s="5"/>
      <c r="OSU1" s="1"/>
      <c r="OSV1" s="5"/>
      <c r="OSW1" s="1"/>
      <c r="OSX1" s="5"/>
      <c r="OSY1" s="1"/>
      <c r="OSZ1" s="5"/>
      <c r="OTA1" s="1"/>
      <c r="OTB1" s="5"/>
      <c r="OTC1" s="1"/>
      <c r="OTD1" s="5"/>
      <c r="OTE1" s="1"/>
      <c r="OTF1" s="5"/>
      <c r="OTG1" s="1"/>
      <c r="OTH1" s="5"/>
      <c r="OTI1" s="1"/>
      <c r="OTJ1" s="5"/>
      <c r="OTK1" s="1"/>
      <c r="OTL1" s="5"/>
      <c r="OTM1" s="1"/>
      <c r="OTN1" s="5"/>
      <c r="OTO1" s="1"/>
      <c r="OTP1" s="5"/>
      <c r="OTQ1" s="1"/>
      <c r="OTR1" s="5"/>
      <c r="OTS1" s="1"/>
      <c r="OTT1" s="5"/>
      <c r="OTU1" s="1"/>
      <c r="OTV1" s="5"/>
      <c r="OTW1" s="1"/>
      <c r="OTX1" s="5"/>
      <c r="OTY1" s="1"/>
      <c r="OTZ1" s="5"/>
      <c r="OUA1" s="1"/>
      <c r="OUB1" s="5"/>
      <c r="OUC1" s="1"/>
      <c r="OUD1" s="5"/>
      <c r="OUE1" s="1"/>
      <c r="OUF1" s="5"/>
      <c r="OUG1" s="1"/>
      <c r="OUH1" s="5"/>
      <c r="OUI1" s="1"/>
      <c r="OUJ1" s="5"/>
      <c r="OUK1" s="1"/>
      <c r="OUL1" s="5"/>
      <c r="OUM1" s="1"/>
      <c r="OUN1" s="5"/>
      <c r="OUO1" s="1"/>
      <c r="OUP1" s="5"/>
      <c r="OUQ1" s="1"/>
      <c r="OUR1" s="5"/>
      <c r="OUS1" s="1"/>
      <c r="OUT1" s="5"/>
      <c r="OUU1" s="1"/>
      <c r="OUV1" s="5"/>
      <c r="OUW1" s="1"/>
      <c r="OUX1" s="5"/>
      <c r="OUY1" s="1"/>
      <c r="OUZ1" s="5"/>
      <c r="OVA1" s="1"/>
      <c r="OVB1" s="5"/>
      <c r="OVC1" s="1"/>
      <c r="OVD1" s="5"/>
      <c r="OVE1" s="1"/>
      <c r="OVF1" s="5"/>
      <c r="OVG1" s="1"/>
      <c r="OVH1" s="5"/>
      <c r="OVI1" s="1"/>
      <c r="OVJ1" s="5"/>
      <c r="OVK1" s="1"/>
      <c r="OVL1" s="5"/>
      <c r="OVM1" s="1"/>
      <c r="OVN1" s="5"/>
      <c r="OVO1" s="1"/>
      <c r="OVP1" s="5"/>
      <c r="OVQ1" s="1"/>
      <c r="OVR1" s="5"/>
      <c r="OVS1" s="1"/>
      <c r="OVT1" s="5"/>
      <c r="OVU1" s="1"/>
      <c r="OVV1" s="5"/>
      <c r="OVW1" s="1"/>
      <c r="OVX1" s="5"/>
      <c r="OVY1" s="1"/>
      <c r="OVZ1" s="5"/>
      <c r="OWA1" s="1"/>
      <c r="OWB1" s="5"/>
      <c r="OWC1" s="1"/>
      <c r="OWD1" s="5"/>
      <c r="OWE1" s="1"/>
      <c r="OWF1" s="5"/>
      <c r="OWG1" s="1"/>
      <c r="OWH1" s="5"/>
      <c r="OWI1" s="1"/>
      <c r="OWJ1" s="5"/>
      <c r="OWK1" s="1"/>
      <c r="OWL1" s="5"/>
      <c r="OWM1" s="1"/>
      <c r="OWN1" s="5"/>
      <c r="OWO1" s="1"/>
      <c r="OWP1" s="5"/>
      <c r="OWQ1" s="1"/>
      <c r="OWR1" s="5"/>
      <c r="OWS1" s="1"/>
      <c r="OWT1" s="5"/>
      <c r="OWU1" s="1"/>
      <c r="OWV1" s="5"/>
      <c r="OWW1" s="1"/>
      <c r="OWX1" s="5"/>
      <c r="OWY1" s="1"/>
      <c r="OWZ1" s="5"/>
      <c r="OXA1" s="1"/>
      <c r="OXB1" s="5"/>
      <c r="OXC1" s="1"/>
      <c r="OXD1" s="5"/>
      <c r="OXE1" s="1"/>
      <c r="OXF1" s="5"/>
      <c r="OXG1" s="1"/>
      <c r="OXH1" s="5"/>
      <c r="OXI1" s="1"/>
      <c r="OXJ1" s="5"/>
      <c r="OXK1" s="1"/>
      <c r="OXL1" s="5"/>
      <c r="OXM1" s="1"/>
      <c r="OXN1" s="5"/>
      <c r="OXO1" s="1"/>
      <c r="OXP1" s="5"/>
      <c r="OXQ1" s="1"/>
      <c r="OXR1" s="5"/>
      <c r="OXS1" s="1"/>
      <c r="OXT1" s="5"/>
      <c r="OXU1" s="1"/>
      <c r="OXV1" s="5"/>
      <c r="OXW1" s="1"/>
      <c r="OXX1" s="5"/>
      <c r="OXY1" s="1"/>
      <c r="OXZ1" s="5"/>
      <c r="OYA1" s="1"/>
      <c r="OYB1" s="5"/>
      <c r="OYC1" s="1"/>
      <c r="OYD1" s="5"/>
      <c r="OYE1" s="1"/>
      <c r="OYF1" s="5"/>
      <c r="OYG1" s="1"/>
      <c r="OYH1" s="5"/>
      <c r="OYI1" s="1"/>
      <c r="OYJ1" s="5"/>
      <c r="OYK1" s="1"/>
      <c r="OYL1" s="5"/>
      <c r="OYM1" s="1"/>
      <c r="OYN1" s="5"/>
      <c r="OYO1" s="1"/>
      <c r="OYP1" s="5"/>
      <c r="OYQ1" s="1"/>
      <c r="OYR1" s="5"/>
      <c r="OYS1" s="1"/>
      <c r="OYT1" s="5"/>
      <c r="OYU1" s="1"/>
      <c r="OYV1" s="5"/>
      <c r="OYW1" s="1"/>
      <c r="OYX1" s="5"/>
      <c r="OYY1" s="1"/>
      <c r="OYZ1" s="5"/>
      <c r="OZA1" s="1"/>
      <c r="OZB1" s="5"/>
      <c r="OZC1" s="1"/>
      <c r="OZD1" s="5"/>
      <c r="OZE1" s="1"/>
      <c r="OZF1" s="5"/>
      <c r="OZG1" s="1"/>
      <c r="OZH1" s="5"/>
      <c r="OZI1" s="1"/>
      <c r="OZJ1" s="5"/>
      <c r="OZK1" s="1"/>
      <c r="OZL1" s="5"/>
      <c r="OZM1" s="1"/>
      <c r="OZN1" s="5"/>
      <c r="OZO1" s="1"/>
      <c r="OZP1" s="5"/>
      <c r="OZQ1" s="1"/>
      <c r="OZR1" s="5"/>
      <c r="OZS1" s="1"/>
      <c r="OZT1" s="5"/>
      <c r="OZU1" s="1"/>
      <c r="OZV1" s="5"/>
      <c r="OZW1" s="1"/>
      <c r="OZX1" s="5"/>
      <c r="OZY1" s="1"/>
      <c r="OZZ1" s="5"/>
      <c r="PAA1" s="1"/>
      <c r="PAB1" s="5"/>
      <c r="PAC1" s="1"/>
      <c r="PAD1" s="5"/>
      <c r="PAE1" s="1"/>
      <c r="PAF1" s="5"/>
      <c r="PAG1" s="1"/>
      <c r="PAH1" s="5"/>
      <c r="PAI1" s="1"/>
      <c r="PAJ1" s="5"/>
      <c r="PAK1" s="1"/>
      <c r="PAL1" s="5"/>
      <c r="PAM1" s="1"/>
      <c r="PAN1" s="5"/>
      <c r="PAO1" s="1"/>
      <c r="PAP1" s="5"/>
      <c r="PAQ1" s="1"/>
      <c r="PAR1" s="5"/>
      <c r="PAS1" s="1"/>
      <c r="PAT1" s="5"/>
      <c r="PAU1" s="1"/>
      <c r="PAV1" s="5"/>
      <c r="PAW1" s="1"/>
      <c r="PAX1" s="5"/>
      <c r="PAY1" s="1"/>
      <c r="PAZ1" s="5"/>
      <c r="PBA1" s="1"/>
      <c r="PBB1" s="5"/>
      <c r="PBC1" s="1"/>
      <c r="PBD1" s="5"/>
      <c r="PBE1" s="1"/>
      <c r="PBF1" s="5"/>
      <c r="PBG1" s="1"/>
      <c r="PBH1" s="5"/>
      <c r="PBI1" s="1"/>
      <c r="PBJ1" s="5"/>
      <c r="PBK1" s="1"/>
      <c r="PBL1" s="5"/>
      <c r="PBM1" s="1"/>
      <c r="PBN1" s="5"/>
      <c r="PBO1" s="1"/>
      <c r="PBP1" s="5"/>
      <c r="PBQ1" s="1"/>
      <c r="PBR1" s="5"/>
      <c r="PBS1" s="1"/>
      <c r="PBT1" s="5"/>
      <c r="PBU1" s="1"/>
      <c r="PBV1" s="5"/>
      <c r="PBW1" s="1"/>
      <c r="PBX1" s="5"/>
      <c r="PBY1" s="1"/>
      <c r="PBZ1" s="5"/>
      <c r="PCA1" s="1"/>
      <c r="PCB1" s="5"/>
      <c r="PCC1" s="1"/>
      <c r="PCD1" s="5"/>
      <c r="PCE1" s="1"/>
      <c r="PCF1" s="5"/>
      <c r="PCG1" s="1"/>
      <c r="PCH1" s="5"/>
      <c r="PCI1" s="1"/>
      <c r="PCJ1" s="5"/>
      <c r="PCK1" s="1"/>
      <c r="PCL1" s="5"/>
      <c r="PCM1" s="1"/>
      <c r="PCN1" s="5"/>
      <c r="PCO1" s="1"/>
      <c r="PCP1" s="5"/>
      <c r="PCQ1" s="1"/>
      <c r="PCR1" s="5"/>
      <c r="PCS1" s="1"/>
      <c r="PCT1" s="5"/>
      <c r="PCU1" s="1"/>
      <c r="PCV1" s="5"/>
      <c r="PCW1" s="1"/>
      <c r="PCX1" s="5"/>
      <c r="PCY1" s="1"/>
      <c r="PCZ1" s="5"/>
      <c r="PDA1" s="1"/>
      <c r="PDB1" s="5"/>
      <c r="PDC1" s="1"/>
      <c r="PDD1" s="5"/>
      <c r="PDE1" s="1"/>
      <c r="PDF1" s="5"/>
      <c r="PDG1" s="1"/>
      <c r="PDH1" s="5"/>
      <c r="PDI1" s="1"/>
      <c r="PDJ1" s="5"/>
      <c r="PDK1" s="1"/>
      <c r="PDL1" s="5"/>
      <c r="PDM1" s="1"/>
      <c r="PDN1" s="5"/>
      <c r="PDO1" s="1"/>
      <c r="PDP1" s="5"/>
      <c r="PDQ1" s="1"/>
      <c r="PDR1" s="5"/>
      <c r="PDS1" s="1"/>
      <c r="PDT1" s="5"/>
      <c r="PDU1" s="1"/>
      <c r="PDV1" s="5"/>
      <c r="PDW1" s="1"/>
      <c r="PDX1" s="5"/>
      <c r="PDY1" s="1"/>
      <c r="PDZ1" s="5"/>
      <c r="PEA1" s="1"/>
      <c r="PEB1" s="5"/>
      <c r="PEC1" s="1"/>
      <c r="PED1" s="5"/>
      <c r="PEE1" s="1"/>
      <c r="PEF1" s="5"/>
      <c r="PEG1" s="1"/>
      <c r="PEH1" s="5"/>
      <c r="PEI1" s="1"/>
      <c r="PEJ1" s="5"/>
      <c r="PEK1" s="1"/>
      <c r="PEL1" s="5"/>
      <c r="PEM1" s="1"/>
      <c r="PEN1" s="5"/>
      <c r="PEO1" s="1"/>
      <c r="PEP1" s="5"/>
      <c r="PEQ1" s="1"/>
      <c r="PER1" s="5"/>
      <c r="PES1" s="1"/>
      <c r="PET1" s="5"/>
      <c r="PEU1" s="1"/>
      <c r="PEV1" s="5"/>
      <c r="PEW1" s="1"/>
      <c r="PEX1" s="5"/>
      <c r="PEY1" s="1"/>
      <c r="PEZ1" s="5"/>
      <c r="PFA1" s="1"/>
      <c r="PFB1" s="5"/>
      <c r="PFC1" s="1"/>
      <c r="PFD1" s="5"/>
      <c r="PFE1" s="1"/>
      <c r="PFF1" s="5"/>
      <c r="PFG1" s="1"/>
      <c r="PFH1" s="5"/>
      <c r="PFI1" s="1"/>
      <c r="PFJ1" s="5"/>
      <c r="PFK1" s="1"/>
      <c r="PFL1" s="5"/>
      <c r="PFM1" s="1"/>
      <c r="PFN1" s="5"/>
      <c r="PFO1" s="1"/>
      <c r="PFP1" s="5"/>
      <c r="PFQ1" s="1"/>
      <c r="PFR1" s="5"/>
      <c r="PFS1" s="1"/>
      <c r="PFT1" s="5"/>
      <c r="PFU1" s="1"/>
      <c r="PFV1" s="5"/>
      <c r="PFW1" s="1"/>
      <c r="PFX1" s="5"/>
      <c r="PFY1" s="1"/>
      <c r="PFZ1" s="5"/>
      <c r="PGA1" s="1"/>
      <c r="PGB1" s="5"/>
      <c r="PGC1" s="1"/>
      <c r="PGD1" s="5"/>
      <c r="PGE1" s="1"/>
      <c r="PGF1" s="5"/>
      <c r="PGG1" s="1"/>
      <c r="PGH1" s="5"/>
      <c r="PGI1" s="1"/>
      <c r="PGJ1" s="5"/>
      <c r="PGK1" s="1"/>
      <c r="PGL1" s="5"/>
      <c r="PGM1" s="1"/>
      <c r="PGN1" s="5"/>
      <c r="PGO1" s="1"/>
      <c r="PGP1" s="5"/>
      <c r="PGQ1" s="1"/>
      <c r="PGR1" s="5"/>
      <c r="PGS1" s="1"/>
      <c r="PGT1" s="5"/>
      <c r="PGU1" s="1"/>
      <c r="PGV1" s="5"/>
      <c r="PGW1" s="1"/>
      <c r="PGX1" s="5"/>
      <c r="PGY1" s="1"/>
      <c r="PGZ1" s="5"/>
      <c r="PHA1" s="1"/>
      <c r="PHB1" s="5"/>
      <c r="PHC1" s="1"/>
      <c r="PHD1" s="5"/>
      <c r="PHE1" s="1"/>
      <c r="PHF1" s="5"/>
      <c r="PHG1" s="1"/>
      <c r="PHH1" s="5"/>
      <c r="PHI1" s="1"/>
      <c r="PHJ1" s="5"/>
      <c r="PHK1" s="1"/>
      <c r="PHL1" s="5"/>
      <c r="PHM1" s="1"/>
      <c r="PHN1" s="5"/>
      <c r="PHO1" s="1"/>
      <c r="PHP1" s="5"/>
      <c r="PHQ1" s="1"/>
      <c r="PHR1" s="5"/>
      <c r="PHS1" s="1"/>
      <c r="PHT1" s="5"/>
      <c r="PHU1" s="1"/>
      <c r="PHV1" s="5"/>
      <c r="PHW1" s="1"/>
      <c r="PHX1" s="5"/>
      <c r="PHY1" s="1"/>
      <c r="PHZ1" s="5"/>
      <c r="PIA1" s="1"/>
      <c r="PIB1" s="5"/>
      <c r="PIC1" s="1"/>
      <c r="PID1" s="5"/>
      <c r="PIE1" s="1"/>
      <c r="PIF1" s="5"/>
      <c r="PIG1" s="1"/>
      <c r="PIH1" s="5"/>
      <c r="PII1" s="1"/>
      <c r="PIJ1" s="5"/>
      <c r="PIK1" s="1"/>
      <c r="PIL1" s="5"/>
      <c r="PIM1" s="1"/>
      <c r="PIN1" s="5"/>
      <c r="PIO1" s="1"/>
      <c r="PIP1" s="5"/>
      <c r="PIQ1" s="1"/>
      <c r="PIR1" s="5"/>
      <c r="PIS1" s="1"/>
      <c r="PIT1" s="5"/>
      <c r="PIU1" s="1"/>
      <c r="PIV1" s="5"/>
      <c r="PIW1" s="1"/>
      <c r="PIX1" s="5"/>
      <c r="PIY1" s="1"/>
      <c r="PIZ1" s="5"/>
      <c r="PJA1" s="1"/>
      <c r="PJB1" s="5"/>
      <c r="PJC1" s="1"/>
      <c r="PJD1" s="5"/>
      <c r="PJE1" s="1"/>
      <c r="PJF1" s="5"/>
      <c r="PJG1" s="1"/>
      <c r="PJH1" s="5"/>
      <c r="PJI1" s="1"/>
      <c r="PJJ1" s="5"/>
      <c r="PJK1" s="1"/>
      <c r="PJL1" s="5"/>
      <c r="PJM1" s="1"/>
      <c r="PJN1" s="5"/>
      <c r="PJO1" s="1"/>
      <c r="PJP1" s="5"/>
      <c r="PJQ1" s="1"/>
      <c r="PJR1" s="5"/>
      <c r="PJS1" s="1"/>
      <c r="PJT1" s="5"/>
      <c r="PJU1" s="1"/>
      <c r="PJV1" s="5"/>
      <c r="PJW1" s="1"/>
      <c r="PJX1" s="5"/>
      <c r="PJY1" s="1"/>
      <c r="PJZ1" s="5"/>
      <c r="PKA1" s="1"/>
      <c r="PKB1" s="5"/>
      <c r="PKC1" s="1"/>
      <c r="PKD1" s="5"/>
      <c r="PKE1" s="1"/>
      <c r="PKF1" s="5"/>
      <c r="PKG1" s="1"/>
      <c r="PKH1" s="5"/>
      <c r="PKI1" s="1"/>
      <c r="PKJ1" s="5"/>
      <c r="PKK1" s="1"/>
      <c r="PKL1" s="5"/>
      <c r="PKM1" s="1"/>
      <c r="PKN1" s="5"/>
      <c r="PKO1" s="1"/>
      <c r="PKP1" s="5"/>
      <c r="PKQ1" s="1"/>
      <c r="PKR1" s="5"/>
      <c r="PKS1" s="1"/>
      <c r="PKT1" s="5"/>
      <c r="PKU1" s="1"/>
      <c r="PKV1" s="5"/>
      <c r="PKW1" s="1"/>
      <c r="PKX1" s="5"/>
      <c r="PKY1" s="1"/>
      <c r="PKZ1" s="5"/>
      <c r="PLA1" s="1"/>
      <c r="PLB1" s="5"/>
      <c r="PLC1" s="1"/>
      <c r="PLD1" s="5"/>
      <c r="PLE1" s="1"/>
      <c r="PLF1" s="5"/>
      <c r="PLG1" s="1"/>
      <c r="PLH1" s="5"/>
      <c r="PLI1" s="1"/>
      <c r="PLJ1" s="5"/>
      <c r="PLK1" s="1"/>
      <c r="PLL1" s="5"/>
      <c r="PLM1" s="1"/>
      <c r="PLN1" s="5"/>
      <c r="PLO1" s="1"/>
      <c r="PLP1" s="5"/>
      <c r="PLQ1" s="1"/>
      <c r="PLR1" s="5"/>
      <c r="PLS1" s="1"/>
      <c r="PLT1" s="5"/>
      <c r="PLU1" s="1"/>
      <c r="PLV1" s="5"/>
      <c r="PLW1" s="1"/>
      <c r="PLX1" s="5"/>
      <c r="PLY1" s="1"/>
      <c r="PLZ1" s="5"/>
      <c r="PMA1" s="1"/>
      <c r="PMB1" s="5"/>
      <c r="PMC1" s="1"/>
      <c r="PMD1" s="5"/>
      <c r="PME1" s="1"/>
      <c r="PMF1" s="5"/>
      <c r="PMG1" s="1"/>
      <c r="PMH1" s="5"/>
      <c r="PMI1" s="1"/>
      <c r="PMJ1" s="5"/>
      <c r="PMK1" s="1"/>
      <c r="PML1" s="5"/>
      <c r="PMM1" s="1"/>
      <c r="PMN1" s="5"/>
      <c r="PMO1" s="1"/>
      <c r="PMP1" s="5"/>
      <c r="PMQ1" s="1"/>
      <c r="PMR1" s="5"/>
      <c r="PMS1" s="1"/>
      <c r="PMT1" s="5"/>
      <c r="PMU1" s="1"/>
      <c r="PMV1" s="5"/>
      <c r="PMW1" s="1"/>
      <c r="PMX1" s="5"/>
      <c r="PMY1" s="1"/>
      <c r="PMZ1" s="5"/>
      <c r="PNA1" s="1"/>
      <c r="PNB1" s="5"/>
      <c r="PNC1" s="1"/>
      <c r="PND1" s="5"/>
      <c r="PNE1" s="1"/>
      <c r="PNF1" s="5"/>
      <c r="PNG1" s="1"/>
      <c r="PNH1" s="5"/>
      <c r="PNI1" s="1"/>
      <c r="PNJ1" s="5"/>
      <c r="PNK1" s="1"/>
      <c r="PNL1" s="5"/>
      <c r="PNM1" s="1"/>
      <c r="PNN1" s="5"/>
      <c r="PNO1" s="1"/>
      <c r="PNP1" s="5"/>
      <c r="PNQ1" s="1"/>
      <c r="PNR1" s="5"/>
      <c r="PNS1" s="1"/>
      <c r="PNT1" s="5"/>
      <c r="PNU1" s="1"/>
      <c r="PNV1" s="5"/>
      <c r="PNW1" s="1"/>
      <c r="PNX1" s="5"/>
      <c r="PNY1" s="1"/>
      <c r="PNZ1" s="5"/>
      <c r="POA1" s="1"/>
      <c r="POB1" s="5"/>
      <c r="POC1" s="1"/>
      <c r="POD1" s="5"/>
      <c r="POE1" s="1"/>
      <c r="POF1" s="5"/>
      <c r="POG1" s="1"/>
      <c r="POH1" s="5"/>
      <c r="POI1" s="1"/>
      <c r="POJ1" s="5"/>
      <c r="POK1" s="1"/>
      <c r="POL1" s="5"/>
      <c r="POM1" s="1"/>
      <c r="PON1" s="5"/>
      <c r="POO1" s="1"/>
      <c r="POP1" s="5"/>
      <c r="POQ1" s="1"/>
      <c r="POR1" s="5"/>
      <c r="POS1" s="1"/>
      <c r="POT1" s="5"/>
      <c r="POU1" s="1"/>
      <c r="POV1" s="5"/>
      <c r="POW1" s="1"/>
      <c r="POX1" s="5"/>
      <c r="POY1" s="1"/>
      <c r="POZ1" s="5"/>
      <c r="PPA1" s="1"/>
      <c r="PPB1" s="5"/>
      <c r="PPC1" s="1"/>
      <c r="PPD1" s="5"/>
      <c r="PPE1" s="1"/>
      <c r="PPF1" s="5"/>
      <c r="PPG1" s="1"/>
      <c r="PPH1" s="5"/>
      <c r="PPI1" s="1"/>
      <c r="PPJ1" s="5"/>
      <c r="PPK1" s="1"/>
      <c r="PPL1" s="5"/>
      <c r="PPM1" s="1"/>
      <c r="PPN1" s="5"/>
      <c r="PPO1" s="1"/>
      <c r="PPP1" s="5"/>
      <c r="PPQ1" s="1"/>
      <c r="PPR1" s="5"/>
      <c r="PPS1" s="1"/>
      <c r="PPT1" s="5"/>
      <c r="PPU1" s="1"/>
      <c r="PPV1" s="5"/>
      <c r="PPW1" s="1"/>
      <c r="PPX1" s="5"/>
      <c r="PPY1" s="1"/>
      <c r="PPZ1" s="5"/>
      <c r="PQA1" s="1"/>
      <c r="PQB1" s="5"/>
      <c r="PQC1" s="1"/>
      <c r="PQD1" s="5"/>
      <c r="PQE1" s="1"/>
      <c r="PQF1" s="5"/>
      <c r="PQG1" s="1"/>
      <c r="PQH1" s="5"/>
      <c r="PQI1" s="1"/>
      <c r="PQJ1" s="5"/>
      <c r="PQK1" s="1"/>
      <c r="PQL1" s="5"/>
      <c r="PQM1" s="1"/>
      <c r="PQN1" s="5"/>
      <c r="PQO1" s="1"/>
      <c r="PQP1" s="5"/>
      <c r="PQQ1" s="1"/>
      <c r="PQR1" s="5"/>
      <c r="PQS1" s="1"/>
      <c r="PQT1" s="5"/>
      <c r="PQU1" s="1"/>
      <c r="PQV1" s="5"/>
      <c r="PQW1" s="1"/>
      <c r="PQX1" s="5"/>
      <c r="PQY1" s="1"/>
      <c r="PQZ1" s="5"/>
      <c r="PRA1" s="1"/>
      <c r="PRB1" s="5"/>
      <c r="PRC1" s="1"/>
      <c r="PRD1" s="5"/>
      <c r="PRE1" s="1"/>
      <c r="PRF1" s="5"/>
      <c r="PRG1" s="1"/>
      <c r="PRH1" s="5"/>
      <c r="PRI1" s="1"/>
      <c r="PRJ1" s="5"/>
      <c r="PRK1" s="1"/>
      <c r="PRL1" s="5"/>
      <c r="PRM1" s="1"/>
      <c r="PRN1" s="5"/>
      <c r="PRO1" s="1"/>
      <c r="PRP1" s="5"/>
      <c r="PRQ1" s="1"/>
      <c r="PRR1" s="5"/>
      <c r="PRS1" s="1"/>
      <c r="PRT1" s="5"/>
      <c r="PRU1" s="1"/>
      <c r="PRV1" s="5"/>
      <c r="PRW1" s="1"/>
      <c r="PRX1" s="5"/>
      <c r="PRY1" s="1"/>
      <c r="PRZ1" s="5"/>
      <c r="PSA1" s="1"/>
      <c r="PSB1" s="5"/>
      <c r="PSC1" s="1"/>
      <c r="PSD1" s="5"/>
      <c r="PSE1" s="1"/>
      <c r="PSF1" s="5"/>
      <c r="PSG1" s="1"/>
      <c r="PSH1" s="5"/>
      <c r="PSI1" s="1"/>
      <c r="PSJ1" s="5"/>
      <c r="PSK1" s="1"/>
      <c r="PSL1" s="5"/>
      <c r="PSM1" s="1"/>
      <c r="PSN1" s="5"/>
      <c r="PSO1" s="1"/>
      <c r="PSP1" s="5"/>
      <c r="PSQ1" s="1"/>
      <c r="PSR1" s="5"/>
      <c r="PSS1" s="1"/>
      <c r="PST1" s="5"/>
      <c r="PSU1" s="1"/>
      <c r="PSV1" s="5"/>
      <c r="PSW1" s="1"/>
      <c r="PSX1" s="5"/>
      <c r="PSY1" s="1"/>
      <c r="PSZ1" s="5"/>
      <c r="PTA1" s="1"/>
      <c r="PTB1" s="5"/>
      <c r="PTC1" s="1"/>
      <c r="PTD1" s="5"/>
      <c r="PTE1" s="1"/>
      <c r="PTF1" s="5"/>
      <c r="PTG1" s="1"/>
      <c r="PTH1" s="5"/>
      <c r="PTI1" s="1"/>
      <c r="PTJ1" s="5"/>
      <c r="PTK1" s="1"/>
      <c r="PTL1" s="5"/>
      <c r="PTM1" s="1"/>
      <c r="PTN1" s="5"/>
      <c r="PTO1" s="1"/>
      <c r="PTP1" s="5"/>
      <c r="PTQ1" s="1"/>
      <c r="PTR1" s="5"/>
      <c r="PTS1" s="1"/>
      <c r="PTT1" s="5"/>
      <c r="PTU1" s="1"/>
      <c r="PTV1" s="5"/>
      <c r="PTW1" s="1"/>
      <c r="PTX1" s="5"/>
      <c r="PTY1" s="1"/>
      <c r="PTZ1" s="5"/>
      <c r="PUA1" s="1"/>
      <c r="PUB1" s="5"/>
      <c r="PUC1" s="1"/>
      <c r="PUD1" s="5"/>
      <c r="PUE1" s="1"/>
      <c r="PUF1" s="5"/>
      <c r="PUG1" s="1"/>
      <c r="PUH1" s="5"/>
      <c r="PUI1" s="1"/>
      <c r="PUJ1" s="5"/>
      <c r="PUK1" s="1"/>
      <c r="PUL1" s="5"/>
      <c r="PUM1" s="1"/>
      <c r="PUN1" s="5"/>
      <c r="PUO1" s="1"/>
      <c r="PUP1" s="5"/>
      <c r="PUQ1" s="1"/>
      <c r="PUR1" s="5"/>
      <c r="PUS1" s="1"/>
      <c r="PUT1" s="5"/>
      <c r="PUU1" s="1"/>
      <c r="PUV1" s="5"/>
      <c r="PUW1" s="1"/>
      <c r="PUX1" s="5"/>
      <c r="PUY1" s="1"/>
      <c r="PUZ1" s="5"/>
      <c r="PVA1" s="1"/>
      <c r="PVB1" s="5"/>
      <c r="PVC1" s="1"/>
      <c r="PVD1" s="5"/>
      <c r="PVE1" s="1"/>
      <c r="PVF1" s="5"/>
      <c r="PVG1" s="1"/>
      <c r="PVH1" s="5"/>
      <c r="PVI1" s="1"/>
      <c r="PVJ1" s="5"/>
      <c r="PVK1" s="1"/>
      <c r="PVL1" s="5"/>
      <c r="PVM1" s="1"/>
      <c r="PVN1" s="5"/>
      <c r="PVO1" s="1"/>
      <c r="PVP1" s="5"/>
      <c r="PVQ1" s="1"/>
      <c r="PVR1" s="5"/>
      <c r="PVS1" s="1"/>
      <c r="PVT1" s="5"/>
      <c r="PVU1" s="1"/>
      <c r="PVV1" s="5"/>
      <c r="PVW1" s="1"/>
      <c r="PVX1" s="5"/>
      <c r="PVY1" s="1"/>
      <c r="PVZ1" s="5"/>
      <c r="PWA1" s="1"/>
      <c r="PWB1" s="5"/>
      <c r="PWC1" s="1"/>
      <c r="PWD1" s="5"/>
      <c r="PWE1" s="1"/>
      <c r="PWF1" s="5"/>
      <c r="PWG1" s="1"/>
      <c r="PWH1" s="5"/>
      <c r="PWI1" s="1"/>
      <c r="PWJ1" s="5"/>
      <c r="PWK1" s="1"/>
      <c r="PWL1" s="5"/>
      <c r="PWM1" s="1"/>
      <c r="PWN1" s="5"/>
      <c r="PWO1" s="1"/>
      <c r="PWP1" s="5"/>
      <c r="PWQ1" s="1"/>
      <c r="PWR1" s="5"/>
      <c r="PWS1" s="1"/>
      <c r="PWT1" s="5"/>
      <c r="PWU1" s="1"/>
      <c r="PWV1" s="5"/>
      <c r="PWW1" s="1"/>
      <c r="PWX1" s="5"/>
      <c r="PWY1" s="1"/>
      <c r="PWZ1" s="5"/>
      <c r="PXA1" s="1"/>
      <c r="PXB1" s="5"/>
      <c r="PXC1" s="1"/>
      <c r="PXD1" s="5"/>
      <c r="PXE1" s="1"/>
      <c r="PXF1" s="5"/>
      <c r="PXG1" s="1"/>
      <c r="PXH1" s="5"/>
      <c r="PXI1" s="1"/>
      <c r="PXJ1" s="5"/>
      <c r="PXK1" s="1"/>
      <c r="PXL1" s="5"/>
      <c r="PXM1" s="1"/>
      <c r="PXN1" s="5"/>
      <c r="PXO1" s="1"/>
      <c r="PXP1" s="5"/>
      <c r="PXQ1" s="1"/>
      <c r="PXR1" s="5"/>
      <c r="PXS1" s="1"/>
      <c r="PXT1" s="5"/>
      <c r="PXU1" s="1"/>
      <c r="PXV1" s="5"/>
      <c r="PXW1" s="1"/>
      <c r="PXX1" s="5"/>
      <c r="PXY1" s="1"/>
      <c r="PXZ1" s="5"/>
      <c r="PYA1" s="1"/>
      <c r="PYB1" s="5"/>
      <c r="PYC1" s="1"/>
      <c r="PYD1" s="5"/>
      <c r="PYE1" s="1"/>
      <c r="PYF1" s="5"/>
      <c r="PYG1" s="1"/>
      <c r="PYH1" s="5"/>
      <c r="PYI1" s="1"/>
      <c r="PYJ1" s="5"/>
      <c r="PYK1" s="1"/>
      <c r="PYL1" s="5"/>
      <c r="PYM1" s="1"/>
      <c r="PYN1" s="5"/>
      <c r="PYO1" s="1"/>
      <c r="PYP1" s="5"/>
      <c r="PYQ1" s="1"/>
      <c r="PYR1" s="5"/>
      <c r="PYS1" s="1"/>
      <c r="PYT1" s="5"/>
      <c r="PYU1" s="1"/>
      <c r="PYV1" s="5"/>
      <c r="PYW1" s="1"/>
      <c r="PYX1" s="5"/>
      <c r="PYY1" s="1"/>
      <c r="PYZ1" s="5"/>
      <c r="PZA1" s="1"/>
      <c r="PZB1" s="5"/>
      <c r="PZC1" s="1"/>
      <c r="PZD1" s="5"/>
      <c r="PZE1" s="1"/>
      <c r="PZF1" s="5"/>
      <c r="PZG1" s="1"/>
      <c r="PZH1" s="5"/>
      <c r="PZI1" s="1"/>
      <c r="PZJ1" s="5"/>
      <c r="PZK1" s="1"/>
      <c r="PZL1" s="5"/>
      <c r="PZM1" s="1"/>
      <c r="PZN1" s="5"/>
      <c r="PZO1" s="1"/>
      <c r="PZP1" s="5"/>
      <c r="PZQ1" s="1"/>
      <c r="PZR1" s="5"/>
      <c r="PZS1" s="1"/>
      <c r="PZT1" s="5"/>
      <c r="PZU1" s="1"/>
      <c r="PZV1" s="5"/>
      <c r="PZW1" s="1"/>
      <c r="PZX1" s="5"/>
      <c r="PZY1" s="1"/>
      <c r="PZZ1" s="5"/>
      <c r="QAA1" s="1"/>
      <c r="QAB1" s="5"/>
      <c r="QAC1" s="1"/>
      <c r="QAD1" s="5"/>
      <c r="QAE1" s="1"/>
      <c r="QAF1" s="5"/>
      <c r="QAG1" s="1"/>
      <c r="QAH1" s="5"/>
      <c r="QAI1" s="1"/>
      <c r="QAJ1" s="5"/>
      <c r="QAK1" s="1"/>
      <c r="QAL1" s="5"/>
      <c r="QAM1" s="1"/>
      <c r="QAN1" s="5"/>
      <c r="QAO1" s="1"/>
      <c r="QAP1" s="5"/>
      <c r="QAQ1" s="1"/>
      <c r="QAR1" s="5"/>
      <c r="QAS1" s="1"/>
      <c r="QAT1" s="5"/>
      <c r="QAU1" s="1"/>
      <c r="QAV1" s="5"/>
      <c r="QAW1" s="1"/>
      <c r="QAX1" s="5"/>
      <c r="QAY1" s="1"/>
      <c r="QAZ1" s="5"/>
      <c r="QBA1" s="1"/>
      <c r="QBB1" s="5"/>
      <c r="QBC1" s="1"/>
      <c r="QBD1" s="5"/>
      <c r="QBE1" s="1"/>
      <c r="QBF1" s="5"/>
      <c r="QBG1" s="1"/>
      <c r="QBH1" s="5"/>
      <c r="QBI1" s="1"/>
      <c r="QBJ1" s="5"/>
      <c r="QBK1" s="1"/>
      <c r="QBL1" s="5"/>
      <c r="QBM1" s="1"/>
      <c r="QBN1" s="5"/>
      <c r="QBO1" s="1"/>
      <c r="QBP1" s="5"/>
      <c r="QBQ1" s="1"/>
      <c r="QBR1" s="5"/>
      <c r="QBS1" s="1"/>
      <c r="QBT1" s="5"/>
      <c r="QBU1" s="1"/>
      <c r="QBV1" s="5"/>
      <c r="QBW1" s="1"/>
      <c r="QBX1" s="5"/>
      <c r="QBY1" s="1"/>
      <c r="QBZ1" s="5"/>
      <c r="QCA1" s="1"/>
      <c r="QCB1" s="5"/>
      <c r="QCC1" s="1"/>
      <c r="QCD1" s="5"/>
      <c r="QCE1" s="1"/>
      <c r="QCF1" s="5"/>
      <c r="QCG1" s="1"/>
      <c r="QCH1" s="5"/>
      <c r="QCI1" s="1"/>
      <c r="QCJ1" s="5"/>
      <c r="QCK1" s="1"/>
      <c r="QCL1" s="5"/>
      <c r="QCM1" s="1"/>
      <c r="QCN1" s="5"/>
      <c r="QCO1" s="1"/>
      <c r="QCP1" s="5"/>
      <c r="QCQ1" s="1"/>
      <c r="QCR1" s="5"/>
      <c r="QCS1" s="1"/>
      <c r="QCT1" s="5"/>
      <c r="QCU1" s="1"/>
      <c r="QCV1" s="5"/>
      <c r="QCW1" s="1"/>
      <c r="QCX1" s="5"/>
      <c r="QCY1" s="1"/>
      <c r="QCZ1" s="5"/>
      <c r="QDA1" s="1"/>
      <c r="QDB1" s="5"/>
      <c r="QDC1" s="1"/>
      <c r="QDD1" s="5"/>
      <c r="QDE1" s="1"/>
      <c r="QDF1" s="5"/>
      <c r="QDG1" s="1"/>
      <c r="QDH1" s="5"/>
      <c r="QDI1" s="1"/>
      <c r="QDJ1" s="5"/>
      <c r="QDK1" s="1"/>
      <c r="QDL1" s="5"/>
      <c r="QDM1" s="1"/>
      <c r="QDN1" s="5"/>
      <c r="QDO1" s="1"/>
      <c r="QDP1" s="5"/>
      <c r="QDQ1" s="1"/>
      <c r="QDR1" s="5"/>
      <c r="QDS1" s="1"/>
      <c r="QDT1" s="5"/>
      <c r="QDU1" s="1"/>
      <c r="QDV1" s="5"/>
      <c r="QDW1" s="1"/>
      <c r="QDX1" s="5"/>
      <c r="QDY1" s="1"/>
      <c r="QDZ1" s="5"/>
      <c r="QEA1" s="1"/>
      <c r="QEB1" s="5"/>
      <c r="QEC1" s="1"/>
      <c r="QED1" s="5"/>
      <c r="QEE1" s="1"/>
      <c r="QEF1" s="5"/>
      <c r="QEG1" s="1"/>
      <c r="QEH1" s="5"/>
      <c r="QEI1" s="1"/>
      <c r="QEJ1" s="5"/>
      <c r="QEK1" s="1"/>
      <c r="QEL1" s="5"/>
      <c r="QEM1" s="1"/>
      <c r="QEN1" s="5"/>
      <c r="QEO1" s="1"/>
      <c r="QEP1" s="5"/>
      <c r="QEQ1" s="1"/>
      <c r="QER1" s="5"/>
      <c r="QES1" s="1"/>
      <c r="QET1" s="5"/>
      <c r="QEU1" s="1"/>
      <c r="QEV1" s="5"/>
      <c r="QEW1" s="1"/>
      <c r="QEX1" s="5"/>
      <c r="QEY1" s="1"/>
      <c r="QEZ1" s="5"/>
      <c r="QFA1" s="1"/>
      <c r="QFB1" s="5"/>
      <c r="QFC1" s="1"/>
      <c r="QFD1" s="5"/>
      <c r="QFE1" s="1"/>
      <c r="QFF1" s="5"/>
      <c r="QFG1" s="1"/>
      <c r="QFH1" s="5"/>
      <c r="QFI1" s="1"/>
      <c r="QFJ1" s="5"/>
      <c r="QFK1" s="1"/>
      <c r="QFL1" s="5"/>
      <c r="QFM1" s="1"/>
      <c r="QFN1" s="5"/>
      <c r="QFO1" s="1"/>
      <c r="QFP1" s="5"/>
      <c r="QFQ1" s="1"/>
      <c r="QFR1" s="5"/>
      <c r="QFS1" s="1"/>
      <c r="QFT1" s="5"/>
      <c r="QFU1" s="1"/>
      <c r="QFV1" s="5"/>
      <c r="QFW1" s="1"/>
      <c r="QFX1" s="5"/>
      <c r="QFY1" s="1"/>
      <c r="QFZ1" s="5"/>
      <c r="QGA1" s="1"/>
      <c r="QGB1" s="5"/>
      <c r="QGC1" s="1"/>
      <c r="QGD1" s="5"/>
      <c r="QGE1" s="1"/>
      <c r="QGF1" s="5"/>
      <c r="QGG1" s="1"/>
      <c r="QGH1" s="5"/>
      <c r="QGI1" s="1"/>
      <c r="QGJ1" s="5"/>
      <c r="QGK1" s="1"/>
      <c r="QGL1" s="5"/>
      <c r="QGM1" s="1"/>
      <c r="QGN1" s="5"/>
      <c r="QGO1" s="1"/>
      <c r="QGP1" s="5"/>
      <c r="QGQ1" s="1"/>
      <c r="QGR1" s="5"/>
      <c r="QGS1" s="1"/>
      <c r="QGT1" s="5"/>
      <c r="QGU1" s="1"/>
      <c r="QGV1" s="5"/>
      <c r="QGW1" s="1"/>
      <c r="QGX1" s="5"/>
      <c r="QGY1" s="1"/>
      <c r="QGZ1" s="5"/>
      <c r="QHA1" s="1"/>
      <c r="QHB1" s="5"/>
      <c r="QHC1" s="1"/>
      <c r="QHD1" s="5"/>
      <c r="QHE1" s="1"/>
      <c r="QHF1" s="5"/>
      <c r="QHG1" s="1"/>
      <c r="QHH1" s="5"/>
      <c r="QHI1" s="1"/>
      <c r="QHJ1" s="5"/>
      <c r="QHK1" s="1"/>
      <c r="QHL1" s="5"/>
      <c r="QHM1" s="1"/>
      <c r="QHN1" s="5"/>
      <c r="QHO1" s="1"/>
      <c r="QHP1" s="5"/>
      <c r="QHQ1" s="1"/>
      <c r="QHR1" s="5"/>
      <c r="QHS1" s="1"/>
      <c r="QHT1" s="5"/>
      <c r="QHU1" s="1"/>
      <c r="QHV1" s="5"/>
      <c r="QHW1" s="1"/>
      <c r="QHX1" s="5"/>
      <c r="QHY1" s="1"/>
      <c r="QHZ1" s="5"/>
      <c r="QIA1" s="1"/>
      <c r="QIB1" s="5"/>
      <c r="QIC1" s="1"/>
      <c r="QID1" s="5"/>
      <c r="QIE1" s="1"/>
      <c r="QIF1" s="5"/>
      <c r="QIG1" s="1"/>
      <c r="QIH1" s="5"/>
      <c r="QII1" s="1"/>
      <c r="QIJ1" s="5"/>
      <c r="QIK1" s="1"/>
      <c r="QIL1" s="5"/>
      <c r="QIM1" s="1"/>
      <c r="QIN1" s="5"/>
      <c r="QIO1" s="1"/>
      <c r="QIP1" s="5"/>
      <c r="QIQ1" s="1"/>
      <c r="QIR1" s="5"/>
      <c r="QIS1" s="1"/>
      <c r="QIT1" s="5"/>
      <c r="QIU1" s="1"/>
      <c r="QIV1" s="5"/>
      <c r="QIW1" s="1"/>
      <c r="QIX1" s="5"/>
      <c r="QIY1" s="1"/>
      <c r="QIZ1" s="5"/>
      <c r="QJA1" s="1"/>
      <c r="QJB1" s="5"/>
      <c r="QJC1" s="1"/>
      <c r="QJD1" s="5"/>
      <c r="QJE1" s="1"/>
      <c r="QJF1" s="5"/>
      <c r="QJG1" s="1"/>
      <c r="QJH1" s="5"/>
      <c r="QJI1" s="1"/>
      <c r="QJJ1" s="5"/>
      <c r="QJK1" s="1"/>
      <c r="QJL1" s="5"/>
      <c r="QJM1" s="1"/>
      <c r="QJN1" s="5"/>
      <c r="QJO1" s="1"/>
      <c r="QJP1" s="5"/>
      <c r="QJQ1" s="1"/>
      <c r="QJR1" s="5"/>
      <c r="QJS1" s="1"/>
      <c r="QJT1" s="5"/>
      <c r="QJU1" s="1"/>
      <c r="QJV1" s="5"/>
      <c r="QJW1" s="1"/>
      <c r="QJX1" s="5"/>
      <c r="QJY1" s="1"/>
      <c r="QJZ1" s="5"/>
      <c r="QKA1" s="1"/>
      <c r="QKB1" s="5"/>
      <c r="QKC1" s="1"/>
      <c r="QKD1" s="5"/>
      <c r="QKE1" s="1"/>
      <c r="QKF1" s="5"/>
      <c r="QKG1" s="1"/>
      <c r="QKH1" s="5"/>
      <c r="QKI1" s="1"/>
      <c r="QKJ1" s="5"/>
      <c r="QKK1" s="1"/>
      <c r="QKL1" s="5"/>
      <c r="QKM1" s="1"/>
      <c r="QKN1" s="5"/>
      <c r="QKO1" s="1"/>
      <c r="QKP1" s="5"/>
      <c r="QKQ1" s="1"/>
      <c r="QKR1" s="5"/>
      <c r="QKS1" s="1"/>
      <c r="QKT1" s="5"/>
      <c r="QKU1" s="1"/>
      <c r="QKV1" s="5"/>
      <c r="QKW1" s="1"/>
      <c r="QKX1" s="5"/>
      <c r="QKY1" s="1"/>
      <c r="QKZ1" s="5"/>
      <c r="QLA1" s="1"/>
      <c r="QLB1" s="5"/>
      <c r="QLC1" s="1"/>
      <c r="QLD1" s="5"/>
      <c r="QLE1" s="1"/>
      <c r="QLF1" s="5"/>
      <c r="QLG1" s="1"/>
      <c r="QLH1" s="5"/>
      <c r="QLI1" s="1"/>
      <c r="QLJ1" s="5"/>
      <c r="QLK1" s="1"/>
      <c r="QLL1" s="5"/>
      <c r="QLM1" s="1"/>
      <c r="QLN1" s="5"/>
      <c r="QLO1" s="1"/>
      <c r="QLP1" s="5"/>
      <c r="QLQ1" s="1"/>
      <c r="QLR1" s="5"/>
      <c r="QLS1" s="1"/>
      <c r="QLT1" s="5"/>
      <c r="QLU1" s="1"/>
      <c r="QLV1" s="5"/>
      <c r="QLW1" s="1"/>
      <c r="QLX1" s="5"/>
      <c r="QLY1" s="1"/>
      <c r="QLZ1" s="5"/>
      <c r="QMA1" s="1"/>
      <c r="QMB1" s="5"/>
      <c r="QMC1" s="1"/>
      <c r="QMD1" s="5"/>
      <c r="QME1" s="1"/>
      <c r="QMF1" s="5"/>
      <c r="QMG1" s="1"/>
      <c r="QMH1" s="5"/>
      <c r="QMI1" s="1"/>
      <c r="QMJ1" s="5"/>
      <c r="QMK1" s="1"/>
      <c r="QML1" s="5"/>
      <c r="QMM1" s="1"/>
      <c r="QMN1" s="5"/>
      <c r="QMO1" s="1"/>
      <c r="QMP1" s="5"/>
      <c r="QMQ1" s="1"/>
      <c r="QMR1" s="5"/>
      <c r="QMS1" s="1"/>
      <c r="QMT1" s="5"/>
      <c r="QMU1" s="1"/>
      <c r="QMV1" s="5"/>
      <c r="QMW1" s="1"/>
      <c r="QMX1" s="5"/>
      <c r="QMY1" s="1"/>
      <c r="QMZ1" s="5"/>
      <c r="QNA1" s="1"/>
      <c r="QNB1" s="5"/>
      <c r="QNC1" s="1"/>
      <c r="QND1" s="5"/>
      <c r="QNE1" s="1"/>
      <c r="QNF1" s="5"/>
      <c r="QNG1" s="1"/>
      <c r="QNH1" s="5"/>
      <c r="QNI1" s="1"/>
      <c r="QNJ1" s="5"/>
      <c r="QNK1" s="1"/>
      <c r="QNL1" s="5"/>
      <c r="QNM1" s="1"/>
      <c r="QNN1" s="5"/>
      <c r="QNO1" s="1"/>
      <c r="QNP1" s="5"/>
      <c r="QNQ1" s="1"/>
      <c r="QNR1" s="5"/>
      <c r="QNS1" s="1"/>
      <c r="QNT1" s="5"/>
      <c r="QNU1" s="1"/>
      <c r="QNV1" s="5"/>
      <c r="QNW1" s="1"/>
      <c r="QNX1" s="5"/>
      <c r="QNY1" s="1"/>
      <c r="QNZ1" s="5"/>
      <c r="QOA1" s="1"/>
      <c r="QOB1" s="5"/>
      <c r="QOC1" s="1"/>
      <c r="QOD1" s="5"/>
      <c r="QOE1" s="1"/>
      <c r="QOF1" s="5"/>
      <c r="QOG1" s="1"/>
      <c r="QOH1" s="5"/>
      <c r="QOI1" s="1"/>
      <c r="QOJ1" s="5"/>
      <c r="QOK1" s="1"/>
      <c r="QOL1" s="5"/>
      <c r="QOM1" s="1"/>
      <c r="QON1" s="5"/>
      <c r="QOO1" s="1"/>
      <c r="QOP1" s="5"/>
      <c r="QOQ1" s="1"/>
      <c r="QOR1" s="5"/>
      <c r="QOS1" s="1"/>
      <c r="QOT1" s="5"/>
      <c r="QOU1" s="1"/>
      <c r="QOV1" s="5"/>
      <c r="QOW1" s="1"/>
      <c r="QOX1" s="5"/>
      <c r="QOY1" s="1"/>
      <c r="QOZ1" s="5"/>
      <c r="QPA1" s="1"/>
      <c r="QPB1" s="5"/>
      <c r="QPC1" s="1"/>
      <c r="QPD1" s="5"/>
      <c r="QPE1" s="1"/>
      <c r="QPF1" s="5"/>
      <c r="QPG1" s="1"/>
      <c r="QPH1" s="5"/>
      <c r="QPI1" s="1"/>
      <c r="QPJ1" s="5"/>
      <c r="QPK1" s="1"/>
      <c r="QPL1" s="5"/>
      <c r="QPM1" s="1"/>
      <c r="QPN1" s="5"/>
      <c r="QPO1" s="1"/>
      <c r="QPP1" s="5"/>
      <c r="QPQ1" s="1"/>
      <c r="QPR1" s="5"/>
      <c r="QPS1" s="1"/>
      <c r="QPT1" s="5"/>
      <c r="QPU1" s="1"/>
      <c r="QPV1" s="5"/>
      <c r="QPW1" s="1"/>
      <c r="QPX1" s="5"/>
      <c r="QPY1" s="1"/>
      <c r="QPZ1" s="5"/>
      <c r="QQA1" s="1"/>
      <c r="QQB1" s="5"/>
      <c r="QQC1" s="1"/>
      <c r="QQD1" s="5"/>
      <c r="QQE1" s="1"/>
      <c r="QQF1" s="5"/>
      <c r="QQG1" s="1"/>
      <c r="QQH1" s="5"/>
      <c r="QQI1" s="1"/>
      <c r="QQJ1" s="5"/>
      <c r="QQK1" s="1"/>
      <c r="QQL1" s="5"/>
      <c r="QQM1" s="1"/>
      <c r="QQN1" s="5"/>
      <c r="QQO1" s="1"/>
      <c r="QQP1" s="5"/>
      <c r="QQQ1" s="1"/>
      <c r="QQR1" s="5"/>
      <c r="QQS1" s="1"/>
      <c r="QQT1" s="5"/>
      <c r="QQU1" s="1"/>
      <c r="QQV1" s="5"/>
      <c r="QQW1" s="1"/>
      <c r="QQX1" s="5"/>
      <c r="QQY1" s="1"/>
      <c r="QQZ1" s="5"/>
      <c r="QRA1" s="1"/>
      <c r="QRB1" s="5"/>
      <c r="QRC1" s="1"/>
      <c r="QRD1" s="5"/>
      <c r="QRE1" s="1"/>
      <c r="QRF1" s="5"/>
      <c r="QRG1" s="1"/>
      <c r="QRH1" s="5"/>
      <c r="QRI1" s="1"/>
      <c r="QRJ1" s="5"/>
      <c r="QRK1" s="1"/>
      <c r="QRL1" s="5"/>
      <c r="QRM1" s="1"/>
      <c r="QRN1" s="5"/>
      <c r="QRO1" s="1"/>
      <c r="QRP1" s="5"/>
      <c r="QRQ1" s="1"/>
      <c r="QRR1" s="5"/>
      <c r="QRS1" s="1"/>
      <c r="QRT1" s="5"/>
      <c r="QRU1" s="1"/>
      <c r="QRV1" s="5"/>
      <c r="QRW1" s="1"/>
      <c r="QRX1" s="5"/>
      <c r="QRY1" s="1"/>
      <c r="QRZ1" s="5"/>
      <c r="QSA1" s="1"/>
      <c r="QSB1" s="5"/>
      <c r="QSC1" s="1"/>
      <c r="QSD1" s="5"/>
      <c r="QSE1" s="1"/>
      <c r="QSF1" s="5"/>
      <c r="QSG1" s="1"/>
      <c r="QSH1" s="5"/>
      <c r="QSI1" s="1"/>
      <c r="QSJ1" s="5"/>
      <c r="QSK1" s="1"/>
      <c r="QSL1" s="5"/>
      <c r="QSM1" s="1"/>
      <c r="QSN1" s="5"/>
      <c r="QSO1" s="1"/>
      <c r="QSP1" s="5"/>
      <c r="QSQ1" s="1"/>
      <c r="QSR1" s="5"/>
      <c r="QSS1" s="1"/>
      <c r="QST1" s="5"/>
      <c r="QSU1" s="1"/>
      <c r="QSV1" s="5"/>
      <c r="QSW1" s="1"/>
      <c r="QSX1" s="5"/>
      <c r="QSY1" s="1"/>
      <c r="QSZ1" s="5"/>
      <c r="QTA1" s="1"/>
      <c r="QTB1" s="5"/>
      <c r="QTC1" s="1"/>
      <c r="QTD1" s="5"/>
      <c r="QTE1" s="1"/>
      <c r="QTF1" s="5"/>
      <c r="QTG1" s="1"/>
      <c r="QTH1" s="5"/>
      <c r="QTI1" s="1"/>
      <c r="QTJ1" s="5"/>
      <c r="QTK1" s="1"/>
      <c r="QTL1" s="5"/>
      <c r="QTM1" s="1"/>
      <c r="QTN1" s="5"/>
      <c r="QTO1" s="1"/>
      <c r="QTP1" s="5"/>
      <c r="QTQ1" s="1"/>
      <c r="QTR1" s="5"/>
      <c r="QTS1" s="1"/>
      <c r="QTT1" s="5"/>
      <c r="QTU1" s="1"/>
      <c r="QTV1" s="5"/>
      <c r="QTW1" s="1"/>
      <c r="QTX1" s="5"/>
      <c r="QTY1" s="1"/>
      <c r="QTZ1" s="5"/>
      <c r="QUA1" s="1"/>
      <c r="QUB1" s="5"/>
      <c r="QUC1" s="1"/>
      <c r="QUD1" s="5"/>
      <c r="QUE1" s="1"/>
      <c r="QUF1" s="5"/>
      <c r="QUG1" s="1"/>
      <c r="QUH1" s="5"/>
      <c r="QUI1" s="1"/>
      <c r="QUJ1" s="5"/>
      <c r="QUK1" s="1"/>
      <c r="QUL1" s="5"/>
      <c r="QUM1" s="1"/>
      <c r="QUN1" s="5"/>
      <c r="QUO1" s="1"/>
      <c r="QUP1" s="5"/>
      <c r="QUQ1" s="1"/>
      <c r="QUR1" s="5"/>
      <c r="QUS1" s="1"/>
      <c r="QUT1" s="5"/>
      <c r="QUU1" s="1"/>
      <c r="QUV1" s="5"/>
      <c r="QUW1" s="1"/>
      <c r="QUX1" s="5"/>
      <c r="QUY1" s="1"/>
      <c r="QUZ1" s="5"/>
      <c r="QVA1" s="1"/>
      <c r="QVB1" s="5"/>
      <c r="QVC1" s="1"/>
      <c r="QVD1" s="5"/>
      <c r="QVE1" s="1"/>
      <c r="QVF1" s="5"/>
      <c r="QVG1" s="1"/>
      <c r="QVH1" s="5"/>
      <c r="QVI1" s="1"/>
      <c r="QVJ1" s="5"/>
      <c r="QVK1" s="1"/>
      <c r="QVL1" s="5"/>
      <c r="QVM1" s="1"/>
      <c r="QVN1" s="5"/>
      <c r="QVO1" s="1"/>
      <c r="QVP1" s="5"/>
      <c r="QVQ1" s="1"/>
      <c r="QVR1" s="5"/>
      <c r="QVS1" s="1"/>
      <c r="QVT1" s="5"/>
      <c r="QVU1" s="1"/>
      <c r="QVV1" s="5"/>
      <c r="QVW1" s="1"/>
      <c r="QVX1" s="5"/>
      <c r="QVY1" s="1"/>
      <c r="QVZ1" s="5"/>
      <c r="QWA1" s="1"/>
      <c r="QWB1" s="5"/>
      <c r="QWC1" s="1"/>
      <c r="QWD1" s="5"/>
      <c r="QWE1" s="1"/>
      <c r="QWF1" s="5"/>
      <c r="QWG1" s="1"/>
      <c r="QWH1" s="5"/>
      <c r="QWI1" s="1"/>
      <c r="QWJ1" s="5"/>
      <c r="QWK1" s="1"/>
      <c r="QWL1" s="5"/>
      <c r="QWM1" s="1"/>
      <c r="QWN1" s="5"/>
      <c r="QWO1" s="1"/>
      <c r="QWP1" s="5"/>
      <c r="QWQ1" s="1"/>
      <c r="QWR1" s="5"/>
      <c r="QWS1" s="1"/>
      <c r="QWT1" s="5"/>
      <c r="QWU1" s="1"/>
      <c r="QWV1" s="5"/>
      <c r="QWW1" s="1"/>
      <c r="QWX1" s="5"/>
      <c r="QWY1" s="1"/>
      <c r="QWZ1" s="5"/>
      <c r="QXA1" s="1"/>
      <c r="QXB1" s="5"/>
      <c r="QXC1" s="1"/>
      <c r="QXD1" s="5"/>
      <c r="QXE1" s="1"/>
      <c r="QXF1" s="5"/>
      <c r="QXG1" s="1"/>
      <c r="QXH1" s="5"/>
      <c r="QXI1" s="1"/>
      <c r="QXJ1" s="5"/>
      <c r="QXK1" s="1"/>
      <c r="QXL1" s="5"/>
      <c r="QXM1" s="1"/>
      <c r="QXN1" s="5"/>
      <c r="QXO1" s="1"/>
      <c r="QXP1" s="5"/>
      <c r="QXQ1" s="1"/>
      <c r="QXR1" s="5"/>
      <c r="QXS1" s="1"/>
      <c r="QXT1" s="5"/>
      <c r="QXU1" s="1"/>
      <c r="QXV1" s="5"/>
      <c r="QXW1" s="1"/>
      <c r="QXX1" s="5"/>
      <c r="QXY1" s="1"/>
      <c r="QXZ1" s="5"/>
      <c r="QYA1" s="1"/>
      <c r="QYB1" s="5"/>
      <c r="QYC1" s="1"/>
      <c r="QYD1" s="5"/>
      <c r="QYE1" s="1"/>
      <c r="QYF1" s="5"/>
      <c r="QYG1" s="1"/>
      <c r="QYH1" s="5"/>
      <c r="QYI1" s="1"/>
      <c r="QYJ1" s="5"/>
      <c r="QYK1" s="1"/>
      <c r="QYL1" s="5"/>
      <c r="QYM1" s="1"/>
      <c r="QYN1" s="5"/>
      <c r="QYO1" s="1"/>
      <c r="QYP1" s="5"/>
      <c r="QYQ1" s="1"/>
      <c r="QYR1" s="5"/>
      <c r="QYS1" s="1"/>
      <c r="QYT1" s="5"/>
      <c r="QYU1" s="1"/>
      <c r="QYV1" s="5"/>
      <c r="QYW1" s="1"/>
      <c r="QYX1" s="5"/>
      <c r="QYY1" s="1"/>
      <c r="QYZ1" s="5"/>
      <c r="QZA1" s="1"/>
      <c r="QZB1" s="5"/>
      <c r="QZC1" s="1"/>
      <c r="QZD1" s="5"/>
      <c r="QZE1" s="1"/>
      <c r="QZF1" s="5"/>
      <c r="QZG1" s="1"/>
      <c r="QZH1" s="5"/>
      <c r="QZI1" s="1"/>
      <c r="QZJ1" s="5"/>
      <c r="QZK1" s="1"/>
      <c r="QZL1" s="5"/>
      <c r="QZM1" s="1"/>
      <c r="QZN1" s="5"/>
      <c r="QZO1" s="1"/>
      <c r="QZP1" s="5"/>
      <c r="QZQ1" s="1"/>
      <c r="QZR1" s="5"/>
      <c r="QZS1" s="1"/>
      <c r="QZT1" s="5"/>
      <c r="QZU1" s="1"/>
      <c r="QZV1" s="5"/>
      <c r="QZW1" s="1"/>
      <c r="QZX1" s="5"/>
      <c r="QZY1" s="1"/>
      <c r="QZZ1" s="5"/>
      <c r="RAA1" s="1"/>
      <c r="RAB1" s="5"/>
      <c r="RAC1" s="1"/>
      <c r="RAD1" s="5"/>
      <c r="RAE1" s="1"/>
      <c r="RAF1" s="5"/>
      <c r="RAG1" s="1"/>
      <c r="RAH1" s="5"/>
      <c r="RAI1" s="1"/>
      <c r="RAJ1" s="5"/>
      <c r="RAK1" s="1"/>
      <c r="RAL1" s="5"/>
      <c r="RAM1" s="1"/>
      <c r="RAN1" s="5"/>
      <c r="RAO1" s="1"/>
      <c r="RAP1" s="5"/>
      <c r="RAQ1" s="1"/>
      <c r="RAR1" s="5"/>
      <c r="RAS1" s="1"/>
      <c r="RAT1" s="5"/>
      <c r="RAU1" s="1"/>
      <c r="RAV1" s="5"/>
      <c r="RAW1" s="1"/>
      <c r="RAX1" s="5"/>
      <c r="RAY1" s="1"/>
      <c r="RAZ1" s="5"/>
      <c r="RBA1" s="1"/>
      <c r="RBB1" s="5"/>
      <c r="RBC1" s="1"/>
      <c r="RBD1" s="5"/>
      <c r="RBE1" s="1"/>
      <c r="RBF1" s="5"/>
      <c r="RBG1" s="1"/>
      <c r="RBH1" s="5"/>
      <c r="RBI1" s="1"/>
      <c r="RBJ1" s="5"/>
      <c r="RBK1" s="1"/>
      <c r="RBL1" s="5"/>
      <c r="RBM1" s="1"/>
      <c r="RBN1" s="5"/>
      <c r="RBO1" s="1"/>
      <c r="RBP1" s="5"/>
      <c r="RBQ1" s="1"/>
      <c r="RBR1" s="5"/>
      <c r="RBS1" s="1"/>
      <c r="RBT1" s="5"/>
      <c r="RBU1" s="1"/>
      <c r="RBV1" s="5"/>
      <c r="RBW1" s="1"/>
      <c r="RBX1" s="5"/>
      <c r="RBY1" s="1"/>
      <c r="RBZ1" s="5"/>
      <c r="RCA1" s="1"/>
      <c r="RCB1" s="5"/>
      <c r="RCC1" s="1"/>
      <c r="RCD1" s="5"/>
      <c r="RCE1" s="1"/>
      <c r="RCF1" s="5"/>
      <c r="RCG1" s="1"/>
      <c r="RCH1" s="5"/>
      <c r="RCI1" s="1"/>
      <c r="RCJ1" s="5"/>
      <c r="RCK1" s="1"/>
      <c r="RCL1" s="5"/>
      <c r="RCM1" s="1"/>
      <c r="RCN1" s="5"/>
      <c r="RCO1" s="1"/>
      <c r="RCP1" s="5"/>
      <c r="RCQ1" s="1"/>
      <c r="RCR1" s="5"/>
      <c r="RCS1" s="1"/>
      <c r="RCT1" s="5"/>
      <c r="RCU1" s="1"/>
      <c r="RCV1" s="5"/>
      <c r="RCW1" s="1"/>
      <c r="RCX1" s="5"/>
      <c r="RCY1" s="1"/>
      <c r="RCZ1" s="5"/>
      <c r="RDA1" s="1"/>
      <c r="RDB1" s="5"/>
      <c r="RDC1" s="1"/>
      <c r="RDD1" s="5"/>
      <c r="RDE1" s="1"/>
      <c r="RDF1" s="5"/>
      <c r="RDG1" s="1"/>
      <c r="RDH1" s="5"/>
      <c r="RDI1" s="1"/>
      <c r="RDJ1" s="5"/>
      <c r="RDK1" s="1"/>
      <c r="RDL1" s="5"/>
      <c r="RDM1" s="1"/>
      <c r="RDN1" s="5"/>
      <c r="RDO1" s="1"/>
      <c r="RDP1" s="5"/>
      <c r="RDQ1" s="1"/>
      <c r="RDR1" s="5"/>
      <c r="RDS1" s="1"/>
      <c r="RDT1" s="5"/>
      <c r="RDU1" s="1"/>
      <c r="RDV1" s="5"/>
      <c r="RDW1" s="1"/>
      <c r="RDX1" s="5"/>
      <c r="RDY1" s="1"/>
      <c r="RDZ1" s="5"/>
      <c r="REA1" s="1"/>
      <c r="REB1" s="5"/>
      <c r="REC1" s="1"/>
      <c r="RED1" s="5"/>
      <c r="REE1" s="1"/>
      <c r="REF1" s="5"/>
      <c r="REG1" s="1"/>
      <c r="REH1" s="5"/>
      <c r="REI1" s="1"/>
      <c r="REJ1" s="5"/>
      <c r="REK1" s="1"/>
      <c r="REL1" s="5"/>
      <c r="REM1" s="1"/>
      <c r="REN1" s="5"/>
      <c r="REO1" s="1"/>
      <c r="REP1" s="5"/>
      <c r="REQ1" s="1"/>
      <c r="RER1" s="5"/>
      <c r="RES1" s="1"/>
      <c r="RET1" s="5"/>
      <c r="REU1" s="1"/>
      <c r="REV1" s="5"/>
      <c r="REW1" s="1"/>
      <c r="REX1" s="5"/>
      <c r="REY1" s="1"/>
      <c r="REZ1" s="5"/>
      <c r="RFA1" s="1"/>
      <c r="RFB1" s="5"/>
      <c r="RFC1" s="1"/>
      <c r="RFD1" s="5"/>
      <c r="RFE1" s="1"/>
      <c r="RFF1" s="5"/>
      <c r="RFG1" s="1"/>
      <c r="RFH1" s="5"/>
      <c r="RFI1" s="1"/>
      <c r="RFJ1" s="5"/>
      <c r="RFK1" s="1"/>
      <c r="RFL1" s="5"/>
      <c r="RFM1" s="1"/>
      <c r="RFN1" s="5"/>
      <c r="RFO1" s="1"/>
      <c r="RFP1" s="5"/>
      <c r="RFQ1" s="1"/>
      <c r="RFR1" s="5"/>
      <c r="RFS1" s="1"/>
      <c r="RFT1" s="5"/>
      <c r="RFU1" s="1"/>
      <c r="RFV1" s="5"/>
      <c r="RFW1" s="1"/>
      <c r="RFX1" s="5"/>
      <c r="RFY1" s="1"/>
      <c r="RFZ1" s="5"/>
      <c r="RGA1" s="1"/>
      <c r="RGB1" s="5"/>
      <c r="RGC1" s="1"/>
      <c r="RGD1" s="5"/>
      <c r="RGE1" s="1"/>
      <c r="RGF1" s="5"/>
      <c r="RGG1" s="1"/>
      <c r="RGH1" s="5"/>
      <c r="RGI1" s="1"/>
      <c r="RGJ1" s="5"/>
      <c r="RGK1" s="1"/>
      <c r="RGL1" s="5"/>
      <c r="RGM1" s="1"/>
      <c r="RGN1" s="5"/>
      <c r="RGO1" s="1"/>
      <c r="RGP1" s="5"/>
      <c r="RGQ1" s="1"/>
      <c r="RGR1" s="5"/>
      <c r="RGS1" s="1"/>
      <c r="RGT1" s="5"/>
      <c r="RGU1" s="1"/>
      <c r="RGV1" s="5"/>
      <c r="RGW1" s="1"/>
      <c r="RGX1" s="5"/>
      <c r="RGY1" s="1"/>
      <c r="RGZ1" s="5"/>
      <c r="RHA1" s="1"/>
      <c r="RHB1" s="5"/>
      <c r="RHC1" s="1"/>
      <c r="RHD1" s="5"/>
      <c r="RHE1" s="1"/>
      <c r="RHF1" s="5"/>
      <c r="RHG1" s="1"/>
      <c r="RHH1" s="5"/>
      <c r="RHI1" s="1"/>
      <c r="RHJ1" s="5"/>
      <c r="RHK1" s="1"/>
      <c r="RHL1" s="5"/>
      <c r="RHM1" s="1"/>
      <c r="RHN1" s="5"/>
      <c r="RHO1" s="1"/>
      <c r="RHP1" s="5"/>
      <c r="RHQ1" s="1"/>
      <c r="RHR1" s="5"/>
      <c r="RHS1" s="1"/>
      <c r="RHT1" s="5"/>
      <c r="RHU1" s="1"/>
      <c r="RHV1" s="5"/>
      <c r="RHW1" s="1"/>
      <c r="RHX1" s="5"/>
      <c r="RHY1" s="1"/>
      <c r="RHZ1" s="5"/>
      <c r="RIA1" s="1"/>
      <c r="RIB1" s="5"/>
      <c r="RIC1" s="1"/>
      <c r="RID1" s="5"/>
      <c r="RIE1" s="1"/>
      <c r="RIF1" s="5"/>
      <c r="RIG1" s="1"/>
      <c r="RIH1" s="5"/>
      <c r="RII1" s="1"/>
      <c r="RIJ1" s="5"/>
      <c r="RIK1" s="1"/>
      <c r="RIL1" s="5"/>
      <c r="RIM1" s="1"/>
      <c r="RIN1" s="5"/>
      <c r="RIO1" s="1"/>
      <c r="RIP1" s="5"/>
      <c r="RIQ1" s="1"/>
      <c r="RIR1" s="5"/>
      <c r="RIS1" s="1"/>
      <c r="RIT1" s="5"/>
      <c r="RIU1" s="1"/>
      <c r="RIV1" s="5"/>
      <c r="RIW1" s="1"/>
      <c r="RIX1" s="5"/>
      <c r="RIY1" s="1"/>
      <c r="RIZ1" s="5"/>
      <c r="RJA1" s="1"/>
      <c r="RJB1" s="5"/>
      <c r="RJC1" s="1"/>
      <c r="RJD1" s="5"/>
      <c r="RJE1" s="1"/>
      <c r="RJF1" s="5"/>
      <c r="RJG1" s="1"/>
      <c r="RJH1" s="5"/>
      <c r="RJI1" s="1"/>
      <c r="RJJ1" s="5"/>
      <c r="RJK1" s="1"/>
      <c r="RJL1" s="5"/>
      <c r="RJM1" s="1"/>
      <c r="RJN1" s="5"/>
      <c r="RJO1" s="1"/>
      <c r="RJP1" s="5"/>
      <c r="RJQ1" s="1"/>
      <c r="RJR1" s="5"/>
      <c r="RJS1" s="1"/>
      <c r="RJT1" s="5"/>
      <c r="RJU1" s="1"/>
      <c r="RJV1" s="5"/>
      <c r="RJW1" s="1"/>
      <c r="RJX1" s="5"/>
      <c r="RJY1" s="1"/>
      <c r="RJZ1" s="5"/>
      <c r="RKA1" s="1"/>
      <c r="RKB1" s="5"/>
      <c r="RKC1" s="1"/>
      <c r="RKD1" s="5"/>
      <c r="RKE1" s="1"/>
      <c r="RKF1" s="5"/>
      <c r="RKG1" s="1"/>
      <c r="RKH1" s="5"/>
      <c r="RKI1" s="1"/>
      <c r="RKJ1" s="5"/>
      <c r="RKK1" s="1"/>
      <c r="RKL1" s="5"/>
      <c r="RKM1" s="1"/>
      <c r="RKN1" s="5"/>
      <c r="RKO1" s="1"/>
      <c r="RKP1" s="5"/>
      <c r="RKQ1" s="1"/>
      <c r="RKR1" s="5"/>
      <c r="RKS1" s="1"/>
      <c r="RKT1" s="5"/>
      <c r="RKU1" s="1"/>
      <c r="RKV1" s="5"/>
      <c r="RKW1" s="1"/>
      <c r="RKX1" s="5"/>
      <c r="RKY1" s="1"/>
      <c r="RKZ1" s="5"/>
      <c r="RLA1" s="1"/>
      <c r="RLB1" s="5"/>
      <c r="RLC1" s="1"/>
      <c r="RLD1" s="5"/>
      <c r="RLE1" s="1"/>
      <c r="RLF1" s="5"/>
      <c r="RLG1" s="1"/>
      <c r="RLH1" s="5"/>
      <c r="RLI1" s="1"/>
      <c r="RLJ1" s="5"/>
      <c r="RLK1" s="1"/>
      <c r="RLL1" s="5"/>
      <c r="RLM1" s="1"/>
      <c r="RLN1" s="5"/>
      <c r="RLO1" s="1"/>
      <c r="RLP1" s="5"/>
      <c r="RLQ1" s="1"/>
      <c r="RLR1" s="5"/>
      <c r="RLS1" s="1"/>
      <c r="RLT1" s="5"/>
      <c r="RLU1" s="1"/>
      <c r="RLV1" s="5"/>
      <c r="RLW1" s="1"/>
      <c r="RLX1" s="5"/>
      <c r="RLY1" s="1"/>
      <c r="RLZ1" s="5"/>
      <c r="RMA1" s="1"/>
      <c r="RMB1" s="5"/>
      <c r="RMC1" s="1"/>
      <c r="RMD1" s="5"/>
      <c r="RME1" s="1"/>
      <c r="RMF1" s="5"/>
      <c r="RMG1" s="1"/>
      <c r="RMH1" s="5"/>
      <c r="RMI1" s="1"/>
      <c r="RMJ1" s="5"/>
      <c r="RMK1" s="1"/>
      <c r="RML1" s="5"/>
      <c r="RMM1" s="1"/>
      <c r="RMN1" s="5"/>
      <c r="RMO1" s="1"/>
      <c r="RMP1" s="5"/>
      <c r="RMQ1" s="1"/>
      <c r="RMR1" s="5"/>
      <c r="RMS1" s="1"/>
      <c r="RMT1" s="5"/>
      <c r="RMU1" s="1"/>
      <c r="RMV1" s="5"/>
      <c r="RMW1" s="1"/>
      <c r="RMX1" s="5"/>
      <c r="RMY1" s="1"/>
      <c r="RMZ1" s="5"/>
      <c r="RNA1" s="1"/>
      <c r="RNB1" s="5"/>
      <c r="RNC1" s="1"/>
      <c r="RND1" s="5"/>
      <c r="RNE1" s="1"/>
      <c r="RNF1" s="5"/>
      <c r="RNG1" s="1"/>
      <c r="RNH1" s="5"/>
      <c r="RNI1" s="1"/>
      <c r="RNJ1" s="5"/>
      <c r="RNK1" s="1"/>
      <c r="RNL1" s="5"/>
      <c r="RNM1" s="1"/>
      <c r="RNN1" s="5"/>
      <c r="RNO1" s="1"/>
      <c r="RNP1" s="5"/>
      <c r="RNQ1" s="1"/>
      <c r="RNR1" s="5"/>
      <c r="RNS1" s="1"/>
      <c r="RNT1" s="5"/>
      <c r="RNU1" s="1"/>
      <c r="RNV1" s="5"/>
      <c r="RNW1" s="1"/>
      <c r="RNX1" s="5"/>
      <c r="RNY1" s="1"/>
      <c r="RNZ1" s="5"/>
      <c r="ROA1" s="1"/>
      <c r="ROB1" s="5"/>
      <c r="ROC1" s="1"/>
      <c r="ROD1" s="5"/>
      <c r="ROE1" s="1"/>
      <c r="ROF1" s="5"/>
      <c r="ROG1" s="1"/>
      <c r="ROH1" s="5"/>
      <c r="ROI1" s="1"/>
      <c r="ROJ1" s="5"/>
      <c r="ROK1" s="1"/>
      <c r="ROL1" s="5"/>
      <c r="ROM1" s="1"/>
      <c r="RON1" s="5"/>
      <c r="ROO1" s="1"/>
      <c r="ROP1" s="5"/>
      <c r="ROQ1" s="1"/>
      <c r="ROR1" s="5"/>
      <c r="ROS1" s="1"/>
      <c r="ROT1" s="5"/>
      <c r="ROU1" s="1"/>
      <c r="ROV1" s="5"/>
      <c r="ROW1" s="1"/>
      <c r="ROX1" s="5"/>
      <c r="ROY1" s="1"/>
      <c r="ROZ1" s="5"/>
      <c r="RPA1" s="1"/>
      <c r="RPB1" s="5"/>
      <c r="RPC1" s="1"/>
      <c r="RPD1" s="5"/>
      <c r="RPE1" s="1"/>
      <c r="RPF1" s="5"/>
      <c r="RPG1" s="1"/>
      <c r="RPH1" s="5"/>
      <c r="RPI1" s="1"/>
      <c r="RPJ1" s="5"/>
      <c r="RPK1" s="1"/>
      <c r="RPL1" s="5"/>
      <c r="RPM1" s="1"/>
      <c r="RPN1" s="5"/>
      <c r="RPO1" s="1"/>
      <c r="RPP1" s="5"/>
      <c r="RPQ1" s="1"/>
      <c r="RPR1" s="5"/>
      <c r="RPS1" s="1"/>
      <c r="RPT1" s="5"/>
      <c r="RPU1" s="1"/>
      <c r="RPV1" s="5"/>
      <c r="RPW1" s="1"/>
      <c r="RPX1" s="5"/>
      <c r="RPY1" s="1"/>
      <c r="RPZ1" s="5"/>
      <c r="RQA1" s="1"/>
      <c r="RQB1" s="5"/>
      <c r="RQC1" s="1"/>
      <c r="RQD1" s="5"/>
      <c r="RQE1" s="1"/>
      <c r="RQF1" s="5"/>
      <c r="RQG1" s="1"/>
      <c r="RQH1" s="5"/>
      <c r="RQI1" s="1"/>
      <c r="RQJ1" s="5"/>
      <c r="RQK1" s="1"/>
      <c r="RQL1" s="5"/>
      <c r="RQM1" s="1"/>
      <c r="RQN1" s="5"/>
      <c r="RQO1" s="1"/>
      <c r="RQP1" s="5"/>
      <c r="RQQ1" s="1"/>
      <c r="RQR1" s="5"/>
      <c r="RQS1" s="1"/>
      <c r="RQT1" s="5"/>
      <c r="RQU1" s="1"/>
      <c r="RQV1" s="5"/>
      <c r="RQW1" s="1"/>
      <c r="RQX1" s="5"/>
      <c r="RQY1" s="1"/>
      <c r="RQZ1" s="5"/>
      <c r="RRA1" s="1"/>
      <c r="RRB1" s="5"/>
      <c r="RRC1" s="1"/>
      <c r="RRD1" s="5"/>
      <c r="RRE1" s="1"/>
      <c r="RRF1" s="5"/>
      <c r="RRG1" s="1"/>
      <c r="RRH1" s="5"/>
      <c r="RRI1" s="1"/>
      <c r="RRJ1" s="5"/>
      <c r="RRK1" s="1"/>
      <c r="RRL1" s="5"/>
      <c r="RRM1" s="1"/>
      <c r="RRN1" s="5"/>
      <c r="RRO1" s="1"/>
      <c r="RRP1" s="5"/>
      <c r="RRQ1" s="1"/>
      <c r="RRR1" s="5"/>
      <c r="RRS1" s="1"/>
      <c r="RRT1" s="5"/>
      <c r="RRU1" s="1"/>
      <c r="RRV1" s="5"/>
      <c r="RRW1" s="1"/>
      <c r="RRX1" s="5"/>
      <c r="RRY1" s="1"/>
      <c r="RRZ1" s="5"/>
      <c r="RSA1" s="1"/>
      <c r="RSB1" s="5"/>
      <c r="RSC1" s="1"/>
      <c r="RSD1" s="5"/>
      <c r="RSE1" s="1"/>
      <c r="RSF1" s="5"/>
      <c r="RSG1" s="1"/>
      <c r="RSH1" s="5"/>
      <c r="RSI1" s="1"/>
      <c r="RSJ1" s="5"/>
      <c r="RSK1" s="1"/>
      <c r="RSL1" s="5"/>
      <c r="RSM1" s="1"/>
      <c r="RSN1" s="5"/>
      <c r="RSO1" s="1"/>
      <c r="RSP1" s="5"/>
      <c r="RSQ1" s="1"/>
      <c r="RSR1" s="5"/>
      <c r="RSS1" s="1"/>
      <c r="RST1" s="5"/>
      <c r="RSU1" s="1"/>
      <c r="RSV1" s="5"/>
      <c r="RSW1" s="1"/>
      <c r="RSX1" s="5"/>
      <c r="RSY1" s="1"/>
      <c r="RSZ1" s="5"/>
      <c r="RTA1" s="1"/>
      <c r="RTB1" s="5"/>
      <c r="RTC1" s="1"/>
      <c r="RTD1" s="5"/>
      <c r="RTE1" s="1"/>
      <c r="RTF1" s="5"/>
      <c r="RTG1" s="1"/>
      <c r="RTH1" s="5"/>
      <c r="RTI1" s="1"/>
      <c r="RTJ1" s="5"/>
      <c r="RTK1" s="1"/>
      <c r="RTL1" s="5"/>
      <c r="RTM1" s="1"/>
      <c r="RTN1" s="5"/>
      <c r="RTO1" s="1"/>
      <c r="RTP1" s="5"/>
      <c r="RTQ1" s="1"/>
      <c r="RTR1" s="5"/>
      <c r="RTS1" s="1"/>
      <c r="RTT1" s="5"/>
      <c r="RTU1" s="1"/>
      <c r="RTV1" s="5"/>
      <c r="RTW1" s="1"/>
      <c r="RTX1" s="5"/>
      <c r="RTY1" s="1"/>
      <c r="RTZ1" s="5"/>
      <c r="RUA1" s="1"/>
      <c r="RUB1" s="5"/>
      <c r="RUC1" s="1"/>
      <c r="RUD1" s="5"/>
      <c r="RUE1" s="1"/>
      <c r="RUF1" s="5"/>
      <c r="RUG1" s="1"/>
      <c r="RUH1" s="5"/>
      <c r="RUI1" s="1"/>
      <c r="RUJ1" s="5"/>
      <c r="RUK1" s="1"/>
      <c r="RUL1" s="5"/>
      <c r="RUM1" s="1"/>
      <c r="RUN1" s="5"/>
      <c r="RUO1" s="1"/>
      <c r="RUP1" s="5"/>
      <c r="RUQ1" s="1"/>
      <c r="RUR1" s="5"/>
      <c r="RUS1" s="1"/>
      <c r="RUT1" s="5"/>
      <c r="RUU1" s="1"/>
      <c r="RUV1" s="5"/>
      <c r="RUW1" s="1"/>
      <c r="RUX1" s="5"/>
      <c r="RUY1" s="1"/>
      <c r="RUZ1" s="5"/>
      <c r="RVA1" s="1"/>
      <c r="RVB1" s="5"/>
      <c r="RVC1" s="1"/>
      <c r="RVD1" s="5"/>
      <c r="RVE1" s="1"/>
      <c r="RVF1" s="5"/>
      <c r="RVG1" s="1"/>
      <c r="RVH1" s="5"/>
      <c r="RVI1" s="1"/>
      <c r="RVJ1" s="5"/>
      <c r="RVK1" s="1"/>
      <c r="RVL1" s="5"/>
      <c r="RVM1" s="1"/>
      <c r="RVN1" s="5"/>
      <c r="RVO1" s="1"/>
      <c r="RVP1" s="5"/>
      <c r="RVQ1" s="1"/>
      <c r="RVR1" s="5"/>
      <c r="RVS1" s="1"/>
      <c r="RVT1" s="5"/>
      <c r="RVU1" s="1"/>
      <c r="RVV1" s="5"/>
      <c r="RVW1" s="1"/>
      <c r="RVX1" s="5"/>
      <c r="RVY1" s="1"/>
      <c r="RVZ1" s="5"/>
      <c r="RWA1" s="1"/>
      <c r="RWB1" s="5"/>
      <c r="RWC1" s="1"/>
      <c r="RWD1" s="5"/>
      <c r="RWE1" s="1"/>
      <c r="RWF1" s="5"/>
      <c r="RWG1" s="1"/>
      <c r="RWH1" s="5"/>
      <c r="RWI1" s="1"/>
      <c r="RWJ1" s="5"/>
      <c r="RWK1" s="1"/>
      <c r="RWL1" s="5"/>
      <c r="RWM1" s="1"/>
      <c r="RWN1" s="5"/>
      <c r="RWO1" s="1"/>
      <c r="RWP1" s="5"/>
      <c r="RWQ1" s="1"/>
      <c r="RWR1" s="5"/>
      <c r="RWS1" s="1"/>
      <c r="RWT1" s="5"/>
      <c r="RWU1" s="1"/>
      <c r="RWV1" s="5"/>
      <c r="RWW1" s="1"/>
      <c r="RWX1" s="5"/>
      <c r="RWY1" s="1"/>
      <c r="RWZ1" s="5"/>
      <c r="RXA1" s="1"/>
      <c r="RXB1" s="5"/>
      <c r="RXC1" s="1"/>
      <c r="RXD1" s="5"/>
      <c r="RXE1" s="1"/>
      <c r="RXF1" s="5"/>
      <c r="RXG1" s="1"/>
      <c r="RXH1" s="5"/>
      <c r="RXI1" s="1"/>
      <c r="RXJ1" s="5"/>
      <c r="RXK1" s="1"/>
      <c r="RXL1" s="5"/>
      <c r="RXM1" s="1"/>
      <c r="RXN1" s="5"/>
      <c r="RXO1" s="1"/>
      <c r="RXP1" s="5"/>
      <c r="RXQ1" s="1"/>
      <c r="RXR1" s="5"/>
      <c r="RXS1" s="1"/>
      <c r="RXT1" s="5"/>
      <c r="RXU1" s="1"/>
      <c r="RXV1" s="5"/>
      <c r="RXW1" s="1"/>
      <c r="RXX1" s="5"/>
      <c r="RXY1" s="1"/>
      <c r="RXZ1" s="5"/>
      <c r="RYA1" s="1"/>
      <c r="RYB1" s="5"/>
      <c r="RYC1" s="1"/>
      <c r="RYD1" s="5"/>
      <c r="RYE1" s="1"/>
      <c r="RYF1" s="5"/>
      <c r="RYG1" s="1"/>
      <c r="RYH1" s="5"/>
      <c r="RYI1" s="1"/>
      <c r="RYJ1" s="5"/>
      <c r="RYK1" s="1"/>
      <c r="RYL1" s="5"/>
      <c r="RYM1" s="1"/>
      <c r="RYN1" s="5"/>
      <c r="RYO1" s="1"/>
      <c r="RYP1" s="5"/>
      <c r="RYQ1" s="1"/>
      <c r="RYR1" s="5"/>
      <c r="RYS1" s="1"/>
      <c r="RYT1" s="5"/>
      <c r="RYU1" s="1"/>
      <c r="RYV1" s="5"/>
      <c r="RYW1" s="1"/>
      <c r="RYX1" s="5"/>
      <c r="RYY1" s="1"/>
      <c r="RYZ1" s="5"/>
      <c r="RZA1" s="1"/>
      <c r="RZB1" s="5"/>
      <c r="RZC1" s="1"/>
      <c r="RZD1" s="5"/>
      <c r="RZE1" s="1"/>
      <c r="RZF1" s="5"/>
      <c r="RZG1" s="1"/>
      <c r="RZH1" s="5"/>
      <c r="RZI1" s="1"/>
      <c r="RZJ1" s="5"/>
      <c r="RZK1" s="1"/>
      <c r="RZL1" s="5"/>
      <c r="RZM1" s="1"/>
      <c r="RZN1" s="5"/>
      <c r="RZO1" s="1"/>
      <c r="RZP1" s="5"/>
      <c r="RZQ1" s="1"/>
      <c r="RZR1" s="5"/>
      <c r="RZS1" s="1"/>
      <c r="RZT1" s="5"/>
      <c r="RZU1" s="1"/>
      <c r="RZV1" s="5"/>
      <c r="RZW1" s="1"/>
      <c r="RZX1" s="5"/>
      <c r="RZY1" s="1"/>
      <c r="RZZ1" s="5"/>
      <c r="SAA1" s="1"/>
      <c r="SAB1" s="5"/>
      <c r="SAC1" s="1"/>
      <c r="SAD1" s="5"/>
      <c r="SAE1" s="1"/>
      <c r="SAF1" s="5"/>
      <c r="SAG1" s="1"/>
      <c r="SAH1" s="5"/>
      <c r="SAI1" s="1"/>
      <c r="SAJ1" s="5"/>
      <c r="SAK1" s="1"/>
      <c r="SAL1" s="5"/>
      <c r="SAM1" s="1"/>
      <c r="SAN1" s="5"/>
      <c r="SAO1" s="1"/>
      <c r="SAP1" s="5"/>
      <c r="SAQ1" s="1"/>
      <c r="SAR1" s="5"/>
      <c r="SAS1" s="1"/>
      <c r="SAT1" s="5"/>
      <c r="SAU1" s="1"/>
      <c r="SAV1" s="5"/>
      <c r="SAW1" s="1"/>
      <c r="SAX1" s="5"/>
      <c r="SAY1" s="1"/>
      <c r="SAZ1" s="5"/>
      <c r="SBA1" s="1"/>
      <c r="SBB1" s="5"/>
      <c r="SBC1" s="1"/>
      <c r="SBD1" s="5"/>
      <c r="SBE1" s="1"/>
      <c r="SBF1" s="5"/>
      <c r="SBG1" s="1"/>
      <c r="SBH1" s="5"/>
      <c r="SBI1" s="1"/>
      <c r="SBJ1" s="5"/>
      <c r="SBK1" s="1"/>
      <c r="SBL1" s="5"/>
      <c r="SBM1" s="1"/>
      <c r="SBN1" s="5"/>
      <c r="SBO1" s="1"/>
      <c r="SBP1" s="5"/>
      <c r="SBQ1" s="1"/>
      <c r="SBR1" s="5"/>
      <c r="SBS1" s="1"/>
      <c r="SBT1" s="5"/>
      <c r="SBU1" s="1"/>
      <c r="SBV1" s="5"/>
      <c r="SBW1" s="1"/>
      <c r="SBX1" s="5"/>
      <c r="SBY1" s="1"/>
      <c r="SBZ1" s="5"/>
      <c r="SCA1" s="1"/>
      <c r="SCB1" s="5"/>
      <c r="SCC1" s="1"/>
      <c r="SCD1" s="5"/>
      <c r="SCE1" s="1"/>
      <c r="SCF1" s="5"/>
      <c r="SCG1" s="1"/>
      <c r="SCH1" s="5"/>
      <c r="SCI1" s="1"/>
      <c r="SCJ1" s="5"/>
      <c r="SCK1" s="1"/>
      <c r="SCL1" s="5"/>
      <c r="SCM1" s="1"/>
      <c r="SCN1" s="5"/>
      <c r="SCO1" s="1"/>
      <c r="SCP1" s="5"/>
      <c r="SCQ1" s="1"/>
      <c r="SCR1" s="5"/>
      <c r="SCS1" s="1"/>
      <c r="SCT1" s="5"/>
      <c r="SCU1" s="1"/>
      <c r="SCV1" s="5"/>
      <c r="SCW1" s="1"/>
      <c r="SCX1" s="5"/>
      <c r="SCY1" s="1"/>
      <c r="SCZ1" s="5"/>
      <c r="SDA1" s="1"/>
      <c r="SDB1" s="5"/>
      <c r="SDC1" s="1"/>
      <c r="SDD1" s="5"/>
      <c r="SDE1" s="1"/>
      <c r="SDF1" s="5"/>
      <c r="SDG1" s="1"/>
      <c r="SDH1" s="5"/>
      <c r="SDI1" s="1"/>
      <c r="SDJ1" s="5"/>
      <c r="SDK1" s="1"/>
      <c r="SDL1" s="5"/>
      <c r="SDM1" s="1"/>
      <c r="SDN1" s="5"/>
      <c r="SDO1" s="1"/>
      <c r="SDP1" s="5"/>
      <c r="SDQ1" s="1"/>
      <c r="SDR1" s="5"/>
      <c r="SDS1" s="1"/>
      <c r="SDT1" s="5"/>
      <c r="SDU1" s="1"/>
      <c r="SDV1" s="5"/>
      <c r="SDW1" s="1"/>
      <c r="SDX1" s="5"/>
      <c r="SDY1" s="1"/>
      <c r="SDZ1" s="5"/>
      <c r="SEA1" s="1"/>
      <c r="SEB1" s="5"/>
      <c r="SEC1" s="1"/>
      <c r="SED1" s="5"/>
      <c r="SEE1" s="1"/>
      <c r="SEF1" s="5"/>
      <c r="SEG1" s="1"/>
      <c r="SEH1" s="5"/>
      <c r="SEI1" s="1"/>
      <c r="SEJ1" s="5"/>
      <c r="SEK1" s="1"/>
      <c r="SEL1" s="5"/>
      <c r="SEM1" s="1"/>
      <c r="SEN1" s="5"/>
      <c r="SEO1" s="1"/>
      <c r="SEP1" s="5"/>
      <c r="SEQ1" s="1"/>
      <c r="SER1" s="5"/>
      <c r="SES1" s="1"/>
      <c r="SET1" s="5"/>
      <c r="SEU1" s="1"/>
      <c r="SEV1" s="5"/>
      <c r="SEW1" s="1"/>
      <c r="SEX1" s="5"/>
      <c r="SEY1" s="1"/>
      <c r="SEZ1" s="5"/>
      <c r="SFA1" s="1"/>
      <c r="SFB1" s="5"/>
      <c r="SFC1" s="1"/>
      <c r="SFD1" s="5"/>
      <c r="SFE1" s="1"/>
      <c r="SFF1" s="5"/>
      <c r="SFG1" s="1"/>
      <c r="SFH1" s="5"/>
      <c r="SFI1" s="1"/>
      <c r="SFJ1" s="5"/>
      <c r="SFK1" s="1"/>
      <c r="SFL1" s="5"/>
      <c r="SFM1" s="1"/>
      <c r="SFN1" s="5"/>
      <c r="SFO1" s="1"/>
      <c r="SFP1" s="5"/>
      <c r="SFQ1" s="1"/>
      <c r="SFR1" s="5"/>
      <c r="SFS1" s="1"/>
      <c r="SFT1" s="5"/>
      <c r="SFU1" s="1"/>
      <c r="SFV1" s="5"/>
      <c r="SFW1" s="1"/>
      <c r="SFX1" s="5"/>
      <c r="SFY1" s="1"/>
      <c r="SFZ1" s="5"/>
      <c r="SGA1" s="1"/>
      <c r="SGB1" s="5"/>
      <c r="SGC1" s="1"/>
      <c r="SGD1" s="5"/>
      <c r="SGE1" s="1"/>
      <c r="SGF1" s="5"/>
      <c r="SGG1" s="1"/>
      <c r="SGH1" s="5"/>
      <c r="SGI1" s="1"/>
      <c r="SGJ1" s="5"/>
      <c r="SGK1" s="1"/>
      <c r="SGL1" s="5"/>
      <c r="SGM1" s="1"/>
      <c r="SGN1" s="5"/>
      <c r="SGO1" s="1"/>
      <c r="SGP1" s="5"/>
      <c r="SGQ1" s="1"/>
      <c r="SGR1" s="5"/>
      <c r="SGS1" s="1"/>
      <c r="SGT1" s="5"/>
      <c r="SGU1" s="1"/>
      <c r="SGV1" s="5"/>
      <c r="SGW1" s="1"/>
      <c r="SGX1" s="5"/>
      <c r="SGY1" s="1"/>
      <c r="SGZ1" s="5"/>
      <c r="SHA1" s="1"/>
      <c r="SHB1" s="5"/>
      <c r="SHC1" s="1"/>
      <c r="SHD1" s="5"/>
      <c r="SHE1" s="1"/>
      <c r="SHF1" s="5"/>
      <c r="SHG1" s="1"/>
      <c r="SHH1" s="5"/>
      <c r="SHI1" s="1"/>
      <c r="SHJ1" s="5"/>
      <c r="SHK1" s="1"/>
      <c r="SHL1" s="5"/>
      <c r="SHM1" s="1"/>
      <c r="SHN1" s="5"/>
      <c r="SHO1" s="1"/>
      <c r="SHP1" s="5"/>
      <c r="SHQ1" s="1"/>
      <c r="SHR1" s="5"/>
      <c r="SHS1" s="1"/>
      <c r="SHT1" s="5"/>
      <c r="SHU1" s="1"/>
      <c r="SHV1" s="5"/>
      <c r="SHW1" s="1"/>
      <c r="SHX1" s="5"/>
      <c r="SHY1" s="1"/>
      <c r="SHZ1" s="5"/>
      <c r="SIA1" s="1"/>
      <c r="SIB1" s="5"/>
      <c r="SIC1" s="1"/>
      <c r="SID1" s="5"/>
      <c r="SIE1" s="1"/>
      <c r="SIF1" s="5"/>
      <c r="SIG1" s="1"/>
      <c r="SIH1" s="5"/>
      <c r="SII1" s="1"/>
      <c r="SIJ1" s="5"/>
      <c r="SIK1" s="1"/>
      <c r="SIL1" s="5"/>
      <c r="SIM1" s="1"/>
      <c r="SIN1" s="5"/>
      <c r="SIO1" s="1"/>
      <c r="SIP1" s="5"/>
      <c r="SIQ1" s="1"/>
      <c r="SIR1" s="5"/>
      <c r="SIS1" s="1"/>
      <c r="SIT1" s="5"/>
      <c r="SIU1" s="1"/>
      <c r="SIV1" s="5"/>
      <c r="SIW1" s="1"/>
      <c r="SIX1" s="5"/>
      <c r="SIY1" s="1"/>
      <c r="SIZ1" s="5"/>
      <c r="SJA1" s="1"/>
      <c r="SJB1" s="5"/>
      <c r="SJC1" s="1"/>
      <c r="SJD1" s="5"/>
      <c r="SJE1" s="1"/>
      <c r="SJF1" s="5"/>
      <c r="SJG1" s="1"/>
      <c r="SJH1" s="5"/>
      <c r="SJI1" s="1"/>
      <c r="SJJ1" s="5"/>
      <c r="SJK1" s="1"/>
      <c r="SJL1" s="5"/>
      <c r="SJM1" s="1"/>
      <c r="SJN1" s="5"/>
      <c r="SJO1" s="1"/>
      <c r="SJP1" s="5"/>
      <c r="SJQ1" s="1"/>
      <c r="SJR1" s="5"/>
      <c r="SJS1" s="1"/>
      <c r="SJT1" s="5"/>
      <c r="SJU1" s="1"/>
      <c r="SJV1" s="5"/>
      <c r="SJW1" s="1"/>
      <c r="SJX1" s="5"/>
      <c r="SJY1" s="1"/>
      <c r="SJZ1" s="5"/>
      <c r="SKA1" s="1"/>
      <c r="SKB1" s="5"/>
      <c r="SKC1" s="1"/>
      <c r="SKD1" s="5"/>
      <c r="SKE1" s="1"/>
      <c r="SKF1" s="5"/>
      <c r="SKG1" s="1"/>
      <c r="SKH1" s="5"/>
      <c r="SKI1" s="1"/>
      <c r="SKJ1" s="5"/>
      <c r="SKK1" s="1"/>
      <c r="SKL1" s="5"/>
      <c r="SKM1" s="1"/>
      <c r="SKN1" s="5"/>
      <c r="SKO1" s="1"/>
      <c r="SKP1" s="5"/>
      <c r="SKQ1" s="1"/>
      <c r="SKR1" s="5"/>
      <c r="SKS1" s="1"/>
      <c r="SKT1" s="5"/>
      <c r="SKU1" s="1"/>
      <c r="SKV1" s="5"/>
      <c r="SKW1" s="1"/>
      <c r="SKX1" s="5"/>
      <c r="SKY1" s="1"/>
      <c r="SKZ1" s="5"/>
      <c r="SLA1" s="1"/>
      <c r="SLB1" s="5"/>
      <c r="SLC1" s="1"/>
      <c r="SLD1" s="5"/>
      <c r="SLE1" s="1"/>
      <c r="SLF1" s="5"/>
      <c r="SLG1" s="1"/>
      <c r="SLH1" s="5"/>
      <c r="SLI1" s="1"/>
      <c r="SLJ1" s="5"/>
      <c r="SLK1" s="1"/>
      <c r="SLL1" s="5"/>
      <c r="SLM1" s="1"/>
      <c r="SLN1" s="5"/>
      <c r="SLO1" s="1"/>
      <c r="SLP1" s="5"/>
      <c r="SLQ1" s="1"/>
      <c r="SLR1" s="5"/>
      <c r="SLS1" s="1"/>
      <c r="SLT1" s="5"/>
      <c r="SLU1" s="1"/>
      <c r="SLV1" s="5"/>
      <c r="SLW1" s="1"/>
      <c r="SLX1" s="5"/>
      <c r="SLY1" s="1"/>
      <c r="SLZ1" s="5"/>
      <c r="SMA1" s="1"/>
      <c r="SMB1" s="5"/>
      <c r="SMC1" s="1"/>
      <c r="SMD1" s="5"/>
      <c r="SME1" s="1"/>
      <c r="SMF1" s="5"/>
      <c r="SMG1" s="1"/>
      <c r="SMH1" s="5"/>
      <c r="SMI1" s="1"/>
      <c r="SMJ1" s="5"/>
      <c r="SMK1" s="1"/>
      <c r="SML1" s="5"/>
      <c r="SMM1" s="1"/>
      <c r="SMN1" s="5"/>
      <c r="SMO1" s="1"/>
      <c r="SMP1" s="5"/>
      <c r="SMQ1" s="1"/>
      <c r="SMR1" s="5"/>
      <c r="SMS1" s="1"/>
      <c r="SMT1" s="5"/>
      <c r="SMU1" s="1"/>
      <c r="SMV1" s="5"/>
      <c r="SMW1" s="1"/>
      <c r="SMX1" s="5"/>
      <c r="SMY1" s="1"/>
      <c r="SMZ1" s="5"/>
      <c r="SNA1" s="1"/>
      <c r="SNB1" s="5"/>
      <c r="SNC1" s="1"/>
      <c r="SND1" s="5"/>
      <c r="SNE1" s="1"/>
      <c r="SNF1" s="5"/>
      <c r="SNG1" s="1"/>
      <c r="SNH1" s="5"/>
      <c r="SNI1" s="1"/>
      <c r="SNJ1" s="5"/>
      <c r="SNK1" s="1"/>
      <c r="SNL1" s="5"/>
      <c r="SNM1" s="1"/>
      <c r="SNN1" s="5"/>
      <c r="SNO1" s="1"/>
      <c r="SNP1" s="5"/>
      <c r="SNQ1" s="1"/>
      <c r="SNR1" s="5"/>
      <c r="SNS1" s="1"/>
      <c r="SNT1" s="5"/>
      <c r="SNU1" s="1"/>
      <c r="SNV1" s="5"/>
      <c r="SNW1" s="1"/>
      <c r="SNX1" s="5"/>
      <c r="SNY1" s="1"/>
      <c r="SNZ1" s="5"/>
      <c r="SOA1" s="1"/>
      <c r="SOB1" s="5"/>
      <c r="SOC1" s="1"/>
      <c r="SOD1" s="5"/>
      <c r="SOE1" s="1"/>
      <c r="SOF1" s="5"/>
      <c r="SOG1" s="1"/>
      <c r="SOH1" s="5"/>
      <c r="SOI1" s="1"/>
      <c r="SOJ1" s="5"/>
      <c r="SOK1" s="1"/>
      <c r="SOL1" s="5"/>
      <c r="SOM1" s="1"/>
      <c r="SON1" s="5"/>
      <c r="SOO1" s="1"/>
      <c r="SOP1" s="5"/>
      <c r="SOQ1" s="1"/>
      <c r="SOR1" s="5"/>
      <c r="SOS1" s="1"/>
      <c r="SOT1" s="5"/>
      <c r="SOU1" s="1"/>
      <c r="SOV1" s="5"/>
      <c r="SOW1" s="1"/>
      <c r="SOX1" s="5"/>
      <c r="SOY1" s="1"/>
      <c r="SOZ1" s="5"/>
      <c r="SPA1" s="1"/>
      <c r="SPB1" s="5"/>
      <c r="SPC1" s="1"/>
      <c r="SPD1" s="5"/>
      <c r="SPE1" s="1"/>
      <c r="SPF1" s="5"/>
      <c r="SPG1" s="1"/>
      <c r="SPH1" s="5"/>
      <c r="SPI1" s="1"/>
      <c r="SPJ1" s="5"/>
      <c r="SPK1" s="1"/>
      <c r="SPL1" s="5"/>
      <c r="SPM1" s="1"/>
      <c r="SPN1" s="5"/>
      <c r="SPO1" s="1"/>
      <c r="SPP1" s="5"/>
      <c r="SPQ1" s="1"/>
      <c r="SPR1" s="5"/>
      <c r="SPS1" s="1"/>
      <c r="SPT1" s="5"/>
      <c r="SPU1" s="1"/>
      <c r="SPV1" s="5"/>
      <c r="SPW1" s="1"/>
      <c r="SPX1" s="5"/>
      <c r="SPY1" s="1"/>
      <c r="SPZ1" s="5"/>
      <c r="SQA1" s="1"/>
      <c r="SQB1" s="5"/>
      <c r="SQC1" s="1"/>
      <c r="SQD1" s="5"/>
      <c r="SQE1" s="1"/>
      <c r="SQF1" s="5"/>
      <c r="SQG1" s="1"/>
      <c r="SQH1" s="5"/>
      <c r="SQI1" s="1"/>
      <c r="SQJ1" s="5"/>
      <c r="SQK1" s="1"/>
      <c r="SQL1" s="5"/>
      <c r="SQM1" s="1"/>
      <c r="SQN1" s="5"/>
      <c r="SQO1" s="1"/>
      <c r="SQP1" s="5"/>
      <c r="SQQ1" s="1"/>
      <c r="SQR1" s="5"/>
      <c r="SQS1" s="1"/>
      <c r="SQT1" s="5"/>
      <c r="SQU1" s="1"/>
      <c r="SQV1" s="5"/>
      <c r="SQW1" s="1"/>
      <c r="SQX1" s="5"/>
      <c r="SQY1" s="1"/>
      <c r="SQZ1" s="5"/>
      <c r="SRA1" s="1"/>
      <c r="SRB1" s="5"/>
      <c r="SRC1" s="1"/>
      <c r="SRD1" s="5"/>
      <c r="SRE1" s="1"/>
      <c r="SRF1" s="5"/>
      <c r="SRG1" s="1"/>
      <c r="SRH1" s="5"/>
      <c r="SRI1" s="1"/>
      <c r="SRJ1" s="5"/>
      <c r="SRK1" s="1"/>
      <c r="SRL1" s="5"/>
      <c r="SRM1" s="1"/>
      <c r="SRN1" s="5"/>
      <c r="SRO1" s="1"/>
      <c r="SRP1" s="5"/>
      <c r="SRQ1" s="1"/>
      <c r="SRR1" s="5"/>
      <c r="SRS1" s="1"/>
      <c r="SRT1" s="5"/>
      <c r="SRU1" s="1"/>
      <c r="SRV1" s="5"/>
      <c r="SRW1" s="1"/>
      <c r="SRX1" s="5"/>
      <c r="SRY1" s="1"/>
      <c r="SRZ1" s="5"/>
      <c r="SSA1" s="1"/>
      <c r="SSB1" s="5"/>
      <c r="SSC1" s="1"/>
      <c r="SSD1" s="5"/>
      <c r="SSE1" s="1"/>
      <c r="SSF1" s="5"/>
      <c r="SSG1" s="1"/>
      <c r="SSH1" s="5"/>
      <c r="SSI1" s="1"/>
      <c r="SSJ1" s="5"/>
      <c r="SSK1" s="1"/>
      <c r="SSL1" s="5"/>
      <c r="SSM1" s="1"/>
      <c r="SSN1" s="5"/>
      <c r="SSO1" s="1"/>
      <c r="SSP1" s="5"/>
      <c r="SSQ1" s="1"/>
      <c r="SSR1" s="5"/>
      <c r="SSS1" s="1"/>
      <c r="SST1" s="5"/>
      <c r="SSU1" s="1"/>
      <c r="SSV1" s="5"/>
      <c r="SSW1" s="1"/>
      <c r="SSX1" s="5"/>
      <c r="SSY1" s="1"/>
      <c r="SSZ1" s="5"/>
      <c r="STA1" s="1"/>
      <c r="STB1" s="5"/>
      <c r="STC1" s="1"/>
      <c r="STD1" s="5"/>
      <c r="STE1" s="1"/>
      <c r="STF1" s="5"/>
      <c r="STG1" s="1"/>
      <c r="STH1" s="5"/>
      <c r="STI1" s="1"/>
      <c r="STJ1" s="5"/>
      <c r="STK1" s="1"/>
      <c r="STL1" s="5"/>
      <c r="STM1" s="1"/>
      <c r="STN1" s="5"/>
      <c r="STO1" s="1"/>
      <c r="STP1" s="5"/>
      <c r="STQ1" s="1"/>
      <c r="STR1" s="5"/>
      <c r="STS1" s="1"/>
      <c r="STT1" s="5"/>
      <c r="STU1" s="1"/>
      <c r="STV1" s="5"/>
      <c r="STW1" s="1"/>
      <c r="STX1" s="5"/>
      <c r="STY1" s="1"/>
      <c r="STZ1" s="5"/>
      <c r="SUA1" s="1"/>
      <c r="SUB1" s="5"/>
      <c r="SUC1" s="1"/>
      <c r="SUD1" s="5"/>
      <c r="SUE1" s="1"/>
      <c r="SUF1" s="5"/>
      <c r="SUG1" s="1"/>
      <c r="SUH1" s="5"/>
      <c r="SUI1" s="1"/>
      <c r="SUJ1" s="5"/>
      <c r="SUK1" s="1"/>
      <c r="SUL1" s="5"/>
      <c r="SUM1" s="1"/>
      <c r="SUN1" s="5"/>
      <c r="SUO1" s="1"/>
      <c r="SUP1" s="5"/>
      <c r="SUQ1" s="1"/>
      <c r="SUR1" s="5"/>
      <c r="SUS1" s="1"/>
      <c r="SUT1" s="5"/>
      <c r="SUU1" s="1"/>
      <c r="SUV1" s="5"/>
      <c r="SUW1" s="1"/>
      <c r="SUX1" s="5"/>
      <c r="SUY1" s="1"/>
      <c r="SUZ1" s="5"/>
      <c r="SVA1" s="1"/>
      <c r="SVB1" s="5"/>
      <c r="SVC1" s="1"/>
      <c r="SVD1" s="5"/>
      <c r="SVE1" s="1"/>
      <c r="SVF1" s="5"/>
      <c r="SVG1" s="1"/>
      <c r="SVH1" s="5"/>
      <c r="SVI1" s="1"/>
      <c r="SVJ1" s="5"/>
      <c r="SVK1" s="1"/>
      <c r="SVL1" s="5"/>
      <c r="SVM1" s="1"/>
      <c r="SVN1" s="5"/>
      <c r="SVO1" s="1"/>
      <c r="SVP1" s="5"/>
      <c r="SVQ1" s="1"/>
      <c r="SVR1" s="5"/>
      <c r="SVS1" s="1"/>
      <c r="SVT1" s="5"/>
      <c r="SVU1" s="1"/>
      <c r="SVV1" s="5"/>
      <c r="SVW1" s="1"/>
      <c r="SVX1" s="5"/>
      <c r="SVY1" s="1"/>
      <c r="SVZ1" s="5"/>
      <c r="SWA1" s="1"/>
      <c r="SWB1" s="5"/>
      <c r="SWC1" s="1"/>
      <c r="SWD1" s="5"/>
      <c r="SWE1" s="1"/>
      <c r="SWF1" s="5"/>
      <c r="SWG1" s="1"/>
      <c r="SWH1" s="5"/>
      <c r="SWI1" s="1"/>
      <c r="SWJ1" s="5"/>
      <c r="SWK1" s="1"/>
      <c r="SWL1" s="5"/>
      <c r="SWM1" s="1"/>
      <c r="SWN1" s="5"/>
      <c r="SWO1" s="1"/>
      <c r="SWP1" s="5"/>
      <c r="SWQ1" s="1"/>
      <c r="SWR1" s="5"/>
      <c r="SWS1" s="1"/>
      <c r="SWT1" s="5"/>
      <c r="SWU1" s="1"/>
      <c r="SWV1" s="5"/>
      <c r="SWW1" s="1"/>
      <c r="SWX1" s="5"/>
      <c r="SWY1" s="1"/>
      <c r="SWZ1" s="5"/>
      <c r="SXA1" s="1"/>
      <c r="SXB1" s="5"/>
      <c r="SXC1" s="1"/>
      <c r="SXD1" s="5"/>
      <c r="SXE1" s="1"/>
      <c r="SXF1" s="5"/>
      <c r="SXG1" s="1"/>
      <c r="SXH1" s="5"/>
      <c r="SXI1" s="1"/>
      <c r="SXJ1" s="5"/>
      <c r="SXK1" s="1"/>
      <c r="SXL1" s="5"/>
      <c r="SXM1" s="1"/>
      <c r="SXN1" s="5"/>
      <c r="SXO1" s="1"/>
      <c r="SXP1" s="5"/>
      <c r="SXQ1" s="1"/>
      <c r="SXR1" s="5"/>
      <c r="SXS1" s="1"/>
      <c r="SXT1" s="5"/>
      <c r="SXU1" s="1"/>
      <c r="SXV1" s="5"/>
      <c r="SXW1" s="1"/>
      <c r="SXX1" s="5"/>
      <c r="SXY1" s="1"/>
      <c r="SXZ1" s="5"/>
      <c r="SYA1" s="1"/>
      <c r="SYB1" s="5"/>
      <c r="SYC1" s="1"/>
      <c r="SYD1" s="5"/>
      <c r="SYE1" s="1"/>
      <c r="SYF1" s="5"/>
      <c r="SYG1" s="1"/>
      <c r="SYH1" s="5"/>
      <c r="SYI1" s="1"/>
      <c r="SYJ1" s="5"/>
      <c r="SYK1" s="1"/>
      <c r="SYL1" s="5"/>
      <c r="SYM1" s="1"/>
      <c r="SYN1" s="5"/>
      <c r="SYO1" s="1"/>
      <c r="SYP1" s="5"/>
      <c r="SYQ1" s="1"/>
      <c r="SYR1" s="5"/>
      <c r="SYS1" s="1"/>
      <c r="SYT1" s="5"/>
      <c r="SYU1" s="1"/>
      <c r="SYV1" s="5"/>
      <c r="SYW1" s="1"/>
      <c r="SYX1" s="5"/>
      <c r="SYY1" s="1"/>
      <c r="SYZ1" s="5"/>
      <c r="SZA1" s="1"/>
      <c r="SZB1" s="5"/>
      <c r="SZC1" s="1"/>
      <c r="SZD1" s="5"/>
      <c r="SZE1" s="1"/>
      <c r="SZF1" s="5"/>
      <c r="SZG1" s="1"/>
      <c r="SZH1" s="5"/>
      <c r="SZI1" s="1"/>
      <c r="SZJ1" s="5"/>
      <c r="SZK1" s="1"/>
      <c r="SZL1" s="5"/>
      <c r="SZM1" s="1"/>
      <c r="SZN1" s="5"/>
      <c r="SZO1" s="1"/>
      <c r="SZP1" s="5"/>
      <c r="SZQ1" s="1"/>
      <c r="SZR1" s="5"/>
      <c r="SZS1" s="1"/>
      <c r="SZT1" s="5"/>
      <c r="SZU1" s="1"/>
      <c r="SZV1" s="5"/>
      <c r="SZW1" s="1"/>
      <c r="SZX1" s="5"/>
      <c r="SZY1" s="1"/>
      <c r="SZZ1" s="5"/>
      <c r="TAA1" s="1"/>
      <c r="TAB1" s="5"/>
      <c r="TAC1" s="1"/>
      <c r="TAD1" s="5"/>
      <c r="TAE1" s="1"/>
      <c r="TAF1" s="5"/>
      <c r="TAG1" s="1"/>
      <c r="TAH1" s="5"/>
      <c r="TAI1" s="1"/>
      <c r="TAJ1" s="5"/>
      <c r="TAK1" s="1"/>
      <c r="TAL1" s="5"/>
      <c r="TAM1" s="1"/>
      <c r="TAN1" s="5"/>
      <c r="TAO1" s="1"/>
      <c r="TAP1" s="5"/>
      <c r="TAQ1" s="1"/>
      <c r="TAR1" s="5"/>
      <c r="TAS1" s="1"/>
      <c r="TAT1" s="5"/>
      <c r="TAU1" s="1"/>
      <c r="TAV1" s="5"/>
      <c r="TAW1" s="1"/>
      <c r="TAX1" s="5"/>
      <c r="TAY1" s="1"/>
      <c r="TAZ1" s="5"/>
      <c r="TBA1" s="1"/>
      <c r="TBB1" s="5"/>
      <c r="TBC1" s="1"/>
      <c r="TBD1" s="5"/>
      <c r="TBE1" s="1"/>
      <c r="TBF1" s="5"/>
      <c r="TBG1" s="1"/>
      <c r="TBH1" s="5"/>
      <c r="TBI1" s="1"/>
      <c r="TBJ1" s="5"/>
      <c r="TBK1" s="1"/>
      <c r="TBL1" s="5"/>
      <c r="TBM1" s="1"/>
      <c r="TBN1" s="5"/>
      <c r="TBO1" s="1"/>
      <c r="TBP1" s="5"/>
      <c r="TBQ1" s="1"/>
      <c r="TBR1" s="5"/>
      <c r="TBS1" s="1"/>
      <c r="TBT1" s="5"/>
      <c r="TBU1" s="1"/>
      <c r="TBV1" s="5"/>
      <c r="TBW1" s="1"/>
      <c r="TBX1" s="5"/>
      <c r="TBY1" s="1"/>
      <c r="TBZ1" s="5"/>
      <c r="TCA1" s="1"/>
      <c r="TCB1" s="5"/>
      <c r="TCC1" s="1"/>
      <c r="TCD1" s="5"/>
      <c r="TCE1" s="1"/>
      <c r="TCF1" s="5"/>
      <c r="TCG1" s="1"/>
      <c r="TCH1" s="5"/>
      <c r="TCI1" s="1"/>
      <c r="TCJ1" s="5"/>
      <c r="TCK1" s="1"/>
      <c r="TCL1" s="5"/>
      <c r="TCM1" s="1"/>
      <c r="TCN1" s="5"/>
      <c r="TCO1" s="1"/>
      <c r="TCP1" s="5"/>
      <c r="TCQ1" s="1"/>
      <c r="TCR1" s="5"/>
      <c r="TCS1" s="1"/>
      <c r="TCT1" s="5"/>
      <c r="TCU1" s="1"/>
      <c r="TCV1" s="5"/>
      <c r="TCW1" s="1"/>
      <c r="TCX1" s="5"/>
      <c r="TCY1" s="1"/>
      <c r="TCZ1" s="5"/>
      <c r="TDA1" s="1"/>
      <c r="TDB1" s="5"/>
      <c r="TDC1" s="1"/>
      <c r="TDD1" s="5"/>
      <c r="TDE1" s="1"/>
      <c r="TDF1" s="5"/>
      <c r="TDG1" s="1"/>
      <c r="TDH1" s="5"/>
      <c r="TDI1" s="1"/>
      <c r="TDJ1" s="5"/>
      <c r="TDK1" s="1"/>
      <c r="TDL1" s="5"/>
      <c r="TDM1" s="1"/>
      <c r="TDN1" s="5"/>
      <c r="TDO1" s="1"/>
      <c r="TDP1" s="5"/>
      <c r="TDQ1" s="1"/>
      <c r="TDR1" s="5"/>
      <c r="TDS1" s="1"/>
      <c r="TDT1" s="5"/>
      <c r="TDU1" s="1"/>
      <c r="TDV1" s="5"/>
      <c r="TDW1" s="1"/>
      <c r="TDX1" s="5"/>
      <c r="TDY1" s="1"/>
      <c r="TDZ1" s="5"/>
      <c r="TEA1" s="1"/>
      <c r="TEB1" s="5"/>
      <c r="TEC1" s="1"/>
      <c r="TED1" s="5"/>
      <c r="TEE1" s="1"/>
      <c r="TEF1" s="5"/>
      <c r="TEG1" s="1"/>
      <c r="TEH1" s="5"/>
      <c r="TEI1" s="1"/>
      <c r="TEJ1" s="5"/>
      <c r="TEK1" s="1"/>
      <c r="TEL1" s="5"/>
      <c r="TEM1" s="1"/>
      <c r="TEN1" s="5"/>
      <c r="TEO1" s="1"/>
      <c r="TEP1" s="5"/>
      <c r="TEQ1" s="1"/>
      <c r="TER1" s="5"/>
      <c r="TES1" s="1"/>
      <c r="TET1" s="5"/>
      <c r="TEU1" s="1"/>
      <c r="TEV1" s="5"/>
      <c r="TEW1" s="1"/>
      <c r="TEX1" s="5"/>
      <c r="TEY1" s="1"/>
      <c r="TEZ1" s="5"/>
      <c r="TFA1" s="1"/>
      <c r="TFB1" s="5"/>
      <c r="TFC1" s="1"/>
      <c r="TFD1" s="5"/>
      <c r="TFE1" s="1"/>
      <c r="TFF1" s="5"/>
      <c r="TFG1" s="1"/>
      <c r="TFH1" s="5"/>
      <c r="TFI1" s="1"/>
      <c r="TFJ1" s="5"/>
      <c r="TFK1" s="1"/>
      <c r="TFL1" s="5"/>
      <c r="TFM1" s="1"/>
      <c r="TFN1" s="5"/>
      <c r="TFO1" s="1"/>
      <c r="TFP1" s="5"/>
      <c r="TFQ1" s="1"/>
      <c r="TFR1" s="5"/>
      <c r="TFS1" s="1"/>
      <c r="TFT1" s="5"/>
      <c r="TFU1" s="1"/>
      <c r="TFV1" s="5"/>
      <c r="TFW1" s="1"/>
      <c r="TFX1" s="5"/>
      <c r="TFY1" s="1"/>
      <c r="TFZ1" s="5"/>
      <c r="TGA1" s="1"/>
      <c r="TGB1" s="5"/>
      <c r="TGC1" s="1"/>
      <c r="TGD1" s="5"/>
      <c r="TGE1" s="1"/>
      <c r="TGF1" s="5"/>
      <c r="TGG1" s="1"/>
      <c r="TGH1" s="5"/>
      <c r="TGI1" s="1"/>
      <c r="TGJ1" s="5"/>
      <c r="TGK1" s="1"/>
      <c r="TGL1" s="5"/>
      <c r="TGM1" s="1"/>
      <c r="TGN1" s="5"/>
      <c r="TGO1" s="1"/>
      <c r="TGP1" s="5"/>
      <c r="TGQ1" s="1"/>
      <c r="TGR1" s="5"/>
      <c r="TGS1" s="1"/>
      <c r="TGT1" s="5"/>
      <c r="TGU1" s="1"/>
      <c r="TGV1" s="5"/>
      <c r="TGW1" s="1"/>
      <c r="TGX1" s="5"/>
      <c r="TGY1" s="1"/>
      <c r="TGZ1" s="5"/>
      <c r="THA1" s="1"/>
      <c r="THB1" s="5"/>
      <c r="THC1" s="1"/>
      <c r="THD1" s="5"/>
      <c r="THE1" s="1"/>
      <c r="THF1" s="5"/>
      <c r="THG1" s="1"/>
      <c r="THH1" s="5"/>
      <c r="THI1" s="1"/>
      <c r="THJ1" s="5"/>
      <c r="THK1" s="1"/>
      <c r="THL1" s="5"/>
      <c r="THM1" s="1"/>
      <c r="THN1" s="5"/>
      <c r="THO1" s="1"/>
      <c r="THP1" s="5"/>
      <c r="THQ1" s="1"/>
      <c r="THR1" s="5"/>
      <c r="THS1" s="1"/>
      <c r="THT1" s="5"/>
      <c r="THU1" s="1"/>
      <c r="THV1" s="5"/>
      <c r="THW1" s="1"/>
      <c r="THX1" s="5"/>
      <c r="THY1" s="1"/>
      <c r="THZ1" s="5"/>
      <c r="TIA1" s="1"/>
      <c r="TIB1" s="5"/>
      <c r="TIC1" s="1"/>
      <c r="TID1" s="5"/>
      <c r="TIE1" s="1"/>
      <c r="TIF1" s="5"/>
      <c r="TIG1" s="1"/>
      <c r="TIH1" s="5"/>
      <c r="TII1" s="1"/>
      <c r="TIJ1" s="5"/>
      <c r="TIK1" s="1"/>
      <c r="TIL1" s="5"/>
      <c r="TIM1" s="1"/>
      <c r="TIN1" s="5"/>
      <c r="TIO1" s="1"/>
      <c r="TIP1" s="5"/>
      <c r="TIQ1" s="1"/>
      <c r="TIR1" s="5"/>
      <c r="TIS1" s="1"/>
      <c r="TIT1" s="5"/>
      <c r="TIU1" s="1"/>
      <c r="TIV1" s="5"/>
      <c r="TIW1" s="1"/>
      <c r="TIX1" s="5"/>
      <c r="TIY1" s="1"/>
      <c r="TIZ1" s="5"/>
      <c r="TJA1" s="1"/>
      <c r="TJB1" s="5"/>
      <c r="TJC1" s="1"/>
      <c r="TJD1" s="5"/>
      <c r="TJE1" s="1"/>
      <c r="TJF1" s="5"/>
      <c r="TJG1" s="1"/>
      <c r="TJH1" s="5"/>
      <c r="TJI1" s="1"/>
      <c r="TJJ1" s="5"/>
      <c r="TJK1" s="1"/>
      <c r="TJL1" s="5"/>
      <c r="TJM1" s="1"/>
      <c r="TJN1" s="5"/>
      <c r="TJO1" s="1"/>
      <c r="TJP1" s="5"/>
      <c r="TJQ1" s="1"/>
      <c r="TJR1" s="5"/>
      <c r="TJS1" s="1"/>
      <c r="TJT1" s="5"/>
      <c r="TJU1" s="1"/>
      <c r="TJV1" s="5"/>
      <c r="TJW1" s="1"/>
      <c r="TJX1" s="5"/>
      <c r="TJY1" s="1"/>
      <c r="TJZ1" s="5"/>
      <c r="TKA1" s="1"/>
      <c r="TKB1" s="5"/>
      <c r="TKC1" s="1"/>
      <c r="TKD1" s="5"/>
      <c r="TKE1" s="1"/>
      <c r="TKF1" s="5"/>
      <c r="TKG1" s="1"/>
      <c r="TKH1" s="5"/>
      <c r="TKI1" s="1"/>
      <c r="TKJ1" s="5"/>
      <c r="TKK1" s="1"/>
      <c r="TKL1" s="5"/>
      <c r="TKM1" s="1"/>
      <c r="TKN1" s="5"/>
      <c r="TKO1" s="1"/>
      <c r="TKP1" s="5"/>
      <c r="TKQ1" s="1"/>
      <c r="TKR1" s="5"/>
      <c r="TKS1" s="1"/>
      <c r="TKT1" s="5"/>
      <c r="TKU1" s="1"/>
      <c r="TKV1" s="5"/>
      <c r="TKW1" s="1"/>
      <c r="TKX1" s="5"/>
      <c r="TKY1" s="1"/>
      <c r="TKZ1" s="5"/>
      <c r="TLA1" s="1"/>
      <c r="TLB1" s="5"/>
      <c r="TLC1" s="1"/>
      <c r="TLD1" s="5"/>
      <c r="TLE1" s="1"/>
      <c r="TLF1" s="5"/>
      <c r="TLG1" s="1"/>
      <c r="TLH1" s="5"/>
      <c r="TLI1" s="1"/>
      <c r="TLJ1" s="5"/>
      <c r="TLK1" s="1"/>
      <c r="TLL1" s="5"/>
      <c r="TLM1" s="1"/>
      <c r="TLN1" s="5"/>
      <c r="TLO1" s="1"/>
      <c r="TLP1" s="5"/>
      <c r="TLQ1" s="1"/>
      <c r="TLR1" s="5"/>
      <c r="TLS1" s="1"/>
      <c r="TLT1" s="5"/>
      <c r="TLU1" s="1"/>
      <c r="TLV1" s="5"/>
      <c r="TLW1" s="1"/>
      <c r="TLX1" s="5"/>
      <c r="TLY1" s="1"/>
      <c r="TLZ1" s="5"/>
      <c r="TMA1" s="1"/>
      <c r="TMB1" s="5"/>
      <c r="TMC1" s="1"/>
      <c r="TMD1" s="5"/>
      <c r="TME1" s="1"/>
      <c r="TMF1" s="5"/>
      <c r="TMG1" s="1"/>
      <c r="TMH1" s="5"/>
      <c r="TMI1" s="1"/>
      <c r="TMJ1" s="5"/>
      <c r="TMK1" s="1"/>
      <c r="TML1" s="5"/>
      <c r="TMM1" s="1"/>
      <c r="TMN1" s="5"/>
      <c r="TMO1" s="1"/>
      <c r="TMP1" s="5"/>
      <c r="TMQ1" s="1"/>
      <c r="TMR1" s="5"/>
      <c r="TMS1" s="1"/>
      <c r="TMT1" s="5"/>
      <c r="TMU1" s="1"/>
      <c r="TMV1" s="5"/>
      <c r="TMW1" s="1"/>
      <c r="TMX1" s="5"/>
      <c r="TMY1" s="1"/>
      <c r="TMZ1" s="5"/>
      <c r="TNA1" s="1"/>
      <c r="TNB1" s="5"/>
      <c r="TNC1" s="1"/>
      <c r="TND1" s="5"/>
      <c r="TNE1" s="1"/>
      <c r="TNF1" s="5"/>
      <c r="TNG1" s="1"/>
      <c r="TNH1" s="5"/>
      <c r="TNI1" s="1"/>
      <c r="TNJ1" s="5"/>
      <c r="TNK1" s="1"/>
      <c r="TNL1" s="5"/>
      <c r="TNM1" s="1"/>
      <c r="TNN1" s="5"/>
      <c r="TNO1" s="1"/>
      <c r="TNP1" s="5"/>
      <c r="TNQ1" s="1"/>
      <c r="TNR1" s="5"/>
      <c r="TNS1" s="1"/>
      <c r="TNT1" s="5"/>
      <c r="TNU1" s="1"/>
      <c r="TNV1" s="5"/>
      <c r="TNW1" s="1"/>
      <c r="TNX1" s="5"/>
      <c r="TNY1" s="1"/>
      <c r="TNZ1" s="5"/>
      <c r="TOA1" s="1"/>
      <c r="TOB1" s="5"/>
      <c r="TOC1" s="1"/>
      <c r="TOD1" s="5"/>
      <c r="TOE1" s="1"/>
      <c r="TOF1" s="5"/>
      <c r="TOG1" s="1"/>
      <c r="TOH1" s="5"/>
      <c r="TOI1" s="1"/>
      <c r="TOJ1" s="5"/>
      <c r="TOK1" s="1"/>
      <c r="TOL1" s="5"/>
      <c r="TOM1" s="1"/>
      <c r="TON1" s="5"/>
      <c r="TOO1" s="1"/>
      <c r="TOP1" s="5"/>
      <c r="TOQ1" s="1"/>
      <c r="TOR1" s="5"/>
      <c r="TOS1" s="1"/>
      <c r="TOT1" s="5"/>
      <c r="TOU1" s="1"/>
      <c r="TOV1" s="5"/>
      <c r="TOW1" s="1"/>
      <c r="TOX1" s="5"/>
      <c r="TOY1" s="1"/>
      <c r="TOZ1" s="5"/>
      <c r="TPA1" s="1"/>
      <c r="TPB1" s="5"/>
      <c r="TPC1" s="1"/>
      <c r="TPD1" s="5"/>
      <c r="TPE1" s="1"/>
      <c r="TPF1" s="5"/>
      <c r="TPG1" s="1"/>
      <c r="TPH1" s="5"/>
      <c r="TPI1" s="1"/>
      <c r="TPJ1" s="5"/>
      <c r="TPK1" s="1"/>
      <c r="TPL1" s="5"/>
      <c r="TPM1" s="1"/>
      <c r="TPN1" s="5"/>
      <c r="TPO1" s="1"/>
      <c r="TPP1" s="5"/>
      <c r="TPQ1" s="1"/>
      <c r="TPR1" s="5"/>
      <c r="TPS1" s="1"/>
      <c r="TPT1" s="5"/>
      <c r="TPU1" s="1"/>
      <c r="TPV1" s="5"/>
      <c r="TPW1" s="1"/>
      <c r="TPX1" s="5"/>
      <c r="TPY1" s="1"/>
      <c r="TPZ1" s="5"/>
      <c r="TQA1" s="1"/>
      <c r="TQB1" s="5"/>
      <c r="TQC1" s="1"/>
      <c r="TQD1" s="5"/>
      <c r="TQE1" s="1"/>
      <c r="TQF1" s="5"/>
      <c r="TQG1" s="1"/>
      <c r="TQH1" s="5"/>
      <c r="TQI1" s="1"/>
      <c r="TQJ1" s="5"/>
      <c r="TQK1" s="1"/>
      <c r="TQL1" s="5"/>
      <c r="TQM1" s="1"/>
      <c r="TQN1" s="5"/>
      <c r="TQO1" s="1"/>
      <c r="TQP1" s="5"/>
      <c r="TQQ1" s="1"/>
      <c r="TQR1" s="5"/>
      <c r="TQS1" s="1"/>
      <c r="TQT1" s="5"/>
      <c r="TQU1" s="1"/>
      <c r="TQV1" s="5"/>
      <c r="TQW1" s="1"/>
      <c r="TQX1" s="5"/>
      <c r="TQY1" s="1"/>
      <c r="TQZ1" s="5"/>
      <c r="TRA1" s="1"/>
      <c r="TRB1" s="5"/>
      <c r="TRC1" s="1"/>
      <c r="TRD1" s="5"/>
      <c r="TRE1" s="1"/>
      <c r="TRF1" s="5"/>
      <c r="TRG1" s="1"/>
      <c r="TRH1" s="5"/>
      <c r="TRI1" s="1"/>
      <c r="TRJ1" s="5"/>
      <c r="TRK1" s="1"/>
      <c r="TRL1" s="5"/>
      <c r="TRM1" s="1"/>
      <c r="TRN1" s="5"/>
      <c r="TRO1" s="1"/>
      <c r="TRP1" s="5"/>
      <c r="TRQ1" s="1"/>
      <c r="TRR1" s="5"/>
      <c r="TRS1" s="1"/>
      <c r="TRT1" s="5"/>
      <c r="TRU1" s="1"/>
      <c r="TRV1" s="5"/>
      <c r="TRW1" s="1"/>
      <c r="TRX1" s="5"/>
      <c r="TRY1" s="1"/>
      <c r="TRZ1" s="5"/>
      <c r="TSA1" s="1"/>
      <c r="TSB1" s="5"/>
      <c r="TSC1" s="1"/>
      <c r="TSD1" s="5"/>
      <c r="TSE1" s="1"/>
      <c r="TSF1" s="5"/>
      <c r="TSG1" s="1"/>
      <c r="TSH1" s="5"/>
      <c r="TSI1" s="1"/>
      <c r="TSJ1" s="5"/>
      <c r="TSK1" s="1"/>
      <c r="TSL1" s="5"/>
      <c r="TSM1" s="1"/>
      <c r="TSN1" s="5"/>
      <c r="TSO1" s="1"/>
      <c r="TSP1" s="5"/>
      <c r="TSQ1" s="1"/>
      <c r="TSR1" s="5"/>
      <c r="TSS1" s="1"/>
      <c r="TST1" s="5"/>
      <c r="TSU1" s="1"/>
      <c r="TSV1" s="5"/>
      <c r="TSW1" s="1"/>
      <c r="TSX1" s="5"/>
      <c r="TSY1" s="1"/>
      <c r="TSZ1" s="5"/>
      <c r="TTA1" s="1"/>
      <c r="TTB1" s="5"/>
      <c r="TTC1" s="1"/>
      <c r="TTD1" s="5"/>
      <c r="TTE1" s="1"/>
      <c r="TTF1" s="5"/>
      <c r="TTG1" s="1"/>
      <c r="TTH1" s="5"/>
      <c r="TTI1" s="1"/>
      <c r="TTJ1" s="5"/>
      <c r="TTK1" s="1"/>
      <c r="TTL1" s="5"/>
      <c r="TTM1" s="1"/>
      <c r="TTN1" s="5"/>
      <c r="TTO1" s="1"/>
      <c r="TTP1" s="5"/>
      <c r="TTQ1" s="1"/>
      <c r="TTR1" s="5"/>
      <c r="TTS1" s="1"/>
      <c r="TTT1" s="5"/>
      <c r="TTU1" s="1"/>
      <c r="TTV1" s="5"/>
      <c r="TTW1" s="1"/>
      <c r="TTX1" s="5"/>
      <c r="TTY1" s="1"/>
      <c r="TTZ1" s="5"/>
      <c r="TUA1" s="1"/>
      <c r="TUB1" s="5"/>
      <c r="TUC1" s="1"/>
      <c r="TUD1" s="5"/>
      <c r="TUE1" s="1"/>
      <c r="TUF1" s="5"/>
      <c r="TUG1" s="1"/>
      <c r="TUH1" s="5"/>
      <c r="TUI1" s="1"/>
      <c r="TUJ1" s="5"/>
      <c r="TUK1" s="1"/>
      <c r="TUL1" s="5"/>
      <c r="TUM1" s="1"/>
      <c r="TUN1" s="5"/>
      <c r="TUO1" s="1"/>
      <c r="TUP1" s="5"/>
      <c r="TUQ1" s="1"/>
      <c r="TUR1" s="5"/>
      <c r="TUS1" s="1"/>
      <c r="TUT1" s="5"/>
      <c r="TUU1" s="1"/>
      <c r="TUV1" s="5"/>
      <c r="TUW1" s="1"/>
      <c r="TUX1" s="5"/>
      <c r="TUY1" s="1"/>
      <c r="TUZ1" s="5"/>
      <c r="TVA1" s="1"/>
      <c r="TVB1" s="5"/>
      <c r="TVC1" s="1"/>
      <c r="TVD1" s="5"/>
      <c r="TVE1" s="1"/>
      <c r="TVF1" s="5"/>
      <c r="TVG1" s="1"/>
      <c r="TVH1" s="5"/>
      <c r="TVI1" s="1"/>
      <c r="TVJ1" s="5"/>
      <c r="TVK1" s="1"/>
      <c r="TVL1" s="5"/>
      <c r="TVM1" s="1"/>
      <c r="TVN1" s="5"/>
      <c r="TVO1" s="1"/>
      <c r="TVP1" s="5"/>
      <c r="TVQ1" s="1"/>
      <c r="TVR1" s="5"/>
      <c r="TVS1" s="1"/>
      <c r="TVT1" s="5"/>
      <c r="TVU1" s="1"/>
      <c r="TVV1" s="5"/>
      <c r="TVW1" s="1"/>
      <c r="TVX1" s="5"/>
      <c r="TVY1" s="1"/>
      <c r="TVZ1" s="5"/>
      <c r="TWA1" s="1"/>
      <c r="TWB1" s="5"/>
      <c r="TWC1" s="1"/>
      <c r="TWD1" s="5"/>
      <c r="TWE1" s="1"/>
      <c r="TWF1" s="5"/>
      <c r="TWG1" s="1"/>
      <c r="TWH1" s="5"/>
      <c r="TWI1" s="1"/>
      <c r="TWJ1" s="5"/>
      <c r="TWK1" s="1"/>
      <c r="TWL1" s="5"/>
      <c r="TWM1" s="1"/>
      <c r="TWN1" s="5"/>
      <c r="TWO1" s="1"/>
      <c r="TWP1" s="5"/>
      <c r="TWQ1" s="1"/>
      <c r="TWR1" s="5"/>
      <c r="TWS1" s="1"/>
      <c r="TWT1" s="5"/>
      <c r="TWU1" s="1"/>
      <c r="TWV1" s="5"/>
      <c r="TWW1" s="1"/>
      <c r="TWX1" s="5"/>
      <c r="TWY1" s="1"/>
      <c r="TWZ1" s="5"/>
      <c r="TXA1" s="1"/>
      <c r="TXB1" s="5"/>
      <c r="TXC1" s="1"/>
      <c r="TXD1" s="5"/>
      <c r="TXE1" s="1"/>
      <c r="TXF1" s="5"/>
      <c r="TXG1" s="1"/>
      <c r="TXH1" s="5"/>
      <c r="TXI1" s="1"/>
      <c r="TXJ1" s="5"/>
      <c r="TXK1" s="1"/>
      <c r="TXL1" s="5"/>
      <c r="TXM1" s="1"/>
      <c r="TXN1" s="5"/>
      <c r="TXO1" s="1"/>
      <c r="TXP1" s="5"/>
      <c r="TXQ1" s="1"/>
      <c r="TXR1" s="5"/>
      <c r="TXS1" s="1"/>
      <c r="TXT1" s="5"/>
      <c r="TXU1" s="1"/>
      <c r="TXV1" s="5"/>
      <c r="TXW1" s="1"/>
      <c r="TXX1" s="5"/>
      <c r="TXY1" s="1"/>
      <c r="TXZ1" s="5"/>
      <c r="TYA1" s="1"/>
      <c r="TYB1" s="5"/>
      <c r="TYC1" s="1"/>
      <c r="TYD1" s="5"/>
      <c r="TYE1" s="1"/>
      <c r="TYF1" s="5"/>
      <c r="TYG1" s="1"/>
      <c r="TYH1" s="5"/>
      <c r="TYI1" s="1"/>
      <c r="TYJ1" s="5"/>
      <c r="TYK1" s="1"/>
      <c r="TYL1" s="5"/>
      <c r="TYM1" s="1"/>
      <c r="TYN1" s="5"/>
      <c r="TYO1" s="1"/>
      <c r="TYP1" s="5"/>
      <c r="TYQ1" s="1"/>
      <c r="TYR1" s="5"/>
      <c r="TYS1" s="1"/>
      <c r="TYT1" s="5"/>
      <c r="TYU1" s="1"/>
      <c r="TYV1" s="5"/>
      <c r="TYW1" s="1"/>
      <c r="TYX1" s="5"/>
      <c r="TYY1" s="1"/>
      <c r="TYZ1" s="5"/>
      <c r="TZA1" s="1"/>
      <c r="TZB1" s="5"/>
      <c r="TZC1" s="1"/>
      <c r="TZD1" s="5"/>
      <c r="TZE1" s="1"/>
      <c r="TZF1" s="5"/>
      <c r="TZG1" s="1"/>
      <c r="TZH1" s="5"/>
      <c r="TZI1" s="1"/>
      <c r="TZJ1" s="5"/>
      <c r="TZK1" s="1"/>
      <c r="TZL1" s="5"/>
      <c r="TZM1" s="1"/>
      <c r="TZN1" s="5"/>
      <c r="TZO1" s="1"/>
      <c r="TZP1" s="5"/>
      <c r="TZQ1" s="1"/>
      <c r="TZR1" s="5"/>
      <c r="TZS1" s="1"/>
      <c r="TZT1" s="5"/>
      <c r="TZU1" s="1"/>
      <c r="TZV1" s="5"/>
      <c r="TZW1" s="1"/>
      <c r="TZX1" s="5"/>
      <c r="TZY1" s="1"/>
      <c r="TZZ1" s="5"/>
      <c r="UAA1" s="1"/>
      <c r="UAB1" s="5"/>
      <c r="UAC1" s="1"/>
      <c r="UAD1" s="5"/>
      <c r="UAE1" s="1"/>
      <c r="UAF1" s="5"/>
      <c r="UAG1" s="1"/>
      <c r="UAH1" s="5"/>
      <c r="UAI1" s="1"/>
      <c r="UAJ1" s="5"/>
      <c r="UAK1" s="1"/>
      <c r="UAL1" s="5"/>
      <c r="UAM1" s="1"/>
      <c r="UAN1" s="5"/>
      <c r="UAO1" s="1"/>
      <c r="UAP1" s="5"/>
      <c r="UAQ1" s="1"/>
      <c r="UAR1" s="5"/>
      <c r="UAS1" s="1"/>
      <c r="UAT1" s="5"/>
      <c r="UAU1" s="1"/>
      <c r="UAV1" s="5"/>
      <c r="UAW1" s="1"/>
      <c r="UAX1" s="5"/>
      <c r="UAY1" s="1"/>
      <c r="UAZ1" s="5"/>
      <c r="UBA1" s="1"/>
      <c r="UBB1" s="5"/>
      <c r="UBC1" s="1"/>
      <c r="UBD1" s="5"/>
      <c r="UBE1" s="1"/>
      <c r="UBF1" s="5"/>
      <c r="UBG1" s="1"/>
      <c r="UBH1" s="5"/>
      <c r="UBI1" s="1"/>
      <c r="UBJ1" s="5"/>
      <c r="UBK1" s="1"/>
      <c r="UBL1" s="5"/>
      <c r="UBM1" s="1"/>
      <c r="UBN1" s="5"/>
      <c r="UBO1" s="1"/>
      <c r="UBP1" s="5"/>
      <c r="UBQ1" s="1"/>
      <c r="UBR1" s="5"/>
      <c r="UBS1" s="1"/>
      <c r="UBT1" s="5"/>
      <c r="UBU1" s="1"/>
      <c r="UBV1" s="5"/>
      <c r="UBW1" s="1"/>
      <c r="UBX1" s="5"/>
      <c r="UBY1" s="1"/>
      <c r="UBZ1" s="5"/>
      <c r="UCA1" s="1"/>
      <c r="UCB1" s="5"/>
      <c r="UCC1" s="1"/>
      <c r="UCD1" s="5"/>
      <c r="UCE1" s="1"/>
      <c r="UCF1" s="5"/>
      <c r="UCG1" s="1"/>
      <c r="UCH1" s="5"/>
      <c r="UCI1" s="1"/>
      <c r="UCJ1" s="5"/>
      <c r="UCK1" s="1"/>
      <c r="UCL1" s="5"/>
      <c r="UCM1" s="1"/>
      <c r="UCN1" s="5"/>
      <c r="UCO1" s="1"/>
      <c r="UCP1" s="5"/>
      <c r="UCQ1" s="1"/>
      <c r="UCR1" s="5"/>
      <c r="UCS1" s="1"/>
      <c r="UCT1" s="5"/>
      <c r="UCU1" s="1"/>
      <c r="UCV1" s="5"/>
      <c r="UCW1" s="1"/>
      <c r="UCX1" s="5"/>
      <c r="UCY1" s="1"/>
      <c r="UCZ1" s="5"/>
      <c r="UDA1" s="1"/>
      <c r="UDB1" s="5"/>
      <c r="UDC1" s="1"/>
      <c r="UDD1" s="5"/>
      <c r="UDE1" s="1"/>
      <c r="UDF1" s="5"/>
      <c r="UDG1" s="1"/>
      <c r="UDH1" s="5"/>
      <c r="UDI1" s="1"/>
      <c r="UDJ1" s="5"/>
      <c r="UDK1" s="1"/>
      <c r="UDL1" s="5"/>
      <c r="UDM1" s="1"/>
      <c r="UDN1" s="5"/>
      <c r="UDO1" s="1"/>
      <c r="UDP1" s="5"/>
      <c r="UDQ1" s="1"/>
      <c r="UDR1" s="5"/>
      <c r="UDS1" s="1"/>
      <c r="UDT1" s="5"/>
      <c r="UDU1" s="1"/>
      <c r="UDV1" s="5"/>
      <c r="UDW1" s="1"/>
      <c r="UDX1" s="5"/>
      <c r="UDY1" s="1"/>
      <c r="UDZ1" s="5"/>
      <c r="UEA1" s="1"/>
      <c r="UEB1" s="5"/>
      <c r="UEC1" s="1"/>
      <c r="UED1" s="5"/>
      <c r="UEE1" s="1"/>
      <c r="UEF1" s="5"/>
      <c r="UEG1" s="1"/>
      <c r="UEH1" s="5"/>
      <c r="UEI1" s="1"/>
      <c r="UEJ1" s="5"/>
      <c r="UEK1" s="1"/>
      <c r="UEL1" s="5"/>
      <c r="UEM1" s="1"/>
      <c r="UEN1" s="5"/>
      <c r="UEO1" s="1"/>
      <c r="UEP1" s="5"/>
      <c r="UEQ1" s="1"/>
      <c r="UER1" s="5"/>
      <c r="UES1" s="1"/>
      <c r="UET1" s="5"/>
      <c r="UEU1" s="1"/>
      <c r="UEV1" s="5"/>
      <c r="UEW1" s="1"/>
      <c r="UEX1" s="5"/>
      <c r="UEY1" s="1"/>
      <c r="UEZ1" s="5"/>
      <c r="UFA1" s="1"/>
      <c r="UFB1" s="5"/>
      <c r="UFC1" s="1"/>
      <c r="UFD1" s="5"/>
      <c r="UFE1" s="1"/>
      <c r="UFF1" s="5"/>
      <c r="UFG1" s="1"/>
      <c r="UFH1" s="5"/>
      <c r="UFI1" s="1"/>
      <c r="UFJ1" s="5"/>
      <c r="UFK1" s="1"/>
      <c r="UFL1" s="5"/>
      <c r="UFM1" s="1"/>
      <c r="UFN1" s="5"/>
      <c r="UFO1" s="1"/>
      <c r="UFP1" s="5"/>
      <c r="UFQ1" s="1"/>
      <c r="UFR1" s="5"/>
      <c r="UFS1" s="1"/>
      <c r="UFT1" s="5"/>
      <c r="UFU1" s="1"/>
      <c r="UFV1" s="5"/>
      <c r="UFW1" s="1"/>
      <c r="UFX1" s="5"/>
      <c r="UFY1" s="1"/>
      <c r="UFZ1" s="5"/>
      <c r="UGA1" s="1"/>
      <c r="UGB1" s="5"/>
      <c r="UGC1" s="1"/>
      <c r="UGD1" s="5"/>
      <c r="UGE1" s="1"/>
      <c r="UGF1" s="5"/>
      <c r="UGG1" s="1"/>
      <c r="UGH1" s="5"/>
      <c r="UGI1" s="1"/>
      <c r="UGJ1" s="5"/>
      <c r="UGK1" s="1"/>
      <c r="UGL1" s="5"/>
      <c r="UGM1" s="1"/>
      <c r="UGN1" s="5"/>
      <c r="UGO1" s="1"/>
      <c r="UGP1" s="5"/>
      <c r="UGQ1" s="1"/>
      <c r="UGR1" s="5"/>
      <c r="UGS1" s="1"/>
      <c r="UGT1" s="5"/>
      <c r="UGU1" s="1"/>
      <c r="UGV1" s="5"/>
      <c r="UGW1" s="1"/>
      <c r="UGX1" s="5"/>
      <c r="UGY1" s="1"/>
      <c r="UGZ1" s="5"/>
      <c r="UHA1" s="1"/>
      <c r="UHB1" s="5"/>
      <c r="UHC1" s="1"/>
      <c r="UHD1" s="5"/>
      <c r="UHE1" s="1"/>
      <c r="UHF1" s="5"/>
      <c r="UHG1" s="1"/>
      <c r="UHH1" s="5"/>
      <c r="UHI1" s="1"/>
      <c r="UHJ1" s="5"/>
      <c r="UHK1" s="1"/>
      <c r="UHL1" s="5"/>
      <c r="UHM1" s="1"/>
      <c r="UHN1" s="5"/>
      <c r="UHO1" s="1"/>
      <c r="UHP1" s="5"/>
      <c r="UHQ1" s="1"/>
      <c r="UHR1" s="5"/>
      <c r="UHS1" s="1"/>
      <c r="UHT1" s="5"/>
      <c r="UHU1" s="1"/>
      <c r="UHV1" s="5"/>
      <c r="UHW1" s="1"/>
      <c r="UHX1" s="5"/>
      <c r="UHY1" s="1"/>
      <c r="UHZ1" s="5"/>
      <c r="UIA1" s="1"/>
      <c r="UIB1" s="5"/>
      <c r="UIC1" s="1"/>
      <c r="UID1" s="5"/>
      <c r="UIE1" s="1"/>
      <c r="UIF1" s="5"/>
      <c r="UIG1" s="1"/>
      <c r="UIH1" s="5"/>
      <c r="UII1" s="1"/>
      <c r="UIJ1" s="5"/>
      <c r="UIK1" s="1"/>
      <c r="UIL1" s="5"/>
      <c r="UIM1" s="1"/>
      <c r="UIN1" s="5"/>
      <c r="UIO1" s="1"/>
      <c r="UIP1" s="5"/>
      <c r="UIQ1" s="1"/>
      <c r="UIR1" s="5"/>
      <c r="UIS1" s="1"/>
      <c r="UIT1" s="5"/>
      <c r="UIU1" s="1"/>
      <c r="UIV1" s="5"/>
      <c r="UIW1" s="1"/>
      <c r="UIX1" s="5"/>
      <c r="UIY1" s="1"/>
      <c r="UIZ1" s="5"/>
      <c r="UJA1" s="1"/>
      <c r="UJB1" s="5"/>
      <c r="UJC1" s="1"/>
      <c r="UJD1" s="5"/>
      <c r="UJE1" s="1"/>
      <c r="UJF1" s="5"/>
      <c r="UJG1" s="1"/>
      <c r="UJH1" s="5"/>
      <c r="UJI1" s="1"/>
      <c r="UJJ1" s="5"/>
      <c r="UJK1" s="1"/>
      <c r="UJL1" s="5"/>
      <c r="UJM1" s="1"/>
      <c r="UJN1" s="5"/>
      <c r="UJO1" s="1"/>
      <c r="UJP1" s="5"/>
      <c r="UJQ1" s="1"/>
      <c r="UJR1" s="5"/>
      <c r="UJS1" s="1"/>
      <c r="UJT1" s="5"/>
      <c r="UJU1" s="1"/>
      <c r="UJV1" s="5"/>
      <c r="UJW1" s="1"/>
      <c r="UJX1" s="5"/>
      <c r="UJY1" s="1"/>
      <c r="UJZ1" s="5"/>
      <c r="UKA1" s="1"/>
      <c r="UKB1" s="5"/>
      <c r="UKC1" s="1"/>
      <c r="UKD1" s="5"/>
      <c r="UKE1" s="1"/>
      <c r="UKF1" s="5"/>
      <c r="UKG1" s="1"/>
      <c r="UKH1" s="5"/>
      <c r="UKI1" s="1"/>
      <c r="UKJ1" s="5"/>
      <c r="UKK1" s="1"/>
      <c r="UKL1" s="5"/>
      <c r="UKM1" s="1"/>
      <c r="UKN1" s="5"/>
      <c r="UKO1" s="1"/>
      <c r="UKP1" s="5"/>
      <c r="UKQ1" s="1"/>
      <c r="UKR1" s="5"/>
      <c r="UKS1" s="1"/>
      <c r="UKT1" s="5"/>
      <c r="UKU1" s="1"/>
      <c r="UKV1" s="5"/>
      <c r="UKW1" s="1"/>
      <c r="UKX1" s="5"/>
      <c r="UKY1" s="1"/>
      <c r="UKZ1" s="5"/>
      <c r="ULA1" s="1"/>
      <c r="ULB1" s="5"/>
      <c r="ULC1" s="1"/>
      <c r="ULD1" s="5"/>
      <c r="ULE1" s="1"/>
      <c r="ULF1" s="5"/>
      <c r="ULG1" s="1"/>
      <c r="ULH1" s="5"/>
      <c r="ULI1" s="1"/>
      <c r="ULJ1" s="5"/>
      <c r="ULK1" s="1"/>
      <c r="ULL1" s="5"/>
      <c r="ULM1" s="1"/>
      <c r="ULN1" s="5"/>
      <c r="ULO1" s="1"/>
      <c r="ULP1" s="5"/>
      <c r="ULQ1" s="1"/>
      <c r="ULR1" s="5"/>
      <c r="ULS1" s="1"/>
      <c r="ULT1" s="5"/>
      <c r="ULU1" s="1"/>
      <c r="ULV1" s="5"/>
      <c r="ULW1" s="1"/>
      <c r="ULX1" s="5"/>
      <c r="ULY1" s="1"/>
      <c r="ULZ1" s="5"/>
      <c r="UMA1" s="1"/>
      <c r="UMB1" s="5"/>
      <c r="UMC1" s="1"/>
      <c r="UMD1" s="5"/>
      <c r="UME1" s="1"/>
      <c r="UMF1" s="5"/>
      <c r="UMG1" s="1"/>
      <c r="UMH1" s="5"/>
      <c r="UMI1" s="1"/>
      <c r="UMJ1" s="5"/>
      <c r="UMK1" s="1"/>
      <c r="UML1" s="5"/>
      <c r="UMM1" s="1"/>
      <c r="UMN1" s="5"/>
      <c r="UMO1" s="1"/>
      <c r="UMP1" s="5"/>
      <c r="UMQ1" s="1"/>
      <c r="UMR1" s="5"/>
      <c r="UMS1" s="1"/>
      <c r="UMT1" s="5"/>
      <c r="UMU1" s="1"/>
      <c r="UMV1" s="5"/>
      <c r="UMW1" s="1"/>
      <c r="UMX1" s="5"/>
      <c r="UMY1" s="1"/>
      <c r="UMZ1" s="5"/>
      <c r="UNA1" s="1"/>
      <c r="UNB1" s="5"/>
      <c r="UNC1" s="1"/>
      <c r="UND1" s="5"/>
      <c r="UNE1" s="1"/>
      <c r="UNF1" s="5"/>
      <c r="UNG1" s="1"/>
      <c r="UNH1" s="5"/>
      <c r="UNI1" s="1"/>
      <c r="UNJ1" s="5"/>
      <c r="UNK1" s="1"/>
      <c r="UNL1" s="5"/>
      <c r="UNM1" s="1"/>
      <c r="UNN1" s="5"/>
      <c r="UNO1" s="1"/>
      <c r="UNP1" s="5"/>
      <c r="UNQ1" s="1"/>
      <c r="UNR1" s="5"/>
      <c r="UNS1" s="1"/>
      <c r="UNT1" s="5"/>
      <c r="UNU1" s="1"/>
      <c r="UNV1" s="5"/>
      <c r="UNW1" s="1"/>
      <c r="UNX1" s="5"/>
      <c r="UNY1" s="1"/>
      <c r="UNZ1" s="5"/>
      <c r="UOA1" s="1"/>
      <c r="UOB1" s="5"/>
      <c r="UOC1" s="1"/>
      <c r="UOD1" s="5"/>
      <c r="UOE1" s="1"/>
      <c r="UOF1" s="5"/>
      <c r="UOG1" s="1"/>
      <c r="UOH1" s="5"/>
      <c r="UOI1" s="1"/>
      <c r="UOJ1" s="5"/>
      <c r="UOK1" s="1"/>
      <c r="UOL1" s="5"/>
      <c r="UOM1" s="1"/>
      <c r="UON1" s="5"/>
      <c r="UOO1" s="1"/>
      <c r="UOP1" s="5"/>
      <c r="UOQ1" s="1"/>
      <c r="UOR1" s="5"/>
      <c r="UOS1" s="1"/>
      <c r="UOT1" s="5"/>
      <c r="UOU1" s="1"/>
      <c r="UOV1" s="5"/>
      <c r="UOW1" s="1"/>
      <c r="UOX1" s="5"/>
      <c r="UOY1" s="1"/>
      <c r="UOZ1" s="5"/>
      <c r="UPA1" s="1"/>
      <c r="UPB1" s="5"/>
      <c r="UPC1" s="1"/>
      <c r="UPD1" s="5"/>
      <c r="UPE1" s="1"/>
      <c r="UPF1" s="5"/>
      <c r="UPG1" s="1"/>
      <c r="UPH1" s="5"/>
      <c r="UPI1" s="1"/>
      <c r="UPJ1" s="5"/>
      <c r="UPK1" s="1"/>
      <c r="UPL1" s="5"/>
      <c r="UPM1" s="1"/>
      <c r="UPN1" s="5"/>
      <c r="UPO1" s="1"/>
      <c r="UPP1" s="5"/>
      <c r="UPQ1" s="1"/>
      <c r="UPR1" s="5"/>
      <c r="UPS1" s="1"/>
      <c r="UPT1" s="5"/>
      <c r="UPU1" s="1"/>
      <c r="UPV1" s="5"/>
      <c r="UPW1" s="1"/>
      <c r="UPX1" s="5"/>
      <c r="UPY1" s="1"/>
      <c r="UPZ1" s="5"/>
      <c r="UQA1" s="1"/>
      <c r="UQB1" s="5"/>
      <c r="UQC1" s="1"/>
      <c r="UQD1" s="5"/>
      <c r="UQE1" s="1"/>
      <c r="UQF1" s="5"/>
      <c r="UQG1" s="1"/>
      <c r="UQH1" s="5"/>
      <c r="UQI1" s="1"/>
      <c r="UQJ1" s="5"/>
      <c r="UQK1" s="1"/>
      <c r="UQL1" s="5"/>
      <c r="UQM1" s="1"/>
      <c r="UQN1" s="5"/>
      <c r="UQO1" s="1"/>
      <c r="UQP1" s="5"/>
      <c r="UQQ1" s="1"/>
      <c r="UQR1" s="5"/>
      <c r="UQS1" s="1"/>
      <c r="UQT1" s="5"/>
      <c r="UQU1" s="1"/>
      <c r="UQV1" s="5"/>
      <c r="UQW1" s="1"/>
      <c r="UQX1" s="5"/>
      <c r="UQY1" s="1"/>
      <c r="UQZ1" s="5"/>
      <c r="URA1" s="1"/>
      <c r="URB1" s="5"/>
      <c r="URC1" s="1"/>
      <c r="URD1" s="5"/>
      <c r="URE1" s="1"/>
      <c r="URF1" s="5"/>
      <c r="URG1" s="1"/>
      <c r="URH1" s="5"/>
      <c r="URI1" s="1"/>
      <c r="URJ1" s="5"/>
      <c r="URK1" s="1"/>
      <c r="URL1" s="5"/>
      <c r="URM1" s="1"/>
      <c r="URN1" s="5"/>
      <c r="URO1" s="1"/>
      <c r="URP1" s="5"/>
      <c r="URQ1" s="1"/>
      <c r="URR1" s="5"/>
      <c r="URS1" s="1"/>
      <c r="URT1" s="5"/>
      <c r="URU1" s="1"/>
      <c r="URV1" s="5"/>
      <c r="URW1" s="1"/>
      <c r="URX1" s="5"/>
      <c r="URY1" s="1"/>
      <c r="URZ1" s="5"/>
      <c r="USA1" s="1"/>
      <c r="USB1" s="5"/>
      <c r="USC1" s="1"/>
      <c r="USD1" s="5"/>
      <c r="USE1" s="1"/>
      <c r="USF1" s="5"/>
      <c r="USG1" s="1"/>
      <c r="USH1" s="5"/>
      <c r="USI1" s="1"/>
      <c r="USJ1" s="5"/>
      <c r="USK1" s="1"/>
      <c r="USL1" s="5"/>
      <c r="USM1" s="1"/>
      <c r="USN1" s="5"/>
      <c r="USO1" s="1"/>
      <c r="USP1" s="5"/>
      <c r="USQ1" s="1"/>
      <c r="USR1" s="5"/>
      <c r="USS1" s="1"/>
      <c r="UST1" s="5"/>
      <c r="USU1" s="1"/>
      <c r="USV1" s="5"/>
      <c r="USW1" s="1"/>
      <c r="USX1" s="5"/>
      <c r="USY1" s="1"/>
      <c r="USZ1" s="5"/>
      <c r="UTA1" s="1"/>
      <c r="UTB1" s="5"/>
      <c r="UTC1" s="1"/>
      <c r="UTD1" s="5"/>
      <c r="UTE1" s="1"/>
      <c r="UTF1" s="5"/>
      <c r="UTG1" s="1"/>
      <c r="UTH1" s="5"/>
      <c r="UTI1" s="1"/>
      <c r="UTJ1" s="5"/>
      <c r="UTK1" s="1"/>
      <c r="UTL1" s="5"/>
      <c r="UTM1" s="1"/>
      <c r="UTN1" s="5"/>
      <c r="UTO1" s="1"/>
      <c r="UTP1" s="5"/>
      <c r="UTQ1" s="1"/>
      <c r="UTR1" s="5"/>
      <c r="UTS1" s="1"/>
      <c r="UTT1" s="5"/>
      <c r="UTU1" s="1"/>
      <c r="UTV1" s="5"/>
      <c r="UTW1" s="1"/>
      <c r="UTX1" s="5"/>
      <c r="UTY1" s="1"/>
      <c r="UTZ1" s="5"/>
      <c r="UUA1" s="1"/>
      <c r="UUB1" s="5"/>
      <c r="UUC1" s="1"/>
      <c r="UUD1" s="5"/>
      <c r="UUE1" s="1"/>
      <c r="UUF1" s="5"/>
      <c r="UUG1" s="1"/>
      <c r="UUH1" s="5"/>
      <c r="UUI1" s="1"/>
      <c r="UUJ1" s="5"/>
      <c r="UUK1" s="1"/>
      <c r="UUL1" s="5"/>
      <c r="UUM1" s="1"/>
      <c r="UUN1" s="5"/>
      <c r="UUO1" s="1"/>
      <c r="UUP1" s="5"/>
      <c r="UUQ1" s="1"/>
      <c r="UUR1" s="5"/>
      <c r="UUS1" s="1"/>
      <c r="UUT1" s="5"/>
      <c r="UUU1" s="1"/>
      <c r="UUV1" s="5"/>
      <c r="UUW1" s="1"/>
      <c r="UUX1" s="5"/>
      <c r="UUY1" s="1"/>
      <c r="UUZ1" s="5"/>
      <c r="UVA1" s="1"/>
      <c r="UVB1" s="5"/>
      <c r="UVC1" s="1"/>
      <c r="UVD1" s="5"/>
      <c r="UVE1" s="1"/>
      <c r="UVF1" s="5"/>
      <c r="UVG1" s="1"/>
      <c r="UVH1" s="5"/>
      <c r="UVI1" s="1"/>
      <c r="UVJ1" s="5"/>
      <c r="UVK1" s="1"/>
      <c r="UVL1" s="5"/>
      <c r="UVM1" s="1"/>
      <c r="UVN1" s="5"/>
      <c r="UVO1" s="1"/>
      <c r="UVP1" s="5"/>
      <c r="UVQ1" s="1"/>
      <c r="UVR1" s="5"/>
      <c r="UVS1" s="1"/>
      <c r="UVT1" s="5"/>
      <c r="UVU1" s="1"/>
      <c r="UVV1" s="5"/>
      <c r="UVW1" s="1"/>
      <c r="UVX1" s="5"/>
      <c r="UVY1" s="1"/>
      <c r="UVZ1" s="5"/>
      <c r="UWA1" s="1"/>
      <c r="UWB1" s="5"/>
      <c r="UWC1" s="1"/>
      <c r="UWD1" s="5"/>
      <c r="UWE1" s="1"/>
      <c r="UWF1" s="5"/>
      <c r="UWG1" s="1"/>
      <c r="UWH1" s="5"/>
      <c r="UWI1" s="1"/>
      <c r="UWJ1" s="5"/>
      <c r="UWK1" s="1"/>
      <c r="UWL1" s="5"/>
      <c r="UWM1" s="1"/>
      <c r="UWN1" s="5"/>
      <c r="UWO1" s="1"/>
      <c r="UWP1" s="5"/>
      <c r="UWQ1" s="1"/>
      <c r="UWR1" s="5"/>
      <c r="UWS1" s="1"/>
      <c r="UWT1" s="5"/>
      <c r="UWU1" s="1"/>
      <c r="UWV1" s="5"/>
      <c r="UWW1" s="1"/>
      <c r="UWX1" s="5"/>
      <c r="UWY1" s="1"/>
      <c r="UWZ1" s="5"/>
      <c r="UXA1" s="1"/>
      <c r="UXB1" s="5"/>
      <c r="UXC1" s="1"/>
      <c r="UXD1" s="5"/>
      <c r="UXE1" s="1"/>
      <c r="UXF1" s="5"/>
      <c r="UXG1" s="1"/>
      <c r="UXH1" s="5"/>
      <c r="UXI1" s="1"/>
      <c r="UXJ1" s="5"/>
      <c r="UXK1" s="1"/>
      <c r="UXL1" s="5"/>
      <c r="UXM1" s="1"/>
      <c r="UXN1" s="5"/>
      <c r="UXO1" s="1"/>
      <c r="UXP1" s="5"/>
      <c r="UXQ1" s="1"/>
      <c r="UXR1" s="5"/>
      <c r="UXS1" s="1"/>
      <c r="UXT1" s="5"/>
      <c r="UXU1" s="1"/>
      <c r="UXV1" s="5"/>
      <c r="UXW1" s="1"/>
      <c r="UXX1" s="5"/>
      <c r="UXY1" s="1"/>
      <c r="UXZ1" s="5"/>
      <c r="UYA1" s="1"/>
      <c r="UYB1" s="5"/>
      <c r="UYC1" s="1"/>
      <c r="UYD1" s="5"/>
      <c r="UYE1" s="1"/>
      <c r="UYF1" s="5"/>
      <c r="UYG1" s="1"/>
      <c r="UYH1" s="5"/>
      <c r="UYI1" s="1"/>
      <c r="UYJ1" s="5"/>
      <c r="UYK1" s="1"/>
      <c r="UYL1" s="5"/>
      <c r="UYM1" s="1"/>
      <c r="UYN1" s="5"/>
      <c r="UYO1" s="1"/>
      <c r="UYP1" s="5"/>
      <c r="UYQ1" s="1"/>
      <c r="UYR1" s="5"/>
      <c r="UYS1" s="1"/>
      <c r="UYT1" s="5"/>
      <c r="UYU1" s="1"/>
      <c r="UYV1" s="5"/>
      <c r="UYW1" s="1"/>
      <c r="UYX1" s="5"/>
      <c r="UYY1" s="1"/>
      <c r="UYZ1" s="5"/>
      <c r="UZA1" s="1"/>
      <c r="UZB1" s="5"/>
      <c r="UZC1" s="1"/>
      <c r="UZD1" s="5"/>
      <c r="UZE1" s="1"/>
      <c r="UZF1" s="5"/>
      <c r="UZG1" s="1"/>
      <c r="UZH1" s="5"/>
      <c r="UZI1" s="1"/>
      <c r="UZJ1" s="5"/>
      <c r="UZK1" s="1"/>
      <c r="UZL1" s="5"/>
      <c r="UZM1" s="1"/>
      <c r="UZN1" s="5"/>
      <c r="UZO1" s="1"/>
      <c r="UZP1" s="5"/>
      <c r="UZQ1" s="1"/>
      <c r="UZR1" s="5"/>
      <c r="UZS1" s="1"/>
      <c r="UZT1" s="5"/>
      <c r="UZU1" s="1"/>
      <c r="UZV1" s="5"/>
      <c r="UZW1" s="1"/>
      <c r="UZX1" s="5"/>
      <c r="UZY1" s="1"/>
      <c r="UZZ1" s="5"/>
      <c r="VAA1" s="1"/>
      <c r="VAB1" s="5"/>
      <c r="VAC1" s="1"/>
      <c r="VAD1" s="5"/>
      <c r="VAE1" s="1"/>
      <c r="VAF1" s="5"/>
      <c r="VAG1" s="1"/>
      <c r="VAH1" s="5"/>
      <c r="VAI1" s="1"/>
      <c r="VAJ1" s="5"/>
      <c r="VAK1" s="1"/>
      <c r="VAL1" s="5"/>
      <c r="VAM1" s="1"/>
      <c r="VAN1" s="5"/>
      <c r="VAO1" s="1"/>
      <c r="VAP1" s="5"/>
      <c r="VAQ1" s="1"/>
      <c r="VAR1" s="5"/>
      <c r="VAS1" s="1"/>
      <c r="VAT1" s="5"/>
      <c r="VAU1" s="1"/>
      <c r="VAV1" s="5"/>
      <c r="VAW1" s="1"/>
      <c r="VAX1" s="5"/>
      <c r="VAY1" s="1"/>
      <c r="VAZ1" s="5"/>
      <c r="VBA1" s="1"/>
      <c r="VBB1" s="5"/>
      <c r="VBC1" s="1"/>
      <c r="VBD1" s="5"/>
      <c r="VBE1" s="1"/>
      <c r="VBF1" s="5"/>
      <c r="VBG1" s="1"/>
      <c r="VBH1" s="5"/>
      <c r="VBI1" s="1"/>
      <c r="VBJ1" s="5"/>
      <c r="VBK1" s="1"/>
      <c r="VBL1" s="5"/>
      <c r="VBM1" s="1"/>
      <c r="VBN1" s="5"/>
      <c r="VBO1" s="1"/>
      <c r="VBP1" s="5"/>
      <c r="VBQ1" s="1"/>
      <c r="VBR1" s="5"/>
      <c r="VBS1" s="1"/>
      <c r="VBT1" s="5"/>
      <c r="VBU1" s="1"/>
      <c r="VBV1" s="5"/>
      <c r="VBW1" s="1"/>
      <c r="VBX1" s="5"/>
      <c r="VBY1" s="1"/>
      <c r="VBZ1" s="5"/>
      <c r="VCA1" s="1"/>
      <c r="VCB1" s="5"/>
      <c r="VCC1" s="1"/>
      <c r="VCD1" s="5"/>
      <c r="VCE1" s="1"/>
      <c r="VCF1" s="5"/>
      <c r="VCG1" s="1"/>
      <c r="VCH1" s="5"/>
      <c r="VCI1" s="1"/>
      <c r="VCJ1" s="5"/>
      <c r="VCK1" s="1"/>
      <c r="VCL1" s="5"/>
      <c r="VCM1" s="1"/>
      <c r="VCN1" s="5"/>
      <c r="VCO1" s="1"/>
      <c r="VCP1" s="5"/>
      <c r="VCQ1" s="1"/>
      <c r="VCR1" s="5"/>
      <c r="VCS1" s="1"/>
      <c r="VCT1" s="5"/>
      <c r="VCU1" s="1"/>
      <c r="VCV1" s="5"/>
      <c r="VCW1" s="1"/>
      <c r="VCX1" s="5"/>
      <c r="VCY1" s="1"/>
      <c r="VCZ1" s="5"/>
      <c r="VDA1" s="1"/>
      <c r="VDB1" s="5"/>
      <c r="VDC1" s="1"/>
      <c r="VDD1" s="5"/>
      <c r="VDE1" s="1"/>
      <c r="VDF1" s="5"/>
      <c r="VDG1" s="1"/>
      <c r="VDH1" s="5"/>
      <c r="VDI1" s="1"/>
      <c r="VDJ1" s="5"/>
      <c r="VDK1" s="1"/>
      <c r="VDL1" s="5"/>
      <c r="VDM1" s="1"/>
      <c r="VDN1" s="5"/>
      <c r="VDO1" s="1"/>
      <c r="VDP1" s="5"/>
      <c r="VDQ1" s="1"/>
      <c r="VDR1" s="5"/>
      <c r="VDS1" s="1"/>
      <c r="VDT1" s="5"/>
      <c r="VDU1" s="1"/>
      <c r="VDV1" s="5"/>
      <c r="VDW1" s="1"/>
      <c r="VDX1" s="5"/>
      <c r="VDY1" s="1"/>
      <c r="VDZ1" s="5"/>
      <c r="VEA1" s="1"/>
      <c r="VEB1" s="5"/>
      <c r="VEC1" s="1"/>
      <c r="VED1" s="5"/>
      <c r="VEE1" s="1"/>
      <c r="VEF1" s="5"/>
      <c r="VEG1" s="1"/>
      <c r="VEH1" s="5"/>
      <c r="VEI1" s="1"/>
      <c r="VEJ1" s="5"/>
      <c r="VEK1" s="1"/>
      <c r="VEL1" s="5"/>
      <c r="VEM1" s="1"/>
      <c r="VEN1" s="5"/>
      <c r="VEO1" s="1"/>
      <c r="VEP1" s="5"/>
      <c r="VEQ1" s="1"/>
      <c r="VER1" s="5"/>
      <c r="VES1" s="1"/>
      <c r="VET1" s="5"/>
      <c r="VEU1" s="1"/>
      <c r="VEV1" s="5"/>
      <c r="VEW1" s="1"/>
      <c r="VEX1" s="5"/>
      <c r="VEY1" s="1"/>
      <c r="VEZ1" s="5"/>
      <c r="VFA1" s="1"/>
      <c r="VFB1" s="5"/>
      <c r="VFC1" s="1"/>
      <c r="VFD1" s="5"/>
      <c r="VFE1" s="1"/>
      <c r="VFF1" s="5"/>
      <c r="VFG1" s="1"/>
      <c r="VFH1" s="5"/>
      <c r="VFI1" s="1"/>
      <c r="VFJ1" s="5"/>
      <c r="VFK1" s="1"/>
      <c r="VFL1" s="5"/>
      <c r="VFM1" s="1"/>
      <c r="VFN1" s="5"/>
      <c r="VFO1" s="1"/>
      <c r="VFP1" s="5"/>
      <c r="VFQ1" s="1"/>
      <c r="VFR1" s="5"/>
      <c r="VFS1" s="1"/>
      <c r="VFT1" s="5"/>
      <c r="VFU1" s="1"/>
      <c r="VFV1" s="5"/>
      <c r="VFW1" s="1"/>
      <c r="VFX1" s="5"/>
      <c r="VFY1" s="1"/>
      <c r="VFZ1" s="5"/>
      <c r="VGA1" s="1"/>
      <c r="VGB1" s="5"/>
      <c r="VGC1" s="1"/>
      <c r="VGD1" s="5"/>
      <c r="VGE1" s="1"/>
      <c r="VGF1" s="5"/>
      <c r="VGG1" s="1"/>
      <c r="VGH1" s="5"/>
      <c r="VGI1" s="1"/>
      <c r="VGJ1" s="5"/>
      <c r="VGK1" s="1"/>
      <c r="VGL1" s="5"/>
      <c r="VGM1" s="1"/>
      <c r="VGN1" s="5"/>
      <c r="VGO1" s="1"/>
      <c r="VGP1" s="5"/>
      <c r="VGQ1" s="1"/>
      <c r="VGR1" s="5"/>
      <c r="VGS1" s="1"/>
      <c r="VGT1" s="5"/>
      <c r="VGU1" s="1"/>
      <c r="VGV1" s="5"/>
      <c r="VGW1" s="1"/>
      <c r="VGX1" s="5"/>
      <c r="VGY1" s="1"/>
      <c r="VGZ1" s="5"/>
      <c r="VHA1" s="1"/>
      <c r="VHB1" s="5"/>
      <c r="VHC1" s="1"/>
      <c r="VHD1" s="5"/>
      <c r="VHE1" s="1"/>
      <c r="VHF1" s="5"/>
      <c r="VHG1" s="1"/>
      <c r="VHH1" s="5"/>
      <c r="VHI1" s="1"/>
      <c r="VHJ1" s="5"/>
      <c r="VHK1" s="1"/>
      <c r="VHL1" s="5"/>
      <c r="VHM1" s="1"/>
      <c r="VHN1" s="5"/>
      <c r="VHO1" s="1"/>
      <c r="VHP1" s="5"/>
      <c r="VHQ1" s="1"/>
      <c r="VHR1" s="5"/>
      <c r="VHS1" s="1"/>
      <c r="VHT1" s="5"/>
      <c r="VHU1" s="1"/>
      <c r="VHV1" s="5"/>
      <c r="VHW1" s="1"/>
      <c r="VHX1" s="5"/>
      <c r="VHY1" s="1"/>
      <c r="VHZ1" s="5"/>
      <c r="VIA1" s="1"/>
      <c r="VIB1" s="5"/>
      <c r="VIC1" s="1"/>
      <c r="VID1" s="5"/>
      <c r="VIE1" s="1"/>
      <c r="VIF1" s="5"/>
      <c r="VIG1" s="1"/>
      <c r="VIH1" s="5"/>
      <c r="VII1" s="1"/>
      <c r="VIJ1" s="5"/>
      <c r="VIK1" s="1"/>
      <c r="VIL1" s="5"/>
      <c r="VIM1" s="1"/>
      <c r="VIN1" s="5"/>
      <c r="VIO1" s="1"/>
      <c r="VIP1" s="5"/>
      <c r="VIQ1" s="1"/>
      <c r="VIR1" s="5"/>
      <c r="VIS1" s="1"/>
      <c r="VIT1" s="5"/>
      <c r="VIU1" s="1"/>
      <c r="VIV1" s="5"/>
      <c r="VIW1" s="1"/>
      <c r="VIX1" s="5"/>
      <c r="VIY1" s="1"/>
      <c r="VIZ1" s="5"/>
      <c r="VJA1" s="1"/>
      <c r="VJB1" s="5"/>
      <c r="VJC1" s="1"/>
      <c r="VJD1" s="5"/>
      <c r="VJE1" s="1"/>
      <c r="VJF1" s="5"/>
      <c r="VJG1" s="1"/>
      <c r="VJH1" s="5"/>
      <c r="VJI1" s="1"/>
      <c r="VJJ1" s="5"/>
      <c r="VJK1" s="1"/>
      <c r="VJL1" s="5"/>
      <c r="VJM1" s="1"/>
      <c r="VJN1" s="5"/>
      <c r="VJO1" s="1"/>
      <c r="VJP1" s="5"/>
      <c r="VJQ1" s="1"/>
      <c r="VJR1" s="5"/>
      <c r="VJS1" s="1"/>
      <c r="VJT1" s="5"/>
      <c r="VJU1" s="1"/>
      <c r="VJV1" s="5"/>
      <c r="VJW1" s="1"/>
      <c r="VJX1" s="5"/>
      <c r="VJY1" s="1"/>
      <c r="VJZ1" s="5"/>
      <c r="VKA1" s="1"/>
      <c r="VKB1" s="5"/>
      <c r="VKC1" s="1"/>
      <c r="VKD1" s="5"/>
      <c r="VKE1" s="1"/>
      <c r="VKF1" s="5"/>
      <c r="VKG1" s="1"/>
      <c r="VKH1" s="5"/>
      <c r="VKI1" s="1"/>
      <c r="VKJ1" s="5"/>
      <c r="VKK1" s="1"/>
      <c r="VKL1" s="5"/>
      <c r="VKM1" s="1"/>
      <c r="VKN1" s="5"/>
      <c r="VKO1" s="1"/>
      <c r="VKP1" s="5"/>
      <c r="VKQ1" s="1"/>
      <c r="VKR1" s="5"/>
      <c r="VKS1" s="1"/>
      <c r="VKT1" s="5"/>
      <c r="VKU1" s="1"/>
      <c r="VKV1" s="5"/>
      <c r="VKW1" s="1"/>
      <c r="VKX1" s="5"/>
      <c r="VKY1" s="1"/>
      <c r="VKZ1" s="5"/>
      <c r="VLA1" s="1"/>
      <c r="VLB1" s="5"/>
      <c r="VLC1" s="1"/>
      <c r="VLD1" s="5"/>
      <c r="VLE1" s="1"/>
      <c r="VLF1" s="5"/>
      <c r="VLG1" s="1"/>
      <c r="VLH1" s="5"/>
      <c r="VLI1" s="1"/>
      <c r="VLJ1" s="5"/>
      <c r="VLK1" s="1"/>
      <c r="VLL1" s="5"/>
      <c r="VLM1" s="1"/>
      <c r="VLN1" s="5"/>
      <c r="VLO1" s="1"/>
      <c r="VLP1" s="5"/>
      <c r="VLQ1" s="1"/>
      <c r="VLR1" s="5"/>
      <c r="VLS1" s="1"/>
      <c r="VLT1" s="5"/>
      <c r="VLU1" s="1"/>
      <c r="VLV1" s="5"/>
      <c r="VLW1" s="1"/>
      <c r="VLX1" s="5"/>
      <c r="VLY1" s="1"/>
      <c r="VLZ1" s="5"/>
      <c r="VMA1" s="1"/>
      <c r="VMB1" s="5"/>
      <c r="VMC1" s="1"/>
      <c r="VMD1" s="5"/>
      <c r="VME1" s="1"/>
      <c r="VMF1" s="5"/>
      <c r="VMG1" s="1"/>
      <c r="VMH1" s="5"/>
      <c r="VMI1" s="1"/>
      <c r="VMJ1" s="5"/>
      <c r="VMK1" s="1"/>
      <c r="VML1" s="5"/>
      <c r="VMM1" s="1"/>
      <c r="VMN1" s="5"/>
      <c r="VMO1" s="1"/>
      <c r="VMP1" s="5"/>
      <c r="VMQ1" s="1"/>
      <c r="VMR1" s="5"/>
      <c r="VMS1" s="1"/>
      <c r="VMT1" s="5"/>
      <c r="VMU1" s="1"/>
      <c r="VMV1" s="5"/>
      <c r="VMW1" s="1"/>
      <c r="VMX1" s="5"/>
      <c r="VMY1" s="1"/>
      <c r="VMZ1" s="5"/>
      <c r="VNA1" s="1"/>
      <c r="VNB1" s="5"/>
      <c r="VNC1" s="1"/>
      <c r="VND1" s="5"/>
      <c r="VNE1" s="1"/>
      <c r="VNF1" s="5"/>
      <c r="VNG1" s="1"/>
      <c r="VNH1" s="5"/>
      <c r="VNI1" s="1"/>
      <c r="VNJ1" s="5"/>
      <c r="VNK1" s="1"/>
      <c r="VNL1" s="5"/>
      <c r="VNM1" s="1"/>
      <c r="VNN1" s="5"/>
      <c r="VNO1" s="1"/>
      <c r="VNP1" s="5"/>
      <c r="VNQ1" s="1"/>
      <c r="VNR1" s="5"/>
      <c r="VNS1" s="1"/>
      <c r="VNT1" s="5"/>
      <c r="VNU1" s="1"/>
      <c r="VNV1" s="5"/>
      <c r="VNW1" s="1"/>
      <c r="VNX1" s="5"/>
      <c r="VNY1" s="1"/>
      <c r="VNZ1" s="5"/>
      <c r="VOA1" s="1"/>
      <c r="VOB1" s="5"/>
      <c r="VOC1" s="1"/>
      <c r="VOD1" s="5"/>
      <c r="VOE1" s="1"/>
      <c r="VOF1" s="5"/>
      <c r="VOG1" s="1"/>
      <c r="VOH1" s="5"/>
      <c r="VOI1" s="1"/>
      <c r="VOJ1" s="5"/>
      <c r="VOK1" s="1"/>
      <c r="VOL1" s="5"/>
      <c r="VOM1" s="1"/>
      <c r="VON1" s="5"/>
      <c r="VOO1" s="1"/>
      <c r="VOP1" s="5"/>
      <c r="VOQ1" s="1"/>
      <c r="VOR1" s="5"/>
      <c r="VOS1" s="1"/>
      <c r="VOT1" s="5"/>
      <c r="VOU1" s="1"/>
      <c r="VOV1" s="5"/>
      <c r="VOW1" s="1"/>
      <c r="VOX1" s="5"/>
      <c r="VOY1" s="1"/>
      <c r="VOZ1" s="5"/>
      <c r="VPA1" s="1"/>
      <c r="VPB1" s="5"/>
      <c r="VPC1" s="1"/>
      <c r="VPD1" s="5"/>
      <c r="VPE1" s="1"/>
      <c r="VPF1" s="5"/>
      <c r="VPG1" s="1"/>
      <c r="VPH1" s="5"/>
      <c r="VPI1" s="1"/>
      <c r="VPJ1" s="5"/>
      <c r="VPK1" s="1"/>
      <c r="VPL1" s="5"/>
      <c r="VPM1" s="1"/>
      <c r="VPN1" s="5"/>
      <c r="VPO1" s="1"/>
      <c r="VPP1" s="5"/>
      <c r="VPQ1" s="1"/>
      <c r="VPR1" s="5"/>
      <c r="VPS1" s="1"/>
      <c r="VPT1" s="5"/>
      <c r="VPU1" s="1"/>
      <c r="VPV1" s="5"/>
      <c r="VPW1" s="1"/>
      <c r="VPX1" s="5"/>
      <c r="VPY1" s="1"/>
      <c r="VPZ1" s="5"/>
      <c r="VQA1" s="1"/>
      <c r="VQB1" s="5"/>
      <c r="VQC1" s="1"/>
      <c r="VQD1" s="5"/>
      <c r="VQE1" s="1"/>
      <c r="VQF1" s="5"/>
      <c r="VQG1" s="1"/>
      <c r="VQH1" s="5"/>
      <c r="VQI1" s="1"/>
      <c r="VQJ1" s="5"/>
      <c r="VQK1" s="1"/>
      <c r="VQL1" s="5"/>
      <c r="VQM1" s="1"/>
      <c r="VQN1" s="5"/>
      <c r="VQO1" s="1"/>
      <c r="VQP1" s="5"/>
      <c r="VQQ1" s="1"/>
      <c r="VQR1" s="5"/>
      <c r="VQS1" s="1"/>
      <c r="VQT1" s="5"/>
      <c r="VQU1" s="1"/>
      <c r="VQV1" s="5"/>
      <c r="VQW1" s="1"/>
      <c r="VQX1" s="5"/>
      <c r="VQY1" s="1"/>
      <c r="VQZ1" s="5"/>
      <c r="VRA1" s="1"/>
      <c r="VRB1" s="5"/>
      <c r="VRC1" s="1"/>
      <c r="VRD1" s="5"/>
      <c r="VRE1" s="1"/>
      <c r="VRF1" s="5"/>
      <c r="VRG1" s="1"/>
      <c r="VRH1" s="5"/>
      <c r="VRI1" s="1"/>
      <c r="VRJ1" s="5"/>
      <c r="VRK1" s="1"/>
      <c r="VRL1" s="5"/>
      <c r="VRM1" s="1"/>
      <c r="VRN1" s="5"/>
      <c r="VRO1" s="1"/>
      <c r="VRP1" s="5"/>
      <c r="VRQ1" s="1"/>
      <c r="VRR1" s="5"/>
      <c r="VRS1" s="1"/>
      <c r="VRT1" s="5"/>
      <c r="VRU1" s="1"/>
      <c r="VRV1" s="5"/>
      <c r="VRW1" s="1"/>
      <c r="VRX1" s="5"/>
      <c r="VRY1" s="1"/>
      <c r="VRZ1" s="5"/>
      <c r="VSA1" s="1"/>
      <c r="VSB1" s="5"/>
      <c r="VSC1" s="1"/>
      <c r="VSD1" s="5"/>
      <c r="VSE1" s="1"/>
      <c r="VSF1" s="5"/>
      <c r="VSG1" s="1"/>
      <c r="VSH1" s="5"/>
      <c r="VSI1" s="1"/>
      <c r="VSJ1" s="5"/>
      <c r="VSK1" s="1"/>
      <c r="VSL1" s="5"/>
      <c r="VSM1" s="1"/>
      <c r="VSN1" s="5"/>
      <c r="VSO1" s="1"/>
      <c r="VSP1" s="5"/>
      <c r="VSQ1" s="1"/>
      <c r="VSR1" s="5"/>
      <c r="VSS1" s="1"/>
      <c r="VST1" s="5"/>
      <c r="VSU1" s="1"/>
      <c r="VSV1" s="5"/>
      <c r="VSW1" s="1"/>
      <c r="VSX1" s="5"/>
      <c r="VSY1" s="1"/>
      <c r="VSZ1" s="5"/>
      <c r="VTA1" s="1"/>
      <c r="VTB1" s="5"/>
      <c r="VTC1" s="1"/>
      <c r="VTD1" s="5"/>
      <c r="VTE1" s="1"/>
      <c r="VTF1" s="5"/>
      <c r="VTG1" s="1"/>
      <c r="VTH1" s="5"/>
      <c r="VTI1" s="1"/>
      <c r="VTJ1" s="5"/>
      <c r="VTK1" s="1"/>
      <c r="VTL1" s="5"/>
      <c r="VTM1" s="1"/>
      <c r="VTN1" s="5"/>
      <c r="VTO1" s="1"/>
      <c r="VTP1" s="5"/>
      <c r="VTQ1" s="1"/>
      <c r="VTR1" s="5"/>
      <c r="VTS1" s="1"/>
      <c r="VTT1" s="5"/>
      <c r="VTU1" s="1"/>
      <c r="VTV1" s="5"/>
      <c r="VTW1" s="1"/>
      <c r="VTX1" s="5"/>
      <c r="VTY1" s="1"/>
      <c r="VTZ1" s="5"/>
      <c r="VUA1" s="1"/>
      <c r="VUB1" s="5"/>
      <c r="VUC1" s="1"/>
      <c r="VUD1" s="5"/>
      <c r="VUE1" s="1"/>
      <c r="VUF1" s="5"/>
      <c r="VUG1" s="1"/>
      <c r="VUH1" s="5"/>
      <c r="VUI1" s="1"/>
      <c r="VUJ1" s="5"/>
      <c r="VUK1" s="1"/>
      <c r="VUL1" s="5"/>
      <c r="VUM1" s="1"/>
      <c r="VUN1" s="5"/>
      <c r="VUO1" s="1"/>
      <c r="VUP1" s="5"/>
      <c r="VUQ1" s="1"/>
      <c r="VUR1" s="5"/>
      <c r="VUS1" s="1"/>
      <c r="VUT1" s="5"/>
      <c r="VUU1" s="1"/>
      <c r="VUV1" s="5"/>
      <c r="VUW1" s="1"/>
      <c r="VUX1" s="5"/>
      <c r="VUY1" s="1"/>
      <c r="VUZ1" s="5"/>
      <c r="VVA1" s="1"/>
      <c r="VVB1" s="5"/>
      <c r="VVC1" s="1"/>
      <c r="VVD1" s="5"/>
      <c r="VVE1" s="1"/>
      <c r="VVF1" s="5"/>
      <c r="VVG1" s="1"/>
      <c r="VVH1" s="5"/>
      <c r="VVI1" s="1"/>
      <c r="VVJ1" s="5"/>
      <c r="VVK1" s="1"/>
      <c r="VVL1" s="5"/>
      <c r="VVM1" s="1"/>
      <c r="VVN1" s="5"/>
      <c r="VVO1" s="1"/>
      <c r="VVP1" s="5"/>
      <c r="VVQ1" s="1"/>
      <c r="VVR1" s="5"/>
      <c r="VVS1" s="1"/>
      <c r="VVT1" s="5"/>
      <c r="VVU1" s="1"/>
      <c r="VVV1" s="5"/>
      <c r="VVW1" s="1"/>
      <c r="VVX1" s="5"/>
      <c r="VVY1" s="1"/>
      <c r="VVZ1" s="5"/>
      <c r="VWA1" s="1"/>
      <c r="VWB1" s="5"/>
      <c r="VWC1" s="1"/>
      <c r="VWD1" s="5"/>
      <c r="VWE1" s="1"/>
      <c r="VWF1" s="5"/>
      <c r="VWG1" s="1"/>
      <c r="VWH1" s="5"/>
      <c r="VWI1" s="1"/>
      <c r="VWJ1" s="5"/>
      <c r="VWK1" s="1"/>
      <c r="VWL1" s="5"/>
      <c r="VWM1" s="1"/>
      <c r="VWN1" s="5"/>
      <c r="VWO1" s="1"/>
      <c r="VWP1" s="5"/>
      <c r="VWQ1" s="1"/>
      <c r="VWR1" s="5"/>
      <c r="VWS1" s="1"/>
      <c r="VWT1" s="5"/>
      <c r="VWU1" s="1"/>
      <c r="VWV1" s="5"/>
      <c r="VWW1" s="1"/>
      <c r="VWX1" s="5"/>
      <c r="VWY1" s="1"/>
      <c r="VWZ1" s="5"/>
      <c r="VXA1" s="1"/>
      <c r="VXB1" s="5"/>
      <c r="VXC1" s="1"/>
      <c r="VXD1" s="5"/>
      <c r="VXE1" s="1"/>
      <c r="VXF1" s="5"/>
      <c r="VXG1" s="1"/>
      <c r="VXH1" s="5"/>
      <c r="VXI1" s="1"/>
      <c r="VXJ1" s="5"/>
      <c r="VXK1" s="1"/>
      <c r="VXL1" s="5"/>
      <c r="VXM1" s="1"/>
      <c r="VXN1" s="5"/>
      <c r="VXO1" s="1"/>
      <c r="VXP1" s="5"/>
      <c r="VXQ1" s="1"/>
      <c r="VXR1" s="5"/>
      <c r="VXS1" s="1"/>
      <c r="VXT1" s="5"/>
      <c r="VXU1" s="1"/>
      <c r="VXV1" s="5"/>
      <c r="VXW1" s="1"/>
      <c r="VXX1" s="5"/>
      <c r="VXY1" s="1"/>
      <c r="VXZ1" s="5"/>
      <c r="VYA1" s="1"/>
      <c r="VYB1" s="5"/>
      <c r="VYC1" s="1"/>
      <c r="VYD1" s="5"/>
      <c r="VYE1" s="1"/>
      <c r="VYF1" s="5"/>
      <c r="VYG1" s="1"/>
      <c r="VYH1" s="5"/>
      <c r="VYI1" s="1"/>
      <c r="VYJ1" s="5"/>
      <c r="VYK1" s="1"/>
      <c r="VYL1" s="5"/>
      <c r="VYM1" s="1"/>
      <c r="VYN1" s="5"/>
      <c r="VYO1" s="1"/>
      <c r="VYP1" s="5"/>
      <c r="VYQ1" s="1"/>
      <c r="VYR1" s="5"/>
      <c r="VYS1" s="1"/>
      <c r="VYT1" s="5"/>
      <c r="VYU1" s="1"/>
      <c r="VYV1" s="5"/>
      <c r="VYW1" s="1"/>
      <c r="VYX1" s="5"/>
      <c r="VYY1" s="1"/>
      <c r="VYZ1" s="5"/>
      <c r="VZA1" s="1"/>
      <c r="VZB1" s="5"/>
      <c r="VZC1" s="1"/>
      <c r="VZD1" s="5"/>
      <c r="VZE1" s="1"/>
      <c r="VZF1" s="5"/>
      <c r="VZG1" s="1"/>
      <c r="VZH1" s="5"/>
      <c r="VZI1" s="1"/>
      <c r="VZJ1" s="5"/>
      <c r="VZK1" s="1"/>
      <c r="VZL1" s="5"/>
      <c r="VZM1" s="1"/>
      <c r="VZN1" s="5"/>
      <c r="VZO1" s="1"/>
      <c r="VZP1" s="5"/>
      <c r="VZQ1" s="1"/>
      <c r="VZR1" s="5"/>
      <c r="VZS1" s="1"/>
      <c r="VZT1" s="5"/>
      <c r="VZU1" s="1"/>
      <c r="VZV1" s="5"/>
      <c r="VZW1" s="1"/>
      <c r="VZX1" s="5"/>
      <c r="VZY1" s="1"/>
      <c r="VZZ1" s="5"/>
      <c r="WAA1" s="1"/>
      <c r="WAB1" s="5"/>
      <c r="WAC1" s="1"/>
      <c r="WAD1" s="5"/>
      <c r="WAE1" s="1"/>
      <c r="WAF1" s="5"/>
      <c r="WAG1" s="1"/>
      <c r="WAH1" s="5"/>
      <c r="WAI1" s="1"/>
      <c r="WAJ1" s="5"/>
      <c r="WAK1" s="1"/>
      <c r="WAL1" s="5"/>
      <c r="WAM1" s="1"/>
      <c r="WAN1" s="5"/>
      <c r="WAO1" s="1"/>
      <c r="WAP1" s="5"/>
      <c r="WAQ1" s="1"/>
      <c r="WAR1" s="5"/>
      <c r="WAS1" s="1"/>
      <c r="WAT1" s="5"/>
      <c r="WAU1" s="1"/>
      <c r="WAV1" s="5"/>
      <c r="WAW1" s="1"/>
      <c r="WAX1" s="5"/>
      <c r="WAY1" s="1"/>
      <c r="WAZ1" s="5"/>
      <c r="WBA1" s="1"/>
      <c r="WBB1" s="5"/>
      <c r="WBC1" s="1"/>
      <c r="WBD1" s="5"/>
      <c r="WBE1" s="1"/>
      <c r="WBF1" s="5"/>
      <c r="WBG1" s="1"/>
      <c r="WBH1" s="5"/>
      <c r="WBI1" s="1"/>
      <c r="WBJ1" s="5"/>
      <c r="WBK1" s="1"/>
      <c r="WBL1" s="5"/>
      <c r="WBM1" s="1"/>
      <c r="WBN1" s="5"/>
      <c r="WBO1" s="1"/>
      <c r="WBP1" s="5"/>
      <c r="WBQ1" s="1"/>
      <c r="WBR1" s="5"/>
      <c r="WBS1" s="1"/>
      <c r="WBT1" s="5"/>
      <c r="WBU1" s="1"/>
      <c r="WBV1" s="5"/>
      <c r="WBW1" s="1"/>
      <c r="WBX1" s="5"/>
      <c r="WBY1" s="1"/>
      <c r="WBZ1" s="5"/>
      <c r="WCA1" s="1"/>
      <c r="WCB1" s="5"/>
      <c r="WCC1" s="1"/>
      <c r="WCD1" s="5"/>
      <c r="WCE1" s="1"/>
      <c r="WCF1" s="5"/>
      <c r="WCG1" s="1"/>
      <c r="WCH1" s="5"/>
      <c r="WCI1" s="1"/>
      <c r="WCJ1" s="5"/>
      <c r="WCK1" s="1"/>
      <c r="WCL1" s="5"/>
      <c r="WCM1" s="1"/>
      <c r="WCN1" s="5"/>
      <c r="WCO1" s="1"/>
      <c r="WCP1" s="5"/>
      <c r="WCQ1" s="1"/>
      <c r="WCR1" s="5"/>
      <c r="WCS1" s="1"/>
      <c r="WCT1" s="5"/>
      <c r="WCU1" s="1"/>
      <c r="WCV1" s="5"/>
      <c r="WCW1" s="1"/>
      <c r="WCX1" s="5"/>
      <c r="WCY1" s="1"/>
      <c r="WCZ1" s="5"/>
      <c r="WDA1" s="1"/>
      <c r="WDB1" s="5"/>
      <c r="WDC1" s="1"/>
      <c r="WDD1" s="5"/>
      <c r="WDE1" s="1"/>
      <c r="WDF1" s="5"/>
      <c r="WDG1" s="1"/>
      <c r="WDH1" s="5"/>
      <c r="WDI1" s="1"/>
      <c r="WDJ1" s="5"/>
      <c r="WDK1" s="1"/>
      <c r="WDL1" s="5"/>
      <c r="WDM1" s="1"/>
      <c r="WDN1" s="5"/>
      <c r="WDO1" s="1"/>
      <c r="WDP1" s="5"/>
      <c r="WDQ1" s="1"/>
      <c r="WDR1" s="5"/>
      <c r="WDS1" s="1"/>
      <c r="WDT1" s="5"/>
      <c r="WDU1" s="1"/>
      <c r="WDV1" s="5"/>
      <c r="WDW1" s="1"/>
      <c r="WDX1" s="5"/>
      <c r="WDY1" s="1"/>
      <c r="WDZ1" s="5"/>
      <c r="WEA1" s="1"/>
      <c r="WEB1" s="5"/>
      <c r="WEC1" s="1"/>
      <c r="WED1" s="5"/>
      <c r="WEE1" s="1"/>
      <c r="WEF1" s="5"/>
      <c r="WEG1" s="1"/>
      <c r="WEH1" s="5"/>
      <c r="WEI1" s="1"/>
      <c r="WEJ1" s="5"/>
      <c r="WEK1" s="1"/>
      <c r="WEL1" s="5"/>
      <c r="WEM1" s="1"/>
      <c r="WEN1" s="5"/>
      <c r="WEO1" s="1"/>
      <c r="WEP1" s="5"/>
      <c r="WEQ1" s="1"/>
      <c r="WER1" s="5"/>
      <c r="WES1" s="1"/>
      <c r="WET1" s="5"/>
      <c r="WEU1" s="1"/>
      <c r="WEV1" s="5"/>
      <c r="WEW1" s="1"/>
      <c r="WEX1" s="5"/>
      <c r="WEY1" s="1"/>
      <c r="WEZ1" s="5"/>
      <c r="WFA1" s="1"/>
      <c r="WFB1" s="5"/>
      <c r="WFC1" s="1"/>
      <c r="WFD1" s="5"/>
      <c r="WFE1" s="1"/>
      <c r="WFF1" s="5"/>
      <c r="WFG1" s="1"/>
      <c r="WFH1" s="5"/>
      <c r="WFI1" s="1"/>
      <c r="WFJ1" s="5"/>
      <c r="WFK1" s="1"/>
      <c r="WFL1" s="5"/>
      <c r="WFM1" s="1"/>
      <c r="WFN1" s="5"/>
      <c r="WFO1" s="1"/>
      <c r="WFP1" s="5"/>
      <c r="WFQ1" s="1"/>
      <c r="WFR1" s="5"/>
      <c r="WFS1" s="1"/>
      <c r="WFT1" s="5"/>
      <c r="WFU1" s="1"/>
      <c r="WFV1" s="5"/>
      <c r="WFW1" s="1"/>
      <c r="WFX1" s="5"/>
      <c r="WFY1" s="1"/>
      <c r="WFZ1" s="5"/>
      <c r="WGA1" s="1"/>
      <c r="WGB1" s="5"/>
      <c r="WGC1" s="1"/>
      <c r="WGD1" s="5"/>
      <c r="WGE1" s="1"/>
      <c r="WGF1" s="5"/>
      <c r="WGG1" s="1"/>
      <c r="WGH1" s="5"/>
      <c r="WGI1" s="1"/>
      <c r="WGJ1" s="5"/>
      <c r="WGK1" s="1"/>
      <c r="WGL1" s="5"/>
      <c r="WGM1" s="1"/>
      <c r="WGN1" s="5"/>
      <c r="WGO1" s="1"/>
      <c r="WGP1" s="5"/>
      <c r="WGQ1" s="1"/>
      <c r="WGR1" s="5"/>
      <c r="WGS1" s="1"/>
      <c r="WGT1" s="5"/>
      <c r="WGU1" s="1"/>
      <c r="WGV1" s="5"/>
      <c r="WGW1" s="1"/>
      <c r="WGX1" s="5"/>
      <c r="WGY1" s="1"/>
      <c r="WGZ1" s="5"/>
      <c r="WHA1" s="1"/>
      <c r="WHB1" s="5"/>
      <c r="WHC1" s="1"/>
      <c r="WHD1" s="5"/>
      <c r="WHE1" s="1"/>
      <c r="WHF1" s="5"/>
      <c r="WHG1" s="1"/>
      <c r="WHH1" s="5"/>
      <c r="WHI1" s="1"/>
      <c r="WHJ1" s="5"/>
      <c r="WHK1" s="1"/>
      <c r="WHL1" s="5"/>
      <c r="WHM1" s="1"/>
      <c r="WHN1" s="5"/>
      <c r="WHO1" s="1"/>
      <c r="WHP1" s="5"/>
      <c r="WHQ1" s="1"/>
      <c r="WHR1" s="5"/>
      <c r="WHS1" s="1"/>
      <c r="WHT1" s="5"/>
      <c r="WHU1" s="1"/>
      <c r="WHV1" s="5"/>
      <c r="WHW1" s="1"/>
      <c r="WHX1" s="5"/>
      <c r="WHY1" s="1"/>
      <c r="WHZ1" s="5"/>
      <c r="WIA1" s="1"/>
      <c r="WIB1" s="5"/>
      <c r="WIC1" s="1"/>
      <c r="WID1" s="5"/>
      <c r="WIE1" s="1"/>
      <c r="WIF1" s="5"/>
      <c r="WIG1" s="1"/>
      <c r="WIH1" s="5"/>
      <c r="WII1" s="1"/>
      <c r="WIJ1" s="5"/>
      <c r="WIK1" s="1"/>
      <c r="WIL1" s="5"/>
      <c r="WIM1" s="1"/>
      <c r="WIN1" s="5"/>
      <c r="WIO1" s="1"/>
      <c r="WIP1" s="5"/>
      <c r="WIQ1" s="1"/>
      <c r="WIR1" s="5"/>
      <c r="WIS1" s="1"/>
      <c r="WIT1" s="5"/>
      <c r="WIU1" s="1"/>
      <c r="WIV1" s="5"/>
      <c r="WIW1" s="1"/>
      <c r="WIX1" s="5"/>
      <c r="WIY1" s="1"/>
      <c r="WIZ1" s="5"/>
      <c r="WJA1" s="1"/>
      <c r="WJB1" s="5"/>
      <c r="WJC1" s="1"/>
      <c r="WJD1" s="5"/>
      <c r="WJE1" s="1"/>
      <c r="WJF1" s="5"/>
      <c r="WJG1" s="1"/>
      <c r="WJH1" s="5"/>
      <c r="WJI1" s="1"/>
      <c r="WJJ1" s="5"/>
      <c r="WJK1" s="1"/>
      <c r="WJL1" s="5"/>
      <c r="WJM1" s="1"/>
      <c r="WJN1" s="5"/>
      <c r="WJO1" s="1"/>
      <c r="WJP1" s="5"/>
      <c r="WJQ1" s="1"/>
      <c r="WJR1" s="5"/>
      <c r="WJS1" s="1"/>
      <c r="WJT1" s="5"/>
      <c r="WJU1" s="1"/>
      <c r="WJV1" s="5"/>
      <c r="WJW1" s="1"/>
      <c r="WJX1" s="5"/>
      <c r="WJY1" s="1"/>
      <c r="WJZ1" s="5"/>
      <c r="WKA1" s="1"/>
      <c r="WKB1" s="5"/>
      <c r="WKC1" s="1"/>
      <c r="WKD1" s="5"/>
      <c r="WKE1" s="1"/>
      <c r="WKF1" s="5"/>
      <c r="WKG1" s="1"/>
      <c r="WKH1" s="5"/>
      <c r="WKI1" s="1"/>
      <c r="WKJ1" s="5"/>
      <c r="WKK1" s="1"/>
      <c r="WKL1" s="5"/>
      <c r="WKM1" s="1"/>
      <c r="WKN1" s="5"/>
      <c r="WKO1" s="1"/>
      <c r="WKP1" s="5"/>
      <c r="WKQ1" s="1"/>
      <c r="WKR1" s="5"/>
      <c r="WKS1" s="1"/>
      <c r="WKT1" s="5"/>
      <c r="WKU1" s="1"/>
      <c r="WKV1" s="5"/>
      <c r="WKW1" s="1"/>
      <c r="WKX1" s="5"/>
      <c r="WKY1" s="1"/>
      <c r="WKZ1" s="5"/>
      <c r="WLA1" s="1"/>
      <c r="WLB1" s="5"/>
      <c r="WLC1" s="1"/>
      <c r="WLD1" s="5"/>
      <c r="WLE1" s="1"/>
      <c r="WLF1" s="5"/>
      <c r="WLG1" s="1"/>
      <c r="WLH1" s="5"/>
      <c r="WLI1" s="1"/>
      <c r="WLJ1" s="5"/>
      <c r="WLK1" s="1"/>
      <c r="WLL1" s="5"/>
      <c r="WLM1" s="1"/>
      <c r="WLN1" s="5"/>
      <c r="WLO1" s="1"/>
      <c r="WLP1" s="5"/>
      <c r="WLQ1" s="1"/>
      <c r="WLR1" s="5"/>
      <c r="WLS1" s="1"/>
      <c r="WLT1" s="5"/>
      <c r="WLU1" s="1"/>
      <c r="WLV1" s="5"/>
      <c r="WLW1" s="1"/>
      <c r="WLX1" s="5"/>
      <c r="WLY1" s="1"/>
      <c r="WLZ1" s="5"/>
      <c r="WMA1" s="1"/>
      <c r="WMB1" s="5"/>
      <c r="WMC1" s="1"/>
      <c r="WMD1" s="5"/>
      <c r="WME1" s="1"/>
      <c r="WMF1" s="5"/>
      <c r="WMG1" s="1"/>
      <c r="WMH1" s="5"/>
      <c r="WMI1" s="1"/>
      <c r="WMJ1" s="5"/>
      <c r="WMK1" s="1"/>
      <c r="WML1" s="5"/>
      <c r="WMM1" s="1"/>
      <c r="WMN1" s="5"/>
      <c r="WMO1" s="1"/>
      <c r="WMP1" s="5"/>
      <c r="WMQ1" s="1"/>
      <c r="WMR1" s="5"/>
      <c r="WMS1" s="1"/>
      <c r="WMT1" s="5"/>
      <c r="WMU1" s="1"/>
      <c r="WMV1" s="5"/>
      <c r="WMW1" s="1"/>
      <c r="WMX1" s="5"/>
      <c r="WMY1" s="1"/>
      <c r="WMZ1" s="5"/>
      <c r="WNA1" s="1"/>
      <c r="WNB1" s="5"/>
      <c r="WNC1" s="1"/>
      <c r="WND1" s="5"/>
      <c r="WNE1" s="1"/>
      <c r="WNF1" s="5"/>
      <c r="WNG1" s="1"/>
      <c r="WNH1" s="5"/>
      <c r="WNI1" s="1"/>
      <c r="WNJ1" s="5"/>
      <c r="WNK1" s="1"/>
      <c r="WNL1" s="5"/>
      <c r="WNM1" s="1"/>
      <c r="WNN1" s="5"/>
      <c r="WNO1" s="1"/>
      <c r="WNP1" s="5"/>
      <c r="WNQ1" s="1"/>
      <c r="WNR1" s="5"/>
      <c r="WNS1" s="1"/>
      <c r="WNT1" s="5"/>
      <c r="WNU1" s="1"/>
      <c r="WNV1" s="5"/>
      <c r="WNW1" s="1"/>
      <c r="WNX1" s="5"/>
      <c r="WNY1" s="1"/>
      <c r="WNZ1" s="5"/>
      <c r="WOA1" s="1"/>
      <c r="WOB1" s="5"/>
      <c r="WOC1" s="1"/>
      <c r="WOD1" s="5"/>
      <c r="WOE1" s="1"/>
      <c r="WOF1" s="5"/>
      <c r="WOG1" s="1"/>
      <c r="WOH1" s="5"/>
      <c r="WOI1" s="1"/>
      <c r="WOJ1" s="5"/>
      <c r="WOK1" s="1"/>
      <c r="WOL1" s="5"/>
      <c r="WOM1" s="1"/>
      <c r="WON1" s="5"/>
      <c r="WOO1" s="1"/>
      <c r="WOP1" s="5"/>
      <c r="WOQ1" s="1"/>
      <c r="WOR1" s="5"/>
      <c r="WOS1" s="1"/>
      <c r="WOT1" s="5"/>
      <c r="WOU1" s="1"/>
      <c r="WOV1" s="5"/>
      <c r="WOW1" s="1"/>
      <c r="WOX1" s="5"/>
      <c r="WOY1" s="1"/>
      <c r="WOZ1" s="5"/>
      <c r="WPA1" s="1"/>
      <c r="WPB1" s="5"/>
      <c r="WPC1" s="1"/>
      <c r="WPD1" s="5"/>
      <c r="WPE1" s="1"/>
      <c r="WPF1" s="5"/>
      <c r="WPG1" s="1"/>
      <c r="WPH1" s="5"/>
      <c r="WPI1" s="1"/>
      <c r="WPJ1" s="5"/>
      <c r="WPK1" s="1"/>
      <c r="WPL1" s="5"/>
      <c r="WPM1" s="1"/>
      <c r="WPN1" s="5"/>
      <c r="WPO1" s="1"/>
      <c r="WPP1" s="5"/>
      <c r="WPQ1" s="1"/>
      <c r="WPR1" s="5"/>
      <c r="WPS1" s="1"/>
      <c r="WPT1" s="5"/>
      <c r="WPU1" s="1"/>
      <c r="WPV1" s="5"/>
      <c r="WPW1" s="1"/>
      <c r="WPX1" s="5"/>
      <c r="WPY1" s="1"/>
      <c r="WPZ1" s="5"/>
      <c r="WQA1" s="1"/>
      <c r="WQB1" s="5"/>
      <c r="WQC1" s="1"/>
      <c r="WQD1" s="5"/>
      <c r="WQE1" s="1"/>
      <c r="WQF1" s="5"/>
      <c r="WQG1" s="1"/>
      <c r="WQH1" s="5"/>
      <c r="WQI1" s="1"/>
      <c r="WQJ1" s="5"/>
      <c r="WQK1" s="1"/>
      <c r="WQL1" s="5"/>
      <c r="WQM1" s="1"/>
      <c r="WQN1" s="5"/>
      <c r="WQO1" s="1"/>
      <c r="WQP1" s="5"/>
      <c r="WQQ1" s="1"/>
      <c r="WQR1" s="5"/>
      <c r="WQS1" s="1"/>
      <c r="WQT1" s="5"/>
      <c r="WQU1" s="1"/>
      <c r="WQV1" s="5"/>
      <c r="WQW1" s="1"/>
      <c r="WQX1" s="5"/>
      <c r="WQY1" s="1"/>
      <c r="WQZ1" s="5"/>
      <c r="WRA1" s="1"/>
      <c r="WRB1" s="5"/>
      <c r="WRC1" s="1"/>
      <c r="WRD1" s="5"/>
      <c r="WRE1" s="1"/>
      <c r="WRF1" s="5"/>
      <c r="WRG1" s="1"/>
      <c r="WRH1" s="5"/>
      <c r="WRI1" s="1"/>
      <c r="WRJ1" s="5"/>
      <c r="WRK1" s="1"/>
      <c r="WRL1" s="5"/>
      <c r="WRM1" s="1"/>
      <c r="WRN1" s="5"/>
      <c r="WRO1" s="1"/>
      <c r="WRP1" s="5"/>
      <c r="WRQ1" s="1"/>
      <c r="WRR1" s="5"/>
      <c r="WRS1" s="1"/>
      <c r="WRT1" s="5"/>
      <c r="WRU1" s="1"/>
      <c r="WRV1" s="5"/>
      <c r="WRW1" s="1"/>
      <c r="WRX1" s="5"/>
      <c r="WRY1" s="1"/>
      <c r="WRZ1" s="5"/>
      <c r="WSA1" s="1"/>
      <c r="WSB1" s="5"/>
      <c r="WSC1" s="1"/>
      <c r="WSD1" s="5"/>
      <c r="WSE1" s="1"/>
      <c r="WSF1" s="5"/>
      <c r="WSG1" s="1"/>
      <c r="WSH1" s="5"/>
      <c r="WSI1" s="1"/>
      <c r="WSJ1" s="5"/>
      <c r="WSK1" s="1"/>
      <c r="WSL1" s="5"/>
      <c r="WSM1" s="1"/>
      <c r="WSN1" s="5"/>
      <c r="WSO1" s="1"/>
      <c r="WSP1" s="5"/>
      <c r="WSQ1" s="1"/>
      <c r="WSR1" s="5"/>
      <c r="WSS1" s="1"/>
      <c r="WST1" s="5"/>
      <c r="WSU1" s="1"/>
      <c r="WSV1" s="5"/>
      <c r="WSW1" s="1"/>
      <c r="WSX1" s="5"/>
      <c r="WSY1" s="1"/>
      <c r="WSZ1" s="5"/>
      <c r="WTA1" s="1"/>
      <c r="WTB1" s="5"/>
      <c r="WTC1" s="1"/>
      <c r="WTD1" s="5"/>
      <c r="WTE1" s="1"/>
      <c r="WTF1" s="5"/>
      <c r="WTG1" s="1"/>
      <c r="WTH1" s="5"/>
      <c r="WTI1" s="1"/>
      <c r="WTJ1" s="5"/>
      <c r="WTK1" s="1"/>
      <c r="WTL1" s="5"/>
      <c r="WTM1" s="1"/>
      <c r="WTN1" s="5"/>
      <c r="WTO1" s="1"/>
      <c r="WTP1" s="5"/>
      <c r="WTQ1" s="1"/>
      <c r="WTR1" s="5"/>
      <c r="WTS1" s="1"/>
      <c r="WTT1" s="5"/>
      <c r="WTU1" s="1"/>
      <c r="WTV1" s="5"/>
      <c r="WTW1" s="1"/>
      <c r="WTX1" s="5"/>
      <c r="WTY1" s="1"/>
      <c r="WTZ1" s="5"/>
      <c r="WUA1" s="1"/>
      <c r="WUB1" s="5"/>
      <c r="WUC1" s="1"/>
      <c r="WUD1" s="5"/>
      <c r="WUE1" s="1"/>
      <c r="WUF1" s="5"/>
      <c r="WUG1" s="1"/>
      <c r="WUH1" s="5"/>
      <c r="WUI1" s="1"/>
      <c r="WUJ1" s="5"/>
      <c r="WUK1" s="1"/>
      <c r="WUL1" s="5"/>
      <c r="WUM1" s="1"/>
      <c r="WUN1" s="5"/>
      <c r="WUO1" s="1"/>
      <c r="WUP1" s="5"/>
      <c r="WUQ1" s="1"/>
      <c r="WUR1" s="5"/>
      <c r="WUS1" s="1"/>
      <c r="WUT1" s="5"/>
      <c r="WUU1" s="1"/>
      <c r="WUV1" s="5"/>
      <c r="WUW1" s="1"/>
      <c r="WUX1" s="5"/>
      <c r="WUY1" s="1"/>
      <c r="WUZ1" s="5"/>
      <c r="WVA1" s="1"/>
      <c r="WVB1" s="5"/>
      <c r="WVC1" s="1"/>
      <c r="WVD1" s="5"/>
      <c r="WVE1" s="1"/>
      <c r="WVF1" s="5"/>
      <c r="WVG1" s="1"/>
      <c r="WVH1" s="5"/>
      <c r="WVI1" s="1"/>
      <c r="WVJ1" s="5"/>
      <c r="WVK1" s="1"/>
      <c r="WVL1" s="5"/>
      <c r="WVM1" s="1"/>
      <c r="WVN1" s="5"/>
      <c r="WVO1" s="1"/>
      <c r="WVP1" s="5"/>
      <c r="WVQ1" s="1"/>
      <c r="WVR1" s="5"/>
      <c r="WVS1" s="1"/>
      <c r="WVT1" s="5"/>
      <c r="WVU1" s="1"/>
      <c r="WVV1" s="5"/>
      <c r="WVW1" s="1"/>
      <c r="WVX1" s="5"/>
      <c r="WVY1" s="1"/>
      <c r="WVZ1" s="5"/>
      <c r="WWA1" s="1"/>
      <c r="WWB1" s="5"/>
      <c r="WWC1" s="1"/>
      <c r="WWD1" s="5"/>
      <c r="WWE1" s="1"/>
      <c r="WWF1" s="5"/>
      <c r="WWG1" s="1"/>
      <c r="WWH1" s="5"/>
      <c r="WWI1" s="1"/>
      <c r="WWJ1" s="5"/>
      <c r="WWK1" s="1"/>
      <c r="WWL1" s="5"/>
      <c r="WWM1" s="1"/>
      <c r="WWN1" s="5"/>
      <c r="WWO1" s="1"/>
      <c r="WWP1" s="5"/>
      <c r="WWQ1" s="1"/>
      <c r="WWR1" s="5"/>
      <c r="WWS1" s="1"/>
      <c r="WWT1" s="5"/>
      <c r="WWU1" s="1"/>
      <c r="WWV1" s="5"/>
      <c r="WWW1" s="1"/>
      <c r="WWX1" s="5"/>
      <c r="WWY1" s="1"/>
      <c r="WWZ1" s="5"/>
      <c r="WXA1" s="1"/>
      <c r="WXB1" s="5"/>
      <c r="WXC1" s="1"/>
      <c r="WXD1" s="5"/>
      <c r="WXE1" s="1"/>
      <c r="WXF1" s="5"/>
      <c r="WXG1" s="1"/>
      <c r="WXH1" s="5"/>
      <c r="WXI1" s="1"/>
      <c r="WXJ1" s="5"/>
      <c r="WXK1" s="1"/>
      <c r="WXL1" s="5"/>
      <c r="WXM1" s="1"/>
      <c r="WXN1" s="5"/>
      <c r="WXO1" s="1"/>
      <c r="WXP1" s="5"/>
      <c r="WXQ1" s="1"/>
      <c r="WXR1" s="5"/>
      <c r="WXS1" s="1"/>
      <c r="WXT1" s="5"/>
      <c r="WXU1" s="1"/>
      <c r="WXV1" s="5"/>
      <c r="WXW1" s="1"/>
      <c r="WXX1" s="5"/>
      <c r="WXY1" s="1"/>
      <c r="WXZ1" s="5"/>
      <c r="WYA1" s="1"/>
      <c r="WYB1" s="5"/>
      <c r="WYC1" s="1"/>
      <c r="WYD1" s="5"/>
      <c r="WYE1" s="1"/>
      <c r="WYF1" s="5"/>
      <c r="WYG1" s="1"/>
      <c r="WYH1" s="5"/>
      <c r="WYI1" s="1"/>
      <c r="WYJ1" s="5"/>
      <c r="WYK1" s="1"/>
      <c r="WYL1" s="5"/>
      <c r="WYM1" s="1"/>
      <c r="WYN1" s="5"/>
      <c r="WYO1" s="1"/>
      <c r="WYP1" s="5"/>
      <c r="WYQ1" s="1"/>
      <c r="WYR1" s="5"/>
      <c r="WYS1" s="1"/>
      <c r="WYT1" s="5"/>
      <c r="WYU1" s="1"/>
      <c r="WYV1" s="5"/>
      <c r="WYW1" s="1"/>
      <c r="WYX1" s="5"/>
      <c r="WYY1" s="1"/>
      <c r="WYZ1" s="5"/>
      <c r="WZA1" s="1"/>
      <c r="WZB1" s="5"/>
      <c r="WZC1" s="1"/>
      <c r="WZD1" s="5"/>
      <c r="WZE1" s="1"/>
      <c r="WZF1" s="5"/>
      <c r="WZG1" s="1"/>
      <c r="WZH1" s="5"/>
      <c r="WZI1" s="1"/>
      <c r="WZJ1" s="5"/>
      <c r="WZK1" s="1"/>
      <c r="WZL1" s="5"/>
      <c r="WZM1" s="1"/>
      <c r="WZN1" s="5"/>
      <c r="WZO1" s="1"/>
      <c r="WZP1" s="5"/>
      <c r="WZQ1" s="1"/>
      <c r="WZR1" s="5"/>
      <c r="WZS1" s="1"/>
      <c r="WZT1" s="5"/>
      <c r="WZU1" s="1"/>
      <c r="WZV1" s="5"/>
      <c r="WZW1" s="1"/>
      <c r="WZX1" s="5"/>
      <c r="WZY1" s="1"/>
      <c r="WZZ1" s="5"/>
      <c r="XAA1" s="1"/>
      <c r="XAB1" s="5"/>
      <c r="XAC1" s="1"/>
      <c r="XAD1" s="5"/>
      <c r="XAE1" s="1"/>
      <c r="XAF1" s="5"/>
      <c r="XAG1" s="1"/>
      <c r="XAH1" s="5"/>
      <c r="XAI1" s="1"/>
      <c r="XAJ1" s="5"/>
      <c r="XAK1" s="1"/>
      <c r="XAL1" s="5"/>
      <c r="XAM1" s="1"/>
      <c r="XAN1" s="5"/>
      <c r="XAO1" s="1"/>
      <c r="XAP1" s="5"/>
      <c r="XAQ1" s="1"/>
      <c r="XAR1" s="5"/>
      <c r="XAS1" s="1"/>
      <c r="XAT1" s="5"/>
      <c r="XAU1" s="1"/>
      <c r="XAV1" s="5"/>
      <c r="XAW1" s="1"/>
      <c r="XAX1" s="5"/>
      <c r="XAY1" s="1"/>
      <c r="XAZ1" s="5"/>
      <c r="XBA1" s="1"/>
      <c r="XBB1" s="5"/>
      <c r="XBC1" s="1"/>
      <c r="XBD1" s="5"/>
      <c r="XBE1" s="1"/>
      <c r="XBF1" s="5"/>
      <c r="XBG1" s="1"/>
      <c r="XBH1" s="5"/>
      <c r="XBI1" s="1"/>
      <c r="XBJ1" s="5"/>
      <c r="XBK1" s="1"/>
      <c r="XBL1" s="5"/>
      <c r="XBM1" s="1"/>
      <c r="XBN1" s="5"/>
      <c r="XBO1" s="1"/>
      <c r="XBP1" s="5"/>
      <c r="XBQ1" s="1"/>
      <c r="XBR1" s="5"/>
      <c r="XBS1" s="1"/>
      <c r="XBT1" s="5"/>
      <c r="XBU1" s="1"/>
      <c r="XBV1" s="5"/>
      <c r="XBW1" s="1"/>
      <c r="XBX1" s="5"/>
      <c r="XBY1" s="1"/>
      <c r="XBZ1" s="5"/>
      <c r="XCA1" s="1"/>
      <c r="XCB1" s="5"/>
      <c r="XCC1" s="1"/>
      <c r="XCD1" s="5"/>
      <c r="XCE1" s="1"/>
      <c r="XCF1" s="5"/>
      <c r="XCG1" s="1"/>
      <c r="XCH1" s="5"/>
      <c r="XCI1" s="1"/>
      <c r="XCJ1" s="5"/>
      <c r="XCK1" s="1"/>
      <c r="XCL1" s="5"/>
      <c r="XCM1" s="1"/>
      <c r="XCN1" s="5"/>
      <c r="XCO1" s="1"/>
      <c r="XCP1" s="5"/>
      <c r="XCQ1" s="1"/>
      <c r="XCR1" s="5"/>
      <c r="XCS1" s="1"/>
      <c r="XCT1" s="5"/>
      <c r="XCU1" s="1"/>
      <c r="XCV1" s="5"/>
      <c r="XCW1" s="1"/>
      <c r="XCX1" s="5"/>
      <c r="XCY1" s="1"/>
      <c r="XCZ1" s="5"/>
      <c r="XDA1" s="1"/>
      <c r="XDB1" s="5"/>
      <c r="XDC1" s="1"/>
      <c r="XDD1" s="5"/>
      <c r="XDE1" s="1"/>
      <c r="XDF1" s="5"/>
      <c r="XDG1" s="1"/>
      <c r="XDH1" s="5"/>
      <c r="XDI1" s="1"/>
      <c r="XDJ1" s="5"/>
      <c r="XDK1" s="1"/>
      <c r="XDL1" s="5"/>
      <c r="XDM1" s="1"/>
      <c r="XDN1" s="5"/>
      <c r="XDO1" s="1"/>
      <c r="XDP1" s="5"/>
      <c r="XDQ1" s="1"/>
      <c r="XDR1" s="5"/>
      <c r="XDS1" s="1"/>
      <c r="XDT1" s="5"/>
      <c r="XDU1" s="1"/>
      <c r="XDV1" s="5"/>
      <c r="XDW1" s="1"/>
      <c r="XDX1" s="5"/>
      <c r="XDY1" s="1"/>
      <c r="XDZ1" s="5"/>
      <c r="XEA1" s="1"/>
      <c r="XEB1" s="5"/>
      <c r="XEC1" s="1"/>
      <c r="XED1" s="5"/>
      <c r="XEE1" s="1"/>
      <c r="XEF1" s="5"/>
      <c r="XEG1" s="1"/>
      <c r="XEH1" s="5"/>
      <c r="XEI1" s="1"/>
      <c r="XEJ1" s="5"/>
      <c r="XEK1" s="1"/>
      <c r="XEL1" s="5"/>
      <c r="XEM1" s="1"/>
      <c r="XEN1" s="5"/>
      <c r="XEO1" s="1"/>
      <c r="XEP1" s="5"/>
      <c r="XEQ1" s="1"/>
      <c r="XER1" s="5"/>
      <c r="XES1" s="1"/>
      <c r="XET1" s="5"/>
      <c r="XEU1" s="1"/>
      <c r="XEV1" s="5"/>
      <c r="XEW1" s="1"/>
      <c r="XEX1" s="5"/>
      <c r="XEY1" s="1"/>
      <c r="XEZ1" s="5"/>
      <c r="XFA1" s="1"/>
      <c r="XFB1" s="5"/>
      <c r="XFC1" s="1"/>
      <c r="XFD1" s="5"/>
    </row>
    <row r="2" spans="1:16384" s="1" customFormat="1">
      <c r="A2" s="1" t="s">
        <v>106</v>
      </c>
    </row>
    <row r="3" spans="1:16384" s="1" customFormat="1">
      <c r="N3" s="87"/>
    </row>
    <row r="4" spans="1:16384" ht="14.4" customHeight="1">
      <c r="A4" s="2" t="s">
        <v>134</v>
      </c>
      <c r="B4" s="2" t="s">
        <v>108</v>
      </c>
      <c r="C4" s="2" t="s">
        <v>135</v>
      </c>
      <c r="D4" s="2" t="s">
        <v>136</v>
      </c>
      <c r="E4" s="2" t="s">
        <v>148</v>
      </c>
      <c r="F4" s="22" t="s">
        <v>137</v>
      </c>
      <c r="G4" s="2" t="s">
        <v>7</v>
      </c>
      <c r="H4" s="2" t="s">
        <v>120</v>
      </c>
      <c r="I4" s="2" t="s">
        <v>107</v>
      </c>
      <c r="J4" s="2" t="s">
        <v>8</v>
      </c>
      <c r="K4" s="2" t="s">
        <v>105</v>
      </c>
      <c r="P4" cm="1">
        <f t="array" ref="P4">COUNTA(_xlfn.UNIQUE(_xlfn._xlws.FILTER(Clean_Transactional!J4:J4260,Clean_Transactional!K4:K4260="Not in Customer Base")))</f>
        <v>1</v>
      </c>
      <c r="Q4" s="91" t="s">
        <v>287</v>
      </c>
      <c r="R4" s="91"/>
      <c r="S4" s="91"/>
    </row>
    <row r="5" spans="1:16384" ht="14.4" customHeight="1">
      <c r="A5" s="4">
        <v>20170101</v>
      </c>
      <c r="B5" s="21">
        <f>DATE(LEFT(A5,4),MID(A5,5,2),RIGHT(A5,2))</f>
        <v>42736</v>
      </c>
      <c r="C5" s="20" t="str">
        <f>TEXT(Table1[[#This Row],[Transaction Date]],"yyyy")</f>
        <v>2017</v>
      </c>
      <c r="D5" s="21" t="str">
        <f>TEXT(Table1[[#This Row],[Transaction Date]],"mmmm")</f>
        <v>January</v>
      </c>
      <c r="E5" s="4">
        <f>MONTH(Table1[[#This Row],[Transaction Date]])</f>
        <v>1</v>
      </c>
      <c r="F5" s="21" t="str">
        <f>TEXT(Table1[[#This Row],[Transaction Date]],"dddd")</f>
        <v>Sunday</v>
      </c>
      <c r="G5" s="1" t="s">
        <v>10</v>
      </c>
      <c r="H5" s="4">
        <v>10018510</v>
      </c>
      <c r="I5" t="s">
        <v>110</v>
      </c>
      <c r="J5" s="4">
        <v>387943</v>
      </c>
      <c r="K5">
        <v>2950</v>
      </c>
      <c r="Q5" s="91"/>
      <c r="R5" s="91"/>
      <c r="S5" s="91"/>
    </row>
    <row r="6" spans="1:16384">
      <c r="A6" s="4">
        <v>20170101</v>
      </c>
      <c r="B6" s="21">
        <f t="shared" ref="B6:B68" si="0">DATE(LEFT(A6,4),MID(A6,5,2),RIGHT(A6,2))</f>
        <v>42736</v>
      </c>
      <c r="C6" s="20" t="str">
        <f>TEXT(Table1[[#This Row],[Transaction Date]],"yyyy")</f>
        <v>2017</v>
      </c>
      <c r="D6" s="20" t="str">
        <f>TEXT(Table1[[#This Row],[Transaction Date]],"mmmm")</f>
        <v>January</v>
      </c>
      <c r="E6" s="4">
        <f>MONTH(Table1[[#This Row],[Transaction Date]])</f>
        <v>1</v>
      </c>
      <c r="F6" s="20" t="str">
        <f>TEXT(Table1[[#This Row],[Transaction Date]],"dddd")</f>
        <v>Sunday</v>
      </c>
      <c r="G6" t="s">
        <v>10</v>
      </c>
      <c r="H6" s="4">
        <v>10018517</v>
      </c>
      <c r="I6" t="s">
        <v>109</v>
      </c>
      <c r="J6" s="4">
        <v>846118</v>
      </c>
      <c r="K6">
        <v>18912.5</v>
      </c>
    </row>
    <row r="7" spans="1:16384">
      <c r="A7" s="4">
        <v>20170102</v>
      </c>
      <c r="B7" s="21">
        <f t="shared" si="0"/>
        <v>42737</v>
      </c>
      <c r="C7" s="20" t="str">
        <f>TEXT(Table1[[#This Row],[Transaction Date]],"yyyy")</f>
        <v>2017</v>
      </c>
      <c r="D7" s="20" t="str">
        <f>TEXT(Table1[[#This Row],[Transaction Date]],"mmmm")</f>
        <v>January</v>
      </c>
      <c r="E7" s="4">
        <f>MONTH(Table1[[#This Row],[Transaction Date]])</f>
        <v>1</v>
      </c>
      <c r="F7" s="20" t="str">
        <f>TEXT(Table1[[#This Row],[Transaction Date]],"dddd")</f>
        <v>Monday</v>
      </c>
      <c r="G7" t="s">
        <v>118</v>
      </c>
      <c r="H7" s="4">
        <v>10018518</v>
      </c>
      <c r="I7" t="s">
        <v>115</v>
      </c>
      <c r="J7" s="4">
        <v>217003</v>
      </c>
      <c r="K7">
        <v>10650</v>
      </c>
    </row>
    <row r="8" spans="1:16384">
      <c r="A8" s="4">
        <v>20170102</v>
      </c>
      <c r="B8" s="21">
        <f t="shared" si="0"/>
        <v>42737</v>
      </c>
      <c r="C8" s="20" t="str">
        <f>TEXT(Table1[[#This Row],[Transaction Date]],"yyyy")</f>
        <v>2017</v>
      </c>
      <c r="D8" s="21" t="str">
        <f>TEXT(Table1[[#This Row],[Transaction Date]],"mmmm")</f>
        <v>January</v>
      </c>
      <c r="E8" s="4">
        <f>MONTH(Table1[[#This Row],[Transaction Date]])</f>
        <v>1</v>
      </c>
      <c r="F8" s="21" t="str">
        <f>TEXT(Table1[[#This Row],[Transaction Date]],"dddd")</f>
        <v>Monday</v>
      </c>
      <c r="G8" t="s">
        <v>117</v>
      </c>
      <c r="H8" s="4">
        <v>10018518</v>
      </c>
      <c r="I8" t="s">
        <v>114</v>
      </c>
      <c r="J8" s="4">
        <v>267224</v>
      </c>
      <c r="K8">
        <v>5450</v>
      </c>
    </row>
    <row r="9" spans="1:16384">
      <c r="A9" s="4">
        <v>20170102</v>
      </c>
      <c r="B9" s="21">
        <f t="shared" si="0"/>
        <v>42737</v>
      </c>
      <c r="C9" s="20" t="str">
        <f>TEXT(Table1[[#This Row],[Transaction Date]],"yyyy")</f>
        <v>2017</v>
      </c>
      <c r="D9" s="20" t="str">
        <f>TEXT(Table1[[#This Row],[Transaction Date]],"mmmm")</f>
        <v>January</v>
      </c>
      <c r="E9" s="4">
        <f>MONTH(Table1[[#This Row],[Transaction Date]])</f>
        <v>1</v>
      </c>
      <c r="F9" s="20" t="str">
        <f>TEXT(Table1[[#This Row],[Transaction Date]],"dddd")</f>
        <v>Monday</v>
      </c>
      <c r="G9" t="s">
        <v>10</v>
      </c>
      <c r="H9" s="4">
        <v>10018519</v>
      </c>
      <c r="I9" t="s">
        <v>115</v>
      </c>
      <c r="J9" s="4">
        <v>317445</v>
      </c>
      <c r="K9">
        <v>17950</v>
      </c>
    </row>
    <row r="10" spans="1:16384">
      <c r="A10" s="4">
        <v>20170102</v>
      </c>
      <c r="B10" s="21">
        <f t="shared" si="0"/>
        <v>42737</v>
      </c>
      <c r="C10" s="20" t="str">
        <f>TEXT(Table1[[#This Row],[Transaction Date]],"yyyy")</f>
        <v>2017</v>
      </c>
      <c r="D10" s="20" t="str">
        <f>TEXT(Table1[[#This Row],[Transaction Date]],"mmmm")</f>
        <v>January</v>
      </c>
      <c r="E10" s="4">
        <f>MONTH(Table1[[#This Row],[Transaction Date]])</f>
        <v>1</v>
      </c>
      <c r="F10" s="20" t="str">
        <f>TEXT(Table1[[#This Row],[Transaction Date]],"dddd")</f>
        <v>Monday</v>
      </c>
      <c r="G10" t="s">
        <v>116</v>
      </c>
      <c r="H10" s="4">
        <v>10018713</v>
      </c>
      <c r="I10" t="s">
        <v>111</v>
      </c>
      <c r="J10" s="4">
        <v>367666</v>
      </c>
      <c r="K10">
        <v>7950</v>
      </c>
    </row>
    <row r="11" spans="1:16384">
      <c r="A11" s="4">
        <v>20170104</v>
      </c>
      <c r="B11" s="21">
        <f t="shared" si="0"/>
        <v>42739</v>
      </c>
      <c r="C11" s="20" t="str">
        <f>TEXT(Table1[[#This Row],[Transaction Date]],"yyyy")</f>
        <v>2017</v>
      </c>
      <c r="D11" s="20" t="str">
        <f>TEXT(Table1[[#This Row],[Transaction Date]],"mmmm")</f>
        <v>January</v>
      </c>
      <c r="E11" s="4">
        <f>MONTH(Table1[[#This Row],[Transaction Date]])</f>
        <v>1</v>
      </c>
      <c r="F11" s="20" t="str">
        <f>TEXT(Table1[[#This Row],[Transaction Date]],"dddd")</f>
        <v>Wednesday</v>
      </c>
      <c r="G11" t="s">
        <v>117</v>
      </c>
      <c r="H11" s="4">
        <v>10018737</v>
      </c>
      <c r="I11" t="s">
        <v>109</v>
      </c>
      <c r="J11" s="4">
        <v>267224</v>
      </c>
      <c r="K11">
        <v>14250</v>
      </c>
    </row>
    <row r="12" spans="1:16384">
      <c r="A12" s="4">
        <v>20170104</v>
      </c>
      <c r="B12" s="21">
        <f t="shared" si="0"/>
        <v>42739</v>
      </c>
      <c r="C12" s="20" t="str">
        <f>TEXT(Table1[[#This Row],[Transaction Date]],"yyyy")</f>
        <v>2017</v>
      </c>
      <c r="D12" s="20" t="str">
        <f>TEXT(Table1[[#This Row],[Transaction Date]],"mmmm")</f>
        <v>January</v>
      </c>
      <c r="E12" s="4">
        <f>MONTH(Table1[[#This Row],[Transaction Date]])</f>
        <v>1</v>
      </c>
      <c r="F12" s="20" t="str">
        <f>TEXT(Table1[[#This Row],[Transaction Date]],"dddd")</f>
        <v>Wednesday</v>
      </c>
      <c r="G12" t="s">
        <v>11</v>
      </c>
      <c r="H12" s="4">
        <v>10016719</v>
      </c>
      <c r="I12" t="s">
        <v>109</v>
      </c>
      <c r="J12" s="4">
        <v>317445</v>
      </c>
      <c r="K12">
        <v>12250</v>
      </c>
    </row>
    <row r="13" spans="1:16384">
      <c r="A13" s="4">
        <v>20170104</v>
      </c>
      <c r="B13" s="21">
        <f t="shared" si="0"/>
        <v>42739</v>
      </c>
      <c r="C13" s="20" t="str">
        <f>TEXT(Table1[[#This Row],[Transaction Date]],"yyyy")</f>
        <v>2017</v>
      </c>
      <c r="D13" s="20" t="str">
        <f>TEXT(Table1[[#This Row],[Transaction Date]],"mmmm")</f>
        <v>January</v>
      </c>
      <c r="E13" s="4">
        <f>MONTH(Table1[[#This Row],[Transaction Date]])</f>
        <v>1</v>
      </c>
      <c r="F13" s="20" t="str">
        <f>TEXT(Table1[[#This Row],[Transaction Date]],"dddd")</f>
        <v>Wednesday</v>
      </c>
      <c r="G13" t="s">
        <v>11</v>
      </c>
      <c r="H13" s="4">
        <v>10016720</v>
      </c>
      <c r="I13" t="s">
        <v>114</v>
      </c>
      <c r="J13" s="4">
        <v>729973</v>
      </c>
      <c r="K13">
        <v>19507.5</v>
      </c>
    </row>
    <row r="14" spans="1:16384">
      <c r="A14" s="4">
        <v>20170104</v>
      </c>
      <c r="B14" s="21">
        <f t="shared" si="0"/>
        <v>42739</v>
      </c>
      <c r="C14" s="20" t="str">
        <f>TEXT(Table1[[#This Row],[Transaction Date]],"yyyy")</f>
        <v>2017</v>
      </c>
      <c r="D14" s="20" t="str">
        <f>TEXT(Table1[[#This Row],[Transaction Date]],"mmmm")</f>
        <v>January</v>
      </c>
      <c r="E14" s="4">
        <f>MONTH(Table1[[#This Row],[Transaction Date]])</f>
        <v>1</v>
      </c>
      <c r="F14" s="20" t="str">
        <f>TEXT(Table1[[#This Row],[Transaction Date]],"dddd")</f>
        <v>Wednesday</v>
      </c>
      <c r="G14" t="s">
        <v>11</v>
      </c>
      <c r="H14" s="4">
        <v>10016721</v>
      </c>
      <c r="I14" t="s">
        <v>115</v>
      </c>
      <c r="J14" s="4">
        <v>764932</v>
      </c>
      <c r="K14">
        <v>8202.5</v>
      </c>
    </row>
    <row r="15" spans="1:16384">
      <c r="A15" s="4">
        <v>20170104</v>
      </c>
      <c r="B15" s="21">
        <f t="shared" si="0"/>
        <v>42739</v>
      </c>
      <c r="C15" s="20" t="str">
        <f>TEXT(Table1[[#This Row],[Transaction Date]],"yyyy")</f>
        <v>2017</v>
      </c>
      <c r="D15" s="20" t="str">
        <f>TEXT(Table1[[#This Row],[Transaction Date]],"mmmm")</f>
        <v>January</v>
      </c>
      <c r="E15" s="4">
        <f>MONTH(Table1[[#This Row],[Transaction Date]])</f>
        <v>1</v>
      </c>
      <c r="F15" s="20" t="str">
        <f>TEXT(Table1[[#This Row],[Transaction Date]],"dddd")</f>
        <v>Wednesday</v>
      </c>
      <c r="G15" t="s">
        <v>117</v>
      </c>
      <c r="H15" s="4">
        <v>10014366</v>
      </c>
      <c r="I15" t="s">
        <v>114</v>
      </c>
      <c r="J15" s="4">
        <v>979679</v>
      </c>
      <c r="K15">
        <v>20250</v>
      </c>
    </row>
    <row r="16" spans="1:16384">
      <c r="A16" s="4">
        <v>20170113</v>
      </c>
      <c r="B16" s="21">
        <f t="shared" si="0"/>
        <v>42748</v>
      </c>
      <c r="C16" s="20" t="str">
        <f>TEXT(Table1[[#This Row],[Transaction Date]],"yyyy")</f>
        <v>2017</v>
      </c>
      <c r="D16" s="20" t="str">
        <f>TEXT(Table1[[#This Row],[Transaction Date]],"mmmm")</f>
        <v>January</v>
      </c>
      <c r="E16" s="4">
        <f>MONTH(Table1[[#This Row],[Transaction Date]])</f>
        <v>1</v>
      </c>
      <c r="F16" s="20" t="str">
        <f>TEXT(Table1[[#This Row],[Transaction Date]],"dddd")</f>
        <v>Friday</v>
      </c>
      <c r="G16" t="s">
        <v>10</v>
      </c>
      <c r="H16" s="4">
        <v>10016760</v>
      </c>
      <c r="I16" t="s">
        <v>109</v>
      </c>
      <c r="J16" s="4">
        <v>387943</v>
      </c>
      <c r="K16">
        <v>12282.5</v>
      </c>
    </row>
    <row r="17" spans="1:11">
      <c r="A17" s="4">
        <v>20170113</v>
      </c>
      <c r="B17" s="21">
        <f t="shared" si="0"/>
        <v>42748</v>
      </c>
      <c r="C17" s="20" t="str">
        <f>TEXT(Table1[[#This Row],[Transaction Date]],"yyyy")</f>
        <v>2017</v>
      </c>
      <c r="D17" s="20" t="str">
        <f>TEXT(Table1[[#This Row],[Transaction Date]],"mmmm")</f>
        <v>January</v>
      </c>
      <c r="E17" s="4">
        <f>MONTH(Table1[[#This Row],[Transaction Date]])</f>
        <v>1</v>
      </c>
      <c r="F17" s="20" t="str">
        <f>TEXT(Table1[[#This Row],[Transaction Date]],"dddd")</f>
        <v>Friday</v>
      </c>
      <c r="G17" t="s">
        <v>10</v>
      </c>
      <c r="H17" s="4">
        <v>10014416</v>
      </c>
      <c r="I17" t="s">
        <v>109</v>
      </c>
      <c r="J17" s="4">
        <v>846118</v>
      </c>
      <c r="K17">
        <v>13250</v>
      </c>
    </row>
    <row r="18" spans="1:11">
      <c r="A18" s="4">
        <v>20170113</v>
      </c>
      <c r="B18" s="21">
        <f t="shared" si="0"/>
        <v>42748</v>
      </c>
      <c r="C18" s="20" t="str">
        <f>TEXT(Table1[[#This Row],[Transaction Date]],"yyyy")</f>
        <v>2017</v>
      </c>
      <c r="D18" s="20" t="str">
        <f>TEXT(Table1[[#This Row],[Transaction Date]],"mmmm")</f>
        <v>January</v>
      </c>
      <c r="E18" s="4">
        <f>MONTH(Table1[[#This Row],[Transaction Date]])</f>
        <v>1</v>
      </c>
      <c r="F18" s="20" t="str">
        <f>TEXT(Table1[[#This Row],[Transaction Date]],"dddd")</f>
        <v>Friday</v>
      </c>
      <c r="G18" t="s">
        <v>116</v>
      </c>
      <c r="H18" s="4">
        <v>10014417</v>
      </c>
      <c r="I18" t="s">
        <v>111</v>
      </c>
      <c r="J18" s="4">
        <v>217003</v>
      </c>
      <c r="K18">
        <v>795</v>
      </c>
    </row>
    <row r="19" spans="1:11">
      <c r="A19" s="4">
        <v>20170113</v>
      </c>
      <c r="B19" s="21">
        <f t="shared" si="0"/>
        <v>42748</v>
      </c>
      <c r="C19" s="20" t="str">
        <f>TEXT(Table1[[#This Row],[Transaction Date]],"yyyy")</f>
        <v>2017</v>
      </c>
      <c r="D19" s="20" t="str">
        <f>TEXT(Table1[[#This Row],[Transaction Date]],"mmmm")</f>
        <v>January</v>
      </c>
      <c r="E19" s="4">
        <f>MONTH(Table1[[#This Row],[Transaction Date]])</f>
        <v>1</v>
      </c>
      <c r="F19" s="20" t="str">
        <f>TEXT(Table1[[#This Row],[Transaction Date]],"dddd")</f>
        <v>Friday</v>
      </c>
      <c r="G19" t="s">
        <v>116</v>
      </c>
      <c r="H19" s="4">
        <v>10014420</v>
      </c>
      <c r="I19" t="s">
        <v>111</v>
      </c>
      <c r="J19" s="4">
        <v>267224</v>
      </c>
      <c r="K19">
        <v>735</v>
      </c>
    </row>
    <row r="20" spans="1:11">
      <c r="A20" s="4">
        <v>20170114</v>
      </c>
      <c r="B20" s="21">
        <f t="shared" si="0"/>
        <v>42749</v>
      </c>
      <c r="C20" s="20" t="str">
        <f>TEXT(Table1[[#This Row],[Transaction Date]],"yyyy")</f>
        <v>2017</v>
      </c>
      <c r="D20" s="20" t="str">
        <f>TEXT(Table1[[#This Row],[Transaction Date]],"mmmm")</f>
        <v>January</v>
      </c>
      <c r="E20" s="4">
        <f>MONTH(Table1[[#This Row],[Transaction Date]])</f>
        <v>1</v>
      </c>
      <c r="F20" s="20" t="str">
        <f>TEXT(Table1[[#This Row],[Transaction Date]],"dddd")</f>
        <v>Saturday</v>
      </c>
      <c r="G20" t="s">
        <v>116</v>
      </c>
      <c r="H20" s="4">
        <v>10018560</v>
      </c>
      <c r="I20" t="s">
        <v>114</v>
      </c>
      <c r="J20" s="4">
        <v>317445</v>
      </c>
      <c r="K20">
        <v>7522.5</v>
      </c>
    </row>
    <row r="21" spans="1:11">
      <c r="A21" s="4">
        <v>20170114</v>
      </c>
      <c r="B21" s="21">
        <f t="shared" si="0"/>
        <v>42749</v>
      </c>
      <c r="C21" s="20" t="str">
        <f>TEXT(Table1[[#This Row],[Transaction Date]],"yyyy")</f>
        <v>2017</v>
      </c>
      <c r="D21" s="20" t="str">
        <f>TEXT(Table1[[#This Row],[Transaction Date]],"mmmm")</f>
        <v>January</v>
      </c>
      <c r="E21" s="4">
        <f>MONTH(Table1[[#This Row],[Transaction Date]])</f>
        <v>1</v>
      </c>
      <c r="F21" s="20" t="str">
        <f>TEXT(Table1[[#This Row],[Transaction Date]],"dddd")</f>
        <v>Saturday</v>
      </c>
      <c r="G21" t="s">
        <v>116</v>
      </c>
      <c r="H21" s="4">
        <v>10018561</v>
      </c>
      <c r="I21" t="s">
        <v>111</v>
      </c>
      <c r="J21" s="4">
        <v>367666</v>
      </c>
      <c r="K21">
        <v>795</v>
      </c>
    </row>
    <row r="22" spans="1:11">
      <c r="A22" s="4">
        <v>20170114</v>
      </c>
      <c r="B22" s="21">
        <f t="shared" si="0"/>
        <v>42749</v>
      </c>
      <c r="C22" s="20" t="str">
        <f>TEXT(Table1[[#This Row],[Transaction Date]],"yyyy")</f>
        <v>2017</v>
      </c>
      <c r="D22" s="20" t="str">
        <f>TEXT(Table1[[#This Row],[Transaction Date]],"mmmm")</f>
        <v>January</v>
      </c>
      <c r="E22" s="4">
        <f>MONTH(Table1[[#This Row],[Transaction Date]])</f>
        <v>1</v>
      </c>
      <c r="F22" s="20" t="str">
        <f>TEXT(Table1[[#This Row],[Transaction Date]],"dddd")</f>
        <v>Saturday</v>
      </c>
      <c r="G22" t="s">
        <v>118</v>
      </c>
      <c r="H22" s="4">
        <v>10018806</v>
      </c>
      <c r="I22" t="s">
        <v>114</v>
      </c>
      <c r="J22" s="4">
        <v>267224</v>
      </c>
      <c r="K22">
        <v>8333.8799999999992</v>
      </c>
    </row>
    <row r="23" spans="1:11">
      <c r="A23" s="4">
        <v>20170114</v>
      </c>
      <c r="B23" s="21">
        <f t="shared" si="0"/>
        <v>42749</v>
      </c>
      <c r="C23" s="20" t="str">
        <f>TEXT(Table1[[#This Row],[Transaction Date]],"yyyy")</f>
        <v>2017</v>
      </c>
      <c r="D23" s="20" t="str">
        <f>TEXT(Table1[[#This Row],[Transaction Date]],"mmmm")</f>
        <v>January</v>
      </c>
      <c r="E23" s="4">
        <f>MONTH(Table1[[#This Row],[Transaction Date]])</f>
        <v>1</v>
      </c>
      <c r="F23" s="20" t="str">
        <f>TEXT(Table1[[#This Row],[Transaction Date]],"dddd")</f>
        <v>Saturday</v>
      </c>
      <c r="G23" t="s">
        <v>10</v>
      </c>
      <c r="H23" s="4">
        <v>10018807</v>
      </c>
      <c r="I23" t="s">
        <v>115</v>
      </c>
      <c r="J23" s="4">
        <v>317445</v>
      </c>
      <c r="K23">
        <v>11262.5</v>
      </c>
    </row>
    <row r="24" spans="1:11">
      <c r="A24" s="4">
        <v>20170119</v>
      </c>
      <c r="B24" s="21">
        <f t="shared" si="0"/>
        <v>42754</v>
      </c>
      <c r="C24" s="20" t="str">
        <f>TEXT(Table1[[#This Row],[Transaction Date]],"yyyy")</f>
        <v>2017</v>
      </c>
      <c r="D24" s="20" t="str">
        <f>TEXT(Table1[[#This Row],[Transaction Date]],"mmmm")</f>
        <v>January</v>
      </c>
      <c r="E24" s="4">
        <f>MONTH(Table1[[#This Row],[Transaction Date]])</f>
        <v>1</v>
      </c>
      <c r="F24" s="20" t="str">
        <f>TEXT(Table1[[#This Row],[Transaction Date]],"dddd")</f>
        <v>Thursday</v>
      </c>
      <c r="G24" s="1" t="s">
        <v>116</v>
      </c>
      <c r="H24" s="4">
        <v>10014446</v>
      </c>
      <c r="I24" t="s">
        <v>111</v>
      </c>
      <c r="J24" s="4">
        <v>729973</v>
      </c>
      <c r="K24">
        <v>5450</v>
      </c>
    </row>
    <row r="25" spans="1:11">
      <c r="A25" s="4">
        <v>20170119</v>
      </c>
      <c r="B25" s="21">
        <f t="shared" si="0"/>
        <v>42754</v>
      </c>
      <c r="C25" s="20" t="str">
        <f>TEXT(Table1[[#This Row],[Transaction Date]],"yyyy")</f>
        <v>2017</v>
      </c>
      <c r="D25" s="20" t="str">
        <f>TEXT(Table1[[#This Row],[Transaction Date]],"mmmm")</f>
        <v>January</v>
      </c>
      <c r="E25" s="4">
        <f>MONTH(Table1[[#This Row],[Transaction Date]])</f>
        <v>1</v>
      </c>
      <c r="F25" s="20" t="str">
        <f>TEXT(Table1[[#This Row],[Transaction Date]],"dddd")</f>
        <v>Thursday</v>
      </c>
      <c r="G25" s="1" t="s">
        <v>118</v>
      </c>
      <c r="H25" s="4">
        <v>10014447</v>
      </c>
      <c r="I25" t="s">
        <v>109</v>
      </c>
      <c r="J25" s="4">
        <v>764932</v>
      </c>
      <c r="K25">
        <v>4650</v>
      </c>
    </row>
    <row r="26" spans="1:11">
      <c r="A26" s="4">
        <v>20170121</v>
      </c>
      <c r="B26" s="21">
        <f t="shared" si="0"/>
        <v>42756</v>
      </c>
      <c r="C26" s="20" t="str">
        <f>TEXT(Table1[[#This Row],[Transaction Date]],"yyyy")</f>
        <v>2017</v>
      </c>
      <c r="D26" s="20" t="str">
        <f>TEXT(Table1[[#This Row],[Transaction Date]],"mmmm")</f>
        <v>January</v>
      </c>
      <c r="E26" s="4">
        <f>MONTH(Table1[[#This Row],[Transaction Date]])</f>
        <v>1</v>
      </c>
      <c r="F26" s="20" t="str">
        <f>TEXT(Table1[[#This Row],[Transaction Date]],"dddd")</f>
        <v>Saturday</v>
      </c>
      <c r="G26" t="s">
        <v>117</v>
      </c>
      <c r="H26" s="4">
        <v>10018858</v>
      </c>
      <c r="I26" t="s">
        <v>110</v>
      </c>
      <c r="J26" s="4">
        <v>979679</v>
      </c>
      <c r="K26">
        <v>2950</v>
      </c>
    </row>
    <row r="27" spans="1:11">
      <c r="A27" s="4">
        <v>20170123</v>
      </c>
      <c r="B27" s="21">
        <f t="shared" si="0"/>
        <v>42758</v>
      </c>
      <c r="C27" s="20" t="str">
        <f>TEXT(Table1[[#This Row],[Transaction Date]],"yyyy")</f>
        <v>2017</v>
      </c>
      <c r="D27" s="20" t="str">
        <f>TEXT(Table1[[#This Row],[Transaction Date]],"mmmm")</f>
        <v>January</v>
      </c>
      <c r="E27" s="4">
        <f>MONTH(Table1[[#This Row],[Transaction Date]])</f>
        <v>1</v>
      </c>
      <c r="F27" s="20" t="str">
        <f>TEXT(Table1[[#This Row],[Transaction Date]],"dddd")</f>
        <v>Monday</v>
      </c>
      <c r="G27" t="s">
        <v>10</v>
      </c>
      <c r="H27" s="4">
        <v>10018584</v>
      </c>
      <c r="I27" t="s">
        <v>114</v>
      </c>
      <c r="J27" s="4">
        <v>834850</v>
      </c>
      <c r="K27">
        <v>12465</v>
      </c>
    </row>
    <row r="28" spans="1:11">
      <c r="A28" s="4">
        <v>20170123</v>
      </c>
      <c r="B28" s="21">
        <f t="shared" si="0"/>
        <v>42758</v>
      </c>
      <c r="C28" s="20" t="str">
        <f>TEXT(Table1[[#This Row],[Transaction Date]],"yyyy")</f>
        <v>2017</v>
      </c>
      <c r="D28" s="20" t="str">
        <f>TEXT(Table1[[#This Row],[Transaction Date]],"mmmm")</f>
        <v>January</v>
      </c>
      <c r="E28" s="4">
        <f>MONTH(Table1[[#This Row],[Transaction Date]])</f>
        <v>1</v>
      </c>
      <c r="F28" s="20" t="str">
        <f>TEXT(Table1[[#This Row],[Transaction Date]],"dddd")</f>
        <v>Monday</v>
      </c>
      <c r="G28" t="s">
        <v>10</v>
      </c>
      <c r="H28" s="4">
        <v>10018584</v>
      </c>
      <c r="I28" t="s">
        <v>114</v>
      </c>
      <c r="J28" s="4">
        <v>367666</v>
      </c>
      <c r="K28">
        <v>3825</v>
      </c>
    </row>
    <row r="29" spans="1:11">
      <c r="A29" s="4">
        <v>20170126</v>
      </c>
      <c r="B29" s="21">
        <f t="shared" si="0"/>
        <v>42761</v>
      </c>
      <c r="C29" s="20" t="str">
        <f>TEXT(Table1[[#This Row],[Transaction Date]],"yyyy")</f>
        <v>2017</v>
      </c>
      <c r="D29" s="20" t="str">
        <f>TEXT(Table1[[#This Row],[Transaction Date]],"mmmm")</f>
        <v>January</v>
      </c>
      <c r="E29" s="4">
        <f>MONTH(Table1[[#This Row],[Transaction Date]])</f>
        <v>1</v>
      </c>
      <c r="F29" s="20" t="str">
        <f>TEXT(Table1[[#This Row],[Transaction Date]],"dddd")</f>
        <v>Thursday</v>
      </c>
      <c r="G29" t="s">
        <v>117</v>
      </c>
      <c r="H29" s="4">
        <v>10016811</v>
      </c>
      <c r="I29" t="s">
        <v>114</v>
      </c>
      <c r="J29" s="4">
        <v>468108</v>
      </c>
      <c r="K29">
        <v>1573.25</v>
      </c>
    </row>
    <row r="30" spans="1:11">
      <c r="A30" s="4">
        <v>20170126</v>
      </c>
      <c r="B30" s="21">
        <f t="shared" si="0"/>
        <v>42761</v>
      </c>
      <c r="C30" s="20" t="str">
        <f>TEXT(Table1[[#This Row],[Transaction Date]],"yyyy")</f>
        <v>2017</v>
      </c>
      <c r="D30" s="20" t="str">
        <f>TEXT(Table1[[#This Row],[Transaction Date]],"mmmm")</f>
        <v>January</v>
      </c>
      <c r="E30" s="4">
        <f>MONTH(Table1[[#This Row],[Transaction Date]])</f>
        <v>1</v>
      </c>
      <c r="F30" s="20" t="str">
        <f>TEXT(Table1[[#This Row],[Transaction Date]],"dddd")</f>
        <v>Thursday</v>
      </c>
      <c r="G30" t="s">
        <v>117</v>
      </c>
      <c r="H30" s="4">
        <v>10016811</v>
      </c>
      <c r="I30" t="s">
        <v>115</v>
      </c>
      <c r="J30" s="4">
        <v>518329</v>
      </c>
      <c r="K30">
        <v>1573.25</v>
      </c>
    </row>
    <row r="31" spans="1:11">
      <c r="A31" s="4">
        <v>20170126</v>
      </c>
      <c r="B31" s="21">
        <f t="shared" si="0"/>
        <v>42761</v>
      </c>
      <c r="C31" s="20" t="str">
        <f>TEXT(Table1[[#This Row],[Transaction Date]],"yyyy")</f>
        <v>2017</v>
      </c>
      <c r="D31" s="20" t="str">
        <f>TEXT(Table1[[#This Row],[Transaction Date]],"mmmm")</f>
        <v>January</v>
      </c>
      <c r="E31" s="4">
        <f>MONTH(Table1[[#This Row],[Transaction Date]])</f>
        <v>1</v>
      </c>
      <c r="F31" s="20" t="str">
        <f>TEXT(Table1[[#This Row],[Transaction Date]],"dddd")</f>
        <v>Thursday</v>
      </c>
      <c r="G31" t="s">
        <v>10</v>
      </c>
      <c r="H31" s="4">
        <v>10016812</v>
      </c>
      <c r="I31" t="s">
        <v>111</v>
      </c>
      <c r="J31" s="4">
        <v>568550</v>
      </c>
      <c r="K31">
        <v>7950</v>
      </c>
    </row>
    <row r="32" spans="1:11">
      <c r="A32" s="4">
        <v>20170126</v>
      </c>
      <c r="B32" s="21">
        <f t="shared" si="0"/>
        <v>42761</v>
      </c>
      <c r="C32" s="20" t="str">
        <f>TEXT(Table1[[#This Row],[Transaction Date]],"yyyy")</f>
        <v>2017</v>
      </c>
      <c r="D32" s="20" t="str">
        <f>TEXT(Table1[[#This Row],[Transaction Date]],"mmmm")</f>
        <v>January</v>
      </c>
      <c r="E32" s="4">
        <f>MONTH(Table1[[#This Row],[Transaction Date]])</f>
        <v>1</v>
      </c>
      <c r="F32" s="20" t="str">
        <f>TEXT(Table1[[#This Row],[Transaction Date]],"dddd")</f>
        <v>Thursday</v>
      </c>
      <c r="G32" t="s">
        <v>10</v>
      </c>
      <c r="H32" s="4">
        <v>10018592</v>
      </c>
      <c r="I32" t="s">
        <v>109</v>
      </c>
      <c r="J32" s="4">
        <v>618771</v>
      </c>
      <c r="K32">
        <v>10250</v>
      </c>
    </row>
    <row r="33" spans="1:11">
      <c r="A33" s="4">
        <v>20170126</v>
      </c>
      <c r="B33" s="21">
        <f t="shared" si="0"/>
        <v>42761</v>
      </c>
      <c r="C33" s="20" t="str">
        <f>TEXT(Table1[[#This Row],[Transaction Date]],"yyyy")</f>
        <v>2017</v>
      </c>
      <c r="D33" s="20" t="str">
        <f>TEXT(Table1[[#This Row],[Transaction Date]],"mmmm")</f>
        <v>January</v>
      </c>
      <c r="E33" s="4">
        <f>MONTH(Table1[[#This Row],[Transaction Date]])</f>
        <v>1</v>
      </c>
      <c r="F33" s="20" t="str">
        <f>TEXT(Table1[[#This Row],[Transaction Date]],"dddd")</f>
        <v>Thursday</v>
      </c>
      <c r="G33" t="s">
        <v>118</v>
      </c>
      <c r="H33" s="4">
        <v>10018876</v>
      </c>
      <c r="I33" t="s">
        <v>109</v>
      </c>
      <c r="J33" s="4">
        <v>864342</v>
      </c>
      <c r="K33">
        <v>14450</v>
      </c>
    </row>
    <row r="34" spans="1:11">
      <c r="A34" s="4">
        <v>20170126</v>
      </c>
      <c r="B34" s="21">
        <f t="shared" si="0"/>
        <v>42761</v>
      </c>
      <c r="C34" s="20" t="str">
        <f>TEXT(Table1[[#This Row],[Transaction Date]],"yyyy")</f>
        <v>2017</v>
      </c>
      <c r="D34" s="20" t="str">
        <f>TEXT(Table1[[#This Row],[Transaction Date]],"mmmm")</f>
        <v>January</v>
      </c>
      <c r="E34" s="4">
        <f>MONTH(Table1[[#This Row],[Transaction Date]])</f>
        <v>1</v>
      </c>
      <c r="F34" s="20" t="str">
        <f>TEXT(Table1[[#This Row],[Transaction Date]],"dddd")</f>
        <v>Thursday</v>
      </c>
      <c r="G34" t="s">
        <v>116</v>
      </c>
      <c r="H34" s="4">
        <v>10016811</v>
      </c>
      <c r="I34" t="s">
        <v>111</v>
      </c>
      <c r="J34" s="4">
        <v>979679</v>
      </c>
      <c r="K34">
        <v>1573.25</v>
      </c>
    </row>
    <row r="35" spans="1:11">
      <c r="A35" s="4">
        <v>20170128</v>
      </c>
      <c r="B35" s="21">
        <f t="shared" si="0"/>
        <v>42763</v>
      </c>
      <c r="C35" s="20" t="str">
        <f>TEXT(Table1[[#This Row],[Transaction Date]],"yyyy")</f>
        <v>2017</v>
      </c>
      <c r="D35" s="20" t="str">
        <f>TEXT(Table1[[#This Row],[Transaction Date]],"mmmm")</f>
        <v>January</v>
      </c>
      <c r="E35" s="4">
        <f>MONTH(Table1[[#This Row],[Transaction Date]])</f>
        <v>1</v>
      </c>
      <c r="F35" s="20" t="str">
        <f>TEXT(Table1[[#This Row],[Transaction Date]],"dddd")</f>
        <v>Saturday</v>
      </c>
      <c r="G35" t="s">
        <v>10</v>
      </c>
      <c r="H35" s="4">
        <v>10018884</v>
      </c>
      <c r="I35" t="s">
        <v>109</v>
      </c>
      <c r="J35" s="4">
        <v>172366</v>
      </c>
      <c r="K35">
        <v>17212.5</v>
      </c>
    </row>
    <row r="36" spans="1:11">
      <c r="A36" s="4">
        <v>20170131</v>
      </c>
      <c r="B36" s="21">
        <f t="shared" si="0"/>
        <v>42766</v>
      </c>
      <c r="C36" s="20" t="str">
        <f>TEXT(Table1[[#This Row],[Transaction Date]],"yyyy")</f>
        <v>2017</v>
      </c>
      <c r="D36" s="20" t="str">
        <f>TEXT(Table1[[#This Row],[Transaction Date]],"mmmm")</f>
        <v>January</v>
      </c>
      <c r="E36" s="4">
        <f>MONTH(Table1[[#This Row],[Transaction Date]])</f>
        <v>1</v>
      </c>
      <c r="F36" s="20" t="str">
        <f>TEXT(Table1[[#This Row],[Transaction Date]],"dddd")</f>
        <v>Tuesday</v>
      </c>
      <c r="G36" t="s">
        <v>118</v>
      </c>
      <c r="H36" s="4">
        <v>10016836</v>
      </c>
      <c r="I36" t="s">
        <v>115</v>
      </c>
      <c r="J36" s="4">
        <v>135670</v>
      </c>
      <c r="K36">
        <v>12622.5</v>
      </c>
    </row>
    <row r="37" spans="1:11">
      <c r="A37" s="4">
        <v>20170214</v>
      </c>
      <c r="B37" s="21">
        <f t="shared" si="0"/>
        <v>42780</v>
      </c>
      <c r="C37" s="20" t="str">
        <f>TEXT(Table1[[#This Row],[Transaction Date]],"yyyy")</f>
        <v>2017</v>
      </c>
      <c r="D37" s="20" t="str">
        <f>TEXT(Table1[[#This Row],[Transaction Date]],"mmmm")</f>
        <v>February</v>
      </c>
      <c r="E37" s="4">
        <f>MONTH(Table1[[#This Row],[Transaction Date]])</f>
        <v>2</v>
      </c>
      <c r="F37" s="20" t="str">
        <f>TEXT(Table1[[#This Row],[Transaction Date]],"dddd")</f>
        <v>Tuesday</v>
      </c>
      <c r="G37" t="s">
        <v>10</v>
      </c>
      <c r="H37" s="4">
        <v>10019001</v>
      </c>
      <c r="I37" t="s">
        <v>113</v>
      </c>
      <c r="J37" s="4">
        <v>979679</v>
      </c>
      <c r="K37">
        <v>21250</v>
      </c>
    </row>
    <row r="38" spans="1:11">
      <c r="A38" s="4">
        <v>20170218</v>
      </c>
      <c r="B38" s="21">
        <f t="shared" si="0"/>
        <v>42784</v>
      </c>
      <c r="C38" s="20" t="str">
        <f>TEXT(Table1[[#This Row],[Transaction Date]],"yyyy")</f>
        <v>2017</v>
      </c>
      <c r="D38" s="20" t="str">
        <f>TEXT(Table1[[#This Row],[Transaction Date]],"mmmm")</f>
        <v>February</v>
      </c>
      <c r="E38" s="4">
        <f>MONTH(Table1[[#This Row],[Transaction Date]])</f>
        <v>2</v>
      </c>
      <c r="F38" s="20" t="str">
        <f>TEXT(Table1[[#This Row],[Transaction Date]],"dddd")</f>
        <v>Saturday</v>
      </c>
      <c r="G38" t="s">
        <v>10</v>
      </c>
      <c r="H38" s="4">
        <v>10014555</v>
      </c>
      <c r="I38" t="s">
        <v>111</v>
      </c>
      <c r="J38" s="4">
        <v>834850</v>
      </c>
      <c r="K38">
        <v>735</v>
      </c>
    </row>
    <row r="39" spans="1:11">
      <c r="A39" s="4">
        <v>20170218</v>
      </c>
      <c r="B39" s="21">
        <f t="shared" si="0"/>
        <v>42784</v>
      </c>
      <c r="C39" s="20" t="str">
        <f>TEXT(Table1[[#This Row],[Transaction Date]],"yyyy")</f>
        <v>2017</v>
      </c>
      <c r="D39" s="20" t="str">
        <f>TEXT(Table1[[#This Row],[Transaction Date]],"mmmm")</f>
        <v>February</v>
      </c>
      <c r="E39" s="4">
        <f>MONTH(Table1[[#This Row],[Transaction Date]])</f>
        <v>2</v>
      </c>
      <c r="F39" s="20" t="str">
        <f>TEXT(Table1[[#This Row],[Transaction Date]],"dddd")</f>
        <v>Saturday</v>
      </c>
      <c r="G39" t="s">
        <v>118</v>
      </c>
      <c r="H39" s="4">
        <v>10014556</v>
      </c>
      <c r="I39" t="s">
        <v>113</v>
      </c>
      <c r="J39" s="4">
        <v>979679</v>
      </c>
      <c r="K39">
        <v>8250</v>
      </c>
    </row>
    <row r="40" spans="1:11">
      <c r="A40" s="4">
        <v>20170226</v>
      </c>
      <c r="B40" s="21">
        <f t="shared" si="0"/>
        <v>42792</v>
      </c>
      <c r="C40" s="20" t="str">
        <f>TEXT(Table1[[#This Row],[Transaction Date]],"yyyy")</f>
        <v>2017</v>
      </c>
      <c r="D40" s="20" t="str">
        <f>TEXT(Table1[[#This Row],[Transaction Date]],"mmmm")</f>
        <v>February</v>
      </c>
      <c r="E40" s="4">
        <f>MONTH(Table1[[#This Row],[Transaction Date]])</f>
        <v>2</v>
      </c>
      <c r="F40" s="20" t="str">
        <f>TEXT(Table1[[#This Row],[Transaction Date]],"dddd")</f>
        <v>Sunday</v>
      </c>
      <c r="G40" t="s">
        <v>10</v>
      </c>
      <c r="H40" s="4">
        <v>10016951</v>
      </c>
      <c r="I40" t="s">
        <v>114</v>
      </c>
      <c r="J40" s="4">
        <v>834850</v>
      </c>
      <c r="K40">
        <v>7437.5</v>
      </c>
    </row>
    <row r="41" spans="1:11">
      <c r="A41" s="4">
        <v>20170226</v>
      </c>
      <c r="B41" s="21">
        <f t="shared" si="0"/>
        <v>42792</v>
      </c>
      <c r="C41" s="20" t="str">
        <f>TEXT(Table1[[#This Row],[Transaction Date]],"yyyy")</f>
        <v>2017</v>
      </c>
      <c r="D41" s="20" t="str">
        <f>TEXT(Table1[[#This Row],[Transaction Date]],"mmmm")</f>
        <v>February</v>
      </c>
      <c r="E41" s="4">
        <f>MONTH(Table1[[#This Row],[Transaction Date]])</f>
        <v>2</v>
      </c>
      <c r="F41" s="20" t="str">
        <f>TEXT(Table1[[#This Row],[Transaction Date]],"dddd")</f>
        <v>Sunday</v>
      </c>
      <c r="G41" t="s">
        <v>10</v>
      </c>
      <c r="H41" s="4">
        <v>10016952</v>
      </c>
      <c r="I41" t="s">
        <v>115</v>
      </c>
      <c r="J41" s="4">
        <v>834850</v>
      </c>
      <c r="K41">
        <v>16450</v>
      </c>
    </row>
    <row r="42" spans="1:11">
      <c r="A42" s="4">
        <v>20170228</v>
      </c>
      <c r="B42" s="21">
        <f t="shared" si="0"/>
        <v>42794</v>
      </c>
      <c r="C42" s="20" t="str">
        <f>TEXT(Table1[[#This Row],[Transaction Date]],"yyyy")</f>
        <v>2017</v>
      </c>
      <c r="D42" s="20" t="str">
        <f>TEXT(Table1[[#This Row],[Transaction Date]],"mmmm")</f>
        <v>February</v>
      </c>
      <c r="E42" s="4">
        <f>MONTH(Table1[[#This Row],[Transaction Date]])</f>
        <v>2</v>
      </c>
      <c r="F42" s="20" t="str">
        <f>TEXT(Table1[[#This Row],[Transaction Date]],"dddd")</f>
        <v>Tuesday</v>
      </c>
      <c r="G42" t="s">
        <v>117</v>
      </c>
      <c r="H42" s="4">
        <v>10016958</v>
      </c>
      <c r="I42" t="s">
        <v>115</v>
      </c>
      <c r="J42" s="4">
        <v>834850</v>
      </c>
      <c r="K42">
        <v>14625</v>
      </c>
    </row>
    <row r="43" spans="1:11">
      <c r="A43" s="4">
        <v>20170228</v>
      </c>
      <c r="B43" s="21">
        <f t="shared" si="0"/>
        <v>42794</v>
      </c>
      <c r="C43" s="20" t="str">
        <f>TEXT(Table1[[#This Row],[Transaction Date]],"yyyy")</f>
        <v>2017</v>
      </c>
      <c r="D43" s="20" t="str">
        <f>TEXT(Table1[[#This Row],[Transaction Date]],"mmmm")</f>
        <v>February</v>
      </c>
      <c r="E43" s="4">
        <f>MONTH(Table1[[#This Row],[Transaction Date]])</f>
        <v>2</v>
      </c>
      <c r="F43" s="20" t="str">
        <f>TEXT(Table1[[#This Row],[Transaction Date]],"dddd")</f>
        <v>Tuesday</v>
      </c>
      <c r="G43" t="s">
        <v>117</v>
      </c>
      <c r="H43" s="4">
        <v>10016960</v>
      </c>
      <c r="I43" t="s">
        <v>114</v>
      </c>
      <c r="J43" s="4">
        <v>979679</v>
      </c>
      <c r="K43">
        <v>6255</v>
      </c>
    </row>
    <row r="44" spans="1:11">
      <c r="A44" s="4">
        <v>20170228</v>
      </c>
      <c r="B44" s="21">
        <f t="shared" si="0"/>
        <v>42794</v>
      </c>
      <c r="C44" s="20" t="str">
        <f>TEXT(Table1[[#This Row],[Transaction Date]],"yyyy")</f>
        <v>2017</v>
      </c>
      <c r="D44" s="20" t="str">
        <f>TEXT(Table1[[#This Row],[Transaction Date]],"mmmm")</f>
        <v>February</v>
      </c>
      <c r="E44" s="4">
        <f>MONTH(Table1[[#This Row],[Transaction Date]])</f>
        <v>2</v>
      </c>
      <c r="F44" s="20" t="str">
        <f>TEXT(Table1[[#This Row],[Transaction Date]],"dddd")</f>
        <v>Tuesday</v>
      </c>
      <c r="G44" t="s">
        <v>116</v>
      </c>
      <c r="H44" s="4">
        <v>10019091</v>
      </c>
      <c r="I44" t="s">
        <v>109</v>
      </c>
      <c r="J44" s="4">
        <v>834850</v>
      </c>
      <c r="K44">
        <v>4987.5</v>
      </c>
    </row>
    <row r="45" spans="1:11">
      <c r="A45" s="4">
        <v>20170228</v>
      </c>
      <c r="B45" s="21">
        <f t="shared" si="0"/>
        <v>42794</v>
      </c>
      <c r="C45" s="20" t="str">
        <f>TEXT(Table1[[#This Row],[Transaction Date]],"yyyy")</f>
        <v>2017</v>
      </c>
      <c r="D45" s="20" t="str">
        <f>TEXT(Table1[[#This Row],[Transaction Date]],"mmmm")</f>
        <v>February</v>
      </c>
      <c r="E45" s="4">
        <f>MONTH(Table1[[#This Row],[Transaction Date]])</f>
        <v>2</v>
      </c>
      <c r="F45" s="20" t="str">
        <f>TEXT(Table1[[#This Row],[Transaction Date]],"dddd")</f>
        <v>Tuesday</v>
      </c>
      <c r="G45" t="s">
        <v>116</v>
      </c>
      <c r="H45" s="4">
        <v>10016959</v>
      </c>
      <c r="I45" t="s">
        <v>111</v>
      </c>
      <c r="J45" s="4">
        <v>834850</v>
      </c>
      <c r="K45">
        <v>636</v>
      </c>
    </row>
    <row r="46" spans="1:11">
      <c r="A46" s="4">
        <v>20170228</v>
      </c>
      <c r="B46" s="21">
        <f t="shared" si="0"/>
        <v>42794</v>
      </c>
      <c r="C46" s="20" t="str">
        <f>TEXT(Table1[[#This Row],[Transaction Date]],"yyyy")</f>
        <v>2017</v>
      </c>
      <c r="D46" s="20" t="str">
        <f>TEXT(Table1[[#This Row],[Transaction Date]],"mmmm")</f>
        <v>February</v>
      </c>
      <c r="E46" s="4">
        <f>MONTH(Table1[[#This Row],[Transaction Date]])</f>
        <v>2</v>
      </c>
      <c r="F46" s="20" t="str">
        <f>TEXT(Table1[[#This Row],[Transaction Date]],"dddd")</f>
        <v>Tuesday</v>
      </c>
      <c r="G46" t="s">
        <v>117</v>
      </c>
      <c r="H46" s="4">
        <v>10014592</v>
      </c>
      <c r="I46" t="s">
        <v>114</v>
      </c>
      <c r="J46" s="4">
        <v>834850</v>
      </c>
      <c r="K46">
        <v>2850</v>
      </c>
    </row>
    <row r="47" spans="1:11">
      <c r="A47" s="4">
        <v>20170228</v>
      </c>
      <c r="B47" s="21">
        <f t="shared" si="0"/>
        <v>42794</v>
      </c>
      <c r="C47" s="20" t="str">
        <f>TEXT(Table1[[#This Row],[Transaction Date]],"yyyy")</f>
        <v>2017</v>
      </c>
      <c r="D47" s="20" t="str">
        <f>TEXT(Table1[[#This Row],[Transaction Date]],"mmmm")</f>
        <v>February</v>
      </c>
      <c r="E47" s="4">
        <f>MONTH(Table1[[#This Row],[Transaction Date]])</f>
        <v>2</v>
      </c>
      <c r="F47" s="20" t="str">
        <f>TEXT(Table1[[#This Row],[Transaction Date]],"dddd")</f>
        <v>Tuesday</v>
      </c>
      <c r="G47" t="s">
        <v>11</v>
      </c>
      <c r="H47" s="4">
        <v>10014594</v>
      </c>
      <c r="I47" t="s">
        <v>115</v>
      </c>
      <c r="J47" s="4">
        <v>834850</v>
      </c>
      <c r="K47">
        <v>5962.5</v>
      </c>
    </row>
    <row r="48" spans="1:11">
      <c r="A48" s="4">
        <v>20170228</v>
      </c>
      <c r="B48" s="21">
        <f t="shared" si="0"/>
        <v>42794</v>
      </c>
      <c r="C48" s="20" t="str">
        <f>TEXT(Table1[[#This Row],[Transaction Date]],"yyyy")</f>
        <v>2017</v>
      </c>
      <c r="D48" s="20" t="str">
        <f>TEXT(Table1[[#This Row],[Transaction Date]],"mmmm")</f>
        <v>February</v>
      </c>
      <c r="E48" s="4">
        <f>MONTH(Table1[[#This Row],[Transaction Date]])</f>
        <v>2</v>
      </c>
      <c r="F48" s="20" t="str">
        <f>TEXT(Table1[[#This Row],[Transaction Date]],"dddd")</f>
        <v>Tuesday</v>
      </c>
      <c r="G48" t="s">
        <v>11</v>
      </c>
      <c r="H48" s="4">
        <v>1029419</v>
      </c>
      <c r="I48" t="s">
        <v>114</v>
      </c>
      <c r="J48" s="4">
        <v>421333</v>
      </c>
      <c r="K48">
        <v>17325</v>
      </c>
    </row>
    <row r="49" spans="1:11">
      <c r="A49" s="4">
        <v>20170301</v>
      </c>
      <c r="B49" s="21">
        <f t="shared" si="0"/>
        <v>42795</v>
      </c>
      <c r="C49" s="20" t="str">
        <f>TEXT(Table1[[#This Row],[Transaction Date]],"yyyy")</f>
        <v>2017</v>
      </c>
      <c r="D49" s="20" t="str">
        <f>TEXT(Table1[[#This Row],[Transaction Date]],"mmmm")</f>
        <v>March</v>
      </c>
      <c r="E49" s="4">
        <f>MONTH(Table1[[#This Row],[Transaction Date]])</f>
        <v>3</v>
      </c>
      <c r="F49" s="20" t="str">
        <f>TEXT(Table1[[#This Row],[Transaction Date]],"dddd")</f>
        <v>Wednesday</v>
      </c>
      <c r="G49" t="s">
        <v>117</v>
      </c>
      <c r="H49" s="4">
        <v>10018722</v>
      </c>
      <c r="I49" t="s">
        <v>111</v>
      </c>
      <c r="J49" s="4">
        <v>101676</v>
      </c>
      <c r="K49">
        <v>10250</v>
      </c>
    </row>
    <row r="50" spans="1:11">
      <c r="A50" s="4">
        <v>20170301</v>
      </c>
      <c r="B50" s="21">
        <f t="shared" si="0"/>
        <v>42795</v>
      </c>
      <c r="C50" s="20" t="str">
        <f>TEXT(Table1[[#This Row],[Transaction Date]],"yyyy")</f>
        <v>2017</v>
      </c>
      <c r="D50" s="20" t="str">
        <f>TEXT(Table1[[#This Row],[Transaction Date]],"mmmm")</f>
        <v>March</v>
      </c>
      <c r="E50" s="4">
        <f>MONTH(Table1[[#This Row],[Transaction Date]])</f>
        <v>3</v>
      </c>
      <c r="F50" s="20" t="str">
        <f>TEXT(Table1[[#This Row],[Transaction Date]],"dddd")</f>
        <v>Wednesday</v>
      </c>
      <c r="G50" t="s">
        <v>117</v>
      </c>
      <c r="H50" s="4">
        <v>10019092</v>
      </c>
      <c r="I50" t="s">
        <v>109</v>
      </c>
      <c r="J50" s="4">
        <v>131448</v>
      </c>
      <c r="K50">
        <v>15950</v>
      </c>
    </row>
    <row r="51" spans="1:11">
      <c r="A51" s="4">
        <v>20170304</v>
      </c>
      <c r="B51" s="21">
        <f t="shared" si="0"/>
        <v>42798</v>
      </c>
      <c r="C51" s="20" t="str">
        <f>TEXT(Table1[[#This Row],[Transaction Date]],"yyyy")</f>
        <v>2017</v>
      </c>
      <c r="D51" s="20" t="str">
        <f>TEXT(Table1[[#This Row],[Transaction Date]],"mmmm")</f>
        <v>March</v>
      </c>
      <c r="E51" s="4">
        <f>MONTH(Table1[[#This Row],[Transaction Date]])</f>
        <v>3</v>
      </c>
      <c r="F51" s="20" t="str">
        <f>TEXT(Table1[[#This Row],[Transaction Date]],"dddd")</f>
        <v>Saturday</v>
      </c>
      <c r="G51" t="s">
        <v>10</v>
      </c>
      <c r="H51" s="4">
        <v>10014606</v>
      </c>
      <c r="I51" t="s">
        <v>109</v>
      </c>
      <c r="J51" s="4">
        <v>116562</v>
      </c>
      <c r="K51">
        <v>10950</v>
      </c>
    </row>
    <row r="52" spans="1:11">
      <c r="A52" s="4">
        <v>20170304</v>
      </c>
      <c r="B52" s="21">
        <f t="shared" si="0"/>
        <v>42798</v>
      </c>
      <c r="C52" s="20" t="str">
        <f>TEXT(Table1[[#This Row],[Transaction Date]],"yyyy")</f>
        <v>2017</v>
      </c>
      <c r="D52" s="20" t="str">
        <f>TEXT(Table1[[#This Row],[Transaction Date]],"mmmm")</f>
        <v>March</v>
      </c>
      <c r="E52" s="4">
        <f>MONTH(Table1[[#This Row],[Transaction Date]])</f>
        <v>3</v>
      </c>
      <c r="F52" s="20" t="str">
        <f>TEXT(Table1[[#This Row],[Transaction Date]],"dddd")</f>
        <v>Saturday</v>
      </c>
      <c r="G52" t="s">
        <v>10</v>
      </c>
      <c r="H52" s="4">
        <v>1033349</v>
      </c>
      <c r="I52" t="s">
        <v>109</v>
      </c>
      <c r="J52" s="4">
        <v>217003</v>
      </c>
      <c r="K52">
        <v>3937.5</v>
      </c>
    </row>
    <row r="53" spans="1:11">
      <c r="A53" s="4">
        <v>20170304</v>
      </c>
      <c r="B53" s="21">
        <f t="shared" si="0"/>
        <v>42798</v>
      </c>
      <c r="C53" s="20" t="str">
        <f>TEXT(Table1[[#This Row],[Transaction Date]],"yyyy")</f>
        <v>2017</v>
      </c>
      <c r="D53" s="20" t="str">
        <f>TEXT(Table1[[#This Row],[Transaction Date]],"mmmm")</f>
        <v>March</v>
      </c>
      <c r="E53" s="4">
        <f>MONTH(Table1[[#This Row],[Transaction Date]])</f>
        <v>3</v>
      </c>
      <c r="F53" s="20" t="str">
        <f>TEXT(Table1[[#This Row],[Transaction Date]],"dddd")</f>
        <v>Saturday</v>
      </c>
      <c r="G53" t="s">
        <v>10</v>
      </c>
      <c r="H53" s="4">
        <v>1033348</v>
      </c>
      <c r="I53" t="s">
        <v>111</v>
      </c>
      <c r="J53" s="4">
        <v>267224</v>
      </c>
      <c r="K53">
        <v>1250</v>
      </c>
    </row>
    <row r="54" spans="1:11">
      <c r="A54" s="4">
        <v>20170305</v>
      </c>
      <c r="B54" s="21">
        <f t="shared" si="0"/>
        <v>42799</v>
      </c>
      <c r="C54" s="20" t="str">
        <f>TEXT(Table1[[#This Row],[Transaction Date]],"yyyy")</f>
        <v>2017</v>
      </c>
      <c r="D54" s="20" t="str">
        <f>TEXT(Table1[[#This Row],[Transaction Date]],"mmmm")</f>
        <v>March</v>
      </c>
      <c r="E54" s="4">
        <f>MONTH(Table1[[#This Row],[Transaction Date]])</f>
        <v>3</v>
      </c>
      <c r="F54" s="20" t="str">
        <f>TEXT(Table1[[#This Row],[Transaction Date]],"dddd")</f>
        <v>Sunday</v>
      </c>
      <c r="G54" t="s">
        <v>116</v>
      </c>
      <c r="H54" s="4">
        <v>10018733</v>
      </c>
      <c r="I54" t="s">
        <v>109</v>
      </c>
      <c r="J54" s="4">
        <v>317445</v>
      </c>
      <c r="K54">
        <v>4987.5</v>
      </c>
    </row>
    <row r="55" spans="1:11">
      <c r="A55" s="4">
        <v>20170305</v>
      </c>
      <c r="B55" s="21">
        <f t="shared" si="0"/>
        <v>42799</v>
      </c>
      <c r="C55" s="20" t="str">
        <f>TEXT(Table1[[#This Row],[Transaction Date]],"yyyy")</f>
        <v>2017</v>
      </c>
      <c r="D55" s="20" t="str">
        <f>TEXT(Table1[[#This Row],[Transaction Date]],"mmmm")</f>
        <v>March</v>
      </c>
      <c r="E55" s="4">
        <f>MONTH(Table1[[#This Row],[Transaction Date]])</f>
        <v>3</v>
      </c>
      <c r="F55" s="20" t="str">
        <f>TEXT(Table1[[#This Row],[Transaction Date]],"dddd")</f>
        <v>Sunday</v>
      </c>
      <c r="G55" t="s">
        <v>116</v>
      </c>
      <c r="H55" s="4">
        <v>10018734</v>
      </c>
      <c r="I55" t="s">
        <v>115</v>
      </c>
      <c r="J55" s="4">
        <v>729973</v>
      </c>
      <c r="K55">
        <v>1382.5</v>
      </c>
    </row>
    <row r="56" spans="1:11">
      <c r="A56" s="4">
        <v>20170305</v>
      </c>
      <c r="B56" s="21">
        <f t="shared" si="0"/>
        <v>42799</v>
      </c>
      <c r="C56" s="20" t="str">
        <f>TEXT(Table1[[#This Row],[Transaction Date]],"yyyy")</f>
        <v>2017</v>
      </c>
      <c r="D56" s="20" t="str">
        <f>TEXT(Table1[[#This Row],[Transaction Date]],"mmmm")</f>
        <v>March</v>
      </c>
      <c r="E56" s="4">
        <f>MONTH(Table1[[#This Row],[Transaction Date]])</f>
        <v>3</v>
      </c>
      <c r="F56" s="20" t="str">
        <f>TEXT(Table1[[#This Row],[Transaction Date]],"dddd")</f>
        <v>Sunday</v>
      </c>
      <c r="G56" t="s">
        <v>116</v>
      </c>
      <c r="H56" s="4">
        <v>10018735</v>
      </c>
      <c r="I56" t="s">
        <v>109</v>
      </c>
      <c r="J56" s="4">
        <v>764932</v>
      </c>
      <c r="K56">
        <v>14450</v>
      </c>
    </row>
    <row r="57" spans="1:11">
      <c r="A57" s="4">
        <v>20170305</v>
      </c>
      <c r="B57" s="21">
        <f t="shared" si="0"/>
        <v>42799</v>
      </c>
      <c r="C57" s="20" t="str">
        <f>TEXT(Table1[[#This Row],[Transaction Date]],"yyyy")</f>
        <v>2017</v>
      </c>
      <c r="D57" s="20" t="str">
        <f>TEXT(Table1[[#This Row],[Transaction Date]],"mmmm")</f>
        <v>March</v>
      </c>
      <c r="E57" s="4">
        <f>MONTH(Table1[[#This Row],[Transaction Date]])</f>
        <v>3</v>
      </c>
      <c r="F57" s="20" t="str">
        <f>TEXT(Table1[[#This Row],[Transaction Date]],"dddd")</f>
        <v>Sunday</v>
      </c>
      <c r="G57" t="s">
        <v>116</v>
      </c>
      <c r="H57" s="4">
        <v>10019108</v>
      </c>
      <c r="I57" t="s">
        <v>109</v>
      </c>
      <c r="J57" s="4">
        <v>799891</v>
      </c>
      <c r="K57">
        <v>10650</v>
      </c>
    </row>
    <row r="58" spans="1:11">
      <c r="A58" s="4">
        <v>20170308</v>
      </c>
      <c r="B58" s="21">
        <f t="shared" si="0"/>
        <v>42802</v>
      </c>
      <c r="C58" s="20" t="str">
        <f>TEXT(Table1[[#This Row],[Transaction Date]],"yyyy")</f>
        <v>2017</v>
      </c>
      <c r="D58" s="20" t="str">
        <f>TEXT(Table1[[#This Row],[Transaction Date]],"mmmm")</f>
        <v>March</v>
      </c>
      <c r="E58" s="4">
        <f>MONTH(Table1[[#This Row],[Transaction Date]])</f>
        <v>3</v>
      </c>
      <c r="F58" s="20" t="str">
        <f>TEXT(Table1[[#This Row],[Transaction Date]],"dddd")</f>
        <v>Wednesday</v>
      </c>
      <c r="G58" t="s">
        <v>116</v>
      </c>
      <c r="H58" s="4">
        <v>10019128</v>
      </c>
      <c r="I58" t="s">
        <v>114</v>
      </c>
      <c r="J58" s="4">
        <v>834850</v>
      </c>
      <c r="K58">
        <v>17160</v>
      </c>
    </row>
    <row r="59" spans="1:11">
      <c r="A59" s="4">
        <v>20170308</v>
      </c>
      <c r="B59" s="21">
        <f t="shared" si="0"/>
        <v>42802</v>
      </c>
      <c r="C59" s="20" t="str">
        <f>TEXT(Table1[[#This Row],[Transaction Date]],"yyyy")</f>
        <v>2017</v>
      </c>
      <c r="D59" s="20" t="str">
        <f>TEXT(Table1[[#This Row],[Transaction Date]],"mmmm")</f>
        <v>March</v>
      </c>
      <c r="E59" s="4">
        <f>MONTH(Table1[[#This Row],[Transaction Date]])</f>
        <v>3</v>
      </c>
      <c r="F59" s="20" t="str">
        <f>TEXT(Table1[[#This Row],[Transaction Date]],"dddd")</f>
        <v>Wednesday</v>
      </c>
      <c r="G59" t="s">
        <v>117</v>
      </c>
      <c r="H59" s="4">
        <v>10019129</v>
      </c>
      <c r="I59" t="s">
        <v>115</v>
      </c>
      <c r="J59" s="4">
        <v>367666</v>
      </c>
      <c r="K59">
        <v>13160</v>
      </c>
    </row>
    <row r="60" spans="1:11">
      <c r="A60" s="4">
        <v>20170309</v>
      </c>
      <c r="B60" s="21">
        <f t="shared" si="0"/>
        <v>42803</v>
      </c>
      <c r="C60" s="20" t="str">
        <f>TEXT(Table1[[#This Row],[Transaction Date]],"yyyy")</f>
        <v>2017</v>
      </c>
      <c r="D60" s="20" t="str">
        <f>TEXT(Table1[[#This Row],[Transaction Date]],"mmmm")</f>
        <v>March</v>
      </c>
      <c r="E60" s="4">
        <f>MONTH(Table1[[#This Row],[Transaction Date]])</f>
        <v>3</v>
      </c>
      <c r="F60" s="20" t="str">
        <f>TEXT(Table1[[#This Row],[Transaction Date]],"dddd")</f>
        <v>Thursday</v>
      </c>
      <c r="G60" t="s">
        <v>10</v>
      </c>
      <c r="H60" s="4">
        <v>10019137</v>
      </c>
      <c r="I60" t="s">
        <v>114</v>
      </c>
      <c r="J60" s="4">
        <v>468108</v>
      </c>
      <c r="K60">
        <v>10250</v>
      </c>
    </row>
    <row r="61" spans="1:11">
      <c r="A61" s="4">
        <v>20170309</v>
      </c>
      <c r="B61" s="21">
        <f t="shared" si="0"/>
        <v>42803</v>
      </c>
      <c r="C61" s="20" t="str">
        <f>TEXT(Table1[[#This Row],[Transaction Date]],"yyyy")</f>
        <v>2017</v>
      </c>
      <c r="D61" s="20" t="str">
        <f>TEXT(Table1[[#This Row],[Transaction Date]],"mmmm")</f>
        <v>March</v>
      </c>
      <c r="E61" s="4">
        <f>MONTH(Table1[[#This Row],[Transaction Date]])</f>
        <v>3</v>
      </c>
      <c r="F61" s="20" t="str">
        <f>TEXT(Table1[[#This Row],[Transaction Date]],"dddd")</f>
        <v>Thursday</v>
      </c>
      <c r="G61" s="1" t="s">
        <v>116</v>
      </c>
      <c r="H61" s="4">
        <v>10019138</v>
      </c>
      <c r="I61" t="s">
        <v>115</v>
      </c>
      <c r="J61" s="4">
        <v>518329</v>
      </c>
      <c r="K61">
        <v>10450</v>
      </c>
    </row>
    <row r="62" spans="1:11">
      <c r="A62" s="4">
        <v>20170316</v>
      </c>
      <c r="B62" s="21">
        <f t="shared" si="0"/>
        <v>42810</v>
      </c>
      <c r="C62" s="20" t="str">
        <f>TEXT(Table1[[#This Row],[Transaction Date]],"yyyy")</f>
        <v>2017</v>
      </c>
      <c r="D62" s="20" t="str">
        <f>TEXT(Table1[[#This Row],[Transaction Date]],"mmmm")</f>
        <v>March</v>
      </c>
      <c r="E62" s="4">
        <f>MONTH(Table1[[#This Row],[Transaction Date]])</f>
        <v>3</v>
      </c>
      <c r="F62" s="20" t="str">
        <f>TEXT(Table1[[#This Row],[Transaction Date]],"dddd")</f>
        <v>Thursday</v>
      </c>
      <c r="G62" s="1" t="s">
        <v>118</v>
      </c>
      <c r="H62" s="4">
        <v>10014653</v>
      </c>
      <c r="I62" t="s">
        <v>114</v>
      </c>
      <c r="J62" s="4">
        <v>568550</v>
      </c>
      <c r="K62">
        <v>4250</v>
      </c>
    </row>
    <row r="63" spans="1:11">
      <c r="A63" s="4">
        <v>20170316</v>
      </c>
      <c r="B63" s="21">
        <f t="shared" si="0"/>
        <v>42810</v>
      </c>
      <c r="C63" s="20" t="str">
        <f>TEXT(Table1[[#This Row],[Transaction Date]],"yyyy")</f>
        <v>2017</v>
      </c>
      <c r="D63" s="20" t="str">
        <f>TEXT(Table1[[#This Row],[Transaction Date]],"mmmm")</f>
        <v>March</v>
      </c>
      <c r="E63" s="4">
        <f>MONTH(Table1[[#This Row],[Transaction Date]])</f>
        <v>3</v>
      </c>
      <c r="F63" s="20" t="str">
        <f>TEXT(Table1[[#This Row],[Transaction Date]],"dddd")</f>
        <v>Thursday</v>
      </c>
      <c r="G63" t="s">
        <v>116</v>
      </c>
      <c r="H63" s="4">
        <v>10018762</v>
      </c>
      <c r="I63" t="s">
        <v>115</v>
      </c>
      <c r="J63" s="4">
        <v>618771</v>
      </c>
      <c r="K63">
        <v>2950</v>
      </c>
    </row>
    <row r="64" spans="1:11">
      <c r="A64" s="4">
        <v>20170316</v>
      </c>
      <c r="B64" s="21">
        <f t="shared" si="0"/>
        <v>42810</v>
      </c>
      <c r="C64" s="20" t="str">
        <f>TEXT(Table1[[#This Row],[Transaction Date]],"yyyy")</f>
        <v>2017</v>
      </c>
      <c r="D64" s="20" t="str">
        <f>TEXT(Table1[[#This Row],[Transaction Date]],"mmmm")</f>
        <v>March</v>
      </c>
      <c r="E64" s="4">
        <f>MONTH(Table1[[#This Row],[Transaction Date]])</f>
        <v>3</v>
      </c>
      <c r="F64" s="20" t="str">
        <f>TEXT(Table1[[#This Row],[Transaction Date]],"dddd")</f>
        <v>Thursday</v>
      </c>
      <c r="G64" t="s">
        <v>117</v>
      </c>
      <c r="H64" s="4">
        <v>10017000</v>
      </c>
      <c r="I64" t="s">
        <v>109</v>
      </c>
      <c r="J64" s="4">
        <v>864342</v>
      </c>
      <c r="K64">
        <v>16650</v>
      </c>
    </row>
    <row r="65" spans="1:11">
      <c r="A65" s="4">
        <v>20170317</v>
      </c>
      <c r="B65" s="21">
        <f t="shared" si="0"/>
        <v>42811</v>
      </c>
      <c r="C65" s="20" t="str">
        <f>TEXT(Table1[[#This Row],[Transaction Date]],"yyyy")</f>
        <v>2017</v>
      </c>
      <c r="D65" s="20" t="str">
        <f>TEXT(Table1[[#This Row],[Transaction Date]],"mmmm")</f>
        <v>March</v>
      </c>
      <c r="E65" s="4">
        <f>MONTH(Table1[[#This Row],[Transaction Date]])</f>
        <v>3</v>
      </c>
      <c r="F65" s="20" t="str">
        <f>TEXT(Table1[[#This Row],[Transaction Date]],"dddd")</f>
        <v>Friday</v>
      </c>
      <c r="G65" t="s">
        <v>117</v>
      </c>
      <c r="H65" s="4">
        <v>10019173</v>
      </c>
      <c r="I65" t="s">
        <v>109</v>
      </c>
      <c r="J65" s="4">
        <v>979679</v>
      </c>
      <c r="K65">
        <v>24650</v>
      </c>
    </row>
    <row r="66" spans="1:11">
      <c r="A66" s="4">
        <v>20170323</v>
      </c>
      <c r="B66" s="21">
        <f t="shared" si="0"/>
        <v>42817</v>
      </c>
      <c r="C66" s="20" t="str">
        <f>TEXT(Table1[[#This Row],[Transaction Date]],"yyyy")</f>
        <v>2017</v>
      </c>
      <c r="D66" s="20" t="str">
        <f>TEXT(Table1[[#This Row],[Transaction Date]],"mmmm")</f>
        <v>March</v>
      </c>
      <c r="E66" s="4">
        <f>MONTH(Table1[[#This Row],[Transaction Date]])</f>
        <v>3</v>
      </c>
      <c r="F66" s="20" t="str">
        <f>TEXT(Table1[[#This Row],[Transaction Date]],"dddd")</f>
        <v>Thursday</v>
      </c>
      <c r="G66" t="s">
        <v>10</v>
      </c>
      <c r="H66" s="4">
        <v>10019201</v>
      </c>
      <c r="I66" t="s">
        <v>109</v>
      </c>
      <c r="J66" s="4">
        <v>172366</v>
      </c>
      <c r="K66">
        <v>18650</v>
      </c>
    </row>
    <row r="67" spans="1:11">
      <c r="A67" s="4">
        <v>20170324</v>
      </c>
      <c r="B67" s="21">
        <f t="shared" si="0"/>
        <v>42818</v>
      </c>
      <c r="C67" s="20" t="str">
        <f>TEXT(Table1[[#This Row],[Transaction Date]],"yyyy")</f>
        <v>2017</v>
      </c>
      <c r="D67" s="20" t="str">
        <f>TEXT(Table1[[#This Row],[Transaction Date]],"mmmm")</f>
        <v>March</v>
      </c>
      <c r="E67" s="4">
        <f>MONTH(Table1[[#This Row],[Transaction Date]])</f>
        <v>3</v>
      </c>
      <c r="F67" s="20" t="str">
        <f>TEXT(Table1[[#This Row],[Transaction Date]],"dddd")</f>
        <v>Friday</v>
      </c>
      <c r="G67" t="s">
        <v>117</v>
      </c>
      <c r="H67" s="4">
        <v>10019211</v>
      </c>
      <c r="I67" t="s">
        <v>115</v>
      </c>
      <c r="J67" s="4">
        <v>135670</v>
      </c>
      <c r="K67">
        <v>13950</v>
      </c>
    </row>
    <row r="68" spans="1:11">
      <c r="A68" s="4">
        <v>20170423</v>
      </c>
      <c r="B68" s="21">
        <f t="shared" si="0"/>
        <v>42848</v>
      </c>
      <c r="C68" s="20" t="str">
        <f>TEXT(Table1[[#This Row],[Transaction Date]],"yyyy")</f>
        <v>2017</v>
      </c>
      <c r="D68" s="20" t="str">
        <f>TEXT(Table1[[#This Row],[Transaction Date]],"mmmm")</f>
        <v>April</v>
      </c>
      <c r="E68" s="4">
        <f>MONTH(Table1[[#This Row],[Transaction Date]])</f>
        <v>4</v>
      </c>
      <c r="F68" s="20" t="str">
        <f>TEXT(Table1[[#This Row],[Transaction Date]],"dddd")</f>
        <v>Sunday</v>
      </c>
      <c r="G68" t="s">
        <v>117</v>
      </c>
      <c r="H68" s="4">
        <v>10019370</v>
      </c>
      <c r="I68" t="s">
        <v>109</v>
      </c>
      <c r="J68" s="4">
        <v>834850</v>
      </c>
      <c r="K68">
        <v>7425</v>
      </c>
    </row>
    <row r="69" spans="1:11">
      <c r="A69" s="4">
        <v>20170423</v>
      </c>
      <c r="B69" s="21">
        <f t="shared" ref="B69:B132" si="1">DATE(LEFT(A69,4),MID(A69,5,2),RIGHT(A69,2))</f>
        <v>42848</v>
      </c>
      <c r="C69" s="20" t="str">
        <f>TEXT(Table1[[#This Row],[Transaction Date]],"yyyy")</f>
        <v>2017</v>
      </c>
      <c r="D69" s="20" t="str">
        <f>TEXT(Table1[[#This Row],[Transaction Date]],"mmmm")</f>
        <v>April</v>
      </c>
      <c r="E69" s="4">
        <f>MONTH(Table1[[#This Row],[Transaction Date]])</f>
        <v>4</v>
      </c>
      <c r="F69" s="20" t="str">
        <f>TEXT(Table1[[#This Row],[Transaction Date]],"dddd")</f>
        <v>Sunday</v>
      </c>
      <c r="G69" t="s">
        <v>118</v>
      </c>
      <c r="H69" s="4">
        <v>10019371</v>
      </c>
      <c r="I69" t="s">
        <v>111</v>
      </c>
      <c r="J69" s="4">
        <v>979679</v>
      </c>
      <c r="K69">
        <v>795</v>
      </c>
    </row>
    <row r="70" spans="1:11">
      <c r="A70" s="4">
        <v>20170430</v>
      </c>
      <c r="B70" s="21">
        <f t="shared" si="1"/>
        <v>42855</v>
      </c>
      <c r="C70" s="20" t="str">
        <f>TEXT(Table1[[#This Row],[Transaction Date]],"yyyy")</f>
        <v>2017</v>
      </c>
      <c r="D70" s="20" t="str">
        <f>TEXT(Table1[[#This Row],[Transaction Date]],"mmmm")</f>
        <v>April</v>
      </c>
      <c r="E70" s="4">
        <f>MONTH(Table1[[#This Row],[Transaction Date]])</f>
        <v>4</v>
      </c>
      <c r="F70" s="20" t="str">
        <f>TEXT(Table1[[#This Row],[Transaction Date]],"dddd")</f>
        <v>Sunday</v>
      </c>
      <c r="G70" t="s">
        <v>117</v>
      </c>
      <c r="H70" s="4">
        <v>10014790</v>
      </c>
      <c r="I70" t="s">
        <v>109</v>
      </c>
      <c r="J70" s="4">
        <v>834850</v>
      </c>
      <c r="K70">
        <v>24225</v>
      </c>
    </row>
    <row r="71" spans="1:11">
      <c r="A71" s="4">
        <v>20170430</v>
      </c>
      <c r="B71" s="21">
        <f t="shared" si="1"/>
        <v>42855</v>
      </c>
      <c r="C71" s="20" t="str">
        <f>TEXT(Table1[[#This Row],[Transaction Date]],"yyyy")</f>
        <v>2017</v>
      </c>
      <c r="D71" s="20" t="str">
        <f>TEXT(Table1[[#This Row],[Transaction Date]],"mmmm")</f>
        <v>April</v>
      </c>
      <c r="E71" s="4">
        <f>MONTH(Table1[[#This Row],[Transaction Date]])</f>
        <v>4</v>
      </c>
      <c r="F71" s="20" t="str">
        <f>TEXT(Table1[[#This Row],[Transaction Date]],"dddd")</f>
        <v>Sunday</v>
      </c>
      <c r="G71" t="s">
        <v>10</v>
      </c>
      <c r="H71" s="4">
        <v>1002147</v>
      </c>
      <c r="I71" t="s">
        <v>114</v>
      </c>
      <c r="J71" s="4">
        <v>834850</v>
      </c>
      <c r="K71">
        <v>18650</v>
      </c>
    </row>
    <row r="72" spans="1:11">
      <c r="A72" s="4">
        <v>20170430</v>
      </c>
      <c r="B72" s="21">
        <f t="shared" si="1"/>
        <v>42855</v>
      </c>
      <c r="C72" s="20" t="str">
        <f>TEXT(Table1[[#This Row],[Transaction Date]],"yyyy")</f>
        <v>2017</v>
      </c>
      <c r="D72" s="20" t="str">
        <f>TEXT(Table1[[#This Row],[Transaction Date]],"mmmm")</f>
        <v>April</v>
      </c>
      <c r="E72" s="4">
        <f>MONTH(Table1[[#This Row],[Transaction Date]])</f>
        <v>4</v>
      </c>
      <c r="F72" s="20" t="str">
        <f>TEXT(Table1[[#This Row],[Transaction Date]],"dddd")</f>
        <v>Sunday</v>
      </c>
      <c r="G72" t="s">
        <v>10</v>
      </c>
      <c r="H72" s="4">
        <v>1002149</v>
      </c>
      <c r="I72" t="s">
        <v>115</v>
      </c>
      <c r="J72" s="4">
        <v>834850</v>
      </c>
      <c r="K72">
        <v>17950</v>
      </c>
    </row>
    <row r="73" spans="1:11">
      <c r="A73" s="4">
        <v>20170430</v>
      </c>
      <c r="B73" s="21">
        <f t="shared" si="1"/>
        <v>42855</v>
      </c>
      <c r="C73" s="20" t="str">
        <f>TEXT(Table1[[#This Row],[Transaction Date]],"yyyy")</f>
        <v>2017</v>
      </c>
      <c r="D73" s="20" t="str">
        <f>TEXT(Table1[[#This Row],[Transaction Date]],"mmmm")</f>
        <v>April</v>
      </c>
      <c r="E73" s="4">
        <f>MONTH(Table1[[#This Row],[Transaction Date]])</f>
        <v>4</v>
      </c>
      <c r="F73" s="20" t="str">
        <f>TEXT(Table1[[#This Row],[Transaction Date]],"dddd")</f>
        <v>Sunday</v>
      </c>
      <c r="G73" t="s">
        <v>118</v>
      </c>
      <c r="H73" s="4">
        <v>1002144</v>
      </c>
      <c r="I73" t="s">
        <v>114</v>
      </c>
      <c r="J73" s="4">
        <v>834850</v>
      </c>
      <c r="K73">
        <v>4950</v>
      </c>
    </row>
    <row r="74" spans="1:11">
      <c r="A74" s="4">
        <v>20170430</v>
      </c>
      <c r="B74" s="21">
        <f t="shared" si="1"/>
        <v>42855</v>
      </c>
      <c r="C74" s="20" t="str">
        <f>TEXT(Table1[[#This Row],[Transaction Date]],"yyyy")</f>
        <v>2017</v>
      </c>
      <c r="D74" s="20" t="str">
        <f>TEXT(Table1[[#This Row],[Transaction Date]],"mmmm")</f>
        <v>April</v>
      </c>
      <c r="E74" s="4">
        <f>MONTH(Table1[[#This Row],[Transaction Date]])</f>
        <v>4</v>
      </c>
      <c r="F74" s="20" t="str">
        <f>TEXT(Table1[[#This Row],[Transaction Date]],"dddd")</f>
        <v>Sunday</v>
      </c>
      <c r="G74" t="s">
        <v>116</v>
      </c>
      <c r="H74" s="4">
        <v>1002149</v>
      </c>
      <c r="I74" t="s">
        <v>114</v>
      </c>
      <c r="J74" s="4">
        <v>421333</v>
      </c>
      <c r="K74">
        <v>10250</v>
      </c>
    </row>
    <row r="75" spans="1:11">
      <c r="A75" s="4">
        <v>20170502</v>
      </c>
      <c r="B75" s="21">
        <f t="shared" si="1"/>
        <v>42857</v>
      </c>
      <c r="C75" s="20" t="str">
        <f>TEXT(Table1[[#This Row],[Transaction Date]],"yyyy")</f>
        <v>2017</v>
      </c>
      <c r="D75" s="20" t="str">
        <f>TEXT(Table1[[#This Row],[Transaction Date]],"mmmm")</f>
        <v>May</v>
      </c>
      <c r="E75" s="4">
        <f>MONTH(Table1[[#This Row],[Transaction Date]])</f>
        <v>5</v>
      </c>
      <c r="F75" s="20" t="str">
        <f>TEXT(Table1[[#This Row],[Transaction Date]],"dddd")</f>
        <v>Tuesday</v>
      </c>
      <c r="G75" t="s">
        <v>10</v>
      </c>
      <c r="H75" s="4">
        <v>10014797</v>
      </c>
      <c r="I75" t="s">
        <v>114</v>
      </c>
      <c r="J75" s="4">
        <v>101676</v>
      </c>
      <c r="K75">
        <v>3650</v>
      </c>
    </row>
    <row r="76" spans="1:11">
      <c r="A76" s="4">
        <v>20170502</v>
      </c>
      <c r="B76" s="21">
        <f t="shared" si="1"/>
        <v>42857</v>
      </c>
      <c r="C76" s="20" t="str">
        <f>TEXT(Table1[[#This Row],[Transaction Date]],"yyyy")</f>
        <v>2017</v>
      </c>
      <c r="D76" s="20" t="str">
        <f>TEXT(Table1[[#This Row],[Transaction Date]],"mmmm")</f>
        <v>May</v>
      </c>
      <c r="E76" s="4">
        <f>MONTH(Table1[[#This Row],[Transaction Date]])</f>
        <v>5</v>
      </c>
      <c r="F76" s="20" t="str">
        <f>TEXT(Table1[[#This Row],[Transaction Date]],"dddd")</f>
        <v>Tuesday</v>
      </c>
      <c r="G76" t="s">
        <v>10</v>
      </c>
      <c r="H76" s="4">
        <v>1002153</v>
      </c>
      <c r="I76" t="s">
        <v>115</v>
      </c>
      <c r="J76" s="4">
        <v>131448</v>
      </c>
      <c r="K76">
        <v>5450</v>
      </c>
    </row>
    <row r="77" spans="1:11">
      <c r="A77" s="4">
        <v>20170502</v>
      </c>
      <c r="B77" s="21">
        <f t="shared" si="1"/>
        <v>42857</v>
      </c>
      <c r="C77" s="20" t="str">
        <f>TEXT(Table1[[#This Row],[Transaction Date]],"yyyy")</f>
        <v>2017</v>
      </c>
      <c r="D77" s="20" t="str">
        <f>TEXT(Table1[[#This Row],[Transaction Date]],"mmmm")</f>
        <v>May</v>
      </c>
      <c r="E77" s="4">
        <f>MONTH(Table1[[#This Row],[Transaction Date]])</f>
        <v>5</v>
      </c>
      <c r="F77" s="20" t="str">
        <f>TEXT(Table1[[#This Row],[Transaction Date]],"dddd")</f>
        <v>Tuesday</v>
      </c>
      <c r="G77" t="s">
        <v>117</v>
      </c>
      <c r="H77" s="4">
        <v>1015889</v>
      </c>
      <c r="I77" t="s">
        <v>112</v>
      </c>
      <c r="J77" s="4">
        <v>116562</v>
      </c>
      <c r="K77">
        <v>7250</v>
      </c>
    </row>
    <row r="78" spans="1:11">
      <c r="A78" s="4">
        <v>20170503</v>
      </c>
      <c r="B78" s="21">
        <f t="shared" si="1"/>
        <v>42858</v>
      </c>
      <c r="C78" s="20" t="str">
        <f>TEXT(Table1[[#This Row],[Transaction Date]],"yyyy")</f>
        <v>2017</v>
      </c>
      <c r="D78" s="20" t="str">
        <f>TEXT(Table1[[#This Row],[Transaction Date]],"mmmm")</f>
        <v>May</v>
      </c>
      <c r="E78" s="4">
        <f>MONTH(Table1[[#This Row],[Transaction Date]])</f>
        <v>5</v>
      </c>
      <c r="F78" s="20" t="str">
        <f>TEXT(Table1[[#This Row],[Transaction Date]],"dddd")</f>
        <v>Wednesday</v>
      </c>
      <c r="G78" t="s">
        <v>10</v>
      </c>
      <c r="H78" s="4">
        <v>10019402</v>
      </c>
      <c r="I78" t="s">
        <v>109</v>
      </c>
      <c r="J78" s="4">
        <v>217003</v>
      </c>
      <c r="K78">
        <v>16450</v>
      </c>
    </row>
    <row r="79" spans="1:11">
      <c r="A79" s="4">
        <v>20170503</v>
      </c>
      <c r="B79" s="21">
        <f t="shared" si="1"/>
        <v>42858</v>
      </c>
      <c r="C79" s="20" t="str">
        <f>TEXT(Table1[[#This Row],[Transaction Date]],"yyyy")</f>
        <v>2017</v>
      </c>
      <c r="D79" s="20" t="str">
        <f>TEXT(Table1[[#This Row],[Transaction Date]],"mmmm")</f>
        <v>May</v>
      </c>
      <c r="E79" s="4">
        <f>MONTH(Table1[[#This Row],[Transaction Date]])</f>
        <v>5</v>
      </c>
      <c r="F79" s="20" t="str">
        <f>TEXT(Table1[[#This Row],[Transaction Date]],"dddd")</f>
        <v>Wednesday</v>
      </c>
      <c r="G79" t="s">
        <v>118</v>
      </c>
      <c r="H79" s="4">
        <v>10017115</v>
      </c>
      <c r="I79" t="s">
        <v>109</v>
      </c>
      <c r="J79" s="4">
        <v>267224</v>
      </c>
      <c r="K79">
        <v>13650</v>
      </c>
    </row>
    <row r="80" spans="1:11">
      <c r="A80" s="4">
        <v>20170503</v>
      </c>
      <c r="B80" s="21">
        <f t="shared" si="1"/>
        <v>42858</v>
      </c>
      <c r="C80" s="20" t="str">
        <f>TEXT(Table1[[#This Row],[Transaction Date]],"yyyy")</f>
        <v>2017</v>
      </c>
      <c r="D80" s="20" t="str">
        <f>TEXT(Table1[[#This Row],[Transaction Date]],"mmmm")</f>
        <v>May</v>
      </c>
      <c r="E80" s="4">
        <f>MONTH(Table1[[#This Row],[Transaction Date]])</f>
        <v>5</v>
      </c>
      <c r="F80" s="20" t="str">
        <f>TEXT(Table1[[#This Row],[Transaction Date]],"dddd")</f>
        <v>Wednesday</v>
      </c>
      <c r="G80" t="s">
        <v>116</v>
      </c>
      <c r="H80" s="4">
        <v>10014798</v>
      </c>
      <c r="I80" t="s">
        <v>114</v>
      </c>
      <c r="J80" s="4">
        <v>317445</v>
      </c>
      <c r="K80">
        <v>5450</v>
      </c>
    </row>
    <row r="81" spans="1:11">
      <c r="A81" s="4">
        <v>20170503</v>
      </c>
      <c r="B81" s="21">
        <f t="shared" si="1"/>
        <v>42858</v>
      </c>
      <c r="C81" s="20" t="str">
        <f>TEXT(Table1[[#This Row],[Transaction Date]],"yyyy")</f>
        <v>2017</v>
      </c>
      <c r="D81" s="20" t="str">
        <f>TEXT(Table1[[#This Row],[Transaction Date]],"mmmm")</f>
        <v>May</v>
      </c>
      <c r="E81" s="4">
        <f>MONTH(Table1[[#This Row],[Transaction Date]])</f>
        <v>5</v>
      </c>
      <c r="F81" s="20" t="str">
        <f>TEXT(Table1[[#This Row],[Transaction Date]],"dddd")</f>
        <v>Wednesday</v>
      </c>
      <c r="G81" t="s">
        <v>10</v>
      </c>
      <c r="H81" s="4">
        <v>10014800</v>
      </c>
      <c r="I81" t="s">
        <v>115</v>
      </c>
      <c r="J81" s="4">
        <v>729973</v>
      </c>
      <c r="K81">
        <v>12250</v>
      </c>
    </row>
    <row r="82" spans="1:11">
      <c r="A82" s="4">
        <v>20170503</v>
      </c>
      <c r="B82" s="21">
        <f t="shared" si="1"/>
        <v>42858</v>
      </c>
      <c r="C82" s="20" t="str">
        <f>TEXT(Table1[[#This Row],[Transaction Date]],"yyyy")</f>
        <v>2017</v>
      </c>
      <c r="D82" s="20" t="str">
        <f>TEXT(Table1[[#This Row],[Transaction Date]],"mmmm")</f>
        <v>May</v>
      </c>
      <c r="E82" s="4">
        <f>MONTH(Table1[[#This Row],[Transaction Date]])</f>
        <v>5</v>
      </c>
      <c r="F82" s="20" t="str">
        <f>TEXT(Table1[[#This Row],[Transaction Date]],"dddd")</f>
        <v>Wednesday</v>
      </c>
      <c r="G82" t="s">
        <v>116</v>
      </c>
      <c r="H82" s="4">
        <v>10019399</v>
      </c>
      <c r="I82" t="s">
        <v>114</v>
      </c>
      <c r="J82" s="4">
        <v>764932</v>
      </c>
      <c r="K82">
        <v>5450</v>
      </c>
    </row>
    <row r="83" spans="1:11">
      <c r="A83" s="4">
        <v>20170506</v>
      </c>
      <c r="B83" s="21">
        <f t="shared" si="1"/>
        <v>42861</v>
      </c>
      <c r="C83" s="20" t="str">
        <f>TEXT(Table1[[#This Row],[Transaction Date]],"yyyy")</f>
        <v>2017</v>
      </c>
      <c r="D83" s="20" t="str">
        <f>TEXT(Table1[[#This Row],[Transaction Date]],"mmmm")</f>
        <v>May</v>
      </c>
      <c r="E83" s="4">
        <f>MONTH(Table1[[#This Row],[Transaction Date]])</f>
        <v>5</v>
      </c>
      <c r="F83" s="20" t="str">
        <f>TEXT(Table1[[#This Row],[Transaction Date]],"dddd")</f>
        <v>Saturday</v>
      </c>
      <c r="G83" t="s">
        <v>117</v>
      </c>
      <c r="H83" s="4">
        <v>1015925</v>
      </c>
      <c r="I83" t="s">
        <v>115</v>
      </c>
      <c r="J83" s="4">
        <v>799891</v>
      </c>
      <c r="K83">
        <v>10950</v>
      </c>
    </row>
    <row r="84" spans="1:11">
      <c r="A84" s="4">
        <v>20170506</v>
      </c>
      <c r="B84" s="21">
        <f t="shared" si="1"/>
        <v>42861</v>
      </c>
      <c r="C84" s="20" t="str">
        <f>TEXT(Table1[[#This Row],[Transaction Date]],"yyyy")</f>
        <v>2017</v>
      </c>
      <c r="D84" s="20" t="str">
        <f>TEXT(Table1[[#This Row],[Transaction Date]],"mmmm")</f>
        <v>May</v>
      </c>
      <c r="E84" s="4">
        <f>MONTH(Table1[[#This Row],[Transaction Date]])</f>
        <v>5</v>
      </c>
      <c r="F84" s="20" t="str">
        <f>TEXT(Table1[[#This Row],[Transaction Date]],"dddd")</f>
        <v>Saturday</v>
      </c>
      <c r="G84" t="s">
        <v>117</v>
      </c>
      <c r="H84" s="4">
        <v>1015925</v>
      </c>
      <c r="I84" t="s">
        <v>111</v>
      </c>
      <c r="J84" s="4">
        <v>834850</v>
      </c>
      <c r="K84">
        <v>12250</v>
      </c>
    </row>
    <row r="85" spans="1:11">
      <c r="A85" s="4">
        <v>20170507</v>
      </c>
      <c r="B85" s="21">
        <f t="shared" si="1"/>
        <v>42862</v>
      </c>
      <c r="C85" s="20" t="str">
        <f>TEXT(Table1[[#This Row],[Transaction Date]],"yyyy")</f>
        <v>2017</v>
      </c>
      <c r="D85" s="20" t="str">
        <f>TEXT(Table1[[#This Row],[Transaction Date]],"mmmm")</f>
        <v>May</v>
      </c>
      <c r="E85" s="4">
        <f>MONTH(Table1[[#This Row],[Transaction Date]])</f>
        <v>5</v>
      </c>
      <c r="F85" s="20" t="str">
        <f>TEXT(Table1[[#This Row],[Transaction Date]],"dddd")</f>
        <v>Sunday</v>
      </c>
      <c r="G85" t="s">
        <v>10</v>
      </c>
      <c r="H85" s="4">
        <v>10018890</v>
      </c>
      <c r="I85" t="s">
        <v>111</v>
      </c>
      <c r="J85" s="4">
        <v>367666</v>
      </c>
      <c r="K85">
        <v>795</v>
      </c>
    </row>
    <row r="86" spans="1:11">
      <c r="A86" s="4">
        <v>20170507</v>
      </c>
      <c r="B86" s="21">
        <f t="shared" si="1"/>
        <v>42862</v>
      </c>
      <c r="C86" s="20" t="str">
        <f>TEXT(Table1[[#This Row],[Transaction Date]],"yyyy")</f>
        <v>2017</v>
      </c>
      <c r="D86" s="20" t="str">
        <f>TEXT(Table1[[#This Row],[Transaction Date]],"mmmm")</f>
        <v>May</v>
      </c>
      <c r="E86" s="4">
        <f>MONTH(Table1[[#This Row],[Transaction Date]])</f>
        <v>5</v>
      </c>
      <c r="F86" s="20" t="str">
        <f>TEXT(Table1[[#This Row],[Transaction Date]],"dddd")</f>
        <v>Sunday</v>
      </c>
      <c r="G86" t="s">
        <v>118</v>
      </c>
      <c r="H86" s="4">
        <v>10018893</v>
      </c>
      <c r="I86" t="s">
        <v>111</v>
      </c>
      <c r="J86" s="4">
        <v>468108</v>
      </c>
      <c r="K86">
        <v>13687.5</v>
      </c>
    </row>
    <row r="87" spans="1:11">
      <c r="A87" s="4">
        <v>20170513</v>
      </c>
      <c r="B87" s="21">
        <f t="shared" si="1"/>
        <v>42868</v>
      </c>
      <c r="C87" s="20" t="str">
        <f>TEXT(Table1[[#This Row],[Transaction Date]],"yyyy")</f>
        <v>2017</v>
      </c>
      <c r="D87" s="20" t="str">
        <f>TEXT(Table1[[#This Row],[Transaction Date]],"mmmm")</f>
        <v>May</v>
      </c>
      <c r="E87" s="4">
        <f>MONTH(Table1[[#This Row],[Transaction Date]])</f>
        <v>5</v>
      </c>
      <c r="F87" s="20" t="str">
        <f>TEXT(Table1[[#This Row],[Transaction Date]],"dddd")</f>
        <v>Saturday</v>
      </c>
      <c r="G87" t="s">
        <v>116</v>
      </c>
      <c r="H87" s="4">
        <v>10018902</v>
      </c>
      <c r="I87" t="s">
        <v>109</v>
      </c>
      <c r="J87" s="4">
        <v>518329</v>
      </c>
      <c r="K87">
        <v>7607.5</v>
      </c>
    </row>
    <row r="88" spans="1:11">
      <c r="A88" s="4">
        <v>20170513</v>
      </c>
      <c r="B88" s="21">
        <f t="shared" si="1"/>
        <v>42868</v>
      </c>
      <c r="C88" s="20" t="str">
        <f>TEXT(Table1[[#This Row],[Transaction Date]],"yyyy")</f>
        <v>2017</v>
      </c>
      <c r="D88" s="20" t="str">
        <f>TEXT(Table1[[#This Row],[Transaction Date]],"mmmm")</f>
        <v>May</v>
      </c>
      <c r="E88" s="4">
        <f>MONTH(Table1[[#This Row],[Transaction Date]])</f>
        <v>5</v>
      </c>
      <c r="F88" s="20" t="str">
        <f>TEXT(Table1[[#This Row],[Transaction Date]],"dddd")</f>
        <v>Saturday</v>
      </c>
      <c r="G88" t="s">
        <v>10</v>
      </c>
      <c r="H88" s="4">
        <v>10018903</v>
      </c>
      <c r="I88" t="s">
        <v>109</v>
      </c>
      <c r="J88" s="4">
        <v>568550</v>
      </c>
      <c r="K88">
        <v>13557.5</v>
      </c>
    </row>
    <row r="89" spans="1:11">
      <c r="A89" s="4">
        <v>20170515</v>
      </c>
      <c r="B89" s="21">
        <f t="shared" si="1"/>
        <v>42870</v>
      </c>
      <c r="C89" s="20" t="str">
        <f>TEXT(Table1[[#This Row],[Transaction Date]],"yyyy")</f>
        <v>2017</v>
      </c>
      <c r="D89" s="20" t="str">
        <f>TEXT(Table1[[#This Row],[Transaction Date]],"mmmm")</f>
        <v>May</v>
      </c>
      <c r="E89" s="4">
        <f>MONTH(Table1[[#This Row],[Transaction Date]])</f>
        <v>5</v>
      </c>
      <c r="F89" s="20" t="str">
        <f>TEXT(Table1[[#This Row],[Transaction Date]],"dddd")</f>
        <v>Monday</v>
      </c>
      <c r="G89" t="s">
        <v>116</v>
      </c>
      <c r="H89" s="4">
        <v>10017161</v>
      </c>
      <c r="I89" t="s">
        <v>109</v>
      </c>
      <c r="J89" s="4">
        <v>618771</v>
      </c>
      <c r="K89">
        <v>4950</v>
      </c>
    </row>
    <row r="90" spans="1:11">
      <c r="A90" s="4">
        <v>20170515</v>
      </c>
      <c r="B90" s="21">
        <f t="shared" si="1"/>
        <v>42870</v>
      </c>
      <c r="C90" s="20" t="str">
        <f>TEXT(Table1[[#This Row],[Transaction Date]],"yyyy")</f>
        <v>2017</v>
      </c>
      <c r="D90" s="20" t="str">
        <f>TEXT(Table1[[#This Row],[Transaction Date]],"mmmm")</f>
        <v>May</v>
      </c>
      <c r="E90" s="4">
        <f>MONTH(Table1[[#This Row],[Transaction Date]])</f>
        <v>5</v>
      </c>
      <c r="F90" s="20" t="str">
        <f>TEXT(Table1[[#This Row],[Transaction Date]],"dddd")</f>
        <v>Monday</v>
      </c>
      <c r="G90" t="s">
        <v>117</v>
      </c>
      <c r="H90" s="4">
        <v>10017162</v>
      </c>
      <c r="I90" t="s">
        <v>111</v>
      </c>
      <c r="J90" s="4">
        <v>864342</v>
      </c>
      <c r="K90">
        <v>4250</v>
      </c>
    </row>
    <row r="91" spans="1:11">
      <c r="A91" s="4">
        <v>20170515</v>
      </c>
      <c r="B91" s="21">
        <f t="shared" si="1"/>
        <v>42870</v>
      </c>
      <c r="C91" s="20" t="str">
        <f>TEXT(Table1[[#This Row],[Transaction Date]],"yyyy")</f>
        <v>2017</v>
      </c>
      <c r="D91" s="20" t="str">
        <f>TEXT(Table1[[#This Row],[Transaction Date]],"mmmm")</f>
        <v>May</v>
      </c>
      <c r="E91" s="4">
        <f>MONTH(Table1[[#This Row],[Transaction Date]])</f>
        <v>5</v>
      </c>
      <c r="F91" s="20" t="str">
        <f>TEXT(Table1[[#This Row],[Transaction Date]],"dddd")</f>
        <v>Monday</v>
      </c>
      <c r="G91" t="s">
        <v>117</v>
      </c>
      <c r="H91" s="4">
        <v>10014852</v>
      </c>
      <c r="I91" t="s">
        <v>110</v>
      </c>
      <c r="J91" s="4">
        <v>387943</v>
      </c>
      <c r="K91">
        <v>2950</v>
      </c>
    </row>
    <row r="92" spans="1:11">
      <c r="A92" s="4">
        <v>20170515</v>
      </c>
      <c r="B92" s="21">
        <f t="shared" si="1"/>
        <v>42870</v>
      </c>
      <c r="C92" s="20" t="str">
        <f>TEXT(Table1[[#This Row],[Transaction Date]],"yyyy")</f>
        <v>2017</v>
      </c>
      <c r="D92" s="20" t="str">
        <f>TEXT(Table1[[#This Row],[Transaction Date]],"mmmm")</f>
        <v>May</v>
      </c>
      <c r="E92" s="4">
        <f>MONTH(Table1[[#This Row],[Transaction Date]])</f>
        <v>5</v>
      </c>
      <c r="F92" s="20" t="str">
        <f>TEXT(Table1[[#This Row],[Transaction Date]],"dddd")</f>
        <v>Monday</v>
      </c>
      <c r="G92" t="s">
        <v>10</v>
      </c>
      <c r="H92" s="4">
        <v>10014853</v>
      </c>
      <c r="I92" t="s">
        <v>109</v>
      </c>
      <c r="J92" s="4">
        <v>846118</v>
      </c>
      <c r="K92">
        <v>25250</v>
      </c>
    </row>
    <row r="93" spans="1:11">
      <c r="A93" s="4">
        <v>20170515</v>
      </c>
      <c r="B93" s="21">
        <f t="shared" si="1"/>
        <v>42870</v>
      </c>
      <c r="C93" s="20" t="str">
        <f>TEXT(Table1[[#This Row],[Transaction Date]],"yyyy")</f>
        <v>2017</v>
      </c>
      <c r="D93" s="20" t="str">
        <f>TEXT(Table1[[#This Row],[Transaction Date]],"mmmm")</f>
        <v>May</v>
      </c>
      <c r="E93" s="4">
        <f>MONTH(Table1[[#This Row],[Transaction Date]])</f>
        <v>5</v>
      </c>
      <c r="F93" s="20" t="str">
        <f>TEXT(Table1[[#This Row],[Transaction Date]],"dddd")</f>
        <v>Monday</v>
      </c>
      <c r="G93" t="s">
        <v>117</v>
      </c>
      <c r="H93" s="4">
        <v>10018921</v>
      </c>
      <c r="I93" t="s">
        <v>109</v>
      </c>
      <c r="J93" s="4">
        <v>217003</v>
      </c>
      <c r="K93">
        <v>10250</v>
      </c>
    </row>
    <row r="94" spans="1:11">
      <c r="A94" s="4">
        <v>20170520</v>
      </c>
      <c r="B94" s="21">
        <f t="shared" si="1"/>
        <v>42875</v>
      </c>
      <c r="C94" s="20" t="str">
        <f>TEXT(Table1[[#This Row],[Transaction Date]],"yyyy")</f>
        <v>2017</v>
      </c>
      <c r="D94" s="20" t="str">
        <f>TEXT(Table1[[#This Row],[Transaction Date]],"mmmm")</f>
        <v>May</v>
      </c>
      <c r="E94" s="4">
        <f>MONTH(Table1[[#This Row],[Transaction Date]])</f>
        <v>5</v>
      </c>
      <c r="F94" s="20" t="str">
        <f>TEXT(Table1[[#This Row],[Transaction Date]],"dddd")</f>
        <v>Saturday</v>
      </c>
      <c r="G94" t="s">
        <v>10</v>
      </c>
      <c r="H94" s="4">
        <v>10019473</v>
      </c>
      <c r="I94" t="s">
        <v>114</v>
      </c>
      <c r="J94" s="4">
        <v>267224</v>
      </c>
      <c r="K94">
        <v>6850</v>
      </c>
    </row>
    <row r="95" spans="1:11">
      <c r="A95" s="4">
        <v>20170520</v>
      </c>
      <c r="B95" s="21">
        <f t="shared" si="1"/>
        <v>42875</v>
      </c>
      <c r="C95" s="20" t="str">
        <f>TEXT(Table1[[#This Row],[Transaction Date]],"yyyy")</f>
        <v>2017</v>
      </c>
      <c r="D95" s="20" t="str">
        <f>TEXT(Table1[[#This Row],[Transaction Date]],"mmmm")</f>
        <v>May</v>
      </c>
      <c r="E95" s="4">
        <f>MONTH(Table1[[#This Row],[Transaction Date]])</f>
        <v>5</v>
      </c>
      <c r="F95" s="20" t="str">
        <f>TEXT(Table1[[#This Row],[Transaction Date]],"dddd")</f>
        <v>Saturday</v>
      </c>
      <c r="G95" t="s">
        <v>116</v>
      </c>
      <c r="H95" s="4">
        <v>10017178</v>
      </c>
      <c r="I95" t="s">
        <v>115</v>
      </c>
      <c r="J95" s="4">
        <v>317445</v>
      </c>
      <c r="K95">
        <v>9650</v>
      </c>
    </row>
    <row r="96" spans="1:11">
      <c r="A96" s="4">
        <v>20170520</v>
      </c>
      <c r="B96" s="21">
        <f t="shared" si="1"/>
        <v>42875</v>
      </c>
      <c r="C96" s="20" t="str">
        <f>TEXT(Table1[[#This Row],[Transaction Date]],"yyyy")</f>
        <v>2017</v>
      </c>
      <c r="D96" s="20" t="str">
        <f>TEXT(Table1[[#This Row],[Transaction Date]],"mmmm")</f>
        <v>May</v>
      </c>
      <c r="E96" s="4">
        <f>MONTH(Table1[[#This Row],[Transaction Date]])</f>
        <v>5</v>
      </c>
      <c r="F96" s="20" t="str">
        <f>TEXT(Table1[[#This Row],[Transaction Date]],"dddd")</f>
        <v>Saturday</v>
      </c>
      <c r="G96" t="s">
        <v>116</v>
      </c>
      <c r="H96" s="4">
        <v>10014863</v>
      </c>
      <c r="I96" t="s">
        <v>114</v>
      </c>
      <c r="J96" s="4">
        <v>367666</v>
      </c>
      <c r="K96">
        <v>27450</v>
      </c>
    </row>
    <row r="97" spans="1:11">
      <c r="A97" s="4">
        <v>20170520</v>
      </c>
      <c r="B97" s="21">
        <f t="shared" si="1"/>
        <v>42875</v>
      </c>
      <c r="C97" s="20" t="str">
        <f>TEXT(Table1[[#This Row],[Transaction Date]],"yyyy")</f>
        <v>2017</v>
      </c>
      <c r="D97" s="20" t="str">
        <f>TEXT(Table1[[#This Row],[Transaction Date]],"mmmm")</f>
        <v>May</v>
      </c>
      <c r="E97" s="4">
        <f>MONTH(Table1[[#This Row],[Transaction Date]])</f>
        <v>5</v>
      </c>
      <c r="F97" s="20" t="str">
        <f>TEXT(Table1[[#This Row],[Transaction Date]],"dddd")</f>
        <v>Saturday</v>
      </c>
      <c r="G97" t="s">
        <v>11</v>
      </c>
      <c r="H97" s="4">
        <v>10014866</v>
      </c>
      <c r="I97" t="s">
        <v>115</v>
      </c>
      <c r="J97" s="4">
        <v>267224</v>
      </c>
      <c r="K97">
        <v>15950</v>
      </c>
    </row>
    <row r="98" spans="1:11">
      <c r="A98" s="4">
        <v>20170520</v>
      </c>
      <c r="B98" s="21">
        <f t="shared" si="1"/>
        <v>42875</v>
      </c>
      <c r="C98" s="20" t="str">
        <f>TEXT(Table1[[#This Row],[Transaction Date]],"yyyy")</f>
        <v>2017</v>
      </c>
      <c r="D98" s="20" t="str">
        <f>TEXT(Table1[[#This Row],[Transaction Date]],"mmmm")</f>
        <v>May</v>
      </c>
      <c r="E98" s="4">
        <f>MONTH(Table1[[#This Row],[Transaction Date]])</f>
        <v>5</v>
      </c>
      <c r="F98" s="20" t="str">
        <f>TEXT(Table1[[#This Row],[Transaction Date]],"dddd")</f>
        <v>Saturday</v>
      </c>
      <c r="G98" t="s">
        <v>11</v>
      </c>
      <c r="H98" s="4">
        <v>10014867</v>
      </c>
      <c r="I98" t="s">
        <v>114</v>
      </c>
      <c r="J98" s="4">
        <v>317445</v>
      </c>
      <c r="K98">
        <v>10250</v>
      </c>
    </row>
    <row r="99" spans="1:11">
      <c r="A99" s="4">
        <v>20170520</v>
      </c>
      <c r="B99" s="21">
        <f t="shared" si="1"/>
        <v>42875</v>
      </c>
      <c r="C99" s="20" t="str">
        <f>TEXT(Table1[[#This Row],[Transaction Date]],"yyyy")</f>
        <v>2017</v>
      </c>
      <c r="D99" s="20" t="str">
        <f>TEXT(Table1[[#This Row],[Transaction Date]],"mmmm")</f>
        <v>May</v>
      </c>
      <c r="E99" s="4">
        <f>MONTH(Table1[[#This Row],[Transaction Date]])</f>
        <v>5</v>
      </c>
      <c r="F99" s="20" t="str">
        <f>TEXT(Table1[[#This Row],[Transaction Date]],"dddd")</f>
        <v>Saturday</v>
      </c>
      <c r="G99" t="s">
        <v>11</v>
      </c>
      <c r="H99" s="4">
        <v>10018935</v>
      </c>
      <c r="I99" t="s">
        <v>115</v>
      </c>
      <c r="J99" s="4">
        <v>729973</v>
      </c>
      <c r="K99">
        <v>16450</v>
      </c>
    </row>
    <row r="100" spans="1:11">
      <c r="A100" s="4">
        <v>20170522</v>
      </c>
      <c r="B100" s="21">
        <f t="shared" si="1"/>
        <v>42877</v>
      </c>
      <c r="C100" s="20" t="str">
        <f>TEXT(Table1[[#This Row],[Transaction Date]],"yyyy")</f>
        <v>2017</v>
      </c>
      <c r="D100" s="20" t="str">
        <f>TEXT(Table1[[#This Row],[Transaction Date]],"mmmm")</f>
        <v>May</v>
      </c>
      <c r="E100" s="4">
        <f>MONTH(Table1[[#This Row],[Transaction Date]])</f>
        <v>5</v>
      </c>
      <c r="F100" s="20" t="str">
        <f>TEXT(Table1[[#This Row],[Transaction Date]],"dddd")</f>
        <v>Monday</v>
      </c>
      <c r="G100" t="s">
        <v>117</v>
      </c>
      <c r="H100" s="4">
        <v>10017185</v>
      </c>
      <c r="I100" t="s">
        <v>113</v>
      </c>
      <c r="J100" s="4">
        <v>764932</v>
      </c>
      <c r="K100">
        <v>21950</v>
      </c>
    </row>
    <row r="101" spans="1:11">
      <c r="A101" s="4">
        <v>20170522</v>
      </c>
      <c r="B101" s="21">
        <f t="shared" si="1"/>
        <v>42877</v>
      </c>
      <c r="C101" s="20" t="str">
        <f>TEXT(Table1[[#This Row],[Transaction Date]],"yyyy")</f>
        <v>2017</v>
      </c>
      <c r="D101" s="20" t="str">
        <f>TEXT(Table1[[#This Row],[Transaction Date]],"mmmm")</f>
        <v>May</v>
      </c>
      <c r="E101" s="4">
        <f>MONTH(Table1[[#This Row],[Transaction Date]])</f>
        <v>5</v>
      </c>
      <c r="F101" s="20" t="str">
        <f>TEXT(Table1[[#This Row],[Transaction Date]],"dddd")</f>
        <v>Monday</v>
      </c>
      <c r="G101" t="s">
        <v>117</v>
      </c>
      <c r="H101" s="4">
        <v>10017186</v>
      </c>
      <c r="I101" t="s">
        <v>111</v>
      </c>
      <c r="J101" s="4">
        <v>979679</v>
      </c>
      <c r="K101">
        <v>795</v>
      </c>
    </row>
    <row r="102" spans="1:11">
      <c r="A102" s="4">
        <v>20170531</v>
      </c>
      <c r="B102" s="21">
        <f t="shared" si="1"/>
        <v>42886</v>
      </c>
      <c r="C102" s="20" t="str">
        <f>TEXT(Table1[[#This Row],[Transaction Date]],"yyyy")</f>
        <v>2017</v>
      </c>
      <c r="D102" s="20" t="str">
        <f>TEXT(Table1[[#This Row],[Transaction Date]],"mmmm")</f>
        <v>May</v>
      </c>
      <c r="E102" s="4">
        <f>MONTH(Table1[[#This Row],[Transaction Date]])</f>
        <v>5</v>
      </c>
      <c r="F102" s="20" t="str">
        <f>TEXT(Table1[[#This Row],[Transaction Date]],"dddd")</f>
        <v>Wednesday</v>
      </c>
      <c r="G102" t="s">
        <v>10</v>
      </c>
      <c r="H102" s="4">
        <v>10018962</v>
      </c>
      <c r="I102" t="s">
        <v>113</v>
      </c>
      <c r="J102" s="4">
        <v>387943</v>
      </c>
      <c r="K102">
        <v>2950</v>
      </c>
    </row>
    <row r="103" spans="1:11">
      <c r="A103" s="4">
        <v>20170531</v>
      </c>
      <c r="B103" s="21">
        <f t="shared" si="1"/>
        <v>42886</v>
      </c>
      <c r="C103" s="20" t="str">
        <f>TEXT(Table1[[#This Row],[Transaction Date]],"yyyy")</f>
        <v>2017</v>
      </c>
      <c r="D103" s="20" t="str">
        <f>TEXT(Table1[[#This Row],[Transaction Date]],"mmmm")</f>
        <v>May</v>
      </c>
      <c r="E103" s="4">
        <f>MONTH(Table1[[#This Row],[Transaction Date]])</f>
        <v>5</v>
      </c>
      <c r="F103" s="20" t="str">
        <f>TEXT(Table1[[#This Row],[Transaction Date]],"dddd")</f>
        <v>Wednesday</v>
      </c>
      <c r="G103" t="s">
        <v>116</v>
      </c>
      <c r="H103" s="4">
        <v>10018963</v>
      </c>
      <c r="I103" t="s">
        <v>113</v>
      </c>
      <c r="J103" s="4">
        <v>846118</v>
      </c>
      <c r="K103">
        <v>4950</v>
      </c>
    </row>
    <row r="104" spans="1:11">
      <c r="A104" s="4">
        <v>20170531</v>
      </c>
      <c r="B104" s="21">
        <f t="shared" si="1"/>
        <v>42886</v>
      </c>
      <c r="C104" s="20" t="str">
        <f>TEXT(Table1[[#This Row],[Transaction Date]],"yyyy")</f>
        <v>2017</v>
      </c>
      <c r="D104" s="20" t="str">
        <f>TEXT(Table1[[#This Row],[Transaction Date]],"mmmm")</f>
        <v>May</v>
      </c>
      <c r="E104" s="4">
        <f>MONTH(Table1[[#This Row],[Transaction Date]])</f>
        <v>5</v>
      </c>
      <c r="F104" s="20" t="str">
        <f>TEXT(Table1[[#This Row],[Transaction Date]],"dddd")</f>
        <v>Wednesday</v>
      </c>
      <c r="G104" t="s">
        <v>116</v>
      </c>
      <c r="H104" s="4">
        <v>10014892</v>
      </c>
      <c r="I104" t="s">
        <v>110</v>
      </c>
      <c r="J104" s="4">
        <v>217003</v>
      </c>
      <c r="K104">
        <v>2950</v>
      </c>
    </row>
    <row r="105" spans="1:11">
      <c r="A105" s="4">
        <v>20170531</v>
      </c>
      <c r="B105" s="21">
        <f t="shared" si="1"/>
        <v>42886</v>
      </c>
      <c r="C105" s="20" t="str">
        <f>TEXT(Table1[[#This Row],[Transaction Date]],"yyyy")</f>
        <v>2017</v>
      </c>
      <c r="D105" s="20" t="str">
        <f>TEXT(Table1[[#This Row],[Transaction Date]],"mmmm")</f>
        <v>May</v>
      </c>
      <c r="E105" s="4">
        <f>MONTH(Table1[[#This Row],[Transaction Date]])</f>
        <v>5</v>
      </c>
      <c r="F105" s="20" t="str">
        <f>TEXT(Table1[[#This Row],[Transaction Date]],"dddd")</f>
        <v>Wednesday</v>
      </c>
      <c r="G105" t="s">
        <v>116</v>
      </c>
      <c r="H105" s="4">
        <v>10014893</v>
      </c>
      <c r="I105" t="s">
        <v>109</v>
      </c>
      <c r="J105" s="4">
        <v>267224</v>
      </c>
      <c r="K105">
        <v>6950</v>
      </c>
    </row>
    <row r="106" spans="1:11">
      <c r="A106" s="4">
        <v>20170602</v>
      </c>
      <c r="B106" s="21">
        <f t="shared" si="1"/>
        <v>42888</v>
      </c>
      <c r="C106" s="20" t="str">
        <f>TEXT(Table1[[#This Row],[Transaction Date]],"yyyy")</f>
        <v>2017</v>
      </c>
      <c r="D106" s="20" t="str">
        <f>TEXT(Table1[[#This Row],[Transaction Date]],"mmmm")</f>
        <v>June</v>
      </c>
      <c r="E106" s="4">
        <f>MONTH(Table1[[#This Row],[Transaction Date]])</f>
        <v>6</v>
      </c>
      <c r="F106" s="20" t="str">
        <f>TEXT(Table1[[#This Row],[Transaction Date]],"dddd")</f>
        <v>Friday</v>
      </c>
      <c r="G106" t="s">
        <v>116</v>
      </c>
      <c r="H106" s="4">
        <v>10017220</v>
      </c>
      <c r="I106" t="s">
        <v>109</v>
      </c>
      <c r="J106" s="4">
        <v>317445</v>
      </c>
      <c r="K106">
        <v>5307.5</v>
      </c>
    </row>
    <row r="107" spans="1:11">
      <c r="A107" s="4">
        <v>20170602</v>
      </c>
      <c r="B107" s="21">
        <f t="shared" si="1"/>
        <v>42888</v>
      </c>
      <c r="C107" s="20" t="str">
        <f>TEXT(Table1[[#This Row],[Transaction Date]],"yyyy")</f>
        <v>2017</v>
      </c>
      <c r="D107" s="20" t="str">
        <f>TEXT(Table1[[#This Row],[Transaction Date]],"mmmm")</f>
        <v>June</v>
      </c>
      <c r="E107" s="4">
        <f>MONTH(Table1[[#This Row],[Transaction Date]])</f>
        <v>6</v>
      </c>
      <c r="F107" s="20" t="str">
        <f>TEXT(Table1[[#This Row],[Transaction Date]],"dddd")</f>
        <v>Friday</v>
      </c>
      <c r="G107" t="s">
        <v>117</v>
      </c>
      <c r="H107" s="4">
        <v>10017223</v>
      </c>
      <c r="I107" t="s">
        <v>111</v>
      </c>
      <c r="J107" s="4">
        <v>367666</v>
      </c>
      <c r="K107">
        <v>795</v>
      </c>
    </row>
    <row r="108" spans="1:11">
      <c r="A108" s="4">
        <v>20170603</v>
      </c>
      <c r="B108" s="21">
        <f t="shared" si="1"/>
        <v>42889</v>
      </c>
      <c r="C108" s="20" t="str">
        <f>TEXT(Table1[[#This Row],[Transaction Date]],"yyyy")</f>
        <v>2017</v>
      </c>
      <c r="D108" s="20" t="str">
        <f>TEXT(Table1[[#This Row],[Transaction Date]],"mmmm")</f>
        <v>June</v>
      </c>
      <c r="E108" s="4">
        <f>MONTH(Table1[[#This Row],[Transaction Date]])</f>
        <v>6</v>
      </c>
      <c r="F108" s="20" t="str">
        <f>TEXT(Table1[[#This Row],[Transaction Date]],"dddd")</f>
        <v>Saturday</v>
      </c>
      <c r="G108" t="s">
        <v>116</v>
      </c>
      <c r="H108" s="4">
        <v>10019538</v>
      </c>
      <c r="I108" t="s">
        <v>114</v>
      </c>
      <c r="J108" s="4">
        <v>267224</v>
      </c>
      <c r="K108">
        <v>9250</v>
      </c>
    </row>
    <row r="109" spans="1:11">
      <c r="A109" s="4">
        <v>20170603</v>
      </c>
      <c r="B109" s="21">
        <f t="shared" si="1"/>
        <v>42889</v>
      </c>
      <c r="C109" s="20" t="str">
        <f>TEXT(Table1[[#This Row],[Transaction Date]],"yyyy")</f>
        <v>2017</v>
      </c>
      <c r="D109" s="20" t="str">
        <f>TEXT(Table1[[#This Row],[Transaction Date]],"mmmm")</f>
        <v>June</v>
      </c>
      <c r="E109" s="4">
        <f>MONTH(Table1[[#This Row],[Transaction Date]])</f>
        <v>6</v>
      </c>
      <c r="F109" s="20" t="str">
        <f>TEXT(Table1[[#This Row],[Transaction Date]],"dddd")</f>
        <v>Saturday</v>
      </c>
      <c r="G109" t="s">
        <v>116</v>
      </c>
      <c r="H109" s="4">
        <v>10017229</v>
      </c>
      <c r="I109" t="s">
        <v>115</v>
      </c>
      <c r="J109" s="4">
        <v>317445</v>
      </c>
      <c r="K109">
        <v>2337.5</v>
      </c>
    </row>
    <row r="110" spans="1:11">
      <c r="A110" s="4">
        <v>20170603</v>
      </c>
      <c r="B110" s="21">
        <f t="shared" si="1"/>
        <v>42889</v>
      </c>
      <c r="C110" s="20" t="str">
        <f>TEXT(Table1[[#This Row],[Transaction Date]],"yyyy")</f>
        <v>2017</v>
      </c>
      <c r="D110" s="20" t="str">
        <f>TEXT(Table1[[#This Row],[Transaction Date]],"mmmm")</f>
        <v>June</v>
      </c>
      <c r="E110" s="4">
        <f>MONTH(Table1[[#This Row],[Transaction Date]])</f>
        <v>6</v>
      </c>
      <c r="F110" s="20" t="str">
        <f>TEXT(Table1[[#This Row],[Transaction Date]],"dddd")</f>
        <v>Saturday</v>
      </c>
      <c r="G110" t="s">
        <v>117</v>
      </c>
      <c r="H110" s="4">
        <v>10017230</v>
      </c>
      <c r="I110" t="s">
        <v>114</v>
      </c>
      <c r="J110" s="4">
        <v>729973</v>
      </c>
      <c r="K110">
        <v>15950</v>
      </c>
    </row>
    <row r="111" spans="1:11">
      <c r="A111" s="4">
        <v>20170603</v>
      </c>
      <c r="B111" s="21">
        <f t="shared" si="1"/>
        <v>42889</v>
      </c>
      <c r="C111" s="20" t="str">
        <f>TEXT(Table1[[#This Row],[Transaction Date]],"yyyy")</f>
        <v>2017</v>
      </c>
      <c r="D111" s="20" t="str">
        <f>TEXT(Table1[[#This Row],[Transaction Date]],"mmmm")</f>
        <v>June</v>
      </c>
      <c r="E111" s="4">
        <f>MONTH(Table1[[#This Row],[Transaction Date]])</f>
        <v>6</v>
      </c>
      <c r="F111" s="20" t="str">
        <f>TEXT(Table1[[#This Row],[Transaction Date]],"dddd")</f>
        <v>Saturday</v>
      </c>
      <c r="G111" t="s">
        <v>11</v>
      </c>
      <c r="H111" s="4">
        <v>10017232</v>
      </c>
      <c r="I111" t="s">
        <v>114</v>
      </c>
      <c r="J111" s="4">
        <v>764932</v>
      </c>
      <c r="K111">
        <v>16950</v>
      </c>
    </row>
    <row r="112" spans="1:11">
      <c r="A112" s="4">
        <v>20170604</v>
      </c>
      <c r="B112" s="21">
        <f t="shared" si="1"/>
        <v>42890</v>
      </c>
      <c r="C112" s="20" t="str">
        <f>TEXT(Table1[[#This Row],[Transaction Date]],"yyyy")</f>
        <v>2017</v>
      </c>
      <c r="D112" s="20" t="str">
        <f>TEXT(Table1[[#This Row],[Transaction Date]],"mmmm")</f>
        <v>June</v>
      </c>
      <c r="E112" s="4">
        <f>MONTH(Table1[[#This Row],[Transaction Date]])</f>
        <v>6</v>
      </c>
      <c r="F112" s="20" t="str">
        <f>TEXT(Table1[[#This Row],[Transaction Date]],"dddd")</f>
        <v>Sunday</v>
      </c>
      <c r="G112" t="s">
        <v>11</v>
      </c>
      <c r="H112" s="4">
        <v>10019548</v>
      </c>
      <c r="I112" t="s">
        <v>115</v>
      </c>
      <c r="J112" s="4">
        <v>979679</v>
      </c>
      <c r="K112">
        <v>7672.5</v>
      </c>
    </row>
    <row r="113" spans="1:11">
      <c r="A113" s="4">
        <v>20170612</v>
      </c>
      <c r="B113" s="21">
        <f t="shared" si="1"/>
        <v>42898</v>
      </c>
      <c r="C113" s="20" t="str">
        <f>TEXT(Table1[[#This Row],[Transaction Date]],"yyyy")</f>
        <v>2017</v>
      </c>
      <c r="D113" s="20" t="str">
        <f>TEXT(Table1[[#This Row],[Transaction Date]],"mmmm")</f>
        <v>June</v>
      </c>
      <c r="E113" s="4">
        <f>MONTH(Table1[[#This Row],[Transaction Date]])</f>
        <v>6</v>
      </c>
      <c r="F113" s="20" t="str">
        <f>TEXT(Table1[[#This Row],[Transaction Date]],"dddd")</f>
        <v>Monday</v>
      </c>
      <c r="G113" t="s">
        <v>116</v>
      </c>
      <c r="H113" s="4">
        <v>10017262</v>
      </c>
      <c r="I113" t="s">
        <v>109</v>
      </c>
      <c r="J113" s="4">
        <v>834850</v>
      </c>
      <c r="K113">
        <v>16950</v>
      </c>
    </row>
    <row r="114" spans="1:11">
      <c r="A114" s="4">
        <v>20170617</v>
      </c>
      <c r="B114" s="21">
        <f t="shared" si="1"/>
        <v>42903</v>
      </c>
      <c r="C114" s="20" t="str">
        <f>TEXT(Table1[[#This Row],[Transaction Date]],"yyyy")</f>
        <v>2017</v>
      </c>
      <c r="D114" s="20" t="str">
        <f>TEXT(Table1[[#This Row],[Transaction Date]],"mmmm")</f>
        <v>June</v>
      </c>
      <c r="E114" s="4">
        <f>MONTH(Table1[[#This Row],[Transaction Date]])</f>
        <v>6</v>
      </c>
      <c r="F114" s="20" t="str">
        <f>TEXT(Table1[[#This Row],[Transaction Date]],"dddd")</f>
        <v>Saturday</v>
      </c>
      <c r="G114" t="s">
        <v>10</v>
      </c>
      <c r="H114" s="4">
        <v>10019630</v>
      </c>
      <c r="I114" t="s">
        <v>109</v>
      </c>
      <c r="J114" s="4">
        <v>367666</v>
      </c>
      <c r="K114">
        <v>10650</v>
      </c>
    </row>
    <row r="115" spans="1:11">
      <c r="A115" s="4">
        <v>20170617</v>
      </c>
      <c r="B115" s="21">
        <f t="shared" si="1"/>
        <v>42903</v>
      </c>
      <c r="C115" s="20" t="str">
        <f>TEXT(Table1[[#This Row],[Transaction Date]],"yyyy")</f>
        <v>2017</v>
      </c>
      <c r="D115" s="20" t="str">
        <f>TEXT(Table1[[#This Row],[Transaction Date]],"mmmm")</f>
        <v>June</v>
      </c>
      <c r="E115" s="4">
        <f>MONTH(Table1[[#This Row],[Transaction Date]])</f>
        <v>6</v>
      </c>
      <c r="F115" s="20" t="str">
        <f>TEXT(Table1[[#This Row],[Transaction Date]],"dddd")</f>
        <v>Saturday</v>
      </c>
      <c r="G115" t="s">
        <v>116</v>
      </c>
      <c r="H115" s="4">
        <v>10017277</v>
      </c>
      <c r="I115" t="s">
        <v>109</v>
      </c>
      <c r="J115" s="4">
        <v>468108</v>
      </c>
      <c r="K115">
        <v>6737.5</v>
      </c>
    </row>
    <row r="116" spans="1:11">
      <c r="A116" s="4">
        <v>20170617</v>
      </c>
      <c r="B116" s="21">
        <f t="shared" si="1"/>
        <v>42903</v>
      </c>
      <c r="C116" s="20" t="str">
        <f>TEXT(Table1[[#This Row],[Transaction Date]],"yyyy")</f>
        <v>2017</v>
      </c>
      <c r="D116" s="20" t="str">
        <f>TEXT(Table1[[#This Row],[Transaction Date]],"mmmm")</f>
        <v>June</v>
      </c>
      <c r="E116" s="4">
        <f>MONTH(Table1[[#This Row],[Transaction Date]])</f>
        <v>6</v>
      </c>
      <c r="F116" s="20" t="str">
        <f>TEXT(Table1[[#This Row],[Transaction Date]],"dddd")</f>
        <v>Saturday</v>
      </c>
      <c r="G116" t="s">
        <v>116</v>
      </c>
      <c r="H116" s="4">
        <v>10017279</v>
      </c>
      <c r="I116" t="s">
        <v>115</v>
      </c>
      <c r="J116" s="4">
        <v>518329</v>
      </c>
      <c r="K116">
        <v>907.5</v>
      </c>
    </row>
    <row r="117" spans="1:11">
      <c r="A117" s="4">
        <v>20170617</v>
      </c>
      <c r="B117" s="21">
        <f t="shared" si="1"/>
        <v>42903</v>
      </c>
      <c r="C117" s="20" t="str">
        <f>TEXT(Table1[[#This Row],[Transaction Date]],"yyyy")</f>
        <v>2017</v>
      </c>
      <c r="D117" s="20" t="str">
        <f>TEXT(Table1[[#This Row],[Transaction Date]],"mmmm")</f>
        <v>June</v>
      </c>
      <c r="E117" s="4">
        <f>MONTH(Table1[[#This Row],[Transaction Date]])</f>
        <v>6</v>
      </c>
      <c r="F117" s="20" t="str">
        <f>TEXT(Table1[[#This Row],[Transaction Date]],"dddd")</f>
        <v>Saturday</v>
      </c>
      <c r="G117" t="s">
        <v>116</v>
      </c>
      <c r="H117" s="4">
        <v>10014948</v>
      </c>
      <c r="I117" t="s">
        <v>113</v>
      </c>
      <c r="J117" s="4">
        <v>568550</v>
      </c>
      <c r="K117">
        <v>5250</v>
      </c>
    </row>
    <row r="118" spans="1:11">
      <c r="A118" s="4">
        <v>20170626</v>
      </c>
      <c r="B118" s="21">
        <f t="shared" si="1"/>
        <v>42912</v>
      </c>
      <c r="C118" s="20" t="str">
        <f>TEXT(Table1[[#This Row],[Transaction Date]],"yyyy")</f>
        <v>2017</v>
      </c>
      <c r="D118" s="20" t="str">
        <f>TEXT(Table1[[#This Row],[Transaction Date]],"mmmm")</f>
        <v>June</v>
      </c>
      <c r="E118" s="4">
        <f>MONTH(Table1[[#This Row],[Transaction Date]])</f>
        <v>6</v>
      </c>
      <c r="F118" s="20" t="str">
        <f>TEXT(Table1[[#This Row],[Transaction Date]],"dddd")</f>
        <v>Monday</v>
      </c>
      <c r="G118" t="s">
        <v>116</v>
      </c>
      <c r="H118" s="4">
        <v>10019682</v>
      </c>
      <c r="I118" t="s">
        <v>111</v>
      </c>
      <c r="J118" s="4">
        <v>618771</v>
      </c>
      <c r="K118">
        <v>795</v>
      </c>
    </row>
    <row r="119" spans="1:11">
      <c r="A119" s="4">
        <v>20170626</v>
      </c>
      <c r="B119" s="21">
        <f t="shared" si="1"/>
        <v>42912</v>
      </c>
      <c r="C119" s="20" t="str">
        <f>TEXT(Table1[[#This Row],[Transaction Date]],"yyyy")</f>
        <v>2017</v>
      </c>
      <c r="D119" s="20" t="str">
        <f>TEXT(Table1[[#This Row],[Transaction Date]],"mmmm")</f>
        <v>June</v>
      </c>
      <c r="E119" s="4">
        <f>MONTH(Table1[[#This Row],[Transaction Date]])</f>
        <v>6</v>
      </c>
      <c r="F119" s="20" t="str">
        <f>TEXT(Table1[[#This Row],[Transaction Date]],"dddd")</f>
        <v>Monday</v>
      </c>
      <c r="G119" t="s">
        <v>116</v>
      </c>
      <c r="H119" s="4">
        <v>10019682</v>
      </c>
      <c r="I119" t="s">
        <v>111</v>
      </c>
      <c r="J119" s="4">
        <v>864342</v>
      </c>
      <c r="K119">
        <v>795</v>
      </c>
    </row>
    <row r="120" spans="1:11">
      <c r="A120" s="4">
        <v>20170626</v>
      </c>
      <c r="B120" s="21">
        <f t="shared" si="1"/>
        <v>42912</v>
      </c>
      <c r="C120" s="20" t="str">
        <f>TEXT(Table1[[#This Row],[Transaction Date]],"yyyy")</f>
        <v>2017</v>
      </c>
      <c r="D120" s="20" t="str">
        <f>TEXT(Table1[[#This Row],[Transaction Date]],"mmmm")</f>
        <v>June</v>
      </c>
      <c r="E120" s="4">
        <f>MONTH(Table1[[#This Row],[Transaction Date]])</f>
        <v>6</v>
      </c>
      <c r="F120" s="20" t="str">
        <f>TEXT(Table1[[#This Row],[Transaction Date]],"dddd")</f>
        <v>Monday</v>
      </c>
      <c r="G120" t="s">
        <v>116</v>
      </c>
      <c r="H120" s="4">
        <v>10019683</v>
      </c>
      <c r="I120" t="s">
        <v>109</v>
      </c>
      <c r="J120" s="4">
        <v>979679</v>
      </c>
      <c r="K120">
        <v>13237.5</v>
      </c>
    </row>
    <row r="121" spans="1:11">
      <c r="A121" s="4">
        <v>20170629</v>
      </c>
      <c r="B121" s="21">
        <f t="shared" si="1"/>
        <v>42915</v>
      </c>
      <c r="C121" s="20" t="str">
        <f>TEXT(Table1[[#This Row],[Transaction Date]],"yyyy")</f>
        <v>2017</v>
      </c>
      <c r="D121" s="20" t="str">
        <f>TEXT(Table1[[#This Row],[Transaction Date]],"mmmm")</f>
        <v>June</v>
      </c>
      <c r="E121" s="4">
        <f>MONTH(Table1[[#This Row],[Transaction Date]])</f>
        <v>6</v>
      </c>
      <c r="F121" s="20" t="str">
        <f>TEXT(Table1[[#This Row],[Transaction Date]],"dddd")</f>
        <v>Thursday</v>
      </c>
      <c r="G121" t="s">
        <v>116</v>
      </c>
      <c r="H121" s="4">
        <v>10151612</v>
      </c>
      <c r="I121" t="s">
        <v>115</v>
      </c>
      <c r="J121" s="4">
        <v>172366</v>
      </c>
      <c r="K121">
        <v>2212.5</v>
      </c>
    </row>
    <row r="122" spans="1:11">
      <c r="A122" s="4">
        <v>20170630</v>
      </c>
      <c r="B122" s="21">
        <f t="shared" si="1"/>
        <v>42916</v>
      </c>
      <c r="C122" s="20" t="str">
        <f>TEXT(Table1[[#This Row],[Transaction Date]],"yyyy")</f>
        <v>2017</v>
      </c>
      <c r="D122" s="20" t="str">
        <f>TEXT(Table1[[#This Row],[Transaction Date]],"mmmm")</f>
        <v>June</v>
      </c>
      <c r="E122" s="4">
        <f>MONTH(Table1[[#This Row],[Transaction Date]])</f>
        <v>6</v>
      </c>
      <c r="F122" s="20" t="str">
        <f>TEXT(Table1[[#This Row],[Transaction Date]],"dddd")</f>
        <v>Friday</v>
      </c>
      <c r="G122" t="s">
        <v>118</v>
      </c>
      <c r="H122" s="4">
        <v>10017317</v>
      </c>
      <c r="I122" t="s">
        <v>114</v>
      </c>
      <c r="J122" s="4">
        <v>135670</v>
      </c>
      <c r="K122">
        <v>7923.36</v>
      </c>
    </row>
    <row r="123" spans="1:11">
      <c r="A123" s="4">
        <v>20170716</v>
      </c>
      <c r="B123" s="21">
        <f t="shared" si="1"/>
        <v>42932</v>
      </c>
      <c r="C123" s="20" t="str">
        <f>TEXT(Table1[[#This Row],[Transaction Date]],"yyyy")</f>
        <v>2017</v>
      </c>
      <c r="D123" s="20" t="str">
        <f>TEXT(Table1[[#This Row],[Transaction Date]],"mmmm")</f>
        <v>July</v>
      </c>
      <c r="E123" s="4">
        <f>MONTH(Table1[[#This Row],[Transaction Date]])</f>
        <v>7</v>
      </c>
      <c r="F123" s="20" t="str">
        <f>TEXT(Table1[[#This Row],[Transaction Date]],"dddd")</f>
        <v>Sunday</v>
      </c>
      <c r="G123" t="s">
        <v>116</v>
      </c>
      <c r="H123" s="4">
        <v>10017395</v>
      </c>
      <c r="I123" t="s">
        <v>110</v>
      </c>
      <c r="J123" s="4">
        <v>979679</v>
      </c>
      <c r="K123">
        <v>13650</v>
      </c>
    </row>
    <row r="124" spans="1:11">
      <c r="A124" s="4">
        <v>20170717</v>
      </c>
      <c r="B124" s="21">
        <f t="shared" si="1"/>
        <v>42933</v>
      </c>
      <c r="C124" s="20" t="str">
        <f>TEXT(Table1[[#This Row],[Transaction Date]],"yyyy")</f>
        <v>2017</v>
      </c>
      <c r="D124" s="20" t="str">
        <f>TEXT(Table1[[#This Row],[Transaction Date]],"mmmm")</f>
        <v>July</v>
      </c>
      <c r="E124" s="4">
        <f>MONTH(Table1[[#This Row],[Transaction Date]])</f>
        <v>7</v>
      </c>
      <c r="F124" s="20" t="str">
        <f>TEXT(Table1[[#This Row],[Transaction Date]],"dddd")</f>
        <v>Monday</v>
      </c>
      <c r="G124" t="s">
        <v>117</v>
      </c>
      <c r="H124" s="4">
        <v>10017396</v>
      </c>
      <c r="I124" t="s">
        <v>114</v>
      </c>
      <c r="J124" s="4">
        <v>834850</v>
      </c>
      <c r="K124">
        <v>10692.5</v>
      </c>
    </row>
    <row r="125" spans="1:11">
      <c r="A125" s="4">
        <v>20170717</v>
      </c>
      <c r="B125" s="21">
        <f t="shared" si="1"/>
        <v>42933</v>
      </c>
      <c r="C125" s="20" t="str">
        <f>TEXT(Table1[[#This Row],[Transaction Date]],"yyyy")</f>
        <v>2017</v>
      </c>
      <c r="D125" s="20" t="str">
        <f>TEXT(Table1[[#This Row],[Transaction Date]],"mmmm")</f>
        <v>July</v>
      </c>
      <c r="E125" s="4">
        <f>MONTH(Table1[[#This Row],[Transaction Date]])</f>
        <v>7</v>
      </c>
      <c r="F125" s="20" t="str">
        <f>TEXT(Table1[[#This Row],[Transaction Date]],"dddd")</f>
        <v>Monday</v>
      </c>
      <c r="G125" t="s">
        <v>10</v>
      </c>
      <c r="H125" s="4">
        <v>10017397</v>
      </c>
      <c r="I125" t="s">
        <v>114</v>
      </c>
      <c r="J125" s="4">
        <v>979679</v>
      </c>
      <c r="K125">
        <v>21950</v>
      </c>
    </row>
    <row r="126" spans="1:11">
      <c r="A126" s="4">
        <v>20170718</v>
      </c>
      <c r="B126" s="21">
        <f t="shared" si="1"/>
        <v>42934</v>
      </c>
      <c r="C126" s="20" t="str">
        <f>TEXT(Table1[[#This Row],[Transaction Date]],"yyyy")</f>
        <v>2017</v>
      </c>
      <c r="D126" s="20" t="str">
        <f>TEXT(Table1[[#This Row],[Transaction Date]],"mmmm")</f>
        <v>July</v>
      </c>
      <c r="E126" s="4">
        <f>MONTH(Table1[[#This Row],[Transaction Date]])</f>
        <v>7</v>
      </c>
      <c r="F126" s="20" t="str">
        <f>TEXT(Table1[[#This Row],[Transaction Date]],"dddd")</f>
        <v>Tuesday</v>
      </c>
      <c r="G126" t="s">
        <v>117</v>
      </c>
      <c r="H126" s="4">
        <v>10017399</v>
      </c>
      <c r="I126" t="s">
        <v>109</v>
      </c>
      <c r="J126" s="4">
        <v>834850</v>
      </c>
      <c r="K126">
        <v>5250</v>
      </c>
    </row>
    <row r="127" spans="1:11">
      <c r="A127" s="4">
        <v>20170718</v>
      </c>
      <c r="B127" s="21">
        <f t="shared" si="1"/>
        <v>42934</v>
      </c>
      <c r="C127" s="20" t="str">
        <f>TEXT(Table1[[#This Row],[Transaction Date]],"yyyy")</f>
        <v>2017</v>
      </c>
      <c r="D127" s="20" t="str">
        <f>TEXT(Table1[[#This Row],[Transaction Date]],"mmmm")</f>
        <v>July</v>
      </c>
      <c r="E127" s="4">
        <f>MONTH(Table1[[#This Row],[Transaction Date]])</f>
        <v>7</v>
      </c>
      <c r="F127" s="20" t="str">
        <f>TEXT(Table1[[#This Row],[Transaction Date]],"dddd")</f>
        <v>Tuesday</v>
      </c>
      <c r="G127" t="s">
        <v>117</v>
      </c>
      <c r="H127" s="4">
        <v>10015045</v>
      </c>
      <c r="I127" t="s">
        <v>109</v>
      </c>
      <c r="J127" s="4">
        <v>834850</v>
      </c>
      <c r="K127">
        <v>8250</v>
      </c>
    </row>
    <row r="128" spans="1:11">
      <c r="A128" s="4">
        <v>20170722</v>
      </c>
      <c r="B128" s="21">
        <f t="shared" si="1"/>
        <v>42938</v>
      </c>
      <c r="C128" s="20" t="str">
        <f>TEXT(Table1[[#This Row],[Transaction Date]],"yyyy")</f>
        <v>2017</v>
      </c>
      <c r="D128" s="20" t="str">
        <f>TEXT(Table1[[#This Row],[Transaction Date]],"mmmm")</f>
        <v>July</v>
      </c>
      <c r="E128" s="4">
        <f>MONTH(Table1[[#This Row],[Transaction Date]])</f>
        <v>7</v>
      </c>
      <c r="F128" s="20" t="str">
        <f>TEXT(Table1[[#This Row],[Transaction Date]],"dddd")</f>
        <v>Saturday</v>
      </c>
      <c r="G128" t="s">
        <v>118</v>
      </c>
      <c r="H128" s="4">
        <v>10017414</v>
      </c>
      <c r="I128" t="s">
        <v>114</v>
      </c>
      <c r="J128" s="4">
        <v>834850</v>
      </c>
      <c r="K128">
        <v>3102.5</v>
      </c>
    </row>
    <row r="129" spans="1:11">
      <c r="A129" s="4">
        <v>20170727</v>
      </c>
      <c r="B129" s="21">
        <f t="shared" si="1"/>
        <v>42943</v>
      </c>
      <c r="C129" s="20" t="str">
        <f>TEXT(Table1[[#This Row],[Transaction Date]],"yyyy")</f>
        <v>2017</v>
      </c>
      <c r="D129" s="20" t="str">
        <f>TEXT(Table1[[#This Row],[Transaction Date]],"mmmm")</f>
        <v>July</v>
      </c>
      <c r="E129" s="4">
        <f>MONTH(Table1[[#This Row],[Transaction Date]])</f>
        <v>7</v>
      </c>
      <c r="F129" s="20" t="str">
        <f>TEXT(Table1[[#This Row],[Transaction Date]],"dddd")</f>
        <v>Thursday</v>
      </c>
      <c r="G129" t="s">
        <v>118</v>
      </c>
      <c r="H129" s="4">
        <v>10017458</v>
      </c>
      <c r="I129" t="s">
        <v>110</v>
      </c>
      <c r="J129" s="4">
        <v>979679</v>
      </c>
      <c r="K129">
        <v>13812.5</v>
      </c>
    </row>
    <row r="130" spans="1:11">
      <c r="A130" s="4">
        <v>20170728</v>
      </c>
      <c r="B130" s="21">
        <f t="shared" si="1"/>
        <v>42944</v>
      </c>
      <c r="C130" s="20" t="str">
        <f>TEXT(Table1[[#This Row],[Transaction Date]],"yyyy")</f>
        <v>2017</v>
      </c>
      <c r="D130" s="20" t="str">
        <f>TEXT(Table1[[#This Row],[Transaction Date]],"mmmm")</f>
        <v>July</v>
      </c>
      <c r="E130" s="4">
        <f>MONTH(Table1[[#This Row],[Transaction Date]])</f>
        <v>7</v>
      </c>
      <c r="F130" s="20" t="str">
        <f>TEXT(Table1[[#This Row],[Transaction Date]],"dddd")</f>
        <v>Friday</v>
      </c>
      <c r="G130" t="s">
        <v>11</v>
      </c>
      <c r="H130" s="4">
        <v>10019835</v>
      </c>
      <c r="I130" t="s">
        <v>109</v>
      </c>
      <c r="J130" s="4">
        <v>834850</v>
      </c>
      <c r="K130">
        <v>14650</v>
      </c>
    </row>
    <row r="131" spans="1:11">
      <c r="A131" s="4">
        <v>20170728</v>
      </c>
      <c r="B131" s="21">
        <f t="shared" si="1"/>
        <v>42944</v>
      </c>
      <c r="C131" s="20" t="str">
        <f>TEXT(Table1[[#This Row],[Transaction Date]],"yyyy")</f>
        <v>2017</v>
      </c>
      <c r="D131" s="20" t="str">
        <f>TEXT(Table1[[#This Row],[Transaction Date]],"mmmm")</f>
        <v>July</v>
      </c>
      <c r="E131" s="4">
        <f>MONTH(Table1[[#This Row],[Transaction Date]])</f>
        <v>7</v>
      </c>
      <c r="F131" s="20" t="str">
        <f>TEXT(Table1[[#This Row],[Transaction Date]],"dddd")</f>
        <v>Friday</v>
      </c>
      <c r="G131" t="s">
        <v>11</v>
      </c>
      <c r="H131" s="4">
        <v>10017459</v>
      </c>
      <c r="I131" t="s">
        <v>109</v>
      </c>
      <c r="J131" s="4">
        <v>834850</v>
      </c>
      <c r="K131">
        <v>16412.5</v>
      </c>
    </row>
    <row r="132" spans="1:11">
      <c r="A132" s="4">
        <v>20170729</v>
      </c>
      <c r="B132" s="21">
        <f t="shared" si="1"/>
        <v>42945</v>
      </c>
      <c r="C132" s="20" t="str">
        <f>TEXT(Table1[[#This Row],[Transaction Date]],"yyyy")</f>
        <v>2017</v>
      </c>
      <c r="D132" s="20" t="str">
        <f>TEXT(Table1[[#This Row],[Transaction Date]],"mmmm")</f>
        <v>July</v>
      </c>
      <c r="E132" s="4">
        <f>MONTH(Table1[[#This Row],[Transaction Date]])</f>
        <v>7</v>
      </c>
      <c r="F132" s="20" t="str">
        <f>TEXT(Table1[[#This Row],[Transaction Date]],"dddd")</f>
        <v>Saturday</v>
      </c>
      <c r="G132" t="s">
        <v>11</v>
      </c>
      <c r="H132" s="4">
        <v>10015073</v>
      </c>
      <c r="I132" t="s">
        <v>115</v>
      </c>
      <c r="J132" s="4">
        <v>834850</v>
      </c>
      <c r="K132">
        <v>15567.5</v>
      </c>
    </row>
    <row r="133" spans="1:11">
      <c r="A133" s="4">
        <v>20170729</v>
      </c>
      <c r="B133" s="21">
        <f t="shared" ref="B133:B196" si="2">DATE(LEFT(A133,4),MID(A133,5,2),RIGHT(A133,2))</f>
        <v>42945</v>
      </c>
      <c r="C133" s="20" t="str">
        <f>TEXT(Table1[[#This Row],[Transaction Date]],"yyyy")</f>
        <v>2017</v>
      </c>
      <c r="D133" s="20" t="str">
        <f>TEXT(Table1[[#This Row],[Transaction Date]],"mmmm")</f>
        <v>July</v>
      </c>
      <c r="E133" s="4">
        <f>MONTH(Table1[[#This Row],[Transaction Date]])</f>
        <v>7</v>
      </c>
      <c r="F133" s="20" t="str">
        <f>TEXT(Table1[[#This Row],[Transaction Date]],"dddd")</f>
        <v>Saturday</v>
      </c>
      <c r="G133" t="s">
        <v>117</v>
      </c>
      <c r="H133" s="4">
        <v>10015074</v>
      </c>
      <c r="I133" t="s">
        <v>113</v>
      </c>
      <c r="J133" s="4">
        <v>834850</v>
      </c>
      <c r="K133">
        <v>8392.5</v>
      </c>
    </row>
    <row r="134" spans="1:11">
      <c r="A134" s="4">
        <v>20170729</v>
      </c>
      <c r="B134" s="21">
        <f t="shared" si="2"/>
        <v>42945</v>
      </c>
      <c r="C134" s="20" t="str">
        <f>TEXT(Table1[[#This Row],[Transaction Date]],"yyyy")</f>
        <v>2017</v>
      </c>
      <c r="D134" s="20" t="str">
        <f>TEXT(Table1[[#This Row],[Transaction Date]],"mmmm")</f>
        <v>July</v>
      </c>
      <c r="E134" s="4">
        <f>MONTH(Table1[[#This Row],[Transaction Date]])</f>
        <v>7</v>
      </c>
      <c r="F134" s="20" t="str">
        <f>TEXT(Table1[[#This Row],[Transaction Date]],"dddd")</f>
        <v>Saturday</v>
      </c>
      <c r="G134" t="s">
        <v>117</v>
      </c>
      <c r="H134" s="4">
        <v>10015075</v>
      </c>
      <c r="I134" t="s">
        <v>113</v>
      </c>
      <c r="J134" s="4">
        <v>421333</v>
      </c>
      <c r="K134">
        <v>5250</v>
      </c>
    </row>
    <row r="135" spans="1:11">
      <c r="A135" s="4">
        <v>20170731</v>
      </c>
      <c r="B135" s="21">
        <f t="shared" si="2"/>
        <v>42947</v>
      </c>
      <c r="C135" s="20" t="str">
        <f>TEXT(Table1[[#This Row],[Transaction Date]],"yyyy")</f>
        <v>2017</v>
      </c>
      <c r="D135" s="20" t="str">
        <f>TEXT(Table1[[#This Row],[Transaction Date]],"mmmm")</f>
        <v>July</v>
      </c>
      <c r="E135" s="4">
        <f>MONTH(Table1[[#This Row],[Transaction Date]])</f>
        <v>7</v>
      </c>
      <c r="F135" s="20" t="str">
        <f>TEXT(Table1[[#This Row],[Transaction Date]],"dddd")</f>
        <v>Monday</v>
      </c>
      <c r="G135" t="s">
        <v>10</v>
      </c>
      <c r="H135" s="4">
        <v>10019851</v>
      </c>
      <c r="I135" t="s">
        <v>109</v>
      </c>
      <c r="J135" s="4">
        <v>101676</v>
      </c>
      <c r="K135">
        <v>4250</v>
      </c>
    </row>
    <row r="136" spans="1:11">
      <c r="A136" s="4">
        <v>20170731</v>
      </c>
      <c r="B136" s="21">
        <f t="shared" si="2"/>
        <v>42947</v>
      </c>
      <c r="C136" s="20" t="str">
        <f>TEXT(Table1[[#This Row],[Transaction Date]],"yyyy")</f>
        <v>2017</v>
      </c>
      <c r="D136" s="20" t="str">
        <f>TEXT(Table1[[#This Row],[Transaction Date]],"mmmm")</f>
        <v>July</v>
      </c>
      <c r="E136" s="4">
        <f>MONTH(Table1[[#This Row],[Transaction Date]])</f>
        <v>7</v>
      </c>
      <c r="F136" s="20" t="str">
        <f>TEXT(Table1[[#This Row],[Transaction Date]],"dddd")</f>
        <v>Monday</v>
      </c>
      <c r="G136" t="s">
        <v>10</v>
      </c>
      <c r="H136" s="4">
        <v>10019852</v>
      </c>
      <c r="I136" t="s">
        <v>111</v>
      </c>
      <c r="J136" s="4">
        <v>131448</v>
      </c>
      <c r="K136">
        <v>795</v>
      </c>
    </row>
    <row r="137" spans="1:11">
      <c r="A137" s="4">
        <v>20170731</v>
      </c>
      <c r="B137" s="21">
        <f t="shared" si="2"/>
        <v>42947</v>
      </c>
      <c r="C137" s="20" t="str">
        <f>TEXT(Table1[[#This Row],[Transaction Date]],"yyyy")</f>
        <v>2017</v>
      </c>
      <c r="D137" s="20" t="str">
        <f>TEXT(Table1[[#This Row],[Transaction Date]],"mmmm")</f>
        <v>July</v>
      </c>
      <c r="E137" s="4">
        <f>MONTH(Table1[[#This Row],[Transaction Date]])</f>
        <v>7</v>
      </c>
      <c r="F137" s="20" t="str">
        <f>TEXT(Table1[[#This Row],[Transaction Date]],"dddd")</f>
        <v>Monday</v>
      </c>
      <c r="G137" t="s">
        <v>10</v>
      </c>
      <c r="H137" s="4">
        <v>1002572</v>
      </c>
      <c r="I137" t="s">
        <v>114</v>
      </c>
      <c r="J137" s="4">
        <v>116562</v>
      </c>
      <c r="K137">
        <v>1635</v>
      </c>
    </row>
    <row r="138" spans="1:11">
      <c r="A138" s="4">
        <v>20170801</v>
      </c>
      <c r="B138" s="21">
        <f t="shared" si="2"/>
        <v>42948</v>
      </c>
      <c r="C138" s="20" t="str">
        <f>TEXT(Table1[[#This Row],[Transaction Date]],"yyyy")</f>
        <v>2017</v>
      </c>
      <c r="D138" s="20" t="str">
        <f>TEXT(Table1[[#This Row],[Transaction Date]],"mmmm")</f>
        <v>August</v>
      </c>
      <c r="E138" s="4">
        <f>MONTH(Table1[[#This Row],[Transaction Date]])</f>
        <v>8</v>
      </c>
      <c r="F138" s="20" t="str">
        <f>TEXT(Table1[[#This Row],[Transaction Date]],"dddd")</f>
        <v>Tuesday</v>
      </c>
      <c r="G138" t="s">
        <v>116</v>
      </c>
      <c r="H138" s="4">
        <v>10019853</v>
      </c>
      <c r="I138" t="s">
        <v>109</v>
      </c>
      <c r="J138" s="4">
        <v>217003</v>
      </c>
      <c r="K138">
        <v>16950</v>
      </c>
    </row>
    <row r="139" spans="1:11">
      <c r="A139" s="4">
        <v>20170801</v>
      </c>
      <c r="B139" s="21">
        <f t="shared" si="2"/>
        <v>42948</v>
      </c>
      <c r="C139" s="20" t="str">
        <f>TEXT(Table1[[#This Row],[Transaction Date]],"yyyy")</f>
        <v>2017</v>
      </c>
      <c r="D139" s="20" t="str">
        <f>TEXT(Table1[[#This Row],[Transaction Date]],"mmmm")</f>
        <v>August</v>
      </c>
      <c r="E139" s="4">
        <f>MONTH(Table1[[#This Row],[Transaction Date]])</f>
        <v>8</v>
      </c>
      <c r="F139" s="20" t="str">
        <f>TEXT(Table1[[#This Row],[Transaction Date]],"dddd")</f>
        <v>Tuesday</v>
      </c>
      <c r="G139" t="s">
        <v>116</v>
      </c>
      <c r="H139" s="4">
        <v>10019854</v>
      </c>
      <c r="I139" t="s">
        <v>110</v>
      </c>
      <c r="J139" s="4">
        <v>267224</v>
      </c>
      <c r="K139">
        <v>7352.5</v>
      </c>
    </row>
    <row r="140" spans="1:11">
      <c r="A140" s="4">
        <v>20170801</v>
      </c>
      <c r="B140" s="21">
        <f t="shared" si="2"/>
        <v>42948</v>
      </c>
      <c r="C140" s="20" t="str">
        <f>TEXT(Table1[[#This Row],[Transaction Date]],"yyyy")</f>
        <v>2017</v>
      </c>
      <c r="D140" s="20" t="str">
        <f>TEXT(Table1[[#This Row],[Transaction Date]],"mmmm")</f>
        <v>August</v>
      </c>
      <c r="E140" s="4">
        <f>MONTH(Table1[[#This Row],[Transaction Date]])</f>
        <v>8</v>
      </c>
      <c r="F140" s="20" t="str">
        <f>TEXT(Table1[[#This Row],[Transaction Date]],"dddd")</f>
        <v>Tuesday</v>
      </c>
      <c r="G140" t="s">
        <v>116</v>
      </c>
      <c r="H140" s="4">
        <v>10017473</v>
      </c>
      <c r="I140" t="s">
        <v>111</v>
      </c>
      <c r="J140" s="4">
        <v>317445</v>
      </c>
      <c r="K140">
        <v>795</v>
      </c>
    </row>
    <row r="141" spans="1:11">
      <c r="A141" s="4">
        <v>20170801</v>
      </c>
      <c r="B141" s="21">
        <f t="shared" si="2"/>
        <v>42948</v>
      </c>
      <c r="C141" s="20" t="str">
        <f>TEXT(Table1[[#This Row],[Transaction Date]],"yyyy")</f>
        <v>2017</v>
      </c>
      <c r="D141" s="20" t="str">
        <f>TEXT(Table1[[#This Row],[Transaction Date]],"mmmm")</f>
        <v>August</v>
      </c>
      <c r="E141" s="4">
        <f>MONTH(Table1[[#This Row],[Transaction Date]])</f>
        <v>8</v>
      </c>
      <c r="F141" s="20" t="str">
        <f>TEXT(Table1[[#This Row],[Transaction Date]],"dddd")</f>
        <v>Tuesday</v>
      </c>
      <c r="G141" t="s">
        <v>116</v>
      </c>
      <c r="H141" s="4">
        <v>10015086</v>
      </c>
      <c r="I141" t="s">
        <v>114</v>
      </c>
      <c r="J141" s="4">
        <v>729973</v>
      </c>
      <c r="K141">
        <v>22650</v>
      </c>
    </row>
    <row r="142" spans="1:11">
      <c r="A142" s="4">
        <v>20170801</v>
      </c>
      <c r="B142" s="21">
        <f t="shared" si="2"/>
        <v>42948</v>
      </c>
      <c r="C142" s="20" t="str">
        <f>TEXT(Table1[[#This Row],[Transaction Date]],"yyyy")</f>
        <v>2017</v>
      </c>
      <c r="D142" s="20" t="str">
        <f>TEXT(Table1[[#This Row],[Transaction Date]],"mmmm")</f>
        <v>August</v>
      </c>
      <c r="E142" s="4">
        <f>MONTH(Table1[[#This Row],[Transaction Date]])</f>
        <v>8</v>
      </c>
      <c r="F142" s="20" t="str">
        <f>TEXT(Table1[[#This Row],[Transaction Date]],"dddd")</f>
        <v>Tuesday</v>
      </c>
      <c r="G142" t="s">
        <v>117</v>
      </c>
      <c r="H142" s="4">
        <v>10015087</v>
      </c>
      <c r="I142" t="s">
        <v>114</v>
      </c>
      <c r="J142" s="4">
        <v>764932</v>
      </c>
      <c r="K142">
        <v>5650</v>
      </c>
    </row>
    <row r="143" spans="1:11">
      <c r="A143" s="4">
        <v>20170816</v>
      </c>
      <c r="B143" s="21">
        <f t="shared" si="2"/>
        <v>42963</v>
      </c>
      <c r="C143" s="20" t="str">
        <f>TEXT(Table1[[#This Row],[Transaction Date]],"yyyy")</f>
        <v>2017</v>
      </c>
      <c r="D143" s="20" t="str">
        <f>TEXT(Table1[[#This Row],[Transaction Date]],"mmmm")</f>
        <v>August</v>
      </c>
      <c r="E143" s="4">
        <f>MONTH(Table1[[#This Row],[Transaction Date]])</f>
        <v>8</v>
      </c>
      <c r="F143" s="20" t="str">
        <f>TEXT(Table1[[#This Row],[Transaction Date]],"dddd")</f>
        <v>Wednesday</v>
      </c>
      <c r="G143" t="s">
        <v>118</v>
      </c>
      <c r="H143" s="4">
        <v>10017502</v>
      </c>
      <c r="I143" t="s">
        <v>110</v>
      </c>
      <c r="J143" s="4">
        <v>799891</v>
      </c>
      <c r="K143">
        <v>11650</v>
      </c>
    </row>
    <row r="144" spans="1:11">
      <c r="A144" s="4">
        <v>20170816</v>
      </c>
      <c r="B144" s="21">
        <f t="shared" si="2"/>
        <v>42963</v>
      </c>
      <c r="C144" s="20" t="str">
        <f>TEXT(Table1[[#This Row],[Transaction Date]],"yyyy")</f>
        <v>2017</v>
      </c>
      <c r="D144" s="20" t="str">
        <f>TEXT(Table1[[#This Row],[Transaction Date]],"mmmm")</f>
        <v>August</v>
      </c>
      <c r="E144" s="4">
        <f>MONTH(Table1[[#This Row],[Transaction Date]])</f>
        <v>8</v>
      </c>
      <c r="F144" s="20" t="str">
        <f>TEXT(Table1[[#This Row],[Transaction Date]],"dddd")</f>
        <v>Wednesday</v>
      </c>
      <c r="G144" t="s">
        <v>10</v>
      </c>
      <c r="H144" s="4">
        <v>10017503</v>
      </c>
      <c r="I144" t="s">
        <v>113</v>
      </c>
      <c r="J144" s="4">
        <v>834850</v>
      </c>
      <c r="K144">
        <v>2950</v>
      </c>
    </row>
    <row r="145" spans="1:11">
      <c r="A145" s="4">
        <v>20170816</v>
      </c>
      <c r="B145" s="21">
        <f t="shared" si="2"/>
        <v>42963</v>
      </c>
      <c r="C145" s="20" t="str">
        <f>TEXT(Table1[[#This Row],[Transaction Date]],"yyyy")</f>
        <v>2017</v>
      </c>
      <c r="D145" s="20" t="str">
        <f>TEXT(Table1[[#This Row],[Transaction Date]],"mmmm")</f>
        <v>August</v>
      </c>
      <c r="E145" s="4">
        <f>MONTH(Table1[[#This Row],[Transaction Date]])</f>
        <v>8</v>
      </c>
      <c r="F145" s="20" t="str">
        <f>TEXT(Table1[[#This Row],[Transaction Date]],"dddd")</f>
        <v>Wednesday</v>
      </c>
      <c r="G145" s="1" t="s">
        <v>116</v>
      </c>
      <c r="H145" s="4">
        <v>10017504</v>
      </c>
      <c r="I145" t="s">
        <v>109</v>
      </c>
      <c r="J145" s="4">
        <v>367666</v>
      </c>
      <c r="K145">
        <v>13650</v>
      </c>
    </row>
    <row r="146" spans="1:11">
      <c r="A146" s="4">
        <v>20170816</v>
      </c>
      <c r="B146" s="21">
        <f t="shared" si="2"/>
        <v>42963</v>
      </c>
      <c r="C146" s="20" t="str">
        <f>TEXT(Table1[[#This Row],[Transaction Date]],"yyyy")</f>
        <v>2017</v>
      </c>
      <c r="D146" s="20" t="str">
        <f>TEXT(Table1[[#This Row],[Transaction Date]],"mmmm")</f>
        <v>August</v>
      </c>
      <c r="E146" s="4">
        <f>MONTH(Table1[[#This Row],[Transaction Date]])</f>
        <v>8</v>
      </c>
      <c r="F146" s="20" t="str">
        <f>TEXT(Table1[[#This Row],[Transaction Date]],"dddd")</f>
        <v>Wednesday</v>
      </c>
      <c r="G146" t="s">
        <v>116</v>
      </c>
      <c r="H146" s="4">
        <v>1002611</v>
      </c>
      <c r="I146" t="s">
        <v>110</v>
      </c>
      <c r="J146" s="4">
        <v>468108</v>
      </c>
      <c r="K146">
        <v>2950</v>
      </c>
    </row>
    <row r="147" spans="1:11">
      <c r="A147" s="4">
        <v>20170817</v>
      </c>
      <c r="B147" s="21">
        <f t="shared" si="2"/>
        <v>42964</v>
      </c>
      <c r="C147" s="20" t="str">
        <f>TEXT(Table1[[#This Row],[Transaction Date]],"yyyy")</f>
        <v>2017</v>
      </c>
      <c r="D147" s="20" t="str">
        <f>TEXT(Table1[[#This Row],[Transaction Date]],"mmmm")</f>
        <v>August</v>
      </c>
      <c r="E147" s="4">
        <f>MONTH(Table1[[#This Row],[Transaction Date]])</f>
        <v>8</v>
      </c>
      <c r="F147" s="20" t="str">
        <f>TEXT(Table1[[#This Row],[Transaction Date]],"dddd")</f>
        <v>Thursday</v>
      </c>
      <c r="G147" t="s">
        <v>117</v>
      </c>
      <c r="H147" s="4">
        <v>10019250</v>
      </c>
      <c r="I147" t="s">
        <v>111</v>
      </c>
      <c r="J147" s="4">
        <v>518329</v>
      </c>
      <c r="K147">
        <v>585</v>
      </c>
    </row>
    <row r="148" spans="1:11">
      <c r="A148" s="4">
        <v>20170817</v>
      </c>
      <c r="B148" s="21">
        <f t="shared" si="2"/>
        <v>42964</v>
      </c>
      <c r="C148" s="20" t="str">
        <f>TEXT(Table1[[#This Row],[Transaction Date]],"yyyy")</f>
        <v>2017</v>
      </c>
      <c r="D148" s="20" t="str">
        <f>TEXT(Table1[[#This Row],[Transaction Date]],"mmmm")</f>
        <v>August</v>
      </c>
      <c r="E148" s="4">
        <f>MONTH(Table1[[#This Row],[Transaction Date]])</f>
        <v>8</v>
      </c>
      <c r="F148" s="20" t="str">
        <f>TEXT(Table1[[#This Row],[Transaction Date]],"dddd")</f>
        <v>Thursday</v>
      </c>
      <c r="G148" t="s">
        <v>117</v>
      </c>
      <c r="H148" s="4">
        <v>10019250</v>
      </c>
      <c r="I148" t="s">
        <v>111</v>
      </c>
      <c r="J148" s="4">
        <v>568550</v>
      </c>
      <c r="K148">
        <v>765</v>
      </c>
    </row>
    <row r="149" spans="1:11">
      <c r="A149" s="4">
        <v>20170817</v>
      </c>
      <c r="B149" s="21">
        <f t="shared" si="2"/>
        <v>42964</v>
      </c>
      <c r="C149" s="20" t="str">
        <f>TEXT(Table1[[#This Row],[Transaction Date]],"yyyy")</f>
        <v>2017</v>
      </c>
      <c r="D149" s="20" t="str">
        <f>TEXT(Table1[[#This Row],[Transaction Date]],"mmmm")</f>
        <v>August</v>
      </c>
      <c r="E149" s="4">
        <f>MONTH(Table1[[#This Row],[Transaction Date]])</f>
        <v>8</v>
      </c>
      <c r="F149" s="20" t="str">
        <f>TEXT(Table1[[#This Row],[Transaction Date]],"dddd")</f>
        <v>Thursday</v>
      </c>
      <c r="G149" t="s">
        <v>10</v>
      </c>
      <c r="H149" s="4">
        <v>10019918</v>
      </c>
      <c r="I149" t="s">
        <v>110</v>
      </c>
      <c r="J149" s="4">
        <v>618771</v>
      </c>
      <c r="K149">
        <v>14917.5</v>
      </c>
    </row>
    <row r="150" spans="1:11">
      <c r="A150" s="4">
        <v>20170817</v>
      </c>
      <c r="B150" s="21">
        <f t="shared" si="2"/>
        <v>42964</v>
      </c>
      <c r="C150" s="20" t="str">
        <f>TEXT(Table1[[#This Row],[Transaction Date]],"yyyy")</f>
        <v>2017</v>
      </c>
      <c r="D150" s="20" t="str">
        <f>TEXT(Table1[[#This Row],[Transaction Date]],"mmmm")</f>
        <v>August</v>
      </c>
      <c r="E150" s="4">
        <f>MONTH(Table1[[#This Row],[Transaction Date]])</f>
        <v>8</v>
      </c>
      <c r="F150" s="20" t="str">
        <f>TEXT(Table1[[#This Row],[Transaction Date]],"dddd")</f>
        <v>Thursday</v>
      </c>
      <c r="G150" t="s">
        <v>10</v>
      </c>
      <c r="H150" s="4">
        <v>10019920</v>
      </c>
      <c r="I150" t="s">
        <v>109</v>
      </c>
      <c r="J150" s="4">
        <v>864342</v>
      </c>
      <c r="K150">
        <v>14950</v>
      </c>
    </row>
    <row r="151" spans="1:11">
      <c r="A151" s="4">
        <v>20170826</v>
      </c>
      <c r="B151" s="21">
        <f t="shared" si="2"/>
        <v>42973</v>
      </c>
      <c r="C151" s="20" t="str">
        <f>TEXT(Table1[[#This Row],[Transaction Date]],"yyyy")</f>
        <v>2017</v>
      </c>
      <c r="D151" s="20" t="str">
        <f>TEXT(Table1[[#This Row],[Transaction Date]],"mmmm")</f>
        <v>August</v>
      </c>
      <c r="E151" s="4">
        <f>MONTH(Table1[[#This Row],[Transaction Date]])</f>
        <v>8</v>
      </c>
      <c r="F151" s="20" t="str">
        <f>TEXT(Table1[[#This Row],[Transaction Date]],"dddd")</f>
        <v>Saturday</v>
      </c>
      <c r="G151" t="s">
        <v>118</v>
      </c>
      <c r="H151" s="4">
        <v>10019958</v>
      </c>
      <c r="I151" t="s">
        <v>114</v>
      </c>
      <c r="J151" s="4">
        <v>979679</v>
      </c>
      <c r="K151">
        <v>2950</v>
      </c>
    </row>
    <row r="152" spans="1:11">
      <c r="A152" s="4">
        <v>20170827</v>
      </c>
      <c r="B152" s="21">
        <f t="shared" si="2"/>
        <v>42974</v>
      </c>
      <c r="C152" s="20" t="str">
        <f>TEXT(Table1[[#This Row],[Transaction Date]],"yyyy")</f>
        <v>2017</v>
      </c>
      <c r="D152" s="20" t="str">
        <f>TEXT(Table1[[#This Row],[Transaction Date]],"mmmm")</f>
        <v>August</v>
      </c>
      <c r="E152" s="4">
        <f>MONTH(Table1[[#This Row],[Transaction Date]])</f>
        <v>8</v>
      </c>
      <c r="F152" s="20" t="str">
        <f>TEXT(Table1[[#This Row],[Transaction Date]],"dddd")</f>
        <v>Sunday</v>
      </c>
      <c r="G152" t="s">
        <v>117</v>
      </c>
      <c r="H152" s="4">
        <v>10015158</v>
      </c>
      <c r="I152" t="s">
        <v>109</v>
      </c>
      <c r="J152" s="4">
        <v>172366</v>
      </c>
      <c r="K152">
        <v>19650</v>
      </c>
    </row>
    <row r="153" spans="1:11">
      <c r="A153" s="4">
        <v>20170827</v>
      </c>
      <c r="B153" s="21">
        <f t="shared" si="2"/>
        <v>42974</v>
      </c>
      <c r="C153" s="20" t="str">
        <f>TEXT(Table1[[#This Row],[Transaction Date]],"yyyy")</f>
        <v>2017</v>
      </c>
      <c r="D153" s="20" t="str">
        <f>TEXT(Table1[[#This Row],[Transaction Date]],"mmmm")</f>
        <v>August</v>
      </c>
      <c r="E153" s="4">
        <f>MONTH(Table1[[#This Row],[Transaction Date]])</f>
        <v>8</v>
      </c>
      <c r="F153" s="20" t="str">
        <f>TEXT(Table1[[#This Row],[Transaction Date]],"dddd")</f>
        <v>Sunday</v>
      </c>
      <c r="G153" t="s">
        <v>118</v>
      </c>
      <c r="H153" s="4">
        <v>1033623</v>
      </c>
      <c r="I153" t="s">
        <v>115</v>
      </c>
      <c r="J153" s="4">
        <v>135670</v>
      </c>
      <c r="K153">
        <v>1462.5</v>
      </c>
    </row>
    <row r="154" spans="1:11">
      <c r="A154" s="4">
        <v>20170913</v>
      </c>
      <c r="B154" s="21">
        <f t="shared" si="2"/>
        <v>42991</v>
      </c>
      <c r="C154" s="20" t="str">
        <f>TEXT(Table1[[#This Row],[Transaction Date]],"yyyy")</f>
        <v>2017</v>
      </c>
      <c r="D154" s="20" t="str">
        <f>TEXT(Table1[[#This Row],[Transaction Date]],"mmmm")</f>
        <v>September</v>
      </c>
      <c r="E154" s="4">
        <f>MONTH(Table1[[#This Row],[Transaction Date]])</f>
        <v>9</v>
      </c>
      <c r="F154" s="20" t="str">
        <f>TEXT(Table1[[#This Row],[Transaction Date]],"dddd")</f>
        <v>Wednesday</v>
      </c>
      <c r="G154" t="s">
        <v>116</v>
      </c>
      <c r="H154" s="4">
        <v>10019328</v>
      </c>
      <c r="I154" t="s">
        <v>111</v>
      </c>
      <c r="J154" s="4">
        <v>834850</v>
      </c>
      <c r="K154">
        <v>795</v>
      </c>
    </row>
    <row r="155" spans="1:11">
      <c r="A155" s="4">
        <v>20170913</v>
      </c>
      <c r="B155" s="21">
        <f t="shared" si="2"/>
        <v>42991</v>
      </c>
      <c r="C155" s="20" t="str">
        <f>TEXT(Table1[[#This Row],[Transaction Date]],"yyyy")</f>
        <v>2017</v>
      </c>
      <c r="D155" s="20" t="str">
        <f>TEXT(Table1[[#This Row],[Transaction Date]],"mmmm")</f>
        <v>September</v>
      </c>
      <c r="E155" s="4">
        <f>MONTH(Table1[[#This Row],[Transaction Date]])</f>
        <v>9</v>
      </c>
      <c r="F155" s="20" t="str">
        <f>TEXT(Table1[[#This Row],[Transaction Date]],"dddd")</f>
        <v>Wednesday</v>
      </c>
      <c r="G155" t="s">
        <v>116</v>
      </c>
      <c r="H155" s="4">
        <v>10019328</v>
      </c>
      <c r="I155" t="s">
        <v>114</v>
      </c>
      <c r="J155" s="4">
        <v>979679</v>
      </c>
      <c r="K155">
        <v>19650</v>
      </c>
    </row>
    <row r="156" spans="1:11">
      <c r="A156" s="4">
        <v>20170913</v>
      </c>
      <c r="B156" s="21">
        <f t="shared" si="2"/>
        <v>42991</v>
      </c>
      <c r="C156" s="20" t="str">
        <f>TEXT(Table1[[#This Row],[Transaction Date]],"yyyy")</f>
        <v>2017</v>
      </c>
      <c r="D156" s="20" t="str">
        <f>TEXT(Table1[[#This Row],[Transaction Date]],"mmmm")</f>
        <v>September</v>
      </c>
      <c r="E156" s="4">
        <f>MONTH(Table1[[#This Row],[Transaction Date]])</f>
        <v>9</v>
      </c>
      <c r="F156" s="20" t="str">
        <f>TEXT(Table1[[#This Row],[Transaction Date]],"dddd")</f>
        <v>Wednesday</v>
      </c>
      <c r="G156" t="s">
        <v>116</v>
      </c>
      <c r="H156" s="4">
        <v>1002666</v>
      </c>
      <c r="I156" t="s">
        <v>111</v>
      </c>
      <c r="J156" s="4">
        <v>834850</v>
      </c>
      <c r="K156">
        <v>795</v>
      </c>
    </row>
    <row r="157" spans="1:11">
      <c r="A157" s="4">
        <v>20170914</v>
      </c>
      <c r="B157" s="21">
        <f t="shared" si="2"/>
        <v>42992</v>
      </c>
      <c r="C157" s="20" t="str">
        <f>TEXT(Table1[[#This Row],[Transaction Date]],"yyyy")</f>
        <v>2017</v>
      </c>
      <c r="D157" s="20" t="str">
        <f>TEXT(Table1[[#This Row],[Transaction Date]],"mmmm")</f>
        <v>September</v>
      </c>
      <c r="E157" s="4">
        <f>MONTH(Table1[[#This Row],[Transaction Date]])</f>
        <v>9</v>
      </c>
      <c r="F157" s="20" t="str">
        <f>TEXT(Table1[[#This Row],[Transaction Date]],"dddd")</f>
        <v>Thursday</v>
      </c>
      <c r="G157" t="s">
        <v>117</v>
      </c>
      <c r="H157" s="4">
        <v>10019330</v>
      </c>
      <c r="I157" t="s">
        <v>109</v>
      </c>
      <c r="J157" s="4">
        <v>834850</v>
      </c>
      <c r="K157">
        <v>13650</v>
      </c>
    </row>
    <row r="158" spans="1:11">
      <c r="A158" s="4">
        <v>20170914</v>
      </c>
      <c r="B158" s="21">
        <f t="shared" si="2"/>
        <v>42992</v>
      </c>
      <c r="C158" s="20" t="str">
        <f>TEXT(Table1[[#This Row],[Transaction Date]],"yyyy")</f>
        <v>2017</v>
      </c>
      <c r="D158" s="20" t="str">
        <f>TEXT(Table1[[#This Row],[Transaction Date]],"mmmm")</f>
        <v>September</v>
      </c>
      <c r="E158" s="4">
        <f>MONTH(Table1[[#This Row],[Transaction Date]])</f>
        <v>9</v>
      </c>
      <c r="F158" s="20" t="str">
        <f>TEXT(Table1[[#This Row],[Transaction Date]],"dddd")</f>
        <v>Thursday</v>
      </c>
      <c r="G158" t="s">
        <v>117</v>
      </c>
      <c r="H158" s="4">
        <v>10019331</v>
      </c>
      <c r="I158" t="s">
        <v>111</v>
      </c>
      <c r="J158" s="4">
        <v>834850</v>
      </c>
      <c r="K158">
        <v>550</v>
      </c>
    </row>
    <row r="159" spans="1:11">
      <c r="A159" s="4">
        <v>20170914</v>
      </c>
      <c r="B159" s="21">
        <f t="shared" si="2"/>
        <v>42992</v>
      </c>
      <c r="C159" s="20" t="str">
        <f>TEXT(Table1[[#This Row],[Transaction Date]],"yyyy")</f>
        <v>2017</v>
      </c>
      <c r="D159" s="20" t="str">
        <f>TEXT(Table1[[#This Row],[Transaction Date]],"mmmm")</f>
        <v>September</v>
      </c>
      <c r="E159" s="4">
        <f>MONTH(Table1[[#This Row],[Transaction Date]])</f>
        <v>9</v>
      </c>
      <c r="F159" s="20" t="str">
        <f>TEXT(Table1[[#This Row],[Transaction Date]],"dddd")</f>
        <v>Thursday</v>
      </c>
      <c r="G159" t="s">
        <v>10</v>
      </c>
      <c r="H159" s="4">
        <v>10019332</v>
      </c>
      <c r="I159" t="s">
        <v>109</v>
      </c>
      <c r="J159" s="4">
        <v>834850</v>
      </c>
      <c r="K159">
        <v>11650</v>
      </c>
    </row>
    <row r="160" spans="1:11">
      <c r="A160" s="4">
        <v>20170914</v>
      </c>
      <c r="B160" s="21">
        <f t="shared" si="2"/>
        <v>42992</v>
      </c>
      <c r="C160" s="20" t="str">
        <f>TEXT(Table1[[#This Row],[Transaction Date]],"yyyy")</f>
        <v>2017</v>
      </c>
      <c r="D160" s="20" t="str">
        <f>TEXT(Table1[[#This Row],[Transaction Date]],"mmmm")</f>
        <v>September</v>
      </c>
      <c r="E160" s="4">
        <f>MONTH(Table1[[#This Row],[Transaction Date]])</f>
        <v>9</v>
      </c>
      <c r="F160" s="20" t="str">
        <f>TEXT(Table1[[#This Row],[Transaction Date]],"dddd")</f>
        <v>Thursday</v>
      </c>
      <c r="G160" t="s">
        <v>10</v>
      </c>
      <c r="H160" s="4">
        <v>100110048</v>
      </c>
      <c r="I160" t="s">
        <v>109</v>
      </c>
      <c r="J160" s="4">
        <v>421333</v>
      </c>
      <c r="K160">
        <v>21250</v>
      </c>
    </row>
    <row r="161" spans="1:11">
      <c r="A161" s="4">
        <v>20170914</v>
      </c>
      <c r="B161" s="21">
        <f t="shared" si="2"/>
        <v>42992</v>
      </c>
      <c r="C161" s="20" t="str">
        <f>TEXT(Table1[[#This Row],[Transaction Date]],"yyyy")</f>
        <v>2017</v>
      </c>
      <c r="D161" s="20" t="str">
        <f>TEXT(Table1[[#This Row],[Transaction Date]],"mmmm")</f>
        <v>September</v>
      </c>
      <c r="E161" s="4">
        <f>MONTH(Table1[[#This Row],[Transaction Date]])</f>
        <v>9</v>
      </c>
      <c r="F161" s="20" t="str">
        <f>TEXT(Table1[[#This Row],[Transaction Date]],"dddd")</f>
        <v>Thursday</v>
      </c>
      <c r="G161" t="s">
        <v>116</v>
      </c>
      <c r="H161" s="4">
        <v>100110050</v>
      </c>
      <c r="I161" t="s">
        <v>111</v>
      </c>
      <c r="J161" s="4">
        <v>101676</v>
      </c>
      <c r="K161">
        <v>8250</v>
      </c>
    </row>
    <row r="162" spans="1:11">
      <c r="A162" s="4">
        <v>20170914</v>
      </c>
      <c r="B162" s="21">
        <f t="shared" si="2"/>
        <v>42992</v>
      </c>
      <c r="C162" s="20" t="str">
        <f>TEXT(Table1[[#This Row],[Transaction Date]],"yyyy")</f>
        <v>2017</v>
      </c>
      <c r="D162" s="20" t="str">
        <f>TEXT(Table1[[#This Row],[Transaction Date]],"mmmm")</f>
        <v>September</v>
      </c>
      <c r="E162" s="4">
        <f>MONTH(Table1[[#This Row],[Transaction Date]])</f>
        <v>9</v>
      </c>
      <c r="F162" s="20" t="str">
        <f>TEXT(Table1[[#This Row],[Transaction Date]],"dddd")</f>
        <v>Thursday</v>
      </c>
      <c r="G162" t="s">
        <v>117</v>
      </c>
      <c r="H162" s="4">
        <v>100110052</v>
      </c>
      <c r="I162" t="s">
        <v>111</v>
      </c>
      <c r="J162" s="4">
        <v>131448</v>
      </c>
      <c r="K162">
        <v>550</v>
      </c>
    </row>
    <row r="163" spans="1:11">
      <c r="A163" s="4">
        <v>20170916</v>
      </c>
      <c r="B163" s="21">
        <f t="shared" si="2"/>
        <v>42994</v>
      </c>
      <c r="C163" s="20" t="str">
        <f>TEXT(Table1[[#This Row],[Transaction Date]],"yyyy")</f>
        <v>2017</v>
      </c>
      <c r="D163" s="20" t="str">
        <f>TEXT(Table1[[#This Row],[Transaction Date]],"mmmm")</f>
        <v>September</v>
      </c>
      <c r="E163" s="4">
        <f>MONTH(Table1[[#This Row],[Transaction Date]])</f>
        <v>9</v>
      </c>
      <c r="F163" s="20" t="str">
        <f>TEXT(Table1[[#This Row],[Transaction Date]],"dddd")</f>
        <v>Saturday</v>
      </c>
      <c r="G163" t="s">
        <v>10</v>
      </c>
      <c r="H163" s="4">
        <v>100110073</v>
      </c>
      <c r="I163" t="s">
        <v>109</v>
      </c>
      <c r="J163" s="4">
        <v>116562</v>
      </c>
      <c r="K163">
        <v>8950</v>
      </c>
    </row>
    <row r="164" spans="1:11">
      <c r="A164" s="4">
        <v>20170916</v>
      </c>
      <c r="B164" s="21">
        <f t="shared" si="2"/>
        <v>42994</v>
      </c>
      <c r="C164" s="20" t="str">
        <f>TEXT(Table1[[#This Row],[Transaction Date]],"yyyy")</f>
        <v>2017</v>
      </c>
      <c r="D164" s="20" t="str">
        <f>TEXT(Table1[[#This Row],[Transaction Date]],"mmmm")</f>
        <v>September</v>
      </c>
      <c r="E164" s="4">
        <f>MONTH(Table1[[#This Row],[Transaction Date]])</f>
        <v>9</v>
      </c>
      <c r="F164" s="20" t="str">
        <f>TEXT(Table1[[#This Row],[Transaction Date]],"dddd")</f>
        <v>Saturday</v>
      </c>
      <c r="G164" t="s">
        <v>117</v>
      </c>
      <c r="H164" s="4">
        <v>10017616</v>
      </c>
      <c r="I164" t="s">
        <v>115</v>
      </c>
      <c r="J164" s="4">
        <v>217003</v>
      </c>
      <c r="K164">
        <v>6450</v>
      </c>
    </row>
    <row r="165" spans="1:11">
      <c r="A165" s="4">
        <v>20170916</v>
      </c>
      <c r="B165" s="21">
        <f t="shared" si="2"/>
        <v>42994</v>
      </c>
      <c r="C165" s="20" t="str">
        <f>TEXT(Table1[[#This Row],[Transaction Date]],"yyyy")</f>
        <v>2017</v>
      </c>
      <c r="D165" s="20" t="str">
        <f>TEXT(Table1[[#This Row],[Transaction Date]],"mmmm")</f>
        <v>September</v>
      </c>
      <c r="E165" s="4">
        <f>MONTH(Table1[[#This Row],[Transaction Date]])</f>
        <v>9</v>
      </c>
      <c r="F165" s="20" t="str">
        <f>TEXT(Table1[[#This Row],[Transaction Date]],"dddd")</f>
        <v>Saturday</v>
      </c>
      <c r="G165" t="s">
        <v>10</v>
      </c>
      <c r="H165" s="4">
        <v>10015213</v>
      </c>
      <c r="I165" t="s">
        <v>114</v>
      </c>
      <c r="J165" s="4">
        <v>267224</v>
      </c>
      <c r="K165">
        <v>21250</v>
      </c>
    </row>
    <row r="166" spans="1:11">
      <c r="A166" s="4">
        <v>20170916</v>
      </c>
      <c r="B166" s="21">
        <f t="shared" si="2"/>
        <v>42994</v>
      </c>
      <c r="C166" s="20" t="str">
        <f>TEXT(Table1[[#This Row],[Transaction Date]],"yyyy")</f>
        <v>2017</v>
      </c>
      <c r="D166" s="20" t="str">
        <f>TEXT(Table1[[#This Row],[Transaction Date]],"mmmm")</f>
        <v>September</v>
      </c>
      <c r="E166" s="4">
        <f>MONTH(Table1[[#This Row],[Transaction Date]])</f>
        <v>9</v>
      </c>
      <c r="F166" s="20" t="str">
        <f>TEXT(Table1[[#This Row],[Transaction Date]],"dddd")</f>
        <v>Saturday</v>
      </c>
      <c r="G166" t="s">
        <v>10</v>
      </c>
      <c r="H166" s="4">
        <v>1033724</v>
      </c>
      <c r="I166" t="s">
        <v>114</v>
      </c>
      <c r="J166" s="4">
        <v>317445</v>
      </c>
      <c r="K166">
        <v>11650</v>
      </c>
    </row>
    <row r="167" spans="1:11">
      <c r="A167" s="4">
        <v>20170916</v>
      </c>
      <c r="B167" s="21">
        <f t="shared" si="2"/>
        <v>42994</v>
      </c>
      <c r="C167" s="20" t="str">
        <f>TEXT(Table1[[#This Row],[Transaction Date]],"yyyy")</f>
        <v>2017</v>
      </c>
      <c r="D167" s="20" t="str">
        <f>TEXT(Table1[[#This Row],[Transaction Date]],"mmmm")</f>
        <v>September</v>
      </c>
      <c r="E167" s="4">
        <f>MONTH(Table1[[#This Row],[Transaction Date]])</f>
        <v>9</v>
      </c>
      <c r="F167" s="20" t="str">
        <f>TEXT(Table1[[#This Row],[Transaction Date]],"dddd")</f>
        <v>Saturday</v>
      </c>
      <c r="G167" t="s">
        <v>118</v>
      </c>
      <c r="H167" s="4">
        <v>1033725</v>
      </c>
      <c r="I167" t="s">
        <v>111</v>
      </c>
      <c r="J167" s="4">
        <v>729973</v>
      </c>
      <c r="K167">
        <v>795</v>
      </c>
    </row>
    <row r="168" spans="1:11">
      <c r="A168" s="4">
        <v>20170916</v>
      </c>
      <c r="B168" s="21">
        <f t="shared" si="2"/>
        <v>42994</v>
      </c>
      <c r="C168" s="20" t="str">
        <f>TEXT(Table1[[#This Row],[Transaction Date]],"yyyy")</f>
        <v>2017</v>
      </c>
      <c r="D168" s="20" t="str">
        <f>TEXT(Table1[[#This Row],[Transaction Date]],"mmmm")</f>
        <v>September</v>
      </c>
      <c r="E168" s="4">
        <f>MONTH(Table1[[#This Row],[Transaction Date]])</f>
        <v>9</v>
      </c>
      <c r="F168" s="20" t="str">
        <f>TEXT(Table1[[#This Row],[Transaction Date]],"dddd")</f>
        <v>Saturday</v>
      </c>
      <c r="G168" t="s">
        <v>116</v>
      </c>
      <c r="H168" s="4">
        <v>1033726</v>
      </c>
      <c r="I168" t="s">
        <v>114</v>
      </c>
      <c r="J168" s="4">
        <v>764932</v>
      </c>
      <c r="K168">
        <v>10485</v>
      </c>
    </row>
    <row r="169" spans="1:11">
      <c r="A169" s="4">
        <v>20170916</v>
      </c>
      <c r="B169" s="21">
        <f t="shared" si="2"/>
        <v>42994</v>
      </c>
      <c r="C169" s="20" t="str">
        <f>TEXT(Table1[[#This Row],[Transaction Date]],"yyyy")</f>
        <v>2017</v>
      </c>
      <c r="D169" s="20" t="str">
        <f>TEXT(Table1[[#This Row],[Transaction Date]],"mmmm")</f>
        <v>September</v>
      </c>
      <c r="E169" s="4">
        <f>MONTH(Table1[[#This Row],[Transaction Date]])</f>
        <v>9</v>
      </c>
      <c r="F169" s="20" t="str">
        <f>TEXT(Table1[[#This Row],[Transaction Date]],"dddd")</f>
        <v>Saturday</v>
      </c>
      <c r="G169" t="s">
        <v>10</v>
      </c>
      <c r="H169" s="4">
        <v>1033716</v>
      </c>
      <c r="I169" t="s">
        <v>115</v>
      </c>
      <c r="J169" s="4">
        <v>799891</v>
      </c>
      <c r="K169">
        <v>12950</v>
      </c>
    </row>
    <row r="170" spans="1:11">
      <c r="A170" s="4">
        <v>20170916</v>
      </c>
      <c r="B170" s="21">
        <f t="shared" si="2"/>
        <v>42994</v>
      </c>
      <c r="C170" s="20" t="str">
        <f>TEXT(Table1[[#This Row],[Transaction Date]],"yyyy")</f>
        <v>2017</v>
      </c>
      <c r="D170" s="20" t="str">
        <f>TEXT(Table1[[#This Row],[Transaction Date]],"mmmm")</f>
        <v>September</v>
      </c>
      <c r="E170" s="4">
        <f>MONTH(Table1[[#This Row],[Transaction Date]])</f>
        <v>9</v>
      </c>
      <c r="F170" s="20" t="str">
        <f>TEXT(Table1[[#This Row],[Transaction Date]],"dddd")</f>
        <v>Saturday</v>
      </c>
      <c r="G170" t="s">
        <v>116</v>
      </c>
      <c r="H170" s="4">
        <v>1033719</v>
      </c>
      <c r="I170" t="s">
        <v>113</v>
      </c>
      <c r="J170" s="4">
        <v>834850</v>
      </c>
      <c r="K170">
        <v>17685</v>
      </c>
    </row>
    <row r="171" spans="1:11">
      <c r="A171" s="4">
        <v>20170916</v>
      </c>
      <c r="B171" s="21">
        <f t="shared" si="2"/>
        <v>42994</v>
      </c>
      <c r="C171" s="20" t="str">
        <f>TEXT(Table1[[#This Row],[Transaction Date]],"yyyy")</f>
        <v>2017</v>
      </c>
      <c r="D171" s="20" t="str">
        <f>TEXT(Table1[[#This Row],[Transaction Date]],"mmmm")</f>
        <v>September</v>
      </c>
      <c r="E171" s="4">
        <f>MONTH(Table1[[#This Row],[Transaction Date]])</f>
        <v>9</v>
      </c>
      <c r="F171" s="20" t="str">
        <f>TEXT(Table1[[#This Row],[Transaction Date]],"dddd")</f>
        <v>Saturday</v>
      </c>
      <c r="G171" t="s">
        <v>117</v>
      </c>
      <c r="H171" s="4">
        <v>1033723</v>
      </c>
      <c r="I171" t="s">
        <v>113</v>
      </c>
      <c r="J171" s="4">
        <v>367666</v>
      </c>
      <c r="K171">
        <v>16155</v>
      </c>
    </row>
    <row r="172" spans="1:11">
      <c r="A172" s="4">
        <v>20170919</v>
      </c>
      <c r="B172" s="21">
        <f t="shared" si="2"/>
        <v>42997</v>
      </c>
      <c r="C172" s="20" t="str">
        <f>TEXT(Table1[[#This Row],[Transaction Date]],"yyyy")</f>
        <v>2017</v>
      </c>
      <c r="D172" s="20" t="str">
        <f>TEXT(Table1[[#This Row],[Transaction Date]],"mmmm")</f>
        <v>September</v>
      </c>
      <c r="E172" s="4">
        <f>MONTH(Table1[[#This Row],[Transaction Date]])</f>
        <v>9</v>
      </c>
      <c r="F172" s="20" t="str">
        <f>TEXT(Table1[[#This Row],[Transaction Date]],"dddd")</f>
        <v>Tuesday</v>
      </c>
      <c r="G172" t="s">
        <v>10</v>
      </c>
      <c r="H172" s="4">
        <v>10017625</v>
      </c>
      <c r="I172" t="s">
        <v>109</v>
      </c>
      <c r="J172" s="4">
        <v>468108</v>
      </c>
      <c r="K172">
        <v>19650</v>
      </c>
    </row>
    <row r="173" spans="1:11">
      <c r="A173" s="4">
        <v>20170919</v>
      </c>
      <c r="B173" s="21">
        <f t="shared" si="2"/>
        <v>42997</v>
      </c>
      <c r="C173" s="20" t="str">
        <f>TEXT(Table1[[#This Row],[Transaction Date]],"yyyy")</f>
        <v>2017</v>
      </c>
      <c r="D173" s="20" t="str">
        <f>TEXT(Table1[[#This Row],[Transaction Date]],"mmmm")</f>
        <v>September</v>
      </c>
      <c r="E173" s="4">
        <f>MONTH(Table1[[#This Row],[Transaction Date]])</f>
        <v>9</v>
      </c>
      <c r="F173" s="20" t="str">
        <f>TEXT(Table1[[#This Row],[Transaction Date]],"dddd")</f>
        <v>Tuesday</v>
      </c>
      <c r="G173" t="s">
        <v>10</v>
      </c>
      <c r="H173" s="4">
        <v>10017626</v>
      </c>
      <c r="I173" t="s">
        <v>109</v>
      </c>
      <c r="J173" s="4">
        <v>518329</v>
      </c>
      <c r="K173">
        <v>10650</v>
      </c>
    </row>
    <row r="174" spans="1:11">
      <c r="A174" s="4">
        <v>20170921</v>
      </c>
      <c r="B174" s="21">
        <f t="shared" si="2"/>
        <v>42999</v>
      </c>
      <c r="C174" s="20" t="str">
        <f>TEXT(Table1[[#This Row],[Transaction Date]],"yyyy")</f>
        <v>2017</v>
      </c>
      <c r="D174" s="20" t="str">
        <f>TEXT(Table1[[#This Row],[Transaction Date]],"mmmm")</f>
        <v>September</v>
      </c>
      <c r="E174" s="4">
        <f>MONTH(Table1[[#This Row],[Transaction Date]])</f>
        <v>9</v>
      </c>
      <c r="F174" s="20" t="str">
        <f>TEXT(Table1[[#This Row],[Transaction Date]],"dddd")</f>
        <v>Thursday</v>
      </c>
      <c r="G174" s="1" t="s">
        <v>10</v>
      </c>
      <c r="H174" s="4">
        <v>10017631</v>
      </c>
      <c r="I174" t="s">
        <v>112</v>
      </c>
      <c r="J174" s="4">
        <v>568550</v>
      </c>
      <c r="K174">
        <v>2507.5</v>
      </c>
    </row>
    <row r="175" spans="1:11">
      <c r="A175" s="4">
        <v>20170921</v>
      </c>
      <c r="B175" s="21">
        <f t="shared" si="2"/>
        <v>42999</v>
      </c>
      <c r="C175" s="20" t="str">
        <f>TEXT(Table1[[#This Row],[Transaction Date]],"yyyy")</f>
        <v>2017</v>
      </c>
      <c r="D175" s="20" t="str">
        <f>TEXT(Table1[[#This Row],[Transaction Date]],"mmmm")</f>
        <v>September</v>
      </c>
      <c r="E175" s="4">
        <f>MONTH(Table1[[#This Row],[Transaction Date]])</f>
        <v>9</v>
      </c>
      <c r="F175" s="20" t="str">
        <f>TEXT(Table1[[#This Row],[Transaction Date]],"dddd")</f>
        <v>Thursday</v>
      </c>
      <c r="G175" t="s">
        <v>10</v>
      </c>
      <c r="H175" s="4">
        <v>10015229</v>
      </c>
      <c r="I175" t="s">
        <v>114</v>
      </c>
      <c r="J175" s="4">
        <v>618771</v>
      </c>
      <c r="K175">
        <v>13455</v>
      </c>
    </row>
    <row r="176" spans="1:11">
      <c r="A176" s="4">
        <v>20170921</v>
      </c>
      <c r="B176" s="21">
        <f t="shared" si="2"/>
        <v>42999</v>
      </c>
      <c r="C176" s="20" t="str">
        <f>TEXT(Table1[[#This Row],[Transaction Date]],"yyyy")</f>
        <v>2017</v>
      </c>
      <c r="D176" s="20" t="str">
        <f>TEXT(Table1[[#This Row],[Transaction Date]],"mmmm")</f>
        <v>September</v>
      </c>
      <c r="E176" s="4">
        <f>MONTH(Table1[[#This Row],[Transaction Date]])</f>
        <v>9</v>
      </c>
      <c r="F176" s="20" t="str">
        <f>TEXT(Table1[[#This Row],[Transaction Date]],"dddd")</f>
        <v>Thursday</v>
      </c>
      <c r="G176" t="s">
        <v>118</v>
      </c>
      <c r="H176" s="4">
        <v>10019353</v>
      </c>
      <c r="I176" t="s">
        <v>115</v>
      </c>
      <c r="J176" s="4">
        <v>864342</v>
      </c>
      <c r="K176">
        <v>6502.5</v>
      </c>
    </row>
    <row r="177" spans="1:11">
      <c r="A177" s="4">
        <v>20171010</v>
      </c>
      <c r="B177" s="21">
        <f t="shared" si="2"/>
        <v>43018</v>
      </c>
      <c r="C177" s="20" t="str">
        <f>TEXT(Table1[[#This Row],[Transaction Date]],"yyyy")</f>
        <v>2017</v>
      </c>
      <c r="D177" s="20" t="str">
        <f>TEXT(Table1[[#This Row],[Transaction Date]],"mmmm")</f>
        <v>October</v>
      </c>
      <c r="E177" s="4">
        <f>MONTH(Table1[[#This Row],[Transaction Date]])</f>
        <v>10</v>
      </c>
      <c r="F177" s="20" t="str">
        <f>TEXT(Table1[[#This Row],[Transaction Date]],"dddd")</f>
        <v>Tuesday</v>
      </c>
      <c r="G177" t="s">
        <v>10</v>
      </c>
      <c r="H177" s="4">
        <v>10019428</v>
      </c>
      <c r="I177" t="s">
        <v>113</v>
      </c>
      <c r="J177" s="4">
        <v>135670</v>
      </c>
      <c r="K177">
        <v>7607.5</v>
      </c>
    </row>
    <row r="178" spans="1:11">
      <c r="A178" s="4">
        <v>20171015</v>
      </c>
      <c r="B178" s="21">
        <f t="shared" si="2"/>
        <v>43023</v>
      </c>
      <c r="C178" s="20" t="str">
        <f>TEXT(Table1[[#This Row],[Transaction Date]],"yyyy")</f>
        <v>2017</v>
      </c>
      <c r="D178" s="20" t="str">
        <f>TEXT(Table1[[#This Row],[Transaction Date]],"mmmm")</f>
        <v>October</v>
      </c>
      <c r="E178" s="4">
        <f>MONTH(Table1[[#This Row],[Transaction Date]])</f>
        <v>10</v>
      </c>
      <c r="F178" s="20" t="str">
        <f>TEXT(Table1[[#This Row],[Transaction Date]],"dddd")</f>
        <v>Sunday</v>
      </c>
      <c r="G178" t="s">
        <v>118</v>
      </c>
      <c r="H178" s="4">
        <v>10019450</v>
      </c>
      <c r="I178" t="s">
        <v>111</v>
      </c>
      <c r="J178" s="4">
        <v>568550</v>
      </c>
      <c r="K178">
        <v>795</v>
      </c>
    </row>
    <row r="179" spans="1:11">
      <c r="A179" s="4">
        <v>20171015</v>
      </c>
      <c r="B179" s="21">
        <f t="shared" si="2"/>
        <v>43023</v>
      </c>
      <c r="C179" s="20" t="str">
        <f>TEXT(Table1[[#This Row],[Transaction Date]],"yyyy")</f>
        <v>2017</v>
      </c>
      <c r="D179" s="20" t="str">
        <f>TEXT(Table1[[#This Row],[Transaction Date]],"mmmm")</f>
        <v>October</v>
      </c>
      <c r="E179" s="4">
        <f>MONTH(Table1[[#This Row],[Transaction Date]])</f>
        <v>10</v>
      </c>
      <c r="F179" s="20" t="str">
        <f>TEXT(Table1[[#This Row],[Transaction Date]],"dddd")</f>
        <v>Sunday</v>
      </c>
      <c r="G179" t="s">
        <v>116</v>
      </c>
      <c r="H179" s="4">
        <v>100110300</v>
      </c>
      <c r="I179" t="s">
        <v>111</v>
      </c>
      <c r="J179" s="4">
        <v>618771</v>
      </c>
      <c r="K179">
        <v>18062.5</v>
      </c>
    </row>
    <row r="180" spans="1:11">
      <c r="A180" s="4">
        <v>20171015</v>
      </c>
      <c r="B180" s="21">
        <f t="shared" si="2"/>
        <v>43023</v>
      </c>
      <c r="C180" s="20" t="str">
        <f>TEXT(Table1[[#This Row],[Transaction Date]],"yyyy")</f>
        <v>2017</v>
      </c>
      <c r="D180" s="20" t="str">
        <f>TEXT(Table1[[#This Row],[Transaction Date]],"mmmm")</f>
        <v>October</v>
      </c>
      <c r="E180" s="4">
        <f>MONTH(Table1[[#This Row],[Transaction Date]])</f>
        <v>10</v>
      </c>
      <c r="F180" s="20" t="str">
        <f>TEXT(Table1[[#This Row],[Transaction Date]],"dddd")</f>
        <v>Sunday</v>
      </c>
      <c r="G180" t="s">
        <v>117</v>
      </c>
      <c r="H180" s="4">
        <v>100110302</v>
      </c>
      <c r="I180" t="s">
        <v>112</v>
      </c>
      <c r="J180" s="4">
        <v>864342</v>
      </c>
      <c r="K180">
        <v>2507.5</v>
      </c>
    </row>
    <row r="181" spans="1:11">
      <c r="A181" s="4">
        <v>20171031</v>
      </c>
      <c r="B181" s="21">
        <f t="shared" si="2"/>
        <v>43039</v>
      </c>
      <c r="C181" s="20" t="str">
        <f>TEXT(Table1[[#This Row],[Transaction Date]],"yyyy")</f>
        <v>2017</v>
      </c>
      <c r="D181" s="20" t="str">
        <f>TEXT(Table1[[#This Row],[Transaction Date]],"mmmm")</f>
        <v>October</v>
      </c>
      <c r="E181" s="4">
        <f>MONTH(Table1[[#This Row],[Transaction Date]])</f>
        <v>10</v>
      </c>
      <c r="F181" s="20" t="str">
        <f>TEXT(Table1[[#This Row],[Transaction Date]],"dddd")</f>
        <v>Tuesday</v>
      </c>
      <c r="G181" t="s">
        <v>116</v>
      </c>
      <c r="H181" s="4">
        <v>1002823</v>
      </c>
      <c r="I181" t="s">
        <v>115</v>
      </c>
      <c r="J181" s="4">
        <v>387943</v>
      </c>
      <c r="K181">
        <v>16450</v>
      </c>
    </row>
    <row r="182" spans="1:11">
      <c r="A182" s="4">
        <v>20171031</v>
      </c>
      <c r="B182" s="21">
        <f t="shared" si="2"/>
        <v>43039</v>
      </c>
      <c r="C182" s="20" t="str">
        <f>TEXT(Table1[[#This Row],[Transaction Date]],"yyyy")</f>
        <v>2017</v>
      </c>
      <c r="D182" s="20" t="str">
        <f>TEXT(Table1[[#This Row],[Transaction Date]],"mmmm")</f>
        <v>October</v>
      </c>
      <c r="E182" s="4">
        <f>MONTH(Table1[[#This Row],[Transaction Date]])</f>
        <v>10</v>
      </c>
      <c r="F182" s="20" t="str">
        <f>TEXT(Table1[[#This Row],[Transaction Date]],"dddd")</f>
        <v>Tuesday</v>
      </c>
      <c r="G182" t="s">
        <v>116</v>
      </c>
      <c r="H182" s="4">
        <v>10152913</v>
      </c>
      <c r="I182" t="s">
        <v>114</v>
      </c>
      <c r="J182" s="4">
        <v>846118</v>
      </c>
      <c r="K182">
        <v>14950</v>
      </c>
    </row>
    <row r="183" spans="1:11">
      <c r="A183" s="4">
        <v>20171101</v>
      </c>
      <c r="B183" s="21">
        <f t="shared" si="2"/>
        <v>43040</v>
      </c>
      <c r="C183" s="20" t="str">
        <f>TEXT(Table1[[#This Row],[Transaction Date]],"yyyy")</f>
        <v>2017</v>
      </c>
      <c r="D183" s="20" t="str">
        <f>TEXT(Table1[[#This Row],[Transaction Date]],"mmmm")</f>
        <v>November</v>
      </c>
      <c r="E183" s="4">
        <f>MONTH(Table1[[#This Row],[Transaction Date]])</f>
        <v>11</v>
      </c>
      <c r="F183" s="20" t="str">
        <f>TEXT(Table1[[#This Row],[Transaction Date]],"dddd")</f>
        <v>Wednesday</v>
      </c>
      <c r="G183" t="s">
        <v>116</v>
      </c>
      <c r="H183" s="4">
        <v>10019496</v>
      </c>
      <c r="I183" t="s">
        <v>111</v>
      </c>
      <c r="J183" s="4">
        <v>217003</v>
      </c>
      <c r="K183">
        <v>5450</v>
      </c>
    </row>
    <row r="184" spans="1:11">
      <c r="A184" s="4">
        <v>20171106</v>
      </c>
      <c r="B184" s="21">
        <f t="shared" si="2"/>
        <v>43045</v>
      </c>
      <c r="C184" s="20" t="str">
        <f>TEXT(Table1[[#This Row],[Transaction Date]],"yyyy")</f>
        <v>2017</v>
      </c>
      <c r="D184" s="20" t="str">
        <f>TEXT(Table1[[#This Row],[Transaction Date]],"mmmm")</f>
        <v>November</v>
      </c>
      <c r="E184" s="4">
        <f>MONTH(Table1[[#This Row],[Transaction Date]])</f>
        <v>11</v>
      </c>
      <c r="F184" s="20" t="str">
        <f>TEXT(Table1[[#This Row],[Transaction Date]],"dddd")</f>
        <v>Monday</v>
      </c>
      <c r="G184" t="s">
        <v>117</v>
      </c>
      <c r="H184" s="4">
        <v>10015369</v>
      </c>
      <c r="I184" t="s">
        <v>114</v>
      </c>
      <c r="J184" s="4">
        <v>267224</v>
      </c>
      <c r="K184">
        <v>1636.37</v>
      </c>
    </row>
    <row r="185" spans="1:11">
      <c r="A185" s="4">
        <v>20171106</v>
      </c>
      <c r="B185" s="21">
        <f t="shared" si="2"/>
        <v>43045</v>
      </c>
      <c r="C185" s="20" t="str">
        <f>TEXT(Table1[[#This Row],[Transaction Date]],"yyyy")</f>
        <v>2017</v>
      </c>
      <c r="D185" s="20" t="str">
        <f>TEXT(Table1[[#This Row],[Transaction Date]],"mmmm")</f>
        <v>November</v>
      </c>
      <c r="E185" s="4">
        <f>MONTH(Table1[[#This Row],[Transaction Date]])</f>
        <v>11</v>
      </c>
      <c r="F185" s="20" t="str">
        <f>TEXT(Table1[[#This Row],[Transaction Date]],"dddd")</f>
        <v>Monday</v>
      </c>
      <c r="G185" t="s">
        <v>10</v>
      </c>
      <c r="H185" s="4">
        <v>10015369</v>
      </c>
      <c r="I185" t="s">
        <v>109</v>
      </c>
      <c r="J185" s="4">
        <v>317445</v>
      </c>
      <c r="K185">
        <v>7352.5</v>
      </c>
    </row>
    <row r="186" spans="1:11">
      <c r="A186" s="4">
        <v>20171106</v>
      </c>
      <c r="B186" s="21">
        <f t="shared" si="2"/>
        <v>43045</v>
      </c>
      <c r="C186" s="20" t="str">
        <f>TEXT(Table1[[#This Row],[Transaction Date]],"yyyy")</f>
        <v>2017</v>
      </c>
      <c r="D186" s="20" t="str">
        <f>TEXT(Table1[[#This Row],[Transaction Date]],"mmmm")</f>
        <v>November</v>
      </c>
      <c r="E186" s="4">
        <f>MONTH(Table1[[#This Row],[Transaction Date]])</f>
        <v>11</v>
      </c>
      <c r="F186" s="20" t="str">
        <f>TEXT(Table1[[#This Row],[Transaction Date]],"dddd")</f>
        <v>Monday</v>
      </c>
      <c r="G186" t="s">
        <v>116</v>
      </c>
      <c r="H186" s="4">
        <v>10015370</v>
      </c>
      <c r="I186" t="s">
        <v>109</v>
      </c>
      <c r="J186" s="4">
        <v>367666</v>
      </c>
      <c r="K186">
        <v>3612.5</v>
      </c>
    </row>
    <row r="187" spans="1:11">
      <c r="A187" s="4">
        <v>20171106</v>
      </c>
      <c r="B187" s="21">
        <f t="shared" si="2"/>
        <v>43045</v>
      </c>
      <c r="C187" s="20" t="str">
        <f>TEXT(Table1[[#This Row],[Transaction Date]],"yyyy")</f>
        <v>2017</v>
      </c>
      <c r="D187" s="20" t="str">
        <f>TEXT(Table1[[#This Row],[Transaction Date]],"mmmm")</f>
        <v>November</v>
      </c>
      <c r="E187" s="4">
        <f>MONTH(Table1[[#This Row],[Transaction Date]])</f>
        <v>11</v>
      </c>
      <c r="F187" s="20" t="str">
        <f>TEXT(Table1[[#This Row],[Transaction Date]],"dddd")</f>
        <v>Monday</v>
      </c>
      <c r="G187" t="s">
        <v>117</v>
      </c>
      <c r="H187" s="4">
        <v>10015362</v>
      </c>
      <c r="I187" t="s">
        <v>115</v>
      </c>
      <c r="J187" s="4">
        <v>267224</v>
      </c>
      <c r="K187">
        <v>15257.5</v>
      </c>
    </row>
    <row r="188" spans="1:11">
      <c r="A188" s="4">
        <v>20171106</v>
      </c>
      <c r="B188" s="21">
        <f t="shared" si="2"/>
        <v>43045</v>
      </c>
      <c r="C188" s="20" t="str">
        <f>TEXT(Table1[[#This Row],[Transaction Date]],"yyyy")</f>
        <v>2017</v>
      </c>
      <c r="D188" s="20" t="str">
        <f>TEXT(Table1[[#This Row],[Transaction Date]],"mmmm")</f>
        <v>November</v>
      </c>
      <c r="E188" s="4">
        <f>MONTH(Table1[[#This Row],[Transaction Date]])</f>
        <v>11</v>
      </c>
      <c r="F188" s="20" t="str">
        <f>TEXT(Table1[[#This Row],[Transaction Date]],"dddd")</f>
        <v>Monday</v>
      </c>
      <c r="G188" t="s">
        <v>11</v>
      </c>
      <c r="H188" s="4">
        <v>10015362</v>
      </c>
      <c r="I188" t="s">
        <v>114</v>
      </c>
      <c r="J188" s="4">
        <v>317445</v>
      </c>
      <c r="K188">
        <v>15257.5</v>
      </c>
    </row>
    <row r="189" spans="1:11">
      <c r="A189" s="4">
        <v>20171106</v>
      </c>
      <c r="B189" s="21">
        <f t="shared" si="2"/>
        <v>43045</v>
      </c>
      <c r="C189" s="20" t="str">
        <f>TEXT(Table1[[#This Row],[Transaction Date]],"yyyy")</f>
        <v>2017</v>
      </c>
      <c r="D189" s="20" t="str">
        <f>TEXT(Table1[[#This Row],[Transaction Date]],"mmmm")</f>
        <v>November</v>
      </c>
      <c r="E189" s="4">
        <f>MONTH(Table1[[#This Row],[Transaction Date]])</f>
        <v>11</v>
      </c>
      <c r="F189" s="20" t="str">
        <f>TEXT(Table1[[#This Row],[Transaction Date]],"dddd")</f>
        <v>Monday</v>
      </c>
      <c r="G189" t="s">
        <v>11</v>
      </c>
      <c r="H189" s="4">
        <v>10015366</v>
      </c>
      <c r="I189" t="s">
        <v>115</v>
      </c>
      <c r="J189" s="4">
        <v>729973</v>
      </c>
      <c r="K189">
        <v>5057.5</v>
      </c>
    </row>
    <row r="190" spans="1:11">
      <c r="A190" s="4">
        <v>20171107</v>
      </c>
      <c r="B190" s="21">
        <f t="shared" si="2"/>
        <v>43046</v>
      </c>
      <c r="C190" s="20" t="str">
        <f>TEXT(Table1[[#This Row],[Transaction Date]],"yyyy")</f>
        <v>2017</v>
      </c>
      <c r="D190" s="20" t="str">
        <f>TEXT(Table1[[#This Row],[Transaction Date]],"mmmm")</f>
        <v>November</v>
      </c>
      <c r="E190" s="4">
        <f>MONTH(Table1[[#This Row],[Transaction Date]])</f>
        <v>11</v>
      </c>
      <c r="F190" s="20" t="str">
        <f>TEXT(Table1[[#This Row],[Transaction Date]],"dddd")</f>
        <v>Tuesday</v>
      </c>
      <c r="G190" t="s">
        <v>11</v>
      </c>
      <c r="H190" s="4">
        <v>10017842</v>
      </c>
      <c r="I190" t="s">
        <v>111</v>
      </c>
      <c r="J190" s="4">
        <v>764932</v>
      </c>
      <c r="K190">
        <v>16950</v>
      </c>
    </row>
    <row r="191" spans="1:11">
      <c r="A191" s="4">
        <v>20171107</v>
      </c>
      <c r="B191" s="21">
        <f t="shared" si="2"/>
        <v>43046</v>
      </c>
      <c r="C191" s="20" t="str">
        <f>TEXT(Table1[[#This Row],[Transaction Date]],"yyyy")</f>
        <v>2017</v>
      </c>
      <c r="D191" s="20" t="str">
        <f>TEXT(Table1[[#This Row],[Transaction Date]],"mmmm")</f>
        <v>November</v>
      </c>
      <c r="E191" s="4">
        <f>MONTH(Table1[[#This Row],[Transaction Date]])</f>
        <v>11</v>
      </c>
      <c r="F191" s="20" t="str">
        <f>TEXT(Table1[[#This Row],[Transaction Date]],"dddd")</f>
        <v>Tuesday</v>
      </c>
      <c r="G191" t="s">
        <v>117</v>
      </c>
      <c r="H191" s="4">
        <v>10017842</v>
      </c>
      <c r="I191" t="s">
        <v>109</v>
      </c>
      <c r="J191" s="4">
        <v>979679</v>
      </c>
      <c r="K191">
        <v>16650</v>
      </c>
    </row>
    <row r="192" spans="1:11">
      <c r="A192" s="4">
        <v>20171108</v>
      </c>
      <c r="B192" s="21">
        <f t="shared" si="2"/>
        <v>43047</v>
      </c>
      <c r="C192" s="20" t="str">
        <f>TEXT(Table1[[#This Row],[Transaction Date]],"yyyy")</f>
        <v>2017</v>
      </c>
      <c r="D192" s="20" t="str">
        <f>TEXT(Table1[[#This Row],[Transaction Date]],"mmmm")</f>
        <v>November</v>
      </c>
      <c r="E192" s="4">
        <f>MONTH(Table1[[#This Row],[Transaction Date]])</f>
        <v>11</v>
      </c>
      <c r="F192" s="20" t="str">
        <f>TEXT(Table1[[#This Row],[Transaction Date]],"dddd")</f>
        <v>Wednesday</v>
      </c>
      <c r="G192" t="s">
        <v>10</v>
      </c>
      <c r="H192" s="4">
        <v>10015381</v>
      </c>
      <c r="I192" t="s">
        <v>114</v>
      </c>
      <c r="J192" s="4">
        <v>387943</v>
      </c>
      <c r="K192">
        <v>3357.5</v>
      </c>
    </row>
    <row r="193" spans="1:11">
      <c r="A193" s="4">
        <v>20171108</v>
      </c>
      <c r="B193" s="21">
        <f t="shared" si="2"/>
        <v>43047</v>
      </c>
      <c r="C193" s="20" t="str">
        <f>TEXT(Table1[[#This Row],[Transaction Date]],"yyyy")</f>
        <v>2017</v>
      </c>
      <c r="D193" s="20" t="str">
        <f>TEXT(Table1[[#This Row],[Transaction Date]],"mmmm")</f>
        <v>November</v>
      </c>
      <c r="E193" s="4">
        <f>MONTH(Table1[[#This Row],[Transaction Date]])</f>
        <v>11</v>
      </c>
      <c r="F193" s="20" t="str">
        <f>TEXT(Table1[[#This Row],[Transaction Date]],"dddd")</f>
        <v>Wednesday</v>
      </c>
      <c r="G193" t="s">
        <v>10</v>
      </c>
      <c r="H193" s="4">
        <v>10015381</v>
      </c>
      <c r="I193" t="s">
        <v>115</v>
      </c>
      <c r="J193" s="4">
        <v>846118</v>
      </c>
      <c r="K193">
        <v>2507.5</v>
      </c>
    </row>
    <row r="194" spans="1:11">
      <c r="A194" s="4">
        <v>20171108</v>
      </c>
      <c r="B194" s="21">
        <f t="shared" si="2"/>
        <v>43047</v>
      </c>
      <c r="C194" s="20" t="str">
        <f>TEXT(Table1[[#This Row],[Transaction Date]],"yyyy")</f>
        <v>2017</v>
      </c>
      <c r="D194" s="20" t="str">
        <f>TEXT(Table1[[#This Row],[Transaction Date]],"mmmm")</f>
        <v>November</v>
      </c>
      <c r="E194" s="4">
        <f>MONTH(Table1[[#This Row],[Transaction Date]])</f>
        <v>11</v>
      </c>
      <c r="F194" s="20" t="str">
        <f>TEXT(Table1[[#This Row],[Transaction Date]],"dddd")</f>
        <v>Wednesday</v>
      </c>
      <c r="G194" t="s">
        <v>116</v>
      </c>
      <c r="H194" s="4">
        <v>10152958</v>
      </c>
      <c r="I194" t="s">
        <v>114</v>
      </c>
      <c r="J194" s="4">
        <v>217003</v>
      </c>
      <c r="K194">
        <v>11650</v>
      </c>
    </row>
    <row r="195" spans="1:11">
      <c r="A195" s="4">
        <v>20171108</v>
      </c>
      <c r="B195" s="21">
        <f t="shared" si="2"/>
        <v>43047</v>
      </c>
      <c r="C195" s="20" t="str">
        <f>TEXT(Table1[[#This Row],[Transaction Date]],"yyyy")</f>
        <v>2017</v>
      </c>
      <c r="D195" s="20" t="str">
        <f>TEXT(Table1[[#This Row],[Transaction Date]],"mmmm")</f>
        <v>November</v>
      </c>
      <c r="E195" s="4">
        <f>MONTH(Table1[[#This Row],[Transaction Date]])</f>
        <v>11</v>
      </c>
      <c r="F195" s="20" t="str">
        <f>TEXT(Table1[[#This Row],[Transaction Date]],"dddd")</f>
        <v>Wednesday</v>
      </c>
      <c r="G195" t="s">
        <v>116</v>
      </c>
      <c r="H195" s="4">
        <v>1002844</v>
      </c>
      <c r="I195" t="s">
        <v>115</v>
      </c>
      <c r="J195" s="4">
        <v>267224</v>
      </c>
      <c r="K195">
        <v>1185</v>
      </c>
    </row>
    <row r="196" spans="1:11">
      <c r="A196" s="4">
        <v>20171109</v>
      </c>
      <c r="B196" s="21">
        <f t="shared" si="2"/>
        <v>43048</v>
      </c>
      <c r="C196" s="20" t="str">
        <f>TEXT(Table1[[#This Row],[Transaction Date]],"yyyy")</f>
        <v>2017</v>
      </c>
      <c r="D196" s="20" t="str">
        <f>TEXT(Table1[[#This Row],[Transaction Date]],"mmmm")</f>
        <v>November</v>
      </c>
      <c r="E196" s="4">
        <f>MONTH(Table1[[#This Row],[Transaction Date]])</f>
        <v>11</v>
      </c>
      <c r="F196" s="20" t="str">
        <f>TEXT(Table1[[#This Row],[Transaction Date]],"dddd")</f>
        <v>Thursday</v>
      </c>
      <c r="G196" t="s">
        <v>116</v>
      </c>
      <c r="H196" s="4">
        <v>10019510</v>
      </c>
      <c r="I196" t="s">
        <v>114</v>
      </c>
      <c r="J196" s="4">
        <v>317445</v>
      </c>
      <c r="K196">
        <v>19650</v>
      </c>
    </row>
    <row r="197" spans="1:11">
      <c r="A197" s="4">
        <v>20171109</v>
      </c>
      <c r="B197" s="21">
        <f t="shared" ref="B197:B260" si="3">DATE(LEFT(A197,4),MID(A197,5,2),RIGHT(A197,2))</f>
        <v>43048</v>
      </c>
      <c r="C197" s="20" t="str">
        <f>TEXT(Table1[[#This Row],[Transaction Date]],"yyyy")</f>
        <v>2017</v>
      </c>
      <c r="D197" s="20" t="str">
        <f>TEXT(Table1[[#This Row],[Transaction Date]],"mmmm")</f>
        <v>November</v>
      </c>
      <c r="E197" s="4">
        <f>MONTH(Table1[[#This Row],[Transaction Date]])</f>
        <v>11</v>
      </c>
      <c r="F197" s="20" t="str">
        <f>TEXT(Table1[[#This Row],[Transaction Date]],"dddd")</f>
        <v>Thursday</v>
      </c>
      <c r="G197" t="s">
        <v>116</v>
      </c>
      <c r="H197" s="4">
        <v>100110455</v>
      </c>
      <c r="I197" t="s">
        <v>115</v>
      </c>
      <c r="J197" s="4">
        <v>367666</v>
      </c>
      <c r="K197">
        <v>17950</v>
      </c>
    </row>
    <row r="198" spans="1:11">
      <c r="A198" s="4">
        <v>20171112</v>
      </c>
      <c r="B198" s="21">
        <f t="shared" si="3"/>
        <v>43051</v>
      </c>
      <c r="C198" s="20" t="str">
        <f>TEXT(Table1[[#This Row],[Transaction Date]],"yyyy")</f>
        <v>2017</v>
      </c>
      <c r="D198" s="20" t="str">
        <f>TEXT(Table1[[#This Row],[Transaction Date]],"mmmm")</f>
        <v>November</v>
      </c>
      <c r="E198" s="4">
        <f>MONTH(Table1[[#This Row],[Transaction Date]])</f>
        <v>11</v>
      </c>
      <c r="F198" s="20" t="str">
        <f>TEXT(Table1[[#This Row],[Transaction Date]],"dddd")</f>
        <v>Sunday</v>
      </c>
      <c r="G198" t="s">
        <v>10</v>
      </c>
      <c r="H198" s="4">
        <v>10019515</v>
      </c>
      <c r="I198" t="s">
        <v>109</v>
      </c>
      <c r="J198" s="4">
        <v>267224</v>
      </c>
      <c r="K198">
        <v>17685</v>
      </c>
    </row>
    <row r="199" spans="1:11">
      <c r="A199" s="4">
        <v>20171112</v>
      </c>
      <c r="B199" s="21">
        <f t="shared" si="3"/>
        <v>43051</v>
      </c>
      <c r="C199" s="20" t="str">
        <f>TEXT(Table1[[#This Row],[Transaction Date]],"yyyy")</f>
        <v>2017</v>
      </c>
      <c r="D199" s="20" t="str">
        <f>TEXT(Table1[[#This Row],[Transaction Date]],"mmmm")</f>
        <v>November</v>
      </c>
      <c r="E199" s="4">
        <f>MONTH(Table1[[#This Row],[Transaction Date]])</f>
        <v>11</v>
      </c>
      <c r="F199" s="20" t="str">
        <f>TEXT(Table1[[#This Row],[Transaction Date]],"dddd")</f>
        <v>Sunday</v>
      </c>
      <c r="G199" t="s">
        <v>10</v>
      </c>
      <c r="H199" s="4">
        <v>100110467</v>
      </c>
      <c r="I199" t="s">
        <v>109</v>
      </c>
      <c r="J199" s="4">
        <v>317445</v>
      </c>
      <c r="K199">
        <v>19650</v>
      </c>
    </row>
    <row r="200" spans="1:11">
      <c r="A200" s="4">
        <v>20171112</v>
      </c>
      <c r="B200" s="21">
        <f t="shared" si="3"/>
        <v>43051</v>
      </c>
      <c r="C200" s="20" t="str">
        <f>TEXT(Table1[[#This Row],[Transaction Date]],"yyyy")</f>
        <v>2017</v>
      </c>
      <c r="D200" s="20" t="str">
        <f>TEXT(Table1[[#This Row],[Transaction Date]],"mmmm")</f>
        <v>November</v>
      </c>
      <c r="E200" s="4">
        <f>MONTH(Table1[[#This Row],[Transaction Date]])</f>
        <v>11</v>
      </c>
      <c r="F200" s="20" t="str">
        <f>TEXT(Table1[[#This Row],[Transaction Date]],"dddd")</f>
        <v>Sunday</v>
      </c>
      <c r="G200" t="s">
        <v>116</v>
      </c>
      <c r="H200" s="4">
        <v>100110468</v>
      </c>
      <c r="I200" t="s">
        <v>111</v>
      </c>
      <c r="J200" s="4">
        <v>729973</v>
      </c>
      <c r="K200">
        <v>795</v>
      </c>
    </row>
    <row r="201" spans="1:11">
      <c r="A201" s="4">
        <v>20171112</v>
      </c>
      <c r="B201" s="21">
        <f t="shared" si="3"/>
        <v>43051</v>
      </c>
      <c r="C201" s="20" t="str">
        <f>TEXT(Table1[[#This Row],[Transaction Date]],"yyyy")</f>
        <v>2017</v>
      </c>
      <c r="D201" s="20" t="str">
        <f>TEXT(Table1[[#This Row],[Transaction Date]],"mmmm")</f>
        <v>November</v>
      </c>
      <c r="E201" s="4">
        <f>MONTH(Table1[[#This Row],[Transaction Date]])</f>
        <v>11</v>
      </c>
      <c r="F201" s="20" t="str">
        <f>TEXT(Table1[[#This Row],[Transaction Date]],"dddd")</f>
        <v>Sunday</v>
      </c>
      <c r="G201" t="s">
        <v>116</v>
      </c>
      <c r="H201" s="4">
        <v>10017857</v>
      </c>
      <c r="I201" t="s">
        <v>109</v>
      </c>
      <c r="J201" s="4">
        <v>764932</v>
      </c>
      <c r="K201">
        <v>19650</v>
      </c>
    </row>
    <row r="202" spans="1:11">
      <c r="A202" s="4">
        <v>20171113</v>
      </c>
      <c r="B202" s="21">
        <f t="shared" si="3"/>
        <v>43052</v>
      </c>
      <c r="C202" s="20" t="str">
        <f>TEXT(Table1[[#This Row],[Transaction Date]],"yyyy")</f>
        <v>2017</v>
      </c>
      <c r="D202" s="20" t="str">
        <f>TEXT(Table1[[#This Row],[Transaction Date]],"mmmm")</f>
        <v>November</v>
      </c>
      <c r="E202" s="4">
        <f>MONTH(Table1[[#This Row],[Transaction Date]])</f>
        <v>11</v>
      </c>
      <c r="F202" s="20" t="str">
        <f>TEXT(Table1[[#This Row],[Transaction Date]],"dddd")</f>
        <v>Monday</v>
      </c>
      <c r="G202" t="s">
        <v>116</v>
      </c>
      <c r="H202" s="4">
        <v>10015414</v>
      </c>
      <c r="I202" t="s">
        <v>113</v>
      </c>
      <c r="J202" s="4">
        <v>979679</v>
      </c>
      <c r="K202">
        <v>2238.84</v>
      </c>
    </row>
    <row r="203" spans="1:11">
      <c r="A203" s="4">
        <v>20171116</v>
      </c>
      <c r="B203" s="21">
        <f t="shared" si="3"/>
        <v>43055</v>
      </c>
      <c r="C203" s="20" t="str">
        <f>TEXT(Table1[[#This Row],[Transaction Date]],"yyyy")</f>
        <v>2017</v>
      </c>
      <c r="D203" s="20" t="str">
        <f>TEXT(Table1[[#This Row],[Transaction Date]],"mmmm")</f>
        <v>November</v>
      </c>
      <c r="E203" s="4">
        <f>MONTH(Table1[[#This Row],[Transaction Date]])</f>
        <v>11</v>
      </c>
      <c r="F203" s="20" t="str">
        <f>TEXT(Table1[[#This Row],[Transaction Date]],"dddd")</f>
        <v>Thursday</v>
      </c>
      <c r="G203" t="s">
        <v>10</v>
      </c>
      <c r="H203" s="4">
        <v>100110490</v>
      </c>
      <c r="I203" t="s">
        <v>114</v>
      </c>
      <c r="J203" s="4">
        <v>834850</v>
      </c>
      <c r="K203">
        <v>9450</v>
      </c>
    </row>
    <row r="204" spans="1:11">
      <c r="A204" s="4">
        <v>20171116</v>
      </c>
      <c r="B204" s="21">
        <f t="shared" si="3"/>
        <v>43055</v>
      </c>
      <c r="C204" s="20" t="str">
        <f>TEXT(Table1[[#This Row],[Transaction Date]],"yyyy")</f>
        <v>2017</v>
      </c>
      <c r="D204" s="20" t="str">
        <f>TEXT(Table1[[#This Row],[Transaction Date]],"mmmm")</f>
        <v>November</v>
      </c>
      <c r="E204" s="4">
        <f>MONTH(Table1[[#This Row],[Transaction Date]])</f>
        <v>11</v>
      </c>
      <c r="F204" s="20" t="str">
        <f>TEXT(Table1[[#This Row],[Transaction Date]],"dddd")</f>
        <v>Thursday</v>
      </c>
      <c r="G204" t="s">
        <v>116</v>
      </c>
      <c r="H204" s="4">
        <v>100110491</v>
      </c>
      <c r="I204" t="s">
        <v>115</v>
      </c>
      <c r="J204" s="4">
        <v>367666</v>
      </c>
      <c r="K204">
        <v>21250</v>
      </c>
    </row>
    <row r="205" spans="1:11">
      <c r="A205" s="4">
        <v>20171116</v>
      </c>
      <c r="B205" s="21">
        <f t="shared" si="3"/>
        <v>43055</v>
      </c>
      <c r="C205" s="20" t="str">
        <f>TEXT(Table1[[#This Row],[Transaction Date]],"yyyy")</f>
        <v>2017</v>
      </c>
      <c r="D205" s="20" t="str">
        <f>TEXT(Table1[[#This Row],[Transaction Date]],"mmmm")</f>
        <v>November</v>
      </c>
      <c r="E205" s="4">
        <f>MONTH(Table1[[#This Row],[Transaction Date]])</f>
        <v>11</v>
      </c>
      <c r="F205" s="20" t="str">
        <f>TEXT(Table1[[#This Row],[Transaction Date]],"dddd")</f>
        <v>Thursday</v>
      </c>
      <c r="G205" t="s">
        <v>117</v>
      </c>
      <c r="H205" s="4">
        <v>10015433</v>
      </c>
      <c r="I205" t="s">
        <v>115</v>
      </c>
      <c r="J205" s="4">
        <v>468108</v>
      </c>
      <c r="K205">
        <v>6450</v>
      </c>
    </row>
    <row r="206" spans="1:11">
      <c r="A206" s="4">
        <v>20171116</v>
      </c>
      <c r="B206" s="21">
        <f t="shared" si="3"/>
        <v>43055</v>
      </c>
      <c r="C206" s="20" t="str">
        <f>TEXT(Table1[[#This Row],[Transaction Date]],"yyyy")</f>
        <v>2017</v>
      </c>
      <c r="D206" s="20" t="str">
        <f>TEXT(Table1[[#This Row],[Transaction Date]],"mmmm")</f>
        <v>November</v>
      </c>
      <c r="E206" s="4">
        <f>MONTH(Table1[[#This Row],[Transaction Date]])</f>
        <v>11</v>
      </c>
      <c r="F206" s="20" t="str">
        <f>TEXT(Table1[[#This Row],[Transaction Date]],"dddd")</f>
        <v>Thursday</v>
      </c>
      <c r="G206" t="s">
        <v>11</v>
      </c>
      <c r="H206" s="4">
        <v>10015434</v>
      </c>
      <c r="I206" t="s">
        <v>111</v>
      </c>
      <c r="J206" s="4">
        <v>518329</v>
      </c>
      <c r="K206">
        <v>14950</v>
      </c>
    </row>
    <row r="207" spans="1:11">
      <c r="A207" s="4">
        <v>20171116</v>
      </c>
      <c r="B207" s="21">
        <f t="shared" si="3"/>
        <v>43055</v>
      </c>
      <c r="C207" s="20" t="str">
        <f>TEXT(Table1[[#This Row],[Transaction Date]],"yyyy")</f>
        <v>2017</v>
      </c>
      <c r="D207" s="20" t="str">
        <f>TEXT(Table1[[#This Row],[Transaction Date]],"mmmm")</f>
        <v>November</v>
      </c>
      <c r="E207" s="4">
        <f>MONTH(Table1[[#This Row],[Transaction Date]])</f>
        <v>11</v>
      </c>
      <c r="F207" s="20" t="str">
        <f>TEXT(Table1[[#This Row],[Transaction Date]],"dddd")</f>
        <v>Thursday</v>
      </c>
      <c r="G207" t="s">
        <v>11</v>
      </c>
      <c r="H207" s="4">
        <v>1002870</v>
      </c>
      <c r="I207" t="s">
        <v>109</v>
      </c>
      <c r="J207" s="4">
        <v>568550</v>
      </c>
      <c r="K207">
        <v>6450</v>
      </c>
    </row>
    <row r="208" spans="1:11">
      <c r="A208" s="4">
        <v>20171116</v>
      </c>
      <c r="B208" s="21">
        <f t="shared" si="3"/>
        <v>43055</v>
      </c>
      <c r="C208" s="20" t="str">
        <f>TEXT(Table1[[#This Row],[Transaction Date]],"yyyy")</f>
        <v>2017</v>
      </c>
      <c r="D208" s="20" t="str">
        <f>TEXT(Table1[[#This Row],[Transaction Date]],"mmmm")</f>
        <v>November</v>
      </c>
      <c r="E208" s="4">
        <f>MONTH(Table1[[#This Row],[Transaction Date]])</f>
        <v>11</v>
      </c>
      <c r="F208" s="20" t="str">
        <f>TEXT(Table1[[#This Row],[Transaction Date]],"dddd")</f>
        <v>Thursday</v>
      </c>
      <c r="G208" t="s">
        <v>11</v>
      </c>
      <c r="H208" s="4">
        <v>10331006</v>
      </c>
      <c r="I208" t="s">
        <v>109</v>
      </c>
      <c r="J208" s="4">
        <v>618771</v>
      </c>
      <c r="K208">
        <v>15560</v>
      </c>
    </row>
    <row r="209" spans="1:11">
      <c r="A209" s="4">
        <v>20171123</v>
      </c>
      <c r="B209" s="21">
        <f t="shared" si="3"/>
        <v>43062</v>
      </c>
      <c r="C209" s="20" t="str">
        <f>TEXT(Table1[[#This Row],[Transaction Date]],"yyyy")</f>
        <v>2017</v>
      </c>
      <c r="D209" s="20" t="str">
        <f>TEXT(Table1[[#This Row],[Transaction Date]],"mmmm")</f>
        <v>November</v>
      </c>
      <c r="E209" s="4">
        <f>MONTH(Table1[[#This Row],[Transaction Date]])</f>
        <v>11</v>
      </c>
      <c r="F209" s="20" t="str">
        <f>TEXT(Table1[[#This Row],[Transaction Date]],"dddd")</f>
        <v>Thursday</v>
      </c>
      <c r="G209" t="s">
        <v>117</v>
      </c>
      <c r="H209" s="4">
        <v>10015449</v>
      </c>
      <c r="I209" t="s">
        <v>111</v>
      </c>
      <c r="J209" s="4">
        <v>864342</v>
      </c>
      <c r="K209">
        <v>11650</v>
      </c>
    </row>
    <row r="210" spans="1:11">
      <c r="A210" s="4">
        <v>20171123</v>
      </c>
      <c r="B210" s="21">
        <f t="shared" si="3"/>
        <v>43062</v>
      </c>
      <c r="C210" s="20" t="str">
        <f>TEXT(Table1[[#This Row],[Transaction Date]],"yyyy")</f>
        <v>2017</v>
      </c>
      <c r="D210" s="20" t="str">
        <f>TEXT(Table1[[#This Row],[Transaction Date]],"mmmm")</f>
        <v>November</v>
      </c>
      <c r="E210" s="4">
        <f>MONTH(Table1[[#This Row],[Transaction Date]])</f>
        <v>11</v>
      </c>
      <c r="F210" s="20" t="str">
        <f>TEXT(Table1[[#This Row],[Transaction Date]],"dddd")</f>
        <v>Thursday</v>
      </c>
      <c r="G210" t="s">
        <v>117</v>
      </c>
      <c r="H210" s="4">
        <v>10015450</v>
      </c>
      <c r="I210" t="s">
        <v>109</v>
      </c>
      <c r="J210" s="4">
        <v>979679</v>
      </c>
      <c r="K210">
        <v>8650</v>
      </c>
    </row>
    <row r="211" spans="1:11">
      <c r="A211" s="4">
        <v>20171124</v>
      </c>
      <c r="B211" s="21">
        <f t="shared" si="3"/>
        <v>43063</v>
      </c>
      <c r="C211" s="20" t="str">
        <f>TEXT(Table1[[#This Row],[Transaction Date]],"yyyy")</f>
        <v>2017</v>
      </c>
      <c r="D211" s="20" t="str">
        <f>TEXT(Table1[[#This Row],[Transaction Date]],"mmmm")</f>
        <v>November</v>
      </c>
      <c r="E211" s="4">
        <f>MONTH(Table1[[#This Row],[Transaction Date]])</f>
        <v>11</v>
      </c>
      <c r="F211" s="20" t="str">
        <f>TEXT(Table1[[#This Row],[Transaction Date]],"dddd")</f>
        <v>Friday</v>
      </c>
      <c r="G211" t="s">
        <v>10</v>
      </c>
      <c r="H211" s="4">
        <v>10019561</v>
      </c>
      <c r="I211" t="s">
        <v>109</v>
      </c>
      <c r="J211" s="4">
        <v>172366</v>
      </c>
      <c r="K211">
        <v>5160</v>
      </c>
    </row>
    <row r="212" spans="1:11">
      <c r="A212" s="4">
        <v>20171125</v>
      </c>
      <c r="B212" s="21">
        <f t="shared" si="3"/>
        <v>43064</v>
      </c>
      <c r="C212" s="20" t="str">
        <f>TEXT(Table1[[#This Row],[Transaction Date]],"yyyy")</f>
        <v>2017</v>
      </c>
      <c r="D212" s="20" t="str">
        <f>TEXT(Table1[[#This Row],[Transaction Date]],"mmmm")</f>
        <v>November</v>
      </c>
      <c r="E212" s="4">
        <f>MONTH(Table1[[#This Row],[Transaction Date]])</f>
        <v>11</v>
      </c>
      <c r="F212" s="20" t="str">
        <f>TEXT(Table1[[#This Row],[Transaction Date]],"dddd")</f>
        <v>Saturday</v>
      </c>
      <c r="G212" t="s">
        <v>116</v>
      </c>
      <c r="H212" s="4">
        <v>10015459</v>
      </c>
      <c r="I212" t="s">
        <v>114</v>
      </c>
      <c r="J212" s="4">
        <v>135670</v>
      </c>
      <c r="K212">
        <v>11650</v>
      </c>
    </row>
    <row r="213" spans="1:11">
      <c r="A213" s="4">
        <v>20171207</v>
      </c>
      <c r="B213" s="21">
        <f t="shared" si="3"/>
        <v>43076</v>
      </c>
      <c r="C213" s="20" t="str">
        <f>TEXT(Table1[[#This Row],[Transaction Date]],"yyyy")</f>
        <v>2017</v>
      </c>
      <c r="D213" s="20" t="str">
        <f>TEXT(Table1[[#This Row],[Transaction Date]],"mmmm")</f>
        <v>December</v>
      </c>
      <c r="E213" s="4">
        <f>MONTH(Table1[[#This Row],[Transaction Date]])</f>
        <v>12</v>
      </c>
      <c r="F213" s="20" t="str">
        <f>TEXT(Table1[[#This Row],[Transaction Date]],"dddd")</f>
        <v>Thursday</v>
      </c>
      <c r="G213" t="s">
        <v>117</v>
      </c>
      <c r="H213" s="4">
        <v>10331199</v>
      </c>
      <c r="I213" t="s">
        <v>113</v>
      </c>
      <c r="J213" s="4">
        <v>979679</v>
      </c>
      <c r="K213">
        <v>15950</v>
      </c>
    </row>
    <row r="214" spans="1:11">
      <c r="A214" s="4">
        <v>20171207</v>
      </c>
      <c r="B214" s="21">
        <f t="shared" si="3"/>
        <v>43076</v>
      </c>
      <c r="C214" s="20" t="str">
        <f>TEXT(Table1[[#This Row],[Transaction Date]],"yyyy")</f>
        <v>2017</v>
      </c>
      <c r="D214" s="20" t="str">
        <f>TEXT(Table1[[#This Row],[Transaction Date]],"mmmm")</f>
        <v>December</v>
      </c>
      <c r="E214" s="4">
        <f>MONTH(Table1[[#This Row],[Transaction Date]])</f>
        <v>12</v>
      </c>
      <c r="F214" s="20" t="str">
        <f>TEXT(Table1[[#This Row],[Transaction Date]],"dddd")</f>
        <v>Thursday</v>
      </c>
      <c r="G214" t="s">
        <v>11</v>
      </c>
      <c r="H214" s="4">
        <v>100214927</v>
      </c>
      <c r="I214" t="s">
        <v>115</v>
      </c>
      <c r="J214" s="4">
        <v>834850</v>
      </c>
      <c r="K214">
        <v>19650</v>
      </c>
    </row>
    <row r="215" spans="1:11">
      <c r="A215" s="4">
        <v>20171208</v>
      </c>
      <c r="B215" s="21">
        <f t="shared" si="3"/>
        <v>43077</v>
      </c>
      <c r="C215" s="20" t="str">
        <f>TEXT(Table1[[#This Row],[Transaction Date]],"yyyy")</f>
        <v>2017</v>
      </c>
      <c r="D215" s="20" t="str">
        <f>TEXT(Table1[[#This Row],[Transaction Date]],"mmmm")</f>
        <v>December</v>
      </c>
      <c r="E215" s="4">
        <f>MONTH(Table1[[#This Row],[Transaction Date]])</f>
        <v>12</v>
      </c>
      <c r="F215" s="20" t="str">
        <f>TEXT(Table1[[#This Row],[Transaction Date]],"dddd")</f>
        <v>Friday</v>
      </c>
      <c r="G215" t="s">
        <v>11</v>
      </c>
      <c r="H215" s="4">
        <v>10019636</v>
      </c>
      <c r="I215" t="s">
        <v>113</v>
      </c>
      <c r="J215" s="4">
        <v>979679</v>
      </c>
      <c r="K215">
        <v>11650</v>
      </c>
    </row>
    <row r="216" spans="1:11">
      <c r="A216" s="4">
        <v>20171208</v>
      </c>
      <c r="B216" s="21">
        <f t="shared" si="3"/>
        <v>43077</v>
      </c>
      <c r="C216" s="20" t="str">
        <f>TEXT(Table1[[#This Row],[Transaction Date]],"yyyy")</f>
        <v>2017</v>
      </c>
      <c r="D216" s="20" t="str">
        <f>TEXT(Table1[[#This Row],[Transaction Date]],"mmmm")</f>
        <v>December</v>
      </c>
      <c r="E216" s="4">
        <f>MONTH(Table1[[#This Row],[Transaction Date]])</f>
        <v>12</v>
      </c>
      <c r="F216" s="20" t="str">
        <f>TEXT(Table1[[#This Row],[Transaction Date]],"dddd")</f>
        <v>Friday</v>
      </c>
      <c r="G216" t="s">
        <v>116</v>
      </c>
      <c r="H216" s="4">
        <v>100110668</v>
      </c>
      <c r="I216" t="s">
        <v>114</v>
      </c>
      <c r="J216" s="4">
        <v>834850</v>
      </c>
      <c r="K216">
        <v>12650</v>
      </c>
    </row>
    <row r="217" spans="1:11">
      <c r="A217" s="4">
        <v>20171211</v>
      </c>
      <c r="B217" s="21">
        <f t="shared" si="3"/>
        <v>43080</v>
      </c>
      <c r="C217" s="20" t="str">
        <f>TEXT(Table1[[#This Row],[Transaction Date]],"yyyy")</f>
        <v>2017</v>
      </c>
      <c r="D217" s="20" t="str">
        <f>TEXT(Table1[[#This Row],[Transaction Date]],"mmmm")</f>
        <v>December</v>
      </c>
      <c r="E217" s="4">
        <f>MONTH(Table1[[#This Row],[Transaction Date]])</f>
        <v>12</v>
      </c>
      <c r="F217" s="20" t="str">
        <f>TEXT(Table1[[#This Row],[Transaction Date]],"dddd")</f>
        <v>Monday</v>
      </c>
      <c r="G217" t="s">
        <v>10</v>
      </c>
      <c r="H217" s="4">
        <v>10018038</v>
      </c>
      <c r="I217" t="s">
        <v>115</v>
      </c>
      <c r="J217" s="4">
        <v>834850</v>
      </c>
      <c r="K217">
        <v>8950</v>
      </c>
    </row>
    <row r="218" spans="1:11">
      <c r="A218" s="4">
        <v>20171211</v>
      </c>
      <c r="B218" s="21">
        <f t="shared" si="3"/>
        <v>43080</v>
      </c>
      <c r="C218" s="20" t="str">
        <f>TEXT(Table1[[#This Row],[Transaction Date]],"yyyy")</f>
        <v>2017</v>
      </c>
      <c r="D218" s="20" t="str">
        <f>TEXT(Table1[[#This Row],[Transaction Date]],"mmmm")</f>
        <v>December</v>
      </c>
      <c r="E218" s="4">
        <f>MONTH(Table1[[#This Row],[Transaction Date]])</f>
        <v>12</v>
      </c>
      <c r="F218" s="20" t="str">
        <f>TEXT(Table1[[#This Row],[Transaction Date]],"dddd")</f>
        <v>Monday</v>
      </c>
      <c r="G218" t="s">
        <v>116</v>
      </c>
      <c r="H218" s="4">
        <v>10331269</v>
      </c>
      <c r="I218" t="s">
        <v>115</v>
      </c>
      <c r="J218" s="4">
        <v>834850</v>
      </c>
      <c r="K218">
        <v>6450</v>
      </c>
    </row>
    <row r="219" spans="1:11">
      <c r="A219" s="4">
        <v>20171211</v>
      </c>
      <c r="B219" s="21">
        <f t="shared" si="3"/>
        <v>43080</v>
      </c>
      <c r="C219" s="20" t="str">
        <f>TEXT(Table1[[#This Row],[Transaction Date]],"yyyy")</f>
        <v>2017</v>
      </c>
      <c r="D219" s="20" t="str">
        <f>TEXT(Table1[[#This Row],[Transaction Date]],"mmmm")</f>
        <v>December</v>
      </c>
      <c r="E219" s="4">
        <f>MONTH(Table1[[#This Row],[Transaction Date]])</f>
        <v>12</v>
      </c>
      <c r="F219" s="20" t="str">
        <f>TEXT(Table1[[#This Row],[Transaction Date]],"dddd")</f>
        <v>Monday</v>
      </c>
      <c r="G219" t="s">
        <v>116</v>
      </c>
      <c r="H219" s="4">
        <v>10331270</v>
      </c>
      <c r="I219" t="s">
        <v>114</v>
      </c>
      <c r="J219" s="4">
        <v>979679</v>
      </c>
      <c r="K219">
        <v>14950</v>
      </c>
    </row>
    <row r="220" spans="1:11">
      <c r="A220" s="4">
        <v>20171212</v>
      </c>
      <c r="B220" s="21">
        <f t="shared" si="3"/>
        <v>43081</v>
      </c>
      <c r="C220" s="20" t="str">
        <f>TEXT(Table1[[#This Row],[Transaction Date]],"yyyy")</f>
        <v>2017</v>
      </c>
      <c r="D220" s="20" t="str">
        <f>TEXT(Table1[[#This Row],[Transaction Date]],"mmmm")</f>
        <v>December</v>
      </c>
      <c r="E220" s="4">
        <f>MONTH(Table1[[#This Row],[Transaction Date]])</f>
        <v>12</v>
      </c>
      <c r="F220" s="20" t="str">
        <f>TEXT(Table1[[#This Row],[Transaction Date]],"dddd")</f>
        <v>Tuesday</v>
      </c>
      <c r="G220" t="s">
        <v>116</v>
      </c>
      <c r="H220" s="4">
        <v>10018048</v>
      </c>
      <c r="I220" t="s">
        <v>109</v>
      </c>
      <c r="J220" s="4">
        <v>834850</v>
      </c>
      <c r="K220">
        <v>17650</v>
      </c>
    </row>
    <row r="221" spans="1:11">
      <c r="A221" s="4">
        <v>20171212</v>
      </c>
      <c r="B221" s="21">
        <f t="shared" si="3"/>
        <v>43081</v>
      </c>
      <c r="C221" s="20" t="str">
        <f>TEXT(Table1[[#This Row],[Transaction Date]],"yyyy")</f>
        <v>2017</v>
      </c>
      <c r="D221" s="20" t="str">
        <f>TEXT(Table1[[#This Row],[Transaction Date]],"mmmm")</f>
        <v>December</v>
      </c>
      <c r="E221" s="4">
        <f>MONTH(Table1[[#This Row],[Transaction Date]])</f>
        <v>12</v>
      </c>
      <c r="F221" s="20" t="str">
        <f>TEXT(Table1[[#This Row],[Transaction Date]],"dddd")</f>
        <v>Tuesday</v>
      </c>
      <c r="G221" t="s">
        <v>117</v>
      </c>
      <c r="H221" s="4">
        <v>10015525</v>
      </c>
      <c r="I221" t="s">
        <v>109</v>
      </c>
      <c r="J221" s="4">
        <v>834850</v>
      </c>
      <c r="K221">
        <v>8650</v>
      </c>
    </row>
    <row r="222" spans="1:11">
      <c r="A222" s="4">
        <v>20171213</v>
      </c>
      <c r="B222" s="21">
        <f t="shared" si="3"/>
        <v>43082</v>
      </c>
      <c r="C222" s="20" t="str">
        <f>TEXT(Table1[[#This Row],[Transaction Date]],"yyyy")</f>
        <v>2017</v>
      </c>
      <c r="D222" s="20" t="str">
        <f>TEXT(Table1[[#This Row],[Transaction Date]],"mmmm")</f>
        <v>December</v>
      </c>
      <c r="E222" s="4">
        <f>MONTH(Table1[[#This Row],[Transaction Date]])</f>
        <v>12</v>
      </c>
      <c r="F222" s="20" t="str">
        <f>TEXT(Table1[[#This Row],[Transaction Date]],"dddd")</f>
        <v>Wednesday</v>
      </c>
      <c r="G222" t="s">
        <v>117</v>
      </c>
      <c r="H222" s="4">
        <v>10019658</v>
      </c>
      <c r="I222" t="s">
        <v>109</v>
      </c>
      <c r="J222" s="4">
        <v>834850</v>
      </c>
      <c r="K222">
        <v>15450</v>
      </c>
    </row>
    <row r="223" spans="1:11">
      <c r="A223" s="4">
        <v>20171213</v>
      </c>
      <c r="B223" s="21">
        <f t="shared" si="3"/>
        <v>43082</v>
      </c>
      <c r="C223" s="20" t="str">
        <f>TEXT(Table1[[#This Row],[Transaction Date]],"yyyy")</f>
        <v>2017</v>
      </c>
      <c r="D223" s="20" t="str">
        <f>TEXT(Table1[[#This Row],[Transaction Date]],"mmmm")</f>
        <v>December</v>
      </c>
      <c r="E223" s="4">
        <f>MONTH(Table1[[#This Row],[Transaction Date]])</f>
        <v>12</v>
      </c>
      <c r="F223" s="20" t="str">
        <f>TEXT(Table1[[#This Row],[Transaction Date]],"dddd")</f>
        <v>Wednesday</v>
      </c>
      <c r="G223" t="s">
        <v>10</v>
      </c>
      <c r="H223" s="4">
        <v>10019659</v>
      </c>
      <c r="I223" t="s">
        <v>109</v>
      </c>
      <c r="J223" s="4">
        <v>834850</v>
      </c>
      <c r="K223">
        <v>16650</v>
      </c>
    </row>
    <row r="224" spans="1:11">
      <c r="A224" s="4">
        <v>20171213</v>
      </c>
      <c r="B224" s="21">
        <f t="shared" si="3"/>
        <v>43082</v>
      </c>
      <c r="C224" s="20" t="str">
        <f>TEXT(Table1[[#This Row],[Transaction Date]],"yyyy")</f>
        <v>2017</v>
      </c>
      <c r="D224" s="20" t="str">
        <f>TEXT(Table1[[#This Row],[Transaction Date]],"mmmm")</f>
        <v>December</v>
      </c>
      <c r="E224" s="4">
        <f>MONTH(Table1[[#This Row],[Transaction Date]])</f>
        <v>12</v>
      </c>
      <c r="F224" s="20" t="str">
        <f>TEXT(Table1[[#This Row],[Transaction Date]],"dddd")</f>
        <v>Wednesday</v>
      </c>
      <c r="G224" t="s">
        <v>10</v>
      </c>
      <c r="H224" s="4">
        <v>10019660</v>
      </c>
      <c r="I224" t="s">
        <v>115</v>
      </c>
      <c r="J224" s="4">
        <v>421333</v>
      </c>
      <c r="K224">
        <v>19650</v>
      </c>
    </row>
    <row r="225" spans="1:11">
      <c r="A225" s="4">
        <v>20171213</v>
      </c>
      <c r="B225" s="21">
        <f t="shared" si="3"/>
        <v>43082</v>
      </c>
      <c r="C225" s="20" t="str">
        <f>TEXT(Table1[[#This Row],[Transaction Date]],"yyyy")</f>
        <v>2017</v>
      </c>
      <c r="D225" s="20" t="str">
        <f>TEXT(Table1[[#This Row],[Transaction Date]],"mmmm")</f>
        <v>December</v>
      </c>
      <c r="E225" s="4">
        <f>MONTH(Table1[[#This Row],[Transaction Date]])</f>
        <v>12</v>
      </c>
      <c r="F225" s="20" t="str">
        <f>TEXT(Table1[[#This Row],[Transaction Date]],"dddd")</f>
        <v>Wednesday</v>
      </c>
      <c r="G225" t="s">
        <v>116</v>
      </c>
      <c r="H225" s="4">
        <v>10019664</v>
      </c>
      <c r="I225" t="s">
        <v>115</v>
      </c>
      <c r="J225" s="4">
        <v>101676</v>
      </c>
      <c r="K225">
        <v>1100</v>
      </c>
    </row>
    <row r="226" spans="1:11">
      <c r="A226" s="4">
        <v>20171213</v>
      </c>
      <c r="B226" s="21">
        <f t="shared" si="3"/>
        <v>43082</v>
      </c>
      <c r="C226" s="20" t="str">
        <f>TEXT(Table1[[#This Row],[Transaction Date]],"yyyy")</f>
        <v>2017</v>
      </c>
      <c r="D226" s="20" t="str">
        <f>TEXT(Table1[[#This Row],[Transaction Date]],"mmmm")</f>
        <v>December</v>
      </c>
      <c r="E226" s="4">
        <f>MONTH(Table1[[#This Row],[Transaction Date]])</f>
        <v>12</v>
      </c>
      <c r="F226" s="20" t="str">
        <f>TEXT(Table1[[#This Row],[Transaction Date]],"dddd")</f>
        <v>Wednesday</v>
      </c>
      <c r="G226" t="s">
        <v>117</v>
      </c>
      <c r="H226" s="4">
        <v>100110735</v>
      </c>
      <c r="I226" t="s">
        <v>112</v>
      </c>
      <c r="J226" s="4">
        <v>131448</v>
      </c>
      <c r="K226">
        <v>17950</v>
      </c>
    </row>
    <row r="227" spans="1:11">
      <c r="A227" s="4">
        <v>20171214</v>
      </c>
      <c r="B227" s="21">
        <f t="shared" si="3"/>
        <v>43083</v>
      </c>
      <c r="C227" s="20" t="str">
        <f>TEXT(Table1[[#This Row],[Transaction Date]],"yyyy")</f>
        <v>2017</v>
      </c>
      <c r="D227" s="20" t="str">
        <f>TEXT(Table1[[#This Row],[Transaction Date]],"mmmm")</f>
        <v>December</v>
      </c>
      <c r="E227" s="4">
        <f>MONTH(Table1[[#This Row],[Transaction Date]])</f>
        <v>12</v>
      </c>
      <c r="F227" s="20" t="str">
        <f>TEXT(Table1[[#This Row],[Transaction Date]],"dddd")</f>
        <v>Thursday</v>
      </c>
      <c r="G227" t="s">
        <v>10</v>
      </c>
      <c r="H227" s="4">
        <v>10331296</v>
      </c>
      <c r="I227" t="s">
        <v>109</v>
      </c>
      <c r="J227" s="4">
        <v>116562</v>
      </c>
      <c r="K227">
        <v>20908.349999999999</v>
      </c>
    </row>
    <row r="228" spans="1:11">
      <c r="A228" s="4">
        <v>20171214</v>
      </c>
      <c r="B228" s="21">
        <f t="shared" si="3"/>
        <v>43083</v>
      </c>
      <c r="C228" s="20" t="str">
        <f>TEXT(Table1[[#This Row],[Transaction Date]],"yyyy")</f>
        <v>2017</v>
      </c>
      <c r="D228" s="20" t="str">
        <f>TEXT(Table1[[#This Row],[Transaction Date]],"mmmm")</f>
        <v>December</v>
      </c>
      <c r="E228" s="4">
        <f>MONTH(Table1[[#This Row],[Transaction Date]])</f>
        <v>12</v>
      </c>
      <c r="F228" s="20" t="str">
        <f>TEXT(Table1[[#This Row],[Transaction Date]],"dddd")</f>
        <v>Thursday</v>
      </c>
      <c r="G228" t="s">
        <v>117</v>
      </c>
      <c r="H228" s="4">
        <v>10331296</v>
      </c>
      <c r="I228" t="s">
        <v>115</v>
      </c>
      <c r="J228" s="4">
        <v>217003</v>
      </c>
      <c r="K228">
        <v>15670.35</v>
      </c>
    </row>
    <row r="229" spans="1:11">
      <c r="A229" s="4">
        <v>20171214</v>
      </c>
      <c r="B229" s="21">
        <f t="shared" si="3"/>
        <v>43083</v>
      </c>
      <c r="C229" s="20" t="str">
        <f>TEXT(Table1[[#This Row],[Transaction Date]],"yyyy")</f>
        <v>2017</v>
      </c>
      <c r="D229" s="20" t="str">
        <f>TEXT(Table1[[#This Row],[Transaction Date]],"mmmm")</f>
        <v>December</v>
      </c>
      <c r="E229" s="4">
        <f>MONTH(Table1[[#This Row],[Transaction Date]])</f>
        <v>12</v>
      </c>
      <c r="F229" s="20" t="str">
        <f>TEXT(Table1[[#This Row],[Transaction Date]],"dddd")</f>
        <v>Thursday</v>
      </c>
      <c r="G229" t="s">
        <v>10</v>
      </c>
      <c r="H229" s="4">
        <v>10331296</v>
      </c>
      <c r="I229" t="s">
        <v>114</v>
      </c>
      <c r="J229" s="4">
        <v>267224</v>
      </c>
      <c r="K229">
        <v>10170.450000000001</v>
      </c>
    </row>
    <row r="230" spans="1:11">
      <c r="A230" s="4">
        <v>20171215</v>
      </c>
      <c r="B230" s="21">
        <f t="shared" si="3"/>
        <v>43084</v>
      </c>
      <c r="C230" s="20" t="str">
        <f>TEXT(Table1[[#This Row],[Transaction Date]],"yyyy")</f>
        <v>2017</v>
      </c>
      <c r="D230" s="20" t="str">
        <f>TEXT(Table1[[#This Row],[Transaction Date]],"mmmm")</f>
        <v>December</v>
      </c>
      <c r="E230" s="4">
        <f>MONTH(Table1[[#This Row],[Transaction Date]])</f>
        <v>12</v>
      </c>
      <c r="F230" s="20" t="str">
        <f>TEXT(Table1[[#This Row],[Transaction Date]],"dddd")</f>
        <v>Friday</v>
      </c>
      <c r="G230" t="s">
        <v>10</v>
      </c>
      <c r="H230" s="4">
        <v>10019675</v>
      </c>
      <c r="I230" t="s">
        <v>115</v>
      </c>
      <c r="J230" s="4">
        <v>317445</v>
      </c>
      <c r="K230">
        <v>19350</v>
      </c>
    </row>
    <row r="231" spans="1:11">
      <c r="A231" s="4">
        <v>20171215</v>
      </c>
      <c r="B231" s="21">
        <f t="shared" si="3"/>
        <v>43084</v>
      </c>
      <c r="C231" s="20" t="str">
        <f>TEXT(Table1[[#This Row],[Transaction Date]],"yyyy")</f>
        <v>2017</v>
      </c>
      <c r="D231" s="20" t="str">
        <f>TEXT(Table1[[#This Row],[Transaction Date]],"mmmm")</f>
        <v>December</v>
      </c>
      <c r="E231" s="4">
        <f>MONTH(Table1[[#This Row],[Transaction Date]])</f>
        <v>12</v>
      </c>
      <c r="F231" s="20" t="str">
        <f>TEXT(Table1[[#This Row],[Transaction Date]],"dddd")</f>
        <v>Friday</v>
      </c>
      <c r="G231" t="s">
        <v>118</v>
      </c>
      <c r="H231" s="4">
        <v>10019675</v>
      </c>
      <c r="I231" t="s">
        <v>114</v>
      </c>
      <c r="J231" s="4">
        <v>729973</v>
      </c>
      <c r="K231">
        <v>3950</v>
      </c>
    </row>
    <row r="232" spans="1:11">
      <c r="A232" s="4">
        <v>20171215</v>
      </c>
      <c r="B232" s="21">
        <f t="shared" si="3"/>
        <v>43084</v>
      </c>
      <c r="C232" s="20" t="str">
        <f>TEXT(Table1[[#This Row],[Transaction Date]],"yyyy")</f>
        <v>2017</v>
      </c>
      <c r="D232" s="20" t="str">
        <f>TEXT(Table1[[#This Row],[Transaction Date]],"mmmm")</f>
        <v>December</v>
      </c>
      <c r="E232" s="4">
        <f>MONTH(Table1[[#This Row],[Transaction Date]])</f>
        <v>12</v>
      </c>
      <c r="F232" s="20" t="str">
        <f>TEXT(Table1[[#This Row],[Transaction Date]],"dddd")</f>
        <v>Friday</v>
      </c>
      <c r="G232" t="s">
        <v>116</v>
      </c>
      <c r="H232" s="4">
        <v>10019676</v>
      </c>
      <c r="I232" t="s">
        <v>114</v>
      </c>
      <c r="J232" s="4">
        <v>764932</v>
      </c>
      <c r="K232">
        <v>5250</v>
      </c>
    </row>
    <row r="233" spans="1:11">
      <c r="A233" s="4">
        <v>20171215</v>
      </c>
      <c r="B233" s="21">
        <f t="shared" si="3"/>
        <v>43084</v>
      </c>
      <c r="C233" s="20" t="str">
        <f>TEXT(Table1[[#This Row],[Transaction Date]],"yyyy")</f>
        <v>2017</v>
      </c>
      <c r="D233" s="20" t="str">
        <f>TEXT(Table1[[#This Row],[Transaction Date]],"mmmm")</f>
        <v>December</v>
      </c>
      <c r="E233" s="4">
        <f>MONTH(Table1[[#This Row],[Transaction Date]])</f>
        <v>12</v>
      </c>
      <c r="F233" s="20" t="str">
        <f>TEXT(Table1[[#This Row],[Transaction Date]],"dddd")</f>
        <v>Friday</v>
      </c>
      <c r="G233" t="s">
        <v>10</v>
      </c>
      <c r="H233" s="4">
        <v>10019678</v>
      </c>
      <c r="I233" t="s">
        <v>115</v>
      </c>
      <c r="J233" s="4">
        <v>799891</v>
      </c>
      <c r="K233">
        <v>14950</v>
      </c>
    </row>
    <row r="234" spans="1:11">
      <c r="A234" s="4">
        <v>20171215</v>
      </c>
      <c r="B234" s="21">
        <f t="shared" si="3"/>
        <v>43084</v>
      </c>
      <c r="C234" s="20" t="str">
        <f>TEXT(Table1[[#This Row],[Transaction Date]],"yyyy")</f>
        <v>2017</v>
      </c>
      <c r="D234" s="20" t="str">
        <f>TEXT(Table1[[#This Row],[Transaction Date]],"mmmm")</f>
        <v>December</v>
      </c>
      <c r="E234" s="4">
        <f>MONTH(Table1[[#This Row],[Transaction Date]])</f>
        <v>12</v>
      </c>
      <c r="F234" s="20" t="str">
        <f>TEXT(Table1[[#This Row],[Transaction Date]],"dddd")</f>
        <v>Friday</v>
      </c>
      <c r="G234" t="s">
        <v>116</v>
      </c>
      <c r="H234" s="4">
        <v>10019679</v>
      </c>
      <c r="I234" t="s">
        <v>114</v>
      </c>
      <c r="J234" s="4">
        <v>834850</v>
      </c>
      <c r="K234">
        <v>5950</v>
      </c>
    </row>
    <row r="235" spans="1:11">
      <c r="A235" s="4">
        <v>20171217</v>
      </c>
      <c r="B235" s="21">
        <f t="shared" si="3"/>
        <v>43086</v>
      </c>
      <c r="C235" s="20" t="str">
        <f>TEXT(Table1[[#This Row],[Transaction Date]],"yyyy")</f>
        <v>2017</v>
      </c>
      <c r="D235" s="20" t="str">
        <f>TEXT(Table1[[#This Row],[Transaction Date]],"mmmm")</f>
        <v>December</v>
      </c>
      <c r="E235" s="4">
        <f>MONTH(Table1[[#This Row],[Transaction Date]])</f>
        <v>12</v>
      </c>
      <c r="F235" s="20" t="str">
        <f>TEXT(Table1[[#This Row],[Transaction Date]],"dddd")</f>
        <v>Sunday</v>
      </c>
      <c r="G235" t="s">
        <v>117</v>
      </c>
      <c r="H235" s="4">
        <v>100110781</v>
      </c>
      <c r="I235" t="s">
        <v>115</v>
      </c>
      <c r="J235" s="4">
        <v>367666</v>
      </c>
      <c r="K235">
        <v>10650</v>
      </c>
    </row>
    <row r="236" spans="1:11">
      <c r="A236" s="4">
        <v>20171217</v>
      </c>
      <c r="B236" s="21">
        <f t="shared" si="3"/>
        <v>43086</v>
      </c>
      <c r="C236" s="20" t="str">
        <f>TEXT(Table1[[#This Row],[Transaction Date]],"yyyy")</f>
        <v>2017</v>
      </c>
      <c r="D236" s="20" t="str">
        <f>TEXT(Table1[[#This Row],[Transaction Date]],"mmmm")</f>
        <v>December</v>
      </c>
      <c r="E236" s="4">
        <f>MONTH(Table1[[#This Row],[Transaction Date]])</f>
        <v>12</v>
      </c>
      <c r="F236" s="20" t="str">
        <f>TEXT(Table1[[#This Row],[Transaction Date]],"dddd")</f>
        <v>Sunday</v>
      </c>
      <c r="G236" t="s">
        <v>10</v>
      </c>
      <c r="H236" s="4">
        <v>100110784</v>
      </c>
      <c r="I236" t="s">
        <v>113</v>
      </c>
      <c r="J236" s="4">
        <v>468108</v>
      </c>
      <c r="K236">
        <v>11650</v>
      </c>
    </row>
    <row r="237" spans="1:11">
      <c r="A237" s="4">
        <v>20171217</v>
      </c>
      <c r="B237" s="21">
        <f t="shared" si="3"/>
        <v>43086</v>
      </c>
      <c r="C237" s="20" t="str">
        <f>TEXT(Table1[[#This Row],[Transaction Date]],"yyyy")</f>
        <v>2017</v>
      </c>
      <c r="D237" s="20" t="str">
        <f>TEXT(Table1[[#This Row],[Transaction Date]],"mmmm")</f>
        <v>December</v>
      </c>
      <c r="E237" s="4">
        <f>MONTH(Table1[[#This Row],[Transaction Date]])</f>
        <v>12</v>
      </c>
      <c r="F237" s="20" t="str">
        <f>TEXT(Table1[[#This Row],[Transaction Date]],"dddd")</f>
        <v>Sunday</v>
      </c>
      <c r="G237" t="s">
        <v>10</v>
      </c>
      <c r="H237" s="4">
        <v>100110785</v>
      </c>
      <c r="I237" t="s">
        <v>112</v>
      </c>
      <c r="J237" s="4">
        <v>518329</v>
      </c>
      <c r="K237">
        <v>14950</v>
      </c>
    </row>
    <row r="238" spans="1:11">
      <c r="A238" s="4">
        <v>20171217</v>
      </c>
      <c r="B238" s="21">
        <f t="shared" si="3"/>
        <v>43086</v>
      </c>
      <c r="C238" s="20" t="str">
        <f>TEXT(Table1[[#This Row],[Transaction Date]],"yyyy")</f>
        <v>2017</v>
      </c>
      <c r="D238" s="20" t="str">
        <f>TEXT(Table1[[#This Row],[Transaction Date]],"mmmm")</f>
        <v>December</v>
      </c>
      <c r="E238" s="4">
        <f>MONTH(Table1[[#This Row],[Transaction Date]])</f>
        <v>12</v>
      </c>
      <c r="F238" s="20" t="str">
        <f>TEXT(Table1[[#This Row],[Transaction Date]],"dddd")</f>
        <v>Sunday</v>
      </c>
      <c r="G238" t="s">
        <v>118</v>
      </c>
      <c r="H238" s="4">
        <v>100110785</v>
      </c>
      <c r="I238" t="s">
        <v>109</v>
      </c>
      <c r="J238" s="4">
        <v>568550</v>
      </c>
      <c r="K238">
        <v>5250</v>
      </c>
    </row>
    <row r="239" spans="1:11">
      <c r="A239" s="4">
        <v>20171220</v>
      </c>
      <c r="B239" s="21">
        <f t="shared" si="3"/>
        <v>43089</v>
      </c>
      <c r="C239" s="20" t="str">
        <f>TEXT(Table1[[#This Row],[Transaction Date]],"yyyy")</f>
        <v>2017</v>
      </c>
      <c r="D239" s="20" t="str">
        <f>TEXT(Table1[[#This Row],[Transaction Date]],"mmmm")</f>
        <v>December</v>
      </c>
      <c r="E239" s="4">
        <f>MONTH(Table1[[#This Row],[Transaction Date]])</f>
        <v>12</v>
      </c>
      <c r="F239" s="20" t="str">
        <f>TEXT(Table1[[#This Row],[Transaction Date]],"dddd")</f>
        <v>Wednesday</v>
      </c>
      <c r="G239" t="s">
        <v>116</v>
      </c>
      <c r="H239" s="4">
        <v>10331387</v>
      </c>
      <c r="I239" t="s">
        <v>109</v>
      </c>
      <c r="J239" s="4">
        <v>618771</v>
      </c>
      <c r="K239">
        <v>10650</v>
      </c>
    </row>
    <row r="240" spans="1:11">
      <c r="A240" s="4">
        <v>20171220</v>
      </c>
      <c r="B240" s="21">
        <f t="shared" si="3"/>
        <v>43089</v>
      </c>
      <c r="C240" s="20" t="str">
        <f>TEXT(Table1[[#This Row],[Transaction Date]],"yyyy")</f>
        <v>2017</v>
      </c>
      <c r="D240" s="20" t="str">
        <f>TEXT(Table1[[#This Row],[Transaction Date]],"mmmm")</f>
        <v>December</v>
      </c>
      <c r="E240" s="4">
        <f>MONTH(Table1[[#This Row],[Transaction Date]])</f>
        <v>12</v>
      </c>
      <c r="F240" s="20" t="str">
        <f>TEXT(Table1[[#This Row],[Transaction Date]],"dddd")</f>
        <v>Wednesday</v>
      </c>
      <c r="G240" t="s">
        <v>10</v>
      </c>
      <c r="H240" s="4">
        <v>10331390</v>
      </c>
      <c r="I240" t="s">
        <v>114</v>
      </c>
      <c r="J240" s="4">
        <v>864342</v>
      </c>
      <c r="K240">
        <v>12650</v>
      </c>
    </row>
    <row r="241" spans="1:11">
      <c r="A241" s="4">
        <v>20171220</v>
      </c>
      <c r="B241" s="21">
        <f t="shared" si="3"/>
        <v>43089</v>
      </c>
      <c r="C241" s="20" t="str">
        <f>TEXT(Table1[[#This Row],[Transaction Date]],"yyyy")</f>
        <v>2017</v>
      </c>
      <c r="D241" s="20" t="str">
        <f>TEXT(Table1[[#This Row],[Transaction Date]],"mmmm")</f>
        <v>December</v>
      </c>
      <c r="E241" s="4">
        <f>MONTH(Table1[[#This Row],[Transaction Date]])</f>
        <v>12</v>
      </c>
      <c r="F241" s="20" t="str">
        <f>TEXT(Table1[[#This Row],[Transaction Date]],"dddd")</f>
        <v>Wednesday</v>
      </c>
      <c r="G241" t="s">
        <v>116</v>
      </c>
      <c r="H241" s="4">
        <v>10331390</v>
      </c>
      <c r="I241" t="s">
        <v>115</v>
      </c>
      <c r="J241" s="4">
        <v>979679</v>
      </c>
      <c r="K241">
        <v>3950</v>
      </c>
    </row>
    <row r="242" spans="1:11">
      <c r="A242" s="4">
        <v>20171221</v>
      </c>
      <c r="B242" s="21">
        <f t="shared" si="3"/>
        <v>43090</v>
      </c>
      <c r="C242" s="20" t="str">
        <f>TEXT(Table1[[#This Row],[Transaction Date]],"yyyy")</f>
        <v>2017</v>
      </c>
      <c r="D242" s="20" t="str">
        <f>TEXT(Table1[[#This Row],[Transaction Date]],"mmmm")</f>
        <v>December</v>
      </c>
      <c r="E242" s="4">
        <f>MONTH(Table1[[#This Row],[Transaction Date]])</f>
        <v>12</v>
      </c>
      <c r="F242" s="20" t="str">
        <f>TEXT(Table1[[#This Row],[Transaction Date]],"dddd")</f>
        <v>Thursday</v>
      </c>
      <c r="G242" t="s">
        <v>117</v>
      </c>
      <c r="H242" s="4">
        <v>10019732</v>
      </c>
      <c r="I242" t="s">
        <v>111</v>
      </c>
      <c r="J242" s="4">
        <v>172366</v>
      </c>
      <c r="K242">
        <v>550</v>
      </c>
    </row>
    <row r="243" spans="1:11">
      <c r="A243" s="4">
        <v>20171222</v>
      </c>
      <c r="B243" s="21">
        <f t="shared" si="3"/>
        <v>43091</v>
      </c>
      <c r="C243" s="20" t="str">
        <f>TEXT(Table1[[#This Row],[Transaction Date]],"yyyy")</f>
        <v>2017</v>
      </c>
      <c r="D243" s="20" t="str">
        <f>TEXT(Table1[[#This Row],[Transaction Date]],"mmmm")</f>
        <v>December</v>
      </c>
      <c r="E243" s="4">
        <f>MONTH(Table1[[#This Row],[Transaction Date]])</f>
        <v>12</v>
      </c>
      <c r="F243" s="20" t="str">
        <f>TEXT(Table1[[#This Row],[Transaction Date]],"dddd")</f>
        <v>Friday</v>
      </c>
      <c r="G243" t="s">
        <v>117</v>
      </c>
      <c r="H243" s="4">
        <v>100110900</v>
      </c>
      <c r="I243" t="s">
        <v>109</v>
      </c>
      <c r="J243" s="4">
        <v>135670</v>
      </c>
      <c r="K243">
        <v>5250</v>
      </c>
    </row>
    <row r="244" spans="1:11">
      <c r="A244" s="4">
        <v>20171228</v>
      </c>
      <c r="B244" s="21">
        <f t="shared" si="3"/>
        <v>43097</v>
      </c>
      <c r="C244" s="20" t="str">
        <f>TEXT(Table1[[#This Row],[Transaction Date]],"yyyy")</f>
        <v>2017</v>
      </c>
      <c r="D244" s="20" t="str">
        <f>TEXT(Table1[[#This Row],[Transaction Date]],"mmmm")</f>
        <v>December</v>
      </c>
      <c r="E244" s="4">
        <f>MONTH(Table1[[#This Row],[Transaction Date]])</f>
        <v>12</v>
      </c>
      <c r="F244" s="20" t="str">
        <f>TEXT(Table1[[#This Row],[Transaction Date]],"dddd")</f>
        <v>Thursday</v>
      </c>
      <c r="G244" t="s">
        <v>10</v>
      </c>
      <c r="H244" s="4">
        <v>100110993</v>
      </c>
      <c r="I244" t="s">
        <v>110</v>
      </c>
      <c r="J244" s="4">
        <v>834850</v>
      </c>
      <c r="K244">
        <v>17950</v>
      </c>
    </row>
    <row r="245" spans="1:11">
      <c r="A245" s="4">
        <v>20171228</v>
      </c>
      <c r="B245" s="21">
        <f t="shared" si="3"/>
        <v>43097</v>
      </c>
      <c r="C245" s="20" t="str">
        <f>TEXT(Table1[[#This Row],[Transaction Date]],"yyyy")</f>
        <v>2017</v>
      </c>
      <c r="D245" s="20" t="str">
        <f>TEXT(Table1[[#This Row],[Transaction Date]],"mmmm")</f>
        <v>December</v>
      </c>
      <c r="E245" s="4">
        <f>MONTH(Table1[[#This Row],[Transaction Date]])</f>
        <v>12</v>
      </c>
      <c r="F245" s="20" t="str">
        <f>TEXT(Table1[[#This Row],[Transaction Date]],"dddd")</f>
        <v>Thursday</v>
      </c>
      <c r="G245" t="s">
        <v>118</v>
      </c>
      <c r="H245" s="4">
        <v>100110994</v>
      </c>
      <c r="I245" t="s">
        <v>114</v>
      </c>
      <c r="J245" s="4">
        <v>979679</v>
      </c>
      <c r="K245">
        <v>1837.5</v>
      </c>
    </row>
    <row r="246" spans="1:11">
      <c r="A246" s="4">
        <v>20171228</v>
      </c>
      <c r="B246" s="21">
        <f t="shared" si="3"/>
        <v>43097</v>
      </c>
      <c r="C246" s="20" t="str">
        <f>TEXT(Table1[[#This Row],[Transaction Date]],"yyyy")</f>
        <v>2017</v>
      </c>
      <c r="D246" s="20" t="str">
        <f>TEXT(Table1[[#This Row],[Transaction Date]],"mmmm")</f>
        <v>December</v>
      </c>
      <c r="E246" s="4">
        <f>MONTH(Table1[[#This Row],[Transaction Date]])</f>
        <v>12</v>
      </c>
      <c r="F246" s="20" t="str">
        <f>TEXT(Table1[[#This Row],[Transaction Date]],"dddd")</f>
        <v>Thursday</v>
      </c>
      <c r="G246" t="s">
        <v>10</v>
      </c>
      <c r="H246" s="4">
        <v>10018230</v>
      </c>
      <c r="I246" t="s">
        <v>109</v>
      </c>
      <c r="J246" s="4">
        <v>834850</v>
      </c>
      <c r="K246">
        <v>6885</v>
      </c>
    </row>
    <row r="247" spans="1:11">
      <c r="A247" s="4">
        <v>20171228</v>
      </c>
      <c r="B247" s="21">
        <f t="shared" si="3"/>
        <v>43097</v>
      </c>
      <c r="C247" s="20" t="str">
        <f>TEXT(Table1[[#This Row],[Transaction Date]],"yyyy")</f>
        <v>2017</v>
      </c>
      <c r="D247" s="20" t="str">
        <f>TEXT(Table1[[#This Row],[Transaction Date]],"mmmm")</f>
        <v>December</v>
      </c>
      <c r="E247" s="4">
        <f>MONTH(Table1[[#This Row],[Transaction Date]])</f>
        <v>12</v>
      </c>
      <c r="F247" s="20" t="str">
        <f>TEXT(Table1[[#This Row],[Transaction Date]],"dddd")</f>
        <v>Thursday</v>
      </c>
      <c r="G247" t="s">
        <v>10</v>
      </c>
      <c r="H247" s="4">
        <v>10018231</v>
      </c>
      <c r="I247" t="s">
        <v>115</v>
      </c>
      <c r="J247" s="4">
        <v>834850</v>
      </c>
      <c r="K247">
        <v>21450</v>
      </c>
    </row>
    <row r="248" spans="1:11">
      <c r="A248" s="4">
        <v>20171228</v>
      </c>
      <c r="B248" s="21">
        <f t="shared" si="3"/>
        <v>43097</v>
      </c>
      <c r="C248" s="20" t="str">
        <f>TEXT(Table1[[#This Row],[Transaction Date]],"yyyy")</f>
        <v>2017</v>
      </c>
      <c r="D248" s="20" t="str">
        <f>TEXT(Table1[[#This Row],[Transaction Date]],"mmmm")</f>
        <v>December</v>
      </c>
      <c r="E248" s="4">
        <f>MONTH(Table1[[#This Row],[Transaction Date]])</f>
        <v>12</v>
      </c>
      <c r="F248" s="20" t="str">
        <f>TEXT(Table1[[#This Row],[Transaction Date]],"dddd")</f>
        <v>Thursday</v>
      </c>
      <c r="G248" s="1" t="s">
        <v>10</v>
      </c>
      <c r="H248" s="4">
        <v>10018233</v>
      </c>
      <c r="I248" t="s">
        <v>111</v>
      </c>
      <c r="J248" s="4">
        <v>834850</v>
      </c>
      <c r="K248">
        <v>550</v>
      </c>
    </row>
    <row r="249" spans="1:11">
      <c r="A249" s="4">
        <v>20171228</v>
      </c>
      <c r="B249" s="21">
        <f t="shared" si="3"/>
        <v>43097</v>
      </c>
      <c r="C249" s="20" t="str">
        <f>TEXT(Table1[[#This Row],[Transaction Date]],"yyyy")</f>
        <v>2017</v>
      </c>
      <c r="D249" s="20" t="str">
        <f>TEXT(Table1[[#This Row],[Transaction Date]],"mmmm")</f>
        <v>December</v>
      </c>
      <c r="E249" s="4">
        <f>MONTH(Table1[[#This Row],[Transaction Date]])</f>
        <v>12</v>
      </c>
      <c r="F249" s="20" t="str">
        <f>TEXT(Table1[[#This Row],[Transaction Date]],"dddd")</f>
        <v>Thursday</v>
      </c>
      <c r="G249" t="s">
        <v>10</v>
      </c>
      <c r="H249" s="4">
        <v>10018233</v>
      </c>
      <c r="I249" t="s">
        <v>111</v>
      </c>
      <c r="J249" s="4">
        <v>834850</v>
      </c>
      <c r="K249">
        <v>550</v>
      </c>
    </row>
    <row r="250" spans="1:11">
      <c r="A250" s="4">
        <v>20171228</v>
      </c>
      <c r="B250" s="21">
        <f t="shared" si="3"/>
        <v>43097</v>
      </c>
      <c r="C250" s="20" t="str">
        <f>TEXT(Table1[[#This Row],[Transaction Date]],"yyyy")</f>
        <v>2017</v>
      </c>
      <c r="D250" s="20" t="str">
        <f>TEXT(Table1[[#This Row],[Transaction Date]],"mmmm")</f>
        <v>December</v>
      </c>
      <c r="E250" s="4">
        <f>MONTH(Table1[[#This Row],[Transaction Date]])</f>
        <v>12</v>
      </c>
      <c r="F250" s="20" t="str">
        <f>TEXT(Table1[[#This Row],[Transaction Date]],"dddd")</f>
        <v>Thursday</v>
      </c>
      <c r="G250" t="s">
        <v>118</v>
      </c>
      <c r="H250" s="4">
        <v>10018233</v>
      </c>
      <c r="I250" t="s">
        <v>112</v>
      </c>
      <c r="J250" s="4">
        <v>421333</v>
      </c>
      <c r="K250">
        <v>19650</v>
      </c>
    </row>
    <row r="251" spans="1:11">
      <c r="A251" s="4">
        <v>20171228</v>
      </c>
      <c r="B251" s="21">
        <f t="shared" si="3"/>
        <v>43097</v>
      </c>
      <c r="C251" s="20" t="str">
        <f>TEXT(Table1[[#This Row],[Transaction Date]],"yyyy")</f>
        <v>2017</v>
      </c>
      <c r="D251" s="20" t="str">
        <f>TEXT(Table1[[#This Row],[Transaction Date]],"mmmm")</f>
        <v>December</v>
      </c>
      <c r="E251" s="4">
        <f>MONTH(Table1[[#This Row],[Transaction Date]])</f>
        <v>12</v>
      </c>
      <c r="F251" s="20" t="str">
        <f>TEXT(Table1[[#This Row],[Transaction Date]],"dddd")</f>
        <v>Thursday</v>
      </c>
      <c r="G251" t="s">
        <v>117</v>
      </c>
      <c r="H251" s="4">
        <v>10018236</v>
      </c>
      <c r="I251" t="s">
        <v>109</v>
      </c>
      <c r="J251" s="4">
        <v>101676</v>
      </c>
      <c r="K251">
        <v>7650</v>
      </c>
    </row>
    <row r="252" spans="1:11">
      <c r="A252" s="4">
        <v>20171228</v>
      </c>
      <c r="B252" s="21">
        <f t="shared" si="3"/>
        <v>43097</v>
      </c>
      <c r="C252" s="20" t="str">
        <f>TEXT(Table1[[#This Row],[Transaction Date]],"yyyy")</f>
        <v>2017</v>
      </c>
      <c r="D252" s="20" t="str">
        <f>TEXT(Table1[[#This Row],[Transaction Date]],"mmmm")</f>
        <v>December</v>
      </c>
      <c r="E252" s="4">
        <f>MONTH(Table1[[#This Row],[Transaction Date]])</f>
        <v>12</v>
      </c>
      <c r="F252" s="20" t="str">
        <f>TEXT(Table1[[#This Row],[Transaction Date]],"dddd")</f>
        <v>Thursday</v>
      </c>
      <c r="G252" t="s">
        <v>10</v>
      </c>
      <c r="H252" s="4">
        <v>10018238</v>
      </c>
      <c r="I252" t="s">
        <v>109</v>
      </c>
      <c r="J252" s="4">
        <v>131448</v>
      </c>
      <c r="K252">
        <v>10950</v>
      </c>
    </row>
    <row r="253" spans="1:11">
      <c r="A253" s="4">
        <v>20171228</v>
      </c>
      <c r="B253" s="21">
        <f t="shared" si="3"/>
        <v>43097</v>
      </c>
      <c r="C253" s="20" t="str">
        <f>TEXT(Table1[[#This Row],[Transaction Date]],"yyyy")</f>
        <v>2017</v>
      </c>
      <c r="D253" s="20" t="str">
        <f>TEXT(Table1[[#This Row],[Transaction Date]],"mmmm")</f>
        <v>December</v>
      </c>
      <c r="E253" s="4">
        <f>MONTH(Table1[[#This Row],[Transaction Date]])</f>
        <v>12</v>
      </c>
      <c r="F253" s="20" t="str">
        <f>TEXT(Table1[[#This Row],[Transaction Date]],"dddd")</f>
        <v>Thursday</v>
      </c>
      <c r="G253" t="s">
        <v>117</v>
      </c>
      <c r="H253" s="4">
        <v>10331529</v>
      </c>
      <c r="I253" t="s">
        <v>109</v>
      </c>
      <c r="J253" s="4">
        <v>116562</v>
      </c>
      <c r="K253">
        <v>12337.5</v>
      </c>
    </row>
    <row r="254" spans="1:11">
      <c r="A254" s="4">
        <v>20171228</v>
      </c>
      <c r="B254" s="21">
        <f t="shared" si="3"/>
        <v>43097</v>
      </c>
      <c r="C254" s="20" t="str">
        <f>TEXT(Table1[[#This Row],[Transaction Date]],"yyyy")</f>
        <v>2017</v>
      </c>
      <c r="D254" s="20" t="str">
        <f>TEXT(Table1[[#This Row],[Transaction Date]],"mmmm")</f>
        <v>December</v>
      </c>
      <c r="E254" s="4">
        <f>MONTH(Table1[[#This Row],[Transaction Date]])</f>
        <v>12</v>
      </c>
      <c r="F254" s="20" t="str">
        <f>TEXT(Table1[[#This Row],[Transaction Date]],"dddd")</f>
        <v>Thursday</v>
      </c>
      <c r="G254" t="s">
        <v>11</v>
      </c>
      <c r="H254" s="4">
        <v>10331534</v>
      </c>
      <c r="I254" t="s">
        <v>115</v>
      </c>
      <c r="J254" s="4">
        <v>217003</v>
      </c>
      <c r="K254">
        <v>1450</v>
      </c>
    </row>
    <row r="255" spans="1:11">
      <c r="A255" s="4">
        <v>20171228</v>
      </c>
      <c r="B255" s="21">
        <f t="shared" si="3"/>
        <v>43097</v>
      </c>
      <c r="C255" s="20" t="str">
        <f>TEXT(Table1[[#This Row],[Transaction Date]],"yyyy")</f>
        <v>2017</v>
      </c>
      <c r="D255" s="20" t="str">
        <f>TEXT(Table1[[#This Row],[Transaction Date]],"mmmm")</f>
        <v>December</v>
      </c>
      <c r="E255" s="4">
        <f>MONTH(Table1[[#This Row],[Transaction Date]])</f>
        <v>12</v>
      </c>
      <c r="F255" s="20" t="str">
        <f>TEXT(Table1[[#This Row],[Transaction Date]],"dddd")</f>
        <v>Thursday</v>
      </c>
      <c r="G255" t="s">
        <v>11</v>
      </c>
      <c r="H255" s="4">
        <v>10331535</v>
      </c>
      <c r="I255" t="s">
        <v>109</v>
      </c>
      <c r="J255" s="4">
        <v>267224</v>
      </c>
      <c r="K255">
        <v>8212.5</v>
      </c>
    </row>
    <row r="256" spans="1:11">
      <c r="A256" s="4">
        <v>20171229</v>
      </c>
      <c r="B256" s="21">
        <f t="shared" si="3"/>
        <v>43098</v>
      </c>
      <c r="C256" s="20" t="str">
        <f>TEXT(Table1[[#This Row],[Transaction Date]],"yyyy")</f>
        <v>2017</v>
      </c>
      <c r="D256" s="20" t="str">
        <f>TEXT(Table1[[#This Row],[Transaction Date]],"mmmm")</f>
        <v>December</v>
      </c>
      <c r="E256" s="4">
        <f>MONTH(Table1[[#This Row],[Transaction Date]])</f>
        <v>12</v>
      </c>
      <c r="F256" s="20" t="str">
        <f>TEXT(Table1[[#This Row],[Transaction Date]],"dddd")</f>
        <v>Friday</v>
      </c>
      <c r="G256" t="s">
        <v>117</v>
      </c>
      <c r="H256" s="4">
        <v>10019809</v>
      </c>
      <c r="I256" t="s">
        <v>114</v>
      </c>
      <c r="J256" s="4">
        <v>317445</v>
      </c>
      <c r="K256">
        <v>10462.5</v>
      </c>
    </row>
    <row r="257" spans="1:11">
      <c r="A257" s="4">
        <v>20171229</v>
      </c>
      <c r="B257" s="21">
        <f t="shared" si="3"/>
        <v>43098</v>
      </c>
      <c r="C257" s="20" t="str">
        <f>TEXT(Table1[[#This Row],[Transaction Date]],"yyyy")</f>
        <v>2017</v>
      </c>
      <c r="D257" s="20" t="str">
        <f>TEXT(Table1[[#This Row],[Transaction Date]],"mmmm")</f>
        <v>December</v>
      </c>
      <c r="E257" s="4">
        <f>MONTH(Table1[[#This Row],[Transaction Date]])</f>
        <v>12</v>
      </c>
      <c r="F257" s="20" t="str">
        <f>TEXT(Table1[[#This Row],[Transaction Date]],"dddd")</f>
        <v>Friday</v>
      </c>
      <c r="G257" t="s">
        <v>117</v>
      </c>
      <c r="H257" s="4">
        <v>100111008</v>
      </c>
      <c r="I257" t="s">
        <v>114</v>
      </c>
      <c r="J257" s="4">
        <v>729973</v>
      </c>
      <c r="K257">
        <v>12712.5</v>
      </c>
    </row>
    <row r="258" spans="1:11">
      <c r="A258" s="4">
        <v>20171229</v>
      </c>
      <c r="B258" s="21">
        <f t="shared" si="3"/>
        <v>43098</v>
      </c>
      <c r="C258" s="20" t="str">
        <f>TEXT(Table1[[#This Row],[Transaction Date]],"yyyy")</f>
        <v>2017</v>
      </c>
      <c r="D258" s="20" t="str">
        <f>TEXT(Table1[[#This Row],[Transaction Date]],"mmmm")</f>
        <v>December</v>
      </c>
      <c r="E258" s="4">
        <f>MONTH(Table1[[#This Row],[Transaction Date]])</f>
        <v>12</v>
      </c>
      <c r="F258" s="20" t="str">
        <f>TEXT(Table1[[#This Row],[Transaction Date]],"dddd")</f>
        <v>Friday</v>
      </c>
      <c r="G258" t="s">
        <v>117</v>
      </c>
      <c r="H258" s="4">
        <v>100111011</v>
      </c>
      <c r="I258" t="s">
        <v>110</v>
      </c>
      <c r="J258" s="4">
        <v>764932</v>
      </c>
      <c r="K258">
        <v>6450</v>
      </c>
    </row>
    <row r="259" spans="1:11">
      <c r="A259" s="4">
        <v>20171229</v>
      </c>
      <c r="B259" s="21">
        <f t="shared" si="3"/>
        <v>43098</v>
      </c>
      <c r="C259" s="20" t="str">
        <f>TEXT(Table1[[#This Row],[Transaction Date]],"yyyy")</f>
        <v>2017</v>
      </c>
      <c r="D259" s="20" t="str">
        <f>TEXT(Table1[[#This Row],[Transaction Date]],"mmmm")</f>
        <v>December</v>
      </c>
      <c r="E259" s="4">
        <f>MONTH(Table1[[#This Row],[Transaction Date]])</f>
        <v>12</v>
      </c>
      <c r="F259" s="20" t="str">
        <f>TEXT(Table1[[#This Row],[Transaction Date]],"dddd")</f>
        <v>Friday</v>
      </c>
      <c r="G259" t="s">
        <v>10</v>
      </c>
      <c r="H259" s="4">
        <v>100111013</v>
      </c>
      <c r="I259" t="s">
        <v>113</v>
      </c>
      <c r="J259" s="4">
        <v>799891</v>
      </c>
      <c r="K259">
        <v>8212.5</v>
      </c>
    </row>
    <row r="260" spans="1:11">
      <c r="A260" s="4">
        <v>20171229</v>
      </c>
      <c r="B260" s="21">
        <f t="shared" si="3"/>
        <v>43098</v>
      </c>
      <c r="C260" s="20" t="str">
        <f>TEXT(Table1[[#This Row],[Transaction Date]],"yyyy")</f>
        <v>2017</v>
      </c>
      <c r="D260" s="20" t="str">
        <f>TEXT(Table1[[#This Row],[Transaction Date]],"mmmm")</f>
        <v>December</v>
      </c>
      <c r="E260" s="4">
        <f>MONTH(Table1[[#This Row],[Transaction Date]])</f>
        <v>12</v>
      </c>
      <c r="F260" s="20" t="str">
        <f>TEXT(Table1[[#This Row],[Transaction Date]],"dddd")</f>
        <v>Friday</v>
      </c>
      <c r="G260" t="s">
        <v>10</v>
      </c>
      <c r="H260" s="4">
        <v>100111016</v>
      </c>
      <c r="I260" t="s">
        <v>109</v>
      </c>
      <c r="J260" s="4">
        <v>834850</v>
      </c>
      <c r="K260">
        <v>10950</v>
      </c>
    </row>
    <row r="261" spans="1:11">
      <c r="A261" s="4">
        <v>20171229</v>
      </c>
      <c r="B261" s="21">
        <f t="shared" ref="B261:B324" si="4">DATE(LEFT(A261,4),MID(A261,5,2),RIGHT(A261,2))</f>
        <v>43098</v>
      </c>
      <c r="C261" s="20" t="str">
        <f>TEXT(Table1[[#This Row],[Transaction Date]],"yyyy")</f>
        <v>2017</v>
      </c>
      <c r="D261" s="20" t="str">
        <f>TEXT(Table1[[#This Row],[Transaction Date]],"mmmm")</f>
        <v>December</v>
      </c>
      <c r="E261" s="4">
        <f>MONTH(Table1[[#This Row],[Transaction Date]])</f>
        <v>12</v>
      </c>
      <c r="F261" s="20" t="str">
        <f>TEXT(Table1[[#This Row],[Transaction Date]],"dddd")</f>
        <v>Friday</v>
      </c>
      <c r="G261" t="s">
        <v>116</v>
      </c>
      <c r="H261" s="4">
        <v>100111017</v>
      </c>
      <c r="I261" t="s">
        <v>111</v>
      </c>
      <c r="J261" s="4">
        <v>367666</v>
      </c>
      <c r="K261">
        <v>550</v>
      </c>
    </row>
    <row r="262" spans="1:11">
      <c r="A262" s="4">
        <v>20171230</v>
      </c>
      <c r="B262" s="21">
        <f t="shared" si="4"/>
        <v>43099</v>
      </c>
      <c r="C262" s="20" t="str">
        <f>TEXT(Table1[[#This Row],[Transaction Date]],"yyyy")</f>
        <v>2017</v>
      </c>
      <c r="D262" s="20" t="str">
        <f>TEXT(Table1[[#This Row],[Transaction Date]],"mmmm")</f>
        <v>December</v>
      </c>
      <c r="E262" s="4">
        <f>MONTH(Table1[[#This Row],[Transaction Date]])</f>
        <v>12</v>
      </c>
      <c r="F262" s="20" t="str">
        <f>TEXT(Table1[[#This Row],[Transaction Date]],"dddd")</f>
        <v>Saturday</v>
      </c>
      <c r="G262" t="s">
        <v>10</v>
      </c>
      <c r="H262" s="4">
        <v>10015650</v>
      </c>
      <c r="I262" t="s">
        <v>109</v>
      </c>
      <c r="J262" s="4">
        <v>468108</v>
      </c>
      <c r="K262">
        <v>17950</v>
      </c>
    </row>
    <row r="263" spans="1:11">
      <c r="A263" s="4">
        <v>20171230</v>
      </c>
      <c r="B263" s="21">
        <f t="shared" si="4"/>
        <v>43099</v>
      </c>
      <c r="C263" s="20" t="str">
        <f>TEXT(Table1[[#This Row],[Transaction Date]],"yyyy")</f>
        <v>2017</v>
      </c>
      <c r="D263" s="20" t="str">
        <f>TEXT(Table1[[#This Row],[Transaction Date]],"mmmm")</f>
        <v>December</v>
      </c>
      <c r="E263" s="4">
        <f>MONTH(Table1[[#This Row],[Transaction Date]])</f>
        <v>12</v>
      </c>
      <c r="F263" s="20" t="str">
        <f>TEXT(Table1[[#This Row],[Transaction Date]],"dddd")</f>
        <v>Saturday</v>
      </c>
      <c r="G263" t="s">
        <v>116</v>
      </c>
      <c r="H263" s="4">
        <v>10015651</v>
      </c>
      <c r="I263" t="s">
        <v>109</v>
      </c>
      <c r="J263" s="4">
        <v>518329</v>
      </c>
      <c r="K263">
        <v>6737.5</v>
      </c>
    </row>
    <row r="264" spans="1:11">
      <c r="A264" s="4">
        <v>20171230</v>
      </c>
      <c r="B264" s="21">
        <f t="shared" si="4"/>
        <v>43099</v>
      </c>
      <c r="C264" s="20" t="str">
        <f>TEXT(Table1[[#This Row],[Transaction Date]],"yyyy")</f>
        <v>2017</v>
      </c>
      <c r="D264" s="20" t="str">
        <f>TEXT(Table1[[#This Row],[Transaction Date]],"mmmm")</f>
        <v>December</v>
      </c>
      <c r="E264" s="4">
        <f>MONTH(Table1[[#This Row],[Transaction Date]])</f>
        <v>12</v>
      </c>
      <c r="F264" s="20" t="str">
        <f>TEXT(Table1[[#This Row],[Transaction Date]],"dddd")</f>
        <v>Saturday</v>
      </c>
      <c r="G264" t="s">
        <v>116</v>
      </c>
      <c r="H264" s="4">
        <v>10015652</v>
      </c>
      <c r="I264" t="s">
        <v>110</v>
      </c>
      <c r="J264" s="4">
        <v>568550</v>
      </c>
      <c r="K264">
        <v>14737.5</v>
      </c>
    </row>
    <row r="265" spans="1:11">
      <c r="A265" s="4">
        <v>20171230</v>
      </c>
      <c r="B265" s="21">
        <f t="shared" si="4"/>
        <v>43099</v>
      </c>
      <c r="C265" s="20" t="str">
        <f>TEXT(Table1[[#This Row],[Transaction Date]],"yyyy")</f>
        <v>2017</v>
      </c>
      <c r="D265" s="20" t="str">
        <f>TEXT(Table1[[#This Row],[Transaction Date]],"mmmm")</f>
        <v>December</v>
      </c>
      <c r="E265" s="4">
        <f>MONTH(Table1[[#This Row],[Transaction Date]])</f>
        <v>12</v>
      </c>
      <c r="F265" s="20" t="str">
        <f>TEXT(Table1[[#This Row],[Transaction Date]],"dddd")</f>
        <v>Saturday</v>
      </c>
      <c r="G265" t="s">
        <v>116</v>
      </c>
      <c r="H265" s="4">
        <v>10015653</v>
      </c>
      <c r="I265" t="s">
        <v>109</v>
      </c>
      <c r="J265" s="4">
        <v>618771</v>
      </c>
      <c r="K265">
        <v>16155</v>
      </c>
    </row>
    <row r="266" spans="1:11">
      <c r="A266" s="4">
        <v>20171230</v>
      </c>
      <c r="B266" s="21">
        <f t="shared" si="4"/>
        <v>43099</v>
      </c>
      <c r="C266" s="20" t="str">
        <f>TEXT(Table1[[#This Row],[Transaction Date]],"yyyy")</f>
        <v>2017</v>
      </c>
      <c r="D266" s="20" t="str">
        <f>TEXT(Table1[[#This Row],[Transaction Date]],"mmmm")</f>
        <v>December</v>
      </c>
      <c r="E266" s="4">
        <f>MONTH(Table1[[#This Row],[Transaction Date]])</f>
        <v>12</v>
      </c>
      <c r="F266" s="20" t="str">
        <f>TEXT(Table1[[#This Row],[Transaction Date]],"dddd")</f>
        <v>Saturday</v>
      </c>
      <c r="G266" t="s">
        <v>116</v>
      </c>
      <c r="H266" s="4">
        <v>10015655</v>
      </c>
      <c r="I266" t="s">
        <v>114</v>
      </c>
      <c r="J266" s="4">
        <v>864342</v>
      </c>
      <c r="K266">
        <v>17650</v>
      </c>
    </row>
    <row r="267" spans="1:11">
      <c r="A267" s="4">
        <v>20171230</v>
      </c>
      <c r="B267" s="21">
        <f t="shared" si="4"/>
        <v>43099</v>
      </c>
      <c r="C267" s="20" t="str">
        <f>TEXT(Table1[[#This Row],[Transaction Date]],"yyyy")</f>
        <v>2017</v>
      </c>
      <c r="D267" s="20" t="str">
        <f>TEXT(Table1[[#This Row],[Transaction Date]],"mmmm")</f>
        <v>December</v>
      </c>
      <c r="E267" s="4">
        <f>MONTH(Table1[[#This Row],[Transaction Date]])</f>
        <v>12</v>
      </c>
      <c r="F267" s="20" t="str">
        <f>TEXT(Table1[[#This Row],[Transaction Date]],"dddd")</f>
        <v>Saturday</v>
      </c>
      <c r="G267" t="s">
        <v>116</v>
      </c>
      <c r="H267" s="4">
        <v>10019814</v>
      </c>
      <c r="I267" t="s">
        <v>114</v>
      </c>
      <c r="J267" s="4">
        <v>387943</v>
      </c>
      <c r="K267">
        <v>5235</v>
      </c>
    </row>
    <row r="268" spans="1:11">
      <c r="A268" s="4">
        <v>20171230</v>
      </c>
      <c r="B268" s="21">
        <f t="shared" si="4"/>
        <v>43099</v>
      </c>
      <c r="C268" s="20" t="str">
        <f>TEXT(Table1[[#This Row],[Transaction Date]],"yyyy")</f>
        <v>2017</v>
      </c>
      <c r="D268" s="20" t="str">
        <f>TEXT(Table1[[#This Row],[Transaction Date]],"mmmm")</f>
        <v>December</v>
      </c>
      <c r="E268" s="4">
        <f>MONTH(Table1[[#This Row],[Transaction Date]])</f>
        <v>12</v>
      </c>
      <c r="F268" s="20" t="str">
        <f>TEXT(Table1[[#This Row],[Transaction Date]],"dddd")</f>
        <v>Saturday</v>
      </c>
      <c r="G268" t="s">
        <v>117</v>
      </c>
      <c r="H268" s="4">
        <v>10019816</v>
      </c>
      <c r="I268" t="s">
        <v>111</v>
      </c>
      <c r="J268" s="4">
        <v>846118</v>
      </c>
      <c r="K268">
        <v>795</v>
      </c>
    </row>
    <row r="269" spans="1:11">
      <c r="A269" s="4">
        <v>20171231</v>
      </c>
      <c r="B269" s="21">
        <f t="shared" si="4"/>
        <v>43100</v>
      </c>
      <c r="C269" s="20" t="str">
        <f>TEXT(Table1[[#This Row],[Transaction Date]],"yyyy")</f>
        <v>2017</v>
      </c>
      <c r="D269" s="20" t="str">
        <f>TEXT(Table1[[#This Row],[Transaction Date]],"mmmm")</f>
        <v>December</v>
      </c>
      <c r="E269" s="4">
        <f>MONTH(Table1[[#This Row],[Transaction Date]])</f>
        <v>12</v>
      </c>
      <c r="F269" s="20" t="str">
        <f>TEXT(Table1[[#This Row],[Transaction Date]],"dddd")</f>
        <v>Sunday</v>
      </c>
      <c r="G269" t="s">
        <v>10</v>
      </c>
      <c r="H269" s="4">
        <v>10018256</v>
      </c>
      <c r="I269" t="s">
        <v>109</v>
      </c>
      <c r="J269" s="4">
        <v>217003</v>
      </c>
      <c r="K269">
        <v>17950</v>
      </c>
    </row>
    <row r="270" spans="1:11">
      <c r="A270" s="4">
        <v>20171231</v>
      </c>
      <c r="B270" s="21">
        <f t="shared" si="4"/>
        <v>43100</v>
      </c>
      <c r="C270" s="20" t="str">
        <f>TEXT(Table1[[#This Row],[Transaction Date]],"yyyy")</f>
        <v>2017</v>
      </c>
      <c r="D270" s="20" t="str">
        <f>TEXT(Table1[[#This Row],[Transaction Date]],"mmmm")</f>
        <v>December</v>
      </c>
      <c r="E270" s="4">
        <f>MONTH(Table1[[#This Row],[Transaction Date]])</f>
        <v>12</v>
      </c>
      <c r="F270" s="20" t="str">
        <f>TEXT(Table1[[#This Row],[Transaction Date]],"dddd")</f>
        <v>Sunday</v>
      </c>
      <c r="G270" s="1" t="s">
        <v>116</v>
      </c>
      <c r="H270" s="4">
        <v>10018259</v>
      </c>
      <c r="I270" t="s">
        <v>109</v>
      </c>
      <c r="J270" s="4">
        <v>267224</v>
      </c>
      <c r="K270">
        <v>14950</v>
      </c>
    </row>
    <row r="271" spans="1:11">
      <c r="A271" s="4">
        <v>20171231</v>
      </c>
      <c r="B271" s="21">
        <f t="shared" si="4"/>
        <v>43100</v>
      </c>
      <c r="C271" s="20" t="str">
        <f>TEXT(Table1[[#This Row],[Transaction Date]],"yyyy")</f>
        <v>2017</v>
      </c>
      <c r="D271" s="20" t="str">
        <f>TEXT(Table1[[#This Row],[Transaction Date]],"mmmm")</f>
        <v>December</v>
      </c>
      <c r="E271" s="4">
        <f>MONTH(Table1[[#This Row],[Transaction Date]])</f>
        <v>12</v>
      </c>
      <c r="F271" s="20" t="str">
        <f>TEXT(Table1[[#This Row],[Transaction Date]],"dddd")</f>
        <v>Sunday</v>
      </c>
      <c r="G271" s="1" t="s">
        <v>118</v>
      </c>
      <c r="H271" s="4">
        <v>10015658</v>
      </c>
      <c r="I271" t="s">
        <v>109</v>
      </c>
      <c r="J271" s="4">
        <v>317445</v>
      </c>
      <c r="K271">
        <v>5650</v>
      </c>
    </row>
    <row r="272" spans="1:11">
      <c r="A272" s="4">
        <v>20171231</v>
      </c>
      <c r="B272" s="21">
        <f t="shared" si="4"/>
        <v>43100</v>
      </c>
      <c r="C272" s="20" t="str">
        <f>TEXT(Table1[[#This Row],[Transaction Date]],"yyyy")</f>
        <v>2017</v>
      </c>
      <c r="D272" s="20" t="str">
        <f>TEXT(Table1[[#This Row],[Transaction Date]],"mmmm")</f>
        <v>December</v>
      </c>
      <c r="E272" s="4">
        <f>MONTH(Table1[[#This Row],[Transaction Date]])</f>
        <v>12</v>
      </c>
      <c r="F272" s="20" t="str">
        <f>TEXT(Table1[[#This Row],[Transaction Date]],"dddd")</f>
        <v>Sunday</v>
      </c>
      <c r="G272" t="s">
        <v>116</v>
      </c>
      <c r="H272" s="4">
        <v>10331567</v>
      </c>
      <c r="I272" t="s">
        <v>109</v>
      </c>
      <c r="J272" s="4">
        <v>367666</v>
      </c>
      <c r="K272">
        <v>17950</v>
      </c>
    </row>
    <row r="273" spans="1:11">
      <c r="A273" s="4">
        <v>20171231</v>
      </c>
      <c r="B273" s="21">
        <f t="shared" si="4"/>
        <v>43100</v>
      </c>
      <c r="C273" s="20" t="str">
        <f>TEXT(Table1[[#This Row],[Transaction Date]],"yyyy")</f>
        <v>2017</v>
      </c>
      <c r="D273" s="20" t="str">
        <f>TEXT(Table1[[#This Row],[Transaction Date]],"mmmm")</f>
        <v>December</v>
      </c>
      <c r="E273" s="4">
        <f>MONTH(Table1[[#This Row],[Transaction Date]])</f>
        <v>12</v>
      </c>
      <c r="F273" s="20" t="str">
        <f>TEXT(Table1[[#This Row],[Transaction Date]],"dddd")</f>
        <v>Sunday</v>
      </c>
      <c r="G273" t="s">
        <v>117</v>
      </c>
      <c r="H273" s="4">
        <v>10331569</v>
      </c>
      <c r="I273" t="s">
        <v>114</v>
      </c>
      <c r="J273" s="4">
        <v>267224</v>
      </c>
      <c r="K273">
        <v>5950</v>
      </c>
    </row>
    <row r="274" spans="1:11">
      <c r="A274" s="4">
        <v>20171231</v>
      </c>
      <c r="B274" s="21">
        <f t="shared" si="4"/>
        <v>43100</v>
      </c>
      <c r="C274" s="20" t="str">
        <f>TEXT(Table1[[#This Row],[Transaction Date]],"yyyy")</f>
        <v>2017</v>
      </c>
      <c r="D274" s="20" t="str">
        <f>TEXT(Table1[[#This Row],[Transaction Date]],"mmmm")</f>
        <v>December</v>
      </c>
      <c r="E274" s="4">
        <f>MONTH(Table1[[#This Row],[Transaction Date]])</f>
        <v>12</v>
      </c>
      <c r="F274" s="20" t="str">
        <f>TEXT(Table1[[#This Row],[Transaction Date]],"dddd")</f>
        <v>Sunday</v>
      </c>
      <c r="G274" t="s">
        <v>10</v>
      </c>
      <c r="H274" s="4">
        <v>10331572</v>
      </c>
      <c r="I274" t="s">
        <v>115</v>
      </c>
      <c r="J274" s="4">
        <v>317445</v>
      </c>
      <c r="K274">
        <v>7650</v>
      </c>
    </row>
    <row r="275" spans="1:11">
      <c r="A275" s="4">
        <v>20171231</v>
      </c>
      <c r="B275" s="21">
        <f t="shared" si="4"/>
        <v>43100</v>
      </c>
      <c r="C275" s="20" t="str">
        <f>TEXT(Table1[[#This Row],[Transaction Date]],"yyyy")</f>
        <v>2017</v>
      </c>
      <c r="D275" s="20" t="str">
        <f>TEXT(Table1[[#This Row],[Transaction Date]],"mmmm")</f>
        <v>December</v>
      </c>
      <c r="E275" s="4">
        <f>MONTH(Table1[[#This Row],[Transaction Date]])</f>
        <v>12</v>
      </c>
      <c r="F275" s="20" t="str">
        <f>TEXT(Table1[[#This Row],[Transaction Date]],"dddd")</f>
        <v>Sunday</v>
      </c>
      <c r="G275" t="s">
        <v>10</v>
      </c>
      <c r="H275" s="4">
        <v>10331573</v>
      </c>
      <c r="I275" t="s">
        <v>114</v>
      </c>
      <c r="J275" s="4">
        <v>729973</v>
      </c>
      <c r="K275">
        <v>17950</v>
      </c>
    </row>
    <row r="276" spans="1:11">
      <c r="A276" s="4">
        <v>20180101</v>
      </c>
      <c r="B276" s="21">
        <f t="shared" si="4"/>
        <v>43101</v>
      </c>
      <c r="C276" s="20" t="str">
        <f>TEXT(Table1[[#This Row],[Transaction Date]],"yyyy")</f>
        <v>2018</v>
      </c>
      <c r="D276" s="20" t="str">
        <f>TEXT(Table1[[#This Row],[Transaction Date]],"mmmm")</f>
        <v>January</v>
      </c>
      <c r="E276" s="4">
        <f>MONTH(Table1[[#This Row],[Transaction Date]])</f>
        <v>1</v>
      </c>
      <c r="F276" s="20" t="str">
        <f>TEXT(Table1[[#This Row],[Transaction Date]],"dddd")</f>
        <v>Monday</v>
      </c>
      <c r="G276" t="s">
        <v>10</v>
      </c>
      <c r="H276" s="4">
        <v>10018263</v>
      </c>
      <c r="I276" t="s">
        <v>115</v>
      </c>
      <c r="J276" s="4">
        <v>764932</v>
      </c>
      <c r="K276">
        <v>13987.5</v>
      </c>
    </row>
    <row r="277" spans="1:11">
      <c r="A277" s="4">
        <v>20180101</v>
      </c>
      <c r="B277" s="21">
        <f t="shared" si="4"/>
        <v>43101</v>
      </c>
      <c r="C277" s="20" t="str">
        <f>TEXT(Table1[[#This Row],[Transaction Date]],"yyyy")</f>
        <v>2018</v>
      </c>
      <c r="D277" s="20" t="str">
        <f>TEXT(Table1[[#This Row],[Transaction Date]],"mmmm")</f>
        <v>January</v>
      </c>
      <c r="E277" s="4">
        <f>MONTH(Table1[[#This Row],[Transaction Date]])</f>
        <v>1</v>
      </c>
      <c r="F277" s="20" t="str">
        <f>TEXT(Table1[[#This Row],[Transaction Date]],"dddd")</f>
        <v>Monday</v>
      </c>
      <c r="G277" t="s">
        <v>10</v>
      </c>
      <c r="H277" s="4">
        <v>10018266</v>
      </c>
      <c r="I277" t="s">
        <v>111</v>
      </c>
      <c r="J277" s="4">
        <v>979679</v>
      </c>
      <c r="K277">
        <v>14737.5</v>
      </c>
    </row>
    <row r="278" spans="1:11">
      <c r="A278" s="4">
        <v>20180103</v>
      </c>
      <c r="B278" s="21">
        <f t="shared" si="4"/>
        <v>43103</v>
      </c>
      <c r="C278" s="20" t="str">
        <f>TEXT(Table1[[#This Row],[Transaction Date]],"yyyy")</f>
        <v>2018</v>
      </c>
      <c r="D278" s="20" t="str">
        <f>TEXT(Table1[[#This Row],[Transaction Date]],"mmmm")</f>
        <v>January</v>
      </c>
      <c r="E278" s="4">
        <f>MONTH(Table1[[#This Row],[Transaction Date]])</f>
        <v>1</v>
      </c>
      <c r="F278" s="20" t="str">
        <f>TEXT(Table1[[#This Row],[Transaction Date]],"dddd")</f>
        <v>Wednesday</v>
      </c>
      <c r="G278" t="s">
        <v>10</v>
      </c>
      <c r="H278" s="4">
        <v>10019833</v>
      </c>
      <c r="I278" t="s">
        <v>114</v>
      </c>
      <c r="J278" s="4">
        <v>387943</v>
      </c>
      <c r="K278">
        <v>13687.5</v>
      </c>
    </row>
    <row r="279" spans="1:11">
      <c r="A279" s="4">
        <v>20180103</v>
      </c>
      <c r="B279" s="21">
        <f t="shared" si="4"/>
        <v>43103</v>
      </c>
      <c r="C279" s="20" t="str">
        <f>TEXT(Table1[[#This Row],[Transaction Date]],"yyyy")</f>
        <v>2018</v>
      </c>
      <c r="D279" s="20" t="str">
        <f>TEXT(Table1[[#This Row],[Transaction Date]],"mmmm")</f>
        <v>January</v>
      </c>
      <c r="E279" s="4">
        <f>MONTH(Table1[[#This Row],[Transaction Date]])</f>
        <v>1</v>
      </c>
      <c r="F279" s="20" t="str">
        <f>TEXT(Table1[[#This Row],[Transaction Date]],"dddd")</f>
        <v>Wednesday</v>
      </c>
      <c r="G279" t="s">
        <v>10</v>
      </c>
      <c r="H279" s="4">
        <v>10019834</v>
      </c>
      <c r="I279" t="s">
        <v>115</v>
      </c>
      <c r="J279" s="4">
        <v>846118</v>
      </c>
      <c r="K279">
        <v>23950</v>
      </c>
    </row>
    <row r="280" spans="1:11">
      <c r="A280" s="4">
        <v>20180103</v>
      </c>
      <c r="B280" s="21">
        <f t="shared" si="4"/>
        <v>43103</v>
      </c>
      <c r="C280" s="20" t="str">
        <f>TEXT(Table1[[#This Row],[Transaction Date]],"yyyy")</f>
        <v>2018</v>
      </c>
      <c r="D280" s="20" t="str">
        <f>TEXT(Table1[[#This Row],[Transaction Date]],"mmmm")</f>
        <v>January</v>
      </c>
      <c r="E280" s="4">
        <f>MONTH(Table1[[#This Row],[Transaction Date]])</f>
        <v>1</v>
      </c>
      <c r="F280" s="20" t="str">
        <f>TEXT(Table1[[#This Row],[Transaction Date]],"dddd")</f>
        <v>Wednesday</v>
      </c>
      <c r="G280" t="s">
        <v>116</v>
      </c>
      <c r="H280" s="4">
        <v>100111056</v>
      </c>
      <c r="I280" t="s">
        <v>111</v>
      </c>
      <c r="J280" s="4">
        <v>166782</v>
      </c>
      <c r="K280">
        <v>2212.5</v>
      </c>
    </row>
    <row r="281" spans="1:11">
      <c r="A281" s="4">
        <v>20180103</v>
      </c>
      <c r="B281" s="21">
        <f t="shared" si="4"/>
        <v>43103</v>
      </c>
      <c r="C281" s="20" t="str">
        <f>TEXT(Table1[[#This Row],[Transaction Date]],"yyyy")</f>
        <v>2018</v>
      </c>
      <c r="D281" s="20" t="str">
        <f>TEXT(Table1[[#This Row],[Transaction Date]],"mmmm")</f>
        <v>January</v>
      </c>
      <c r="E281" s="4">
        <f>MONTH(Table1[[#This Row],[Transaction Date]])</f>
        <v>1</v>
      </c>
      <c r="F281" s="20" t="str">
        <f>TEXT(Table1[[#This Row],[Transaction Date]],"dddd")</f>
        <v>Wednesday</v>
      </c>
      <c r="G281" t="s">
        <v>116</v>
      </c>
      <c r="H281" s="4">
        <v>100111058</v>
      </c>
      <c r="I281" t="s">
        <v>109</v>
      </c>
      <c r="J281" s="4">
        <v>217003</v>
      </c>
      <c r="K281">
        <v>5950</v>
      </c>
    </row>
    <row r="282" spans="1:11">
      <c r="A282" s="4">
        <v>20180106</v>
      </c>
      <c r="B282" s="21">
        <f t="shared" si="4"/>
        <v>43106</v>
      </c>
      <c r="C282" s="20" t="str">
        <f>TEXT(Table1[[#This Row],[Transaction Date]],"yyyy")</f>
        <v>2018</v>
      </c>
      <c r="D282" s="20" t="str">
        <f>TEXT(Table1[[#This Row],[Transaction Date]],"mmmm")</f>
        <v>January</v>
      </c>
      <c r="E282" s="4">
        <f>MONTH(Table1[[#This Row],[Transaction Date]])</f>
        <v>1</v>
      </c>
      <c r="F282" s="20" t="str">
        <f>TEXT(Table1[[#This Row],[Transaction Date]],"dddd")</f>
        <v>Saturday</v>
      </c>
      <c r="G282" t="s">
        <v>10</v>
      </c>
      <c r="H282" s="4">
        <v>100111079</v>
      </c>
      <c r="I282" t="s">
        <v>109</v>
      </c>
      <c r="J282" s="4">
        <v>267224</v>
      </c>
      <c r="K282">
        <v>5650</v>
      </c>
    </row>
    <row r="283" spans="1:11">
      <c r="A283" s="4">
        <v>20180106</v>
      </c>
      <c r="B283" s="21">
        <f t="shared" si="4"/>
        <v>43106</v>
      </c>
      <c r="C283" s="20" t="str">
        <f>TEXT(Table1[[#This Row],[Transaction Date]],"yyyy")</f>
        <v>2018</v>
      </c>
      <c r="D283" s="20" t="str">
        <f>TEXT(Table1[[#This Row],[Transaction Date]],"mmmm")</f>
        <v>January</v>
      </c>
      <c r="E283" s="4">
        <f>MONTH(Table1[[#This Row],[Transaction Date]])</f>
        <v>1</v>
      </c>
      <c r="F283" s="20" t="str">
        <f>TEXT(Table1[[#This Row],[Transaction Date]],"dddd")</f>
        <v>Saturday</v>
      </c>
      <c r="G283" t="s">
        <v>118</v>
      </c>
      <c r="H283" s="4">
        <v>100111080</v>
      </c>
      <c r="I283" t="s">
        <v>111</v>
      </c>
      <c r="J283" s="4">
        <v>317445</v>
      </c>
      <c r="K283">
        <v>795</v>
      </c>
    </row>
    <row r="284" spans="1:11">
      <c r="A284" s="4">
        <v>20180106</v>
      </c>
      <c r="B284" s="21">
        <f t="shared" si="4"/>
        <v>43106</v>
      </c>
      <c r="C284" s="20" t="str">
        <f>TEXT(Table1[[#This Row],[Transaction Date]],"yyyy")</f>
        <v>2018</v>
      </c>
      <c r="D284" s="20" t="str">
        <f>TEXT(Table1[[#This Row],[Transaction Date]],"mmmm")</f>
        <v>January</v>
      </c>
      <c r="E284" s="4">
        <f>MONTH(Table1[[#This Row],[Transaction Date]])</f>
        <v>1</v>
      </c>
      <c r="F284" s="20" t="str">
        <f>TEXT(Table1[[#This Row],[Transaction Date]],"dddd")</f>
        <v>Saturday</v>
      </c>
      <c r="G284" t="s">
        <v>118</v>
      </c>
      <c r="H284" s="4">
        <v>100111082</v>
      </c>
      <c r="I284" t="s">
        <v>109</v>
      </c>
      <c r="J284" s="4">
        <v>367666</v>
      </c>
      <c r="K284">
        <v>16875</v>
      </c>
    </row>
    <row r="285" spans="1:11">
      <c r="A285" s="4">
        <v>20180110</v>
      </c>
      <c r="B285" s="21">
        <f t="shared" si="4"/>
        <v>43110</v>
      </c>
      <c r="C285" s="20" t="str">
        <f>TEXT(Table1[[#This Row],[Transaction Date]],"yyyy")</f>
        <v>2018</v>
      </c>
      <c r="D285" s="20" t="str">
        <f>TEXT(Table1[[#This Row],[Transaction Date]],"mmmm")</f>
        <v>January</v>
      </c>
      <c r="E285" s="4">
        <f>MONTH(Table1[[#This Row],[Transaction Date]])</f>
        <v>1</v>
      </c>
      <c r="F285" s="20" t="str">
        <f>TEXT(Table1[[#This Row],[Transaction Date]],"dddd")</f>
        <v>Wednesday</v>
      </c>
      <c r="G285" t="s">
        <v>117</v>
      </c>
      <c r="H285" s="4">
        <v>10018319</v>
      </c>
      <c r="I285" t="s">
        <v>114</v>
      </c>
      <c r="J285" s="4">
        <v>417887</v>
      </c>
      <c r="K285">
        <v>14437.5</v>
      </c>
    </row>
    <row r="286" spans="1:11">
      <c r="A286" s="4">
        <v>20180110</v>
      </c>
      <c r="B286" s="21">
        <f t="shared" si="4"/>
        <v>43110</v>
      </c>
      <c r="C286" s="20" t="str">
        <f>TEXT(Table1[[#This Row],[Transaction Date]],"yyyy")</f>
        <v>2018</v>
      </c>
      <c r="D286" s="20" t="str">
        <f>TEXT(Table1[[#This Row],[Transaction Date]],"mmmm")</f>
        <v>January</v>
      </c>
      <c r="E286" s="4">
        <f>MONTH(Table1[[#This Row],[Transaction Date]])</f>
        <v>1</v>
      </c>
      <c r="F286" s="20" t="str">
        <f>TEXT(Table1[[#This Row],[Transaction Date]],"dddd")</f>
        <v>Wednesday</v>
      </c>
      <c r="G286" t="s">
        <v>10</v>
      </c>
      <c r="H286" s="4">
        <v>10018320</v>
      </c>
      <c r="I286" t="s">
        <v>115</v>
      </c>
      <c r="J286" s="4">
        <v>267224</v>
      </c>
      <c r="K286">
        <v>6450</v>
      </c>
    </row>
    <row r="287" spans="1:11">
      <c r="A287" s="4">
        <v>20180110</v>
      </c>
      <c r="B287" s="21">
        <f t="shared" si="4"/>
        <v>43110</v>
      </c>
      <c r="C287" s="20" t="str">
        <f>TEXT(Table1[[#This Row],[Transaction Date]],"yyyy")</f>
        <v>2018</v>
      </c>
      <c r="D287" s="20" t="str">
        <f>TEXT(Table1[[#This Row],[Transaction Date]],"mmmm")</f>
        <v>January</v>
      </c>
      <c r="E287" s="4">
        <f>MONTH(Table1[[#This Row],[Transaction Date]])</f>
        <v>1</v>
      </c>
      <c r="F287" s="20" t="str">
        <f>TEXT(Table1[[#This Row],[Transaction Date]],"dddd")</f>
        <v>Wednesday</v>
      </c>
      <c r="G287" t="s">
        <v>116</v>
      </c>
      <c r="H287" s="4">
        <v>10015699</v>
      </c>
      <c r="I287" t="s">
        <v>114</v>
      </c>
      <c r="J287" s="4">
        <v>317445</v>
      </c>
      <c r="K287">
        <v>7450</v>
      </c>
    </row>
    <row r="288" spans="1:11">
      <c r="A288" s="4">
        <v>20180111</v>
      </c>
      <c r="B288" s="21">
        <f t="shared" si="4"/>
        <v>43111</v>
      </c>
      <c r="C288" s="20" t="str">
        <f>TEXT(Table1[[#This Row],[Transaction Date]],"yyyy")</f>
        <v>2018</v>
      </c>
      <c r="D288" s="20" t="str">
        <f>TEXT(Table1[[#This Row],[Transaction Date]],"mmmm")</f>
        <v>January</v>
      </c>
      <c r="E288" s="4">
        <f>MONTH(Table1[[#This Row],[Transaction Date]])</f>
        <v>1</v>
      </c>
      <c r="F288" s="20" t="str">
        <f>TEXT(Table1[[#This Row],[Transaction Date]],"dddd")</f>
        <v>Thursday</v>
      </c>
      <c r="G288" t="s">
        <v>116</v>
      </c>
      <c r="H288" s="4">
        <v>100111114</v>
      </c>
      <c r="I288" t="s">
        <v>115</v>
      </c>
      <c r="J288" s="4">
        <v>729973</v>
      </c>
      <c r="K288">
        <v>19650</v>
      </c>
    </row>
    <row r="289" spans="1:11">
      <c r="A289" s="4">
        <v>20180111</v>
      </c>
      <c r="B289" s="21">
        <f t="shared" si="4"/>
        <v>43111</v>
      </c>
      <c r="C289" s="20" t="str">
        <f>TEXT(Table1[[#This Row],[Transaction Date]],"yyyy")</f>
        <v>2018</v>
      </c>
      <c r="D289" s="20" t="str">
        <f>TEXT(Table1[[#This Row],[Transaction Date]],"mmmm")</f>
        <v>January</v>
      </c>
      <c r="E289" s="4">
        <f>MONTH(Table1[[#This Row],[Transaction Date]])</f>
        <v>1</v>
      </c>
      <c r="F289" s="20" t="str">
        <f>TEXT(Table1[[#This Row],[Transaction Date]],"dddd")</f>
        <v>Thursday</v>
      </c>
      <c r="G289" t="s">
        <v>117</v>
      </c>
      <c r="H289" s="4">
        <v>100111116</v>
      </c>
      <c r="I289" t="s">
        <v>111</v>
      </c>
      <c r="J289" s="4">
        <v>764932</v>
      </c>
      <c r="K289">
        <v>7450</v>
      </c>
    </row>
    <row r="290" spans="1:11">
      <c r="A290" s="4">
        <v>20180111</v>
      </c>
      <c r="B290" s="21">
        <f t="shared" si="4"/>
        <v>43111</v>
      </c>
      <c r="C290" s="20" t="str">
        <f>TEXT(Table1[[#This Row],[Transaction Date]],"yyyy")</f>
        <v>2018</v>
      </c>
      <c r="D290" s="20" t="str">
        <f>TEXT(Table1[[#This Row],[Transaction Date]],"mmmm")</f>
        <v>January</v>
      </c>
      <c r="E290" s="4">
        <f>MONTH(Table1[[#This Row],[Transaction Date]])</f>
        <v>1</v>
      </c>
      <c r="F290" s="20" t="str">
        <f>TEXT(Table1[[#This Row],[Transaction Date]],"dddd")</f>
        <v>Thursday</v>
      </c>
      <c r="G290" t="s">
        <v>11</v>
      </c>
      <c r="H290" s="4">
        <v>100111116</v>
      </c>
      <c r="I290" t="s">
        <v>109</v>
      </c>
      <c r="J290" s="4">
        <v>979679</v>
      </c>
      <c r="K290">
        <v>21950</v>
      </c>
    </row>
    <row r="291" spans="1:11">
      <c r="A291" s="4">
        <v>20180121</v>
      </c>
      <c r="B291" s="21">
        <f t="shared" si="4"/>
        <v>43121</v>
      </c>
      <c r="C291" s="20" t="str">
        <f>TEXT(Table1[[#This Row],[Transaction Date]],"yyyy")</f>
        <v>2018</v>
      </c>
      <c r="D291" s="20" t="str">
        <f>TEXT(Table1[[#This Row],[Transaction Date]],"mmmm")</f>
        <v>January</v>
      </c>
      <c r="E291" s="4">
        <f>MONTH(Table1[[#This Row],[Transaction Date]])</f>
        <v>1</v>
      </c>
      <c r="F291" s="20" t="str">
        <f>TEXT(Table1[[#This Row],[Transaction Date]],"dddd")</f>
        <v>Sunday</v>
      </c>
      <c r="G291" t="s">
        <v>10</v>
      </c>
      <c r="H291" s="4">
        <v>10018355</v>
      </c>
      <c r="I291" t="s">
        <v>115</v>
      </c>
      <c r="J291" s="4">
        <v>834850</v>
      </c>
      <c r="K291">
        <v>16702.5</v>
      </c>
    </row>
    <row r="292" spans="1:11">
      <c r="A292" s="4">
        <v>20180127</v>
      </c>
      <c r="B292" s="21">
        <f t="shared" si="4"/>
        <v>43127</v>
      </c>
      <c r="C292" s="20" t="str">
        <f>TEXT(Table1[[#This Row],[Transaction Date]],"yyyy")</f>
        <v>2018</v>
      </c>
      <c r="D292" s="20" t="str">
        <f>TEXT(Table1[[#This Row],[Transaction Date]],"mmmm")</f>
        <v>January</v>
      </c>
      <c r="E292" s="4">
        <f>MONTH(Table1[[#This Row],[Transaction Date]])</f>
        <v>1</v>
      </c>
      <c r="F292" s="20" t="str">
        <f>TEXT(Table1[[#This Row],[Transaction Date]],"dddd")</f>
        <v>Saturday</v>
      </c>
      <c r="G292" t="s">
        <v>10</v>
      </c>
      <c r="H292" s="4">
        <v>10018381</v>
      </c>
      <c r="I292" t="s">
        <v>111</v>
      </c>
      <c r="J292" s="4">
        <v>367666</v>
      </c>
      <c r="K292">
        <v>2762.5</v>
      </c>
    </row>
    <row r="293" spans="1:11">
      <c r="A293" s="4">
        <v>20180127</v>
      </c>
      <c r="B293" s="21">
        <f t="shared" si="4"/>
        <v>43127</v>
      </c>
      <c r="C293" s="20" t="str">
        <f>TEXT(Table1[[#This Row],[Transaction Date]],"yyyy")</f>
        <v>2018</v>
      </c>
      <c r="D293" s="20" t="str">
        <f>TEXT(Table1[[#This Row],[Transaction Date]],"mmmm")</f>
        <v>January</v>
      </c>
      <c r="E293" s="4">
        <f>MONTH(Table1[[#This Row],[Transaction Date]])</f>
        <v>1</v>
      </c>
      <c r="F293" s="20" t="str">
        <f>TEXT(Table1[[#This Row],[Transaction Date]],"dddd")</f>
        <v>Saturday</v>
      </c>
      <c r="G293" t="s">
        <v>116</v>
      </c>
      <c r="H293" s="4">
        <v>10018384</v>
      </c>
      <c r="I293" t="s">
        <v>109</v>
      </c>
      <c r="J293" s="4">
        <v>417887</v>
      </c>
      <c r="K293">
        <v>5057.5</v>
      </c>
    </row>
    <row r="294" spans="1:11">
      <c r="A294" s="4">
        <v>20180127</v>
      </c>
      <c r="B294" s="21">
        <f t="shared" si="4"/>
        <v>43127</v>
      </c>
      <c r="C294" s="20" t="str">
        <f>TEXT(Table1[[#This Row],[Transaction Date]],"yyyy")</f>
        <v>2018</v>
      </c>
      <c r="D294" s="20" t="str">
        <f>TEXT(Table1[[#This Row],[Transaction Date]],"mmmm")</f>
        <v>January</v>
      </c>
      <c r="E294" s="4">
        <f>MONTH(Table1[[#This Row],[Transaction Date]])</f>
        <v>1</v>
      </c>
      <c r="F294" s="20" t="str">
        <f>TEXT(Table1[[#This Row],[Transaction Date]],"dddd")</f>
        <v>Saturday</v>
      </c>
      <c r="G294" t="s">
        <v>10</v>
      </c>
      <c r="H294" s="4">
        <v>10015744</v>
      </c>
      <c r="I294" t="s">
        <v>109</v>
      </c>
      <c r="J294" s="4">
        <v>468108</v>
      </c>
      <c r="K294">
        <v>17950</v>
      </c>
    </row>
    <row r="295" spans="1:11">
      <c r="A295" s="4">
        <v>20180128</v>
      </c>
      <c r="B295" s="21">
        <f t="shared" si="4"/>
        <v>43128</v>
      </c>
      <c r="C295" s="20" t="str">
        <f>TEXT(Table1[[#This Row],[Transaction Date]],"yyyy")</f>
        <v>2018</v>
      </c>
      <c r="D295" s="20" t="str">
        <f>TEXT(Table1[[#This Row],[Transaction Date]],"mmmm")</f>
        <v>January</v>
      </c>
      <c r="E295" s="4">
        <f>MONTH(Table1[[#This Row],[Transaction Date]])</f>
        <v>1</v>
      </c>
      <c r="F295" s="20" t="str">
        <f>TEXT(Table1[[#This Row],[Transaction Date]],"dddd")</f>
        <v>Sunday</v>
      </c>
      <c r="G295" t="s">
        <v>10</v>
      </c>
      <c r="H295" s="4">
        <v>10019902</v>
      </c>
      <c r="I295" t="s">
        <v>111</v>
      </c>
      <c r="J295" s="4">
        <v>518329</v>
      </c>
      <c r="K295">
        <v>14437.5</v>
      </c>
    </row>
    <row r="296" spans="1:11">
      <c r="A296" s="4">
        <v>20180128</v>
      </c>
      <c r="B296" s="21">
        <f t="shared" si="4"/>
        <v>43128</v>
      </c>
      <c r="C296" s="20" t="str">
        <f>TEXT(Table1[[#This Row],[Transaction Date]],"yyyy")</f>
        <v>2018</v>
      </c>
      <c r="D296" s="20" t="str">
        <f>TEXT(Table1[[#This Row],[Transaction Date]],"mmmm")</f>
        <v>January</v>
      </c>
      <c r="E296" s="4">
        <f>MONTH(Table1[[#This Row],[Transaction Date]])</f>
        <v>1</v>
      </c>
      <c r="F296" s="20" t="str">
        <f>TEXT(Table1[[#This Row],[Transaction Date]],"dddd")</f>
        <v>Sunday</v>
      </c>
      <c r="G296" t="s">
        <v>116</v>
      </c>
      <c r="H296" s="4">
        <v>100111213</v>
      </c>
      <c r="I296" t="s">
        <v>111</v>
      </c>
      <c r="J296" s="4">
        <v>568550</v>
      </c>
      <c r="K296">
        <v>795</v>
      </c>
    </row>
    <row r="297" spans="1:11">
      <c r="A297" s="4">
        <v>20180128</v>
      </c>
      <c r="B297" s="21">
        <f t="shared" si="4"/>
        <v>43128</v>
      </c>
      <c r="C297" s="20" t="str">
        <f>TEXT(Table1[[#This Row],[Transaction Date]],"yyyy")</f>
        <v>2018</v>
      </c>
      <c r="D297" s="20" t="str">
        <f>TEXT(Table1[[#This Row],[Transaction Date]],"mmmm")</f>
        <v>January</v>
      </c>
      <c r="E297" s="4">
        <f>MONTH(Table1[[#This Row],[Transaction Date]])</f>
        <v>1</v>
      </c>
      <c r="F297" s="20" t="str">
        <f>TEXT(Table1[[#This Row],[Transaction Date]],"dddd")</f>
        <v>Sunday</v>
      </c>
      <c r="G297" t="s">
        <v>116</v>
      </c>
      <c r="H297" s="4">
        <v>100111215</v>
      </c>
      <c r="I297" t="s">
        <v>113</v>
      </c>
      <c r="J297" s="4">
        <v>618771</v>
      </c>
      <c r="K297">
        <v>10987.5</v>
      </c>
    </row>
    <row r="298" spans="1:11">
      <c r="A298" s="4">
        <v>20180128</v>
      </c>
      <c r="B298" s="21">
        <f t="shared" si="4"/>
        <v>43128</v>
      </c>
      <c r="C298" s="20" t="str">
        <f>TEXT(Table1[[#This Row],[Transaction Date]],"yyyy")</f>
        <v>2018</v>
      </c>
      <c r="D298" s="20" t="str">
        <f>TEXT(Table1[[#This Row],[Transaction Date]],"mmmm")</f>
        <v>January</v>
      </c>
      <c r="E298" s="4">
        <f>MONTH(Table1[[#This Row],[Transaction Date]])</f>
        <v>1</v>
      </c>
      <c r="F298" s="20" t="str">
        <f>TEXT(Table1[[#This Row],[Transaction Date]],"dddd")</f>
        <v>Sunday</v>
      </c>
      <c r="G298" t="s">
        <v>116</v>
      </c>
      <c r="H298" s="4">
        <v>100111216</v>
      </c>
      <c r="I298" t="s">
        <v>113</v>
      </c>
      <c r="J298" s="4">
        <v>864342</v>
      </c>
      <c r="K298">
        <v>19650</v>
      </c>
    </row>
    <row r="299" spans="1:11">
      <c r="A299" s="4">
        <v>20180128</v>
      </c>
      <c r="B299" s="21">
        <f t="shared" si="4"/>
        <v>43128</v>
      </c>
      <c r="C299" s="20" t="str">
        <f>TEXT(Table1[[#This Row],[Transaction Date]],"yyyy")</f>
        <v>2018</v>
      </c>
      <c r="D299" s="20" t="str">
        <f>TEXT(Table1[[#This Row],[Transaction Date]],"mmmm")</f>
        <v>January</v>
      </c>
      <c r="E299" s="4">
        <f>MONTH(Table1[[#This Row],[Transaction Date]])</f>
        <v>1</v>
      </c>
      <c r="F299" s="20" t="str">
        <f>TEXT(Table1[[#This Row],[Transaction Date]],"dddd")</f>
        <v>Sunday</v>
      </c>
      <c r="G299" t="s">
        <v>116</v>
      </c>
      <c r="H299" s="4">
        <v>100111217</v>
      </c>
      <c r="I299" t="s">
        <v>113</v>
      </c>
      <c r="J299" s="4">
        <v>979679</v>
      </c>
      <c r="K299">
        <v>16155</v>
      </c>
    </row>
    <row r="300" spans="1:11">
      <c r="A300" s="4">
        <v>20180129</v>
      </c>
      <c r="B300" s="21">
        <f t="shared" si="4"/>
        <v>43129</v>
      </c>
      <c r="C300" s="20" t="str">
        <f>TEXT(Table1[[#This Row],[Transaction Date]],"yyyy")</f>
        <v>2018</v>
      </c>
      <c r="D300" s="20" t="str">
        <f>TEXT(Table1[[#This Row],[Transaction Date]],"mmmm")</f>
        <v>January</v>
      </c>
      <c r="E300" s="4">
        <f>MONTH(Table1[[#This Row],[Transaction Date]])</f>
        <v>1</v>
      </c>
      <c r="F300" s="20" t="str">
        <f>TEXT(Table1[[#This Row],[Transaction Date]],"dddd")</f>
        <v>Monday</v>
      </c>
      <c r="G300" s="1" t="s">
        <v>118</v>
      </c>
      <c r="H300" s="4">
        <v>10015763</v>
      </c>
      <c r="I300" t="s">
        <v>109</v>
      </c>
      <c r="J300" s="4">
        <v>172366</v>
      </c>
      <c r="K300">
        <v>8575</v>
      </c>
    </row>
    <row r="301" spans="1:11">
      <c r="A301" s="4">
        <v>20180130</v>
      </c>
      <c r="B301" s="21">
        <f t="shared" si="4"/>
        <v>43130</v>
      </c>
      <c r="C301" s="20" t="str">
        <f>TEXT(Table1[[#This Row],[Transaction Date]],"yyyy")</f>
        <v>2018</v>
      </c>
      <c r="D301" s="20" t="str">
        <f>TEXT(Table1[[#This Row],[Transaction Date]],"mmmm")</f>
        <v>January</v>
      </c>
      <c r="E301" s="4">
        <f>MONTH(Table1[[#This Row],[Transaction Date]])</f>
        <v>1</v>
      </c>
      <c r="F301" s="20" t="str">
        <f>TEXT(Table1[[#This Row],[Transaction Date]],"dddd")</f>
        <v>Tuesday</v>
      </c>
      <c r="G301" t="s">
        <v>10</v>
      </c>
      <c r="H301" s="4">
        <v>100111224</v>
      </c>
      <c r="I301" t="s">
        <v>114</v>
      </c>
      <c r="J301" s="4">
        <v>135670</v>
      </c>
      <c r="K301">
        <v>1590</v>
      </c>
    </row>
    <row r="302" spans="1:11">
      <c r="A302" s="4">
        <v>20180212</v>
      </c>
      <c r="B302" s="21">
        <f t="shared" si="4"/>
        <v>43143</v>
      </c>
      <c r="C302" s="20" t="str">
        <f>TEXT(Table1[[#This Row],[Transaction Date]],"yyyy")</f>
        <v>2018</v>
      </c>
      <c r="D302" s="20" t="str">
        <f>TEXT(Table1[[#This Row],[Transaction Date]],"mmmm")</f>
        <v>February</v>
      </c>
      <c r="E302" s="4">
        <f>MONTH(Table1[[#This Row],[Transaction Date]])</f>
        <v>2</v>
      </c>
      <c r="F302" s="20" t="str">
        <f>TEXT(Table1[[#This Row],[Transaction Date]],"dddd")</f>
        <v>Monday</v>
      </c>
      <c r="G302" t="s">
        <v>117</v>
      </c>
      <c r="H302" s="4">
        <v>10015829</v>
      </c>
      <c r="I302" t="s">
        <v>115</v>
      </c>
      <c r="J302" s="4">
        <v>979679</v>
      </c>
      <c r="K302">
        <v>12772.5</v>
      </c>
    </row>
    <row r="303" spans="1:11">
      <c r="A303" s="4">
        <v>20180214</v>
      </c>
      <c r="B303" s="21">
        <f t="shared" si="4"/>
        <v>43145</v>
      </c>
      <c r="C303" s="20" t="str">
        <f>TEXT(Table1[[#This Row],[Transaction Date]],"yyyy")</f>
        <v>2018</v>
      </c>
      <c r="D303" s="20" t="str">
        <f>TEXT(Table1[[#This Row],[Transaction Date]],"mmmm")</f>
        <v>February</v>
      </c>
      <c r="E303" s="4">
        <f>MONTH(Table1[[#This Row],[Transaction Date]])</f>
        <v>2</v>
      </c>
      <c r="F303" s="20" t="str">
        <f>TEXT(Table1[[#This Row],[Transaction Date]],"dddd")</f>
        <v>Wednesday</v>
      </c>
      <c r="G303" t="s">
        <v>116</v>
      </c>
      <c r="H303" s="4">
        <v>100111352</v>
      </c>
      <c r="I303" t="s">
        <v>109</v>
      </c>
      <c r="J303" s="4">
        <v>834850</v>
      </c>
      <c r="K303">
        <v>5482.5</v>
      </c>
    </row>
    <row r="304" spans="1:11">
      <c r="A304" s="4">
        <v>20180214</v>
      </c>
      <c r="B304" s="21">
        <f t="shared" si="4"/>
        <v>43145</v>
      </c>
      <c r="C304" s="20" t="str">
        <f>TEXT(Table1[[#This Row],[Transaction Date]],"yyyy")</f>
        <v>2018</v>
      </c>
      <c r="D304" s="20" t="str">
        <f>TEXT(Table1[[#This Row],[Transaction Date]],"mmmm")</f>
        <v>February</v>
      </c>
      <c r="E304" s="4">
        <f>MONTH(Table1[[#This Row],[Transaction Date]])</f>
        <v>2</v>
      </c>
      <c r="F304" s="20" t="str">
        <f>TEXT(Table1[[#This Row],[Transaction Date]],"dddd")</f>
        <v>Wednesday</v>
      </c>
      <c r="G304" t="s">
        <v>116</v>
      </c>
      <c r="H304" s="4">
        <v>10019964</v>
      </c>
      <c r="I304" t="s">
        <v>109</v>
      </c>
      <c r="J304" s="4">
        <v>979679</v>
      </c>
      <c r="K304">
        <v>4462.5</v>
      </c>
    </row>
    <row r="305" spans="1:11">
      <c r="A305" s="4">
        <v>20180217</v>
      </c>
      <c r="B305" s="21">
        <f t="shared" si="4"/>
        <v>43148</v>
      </c>
      <c r="C305" s="20" t="str">
        <f>TEXT(Table1[[#This Row],[Transaction Date]],"yyyy")</f>
        <v>2018</v>
      </c>
      <c r="D305" s="20" t="str">
        <f>TEXT(Table1[[#This Row],[Transaction Date]],"mmmm")</f>
        <v>February</v>
      </c>
      <c r="E305" s="4">
        <f>MONTH(Table1[[#This Row],[Transaction Date]])</f>
        <v>2</v>
      </c>
      <c r="F305" s="20" t="str">
        <f>TEXT(Table1[[#This Row],[Transaction Date]],"dddd")</f>
        <v>Saturday</v>
      </c>
      <c r="G305" t="s">
        <v>10</v>
      </c>
      <c r="H305" s="4">
        <v>100111385</v>
      </c>
      <c r="I305" t="s">
        <v>109</v>
      </c>
      <c r="J305" s="4">
        <v>834850</v>
      </c>
      <c r="K305">
        <v>5950</v>
      </c>
    </row>
    <row r="306" spans="1:11">
      <c r="A306" s="4">
        <v>20180217</v>
      </c>
      <c r="B306" s="21">
        <f t="shared" si="4"/>
        <v>43148</v>
      </c>
      <c r="C306" s="20" t="str">
        <f>TEXT(Table1[[#This Row],[Transaction Date]],"yyyy")</f>
        <v>2018</v>
      </c>
      <c r="D306" s="20" t="str">
        <f>TEXT(Table1[[#This Row],[Transaction Date]],"mmmm")</f>
        <v>February</v>
      </c>
      <c r="E306" s="4">
        <f>MONTH(Table1[[#This Row],[Transaction Date]])</f>
        <v>2</v>
      </c>
      <c r="F306" s="20" t="str">
        <f>TEXT(Table1[[#This Row],[Transaction Date]],"dddd")</f>
        <v>Saturday</v>
      </c>
      <c r="G306" s="1" t="s">
        <v>116</v>
      </c>
      <c r="H306" s="4">
        <v>100111386</v>
      </c>
      <c r="I306" t="s">
        <v>114</v>
      </c>
      <c r="J306" s="4">
        <v>834850</v>
      </c>
      <c r="K306">
        <v>11650</v>
      </c>
    </row>
    <row r="307" spans="1:11">
      <c r="A307" s="4">
        <v>20180223</v>
      </c>
      <c r="B307" s="21">
        <f t="shared" si="4"/>
        <v>43154</v>
      </c>
      <c r="C307" s="20" t="str">
        <f>TEXT(Table1[[#This Row],[Transaction Date]],"yyyy")</f>
        <v>2018</v>
      </c>
      <c r="D307" s="20" t="str">
        <f>TEXT(Table1[[#This Row],[Transaction Date]],"mmmm")</f>
        <v>February</v>
      </c>
      <c r="E307" s="4">
        <f>MONTH(Table1[[#This Row],[Transaction Date]])</f>
        <v>2</v>
      </c>
      <c r="F307" s="20" t="str">
        <f>TEXT(Table1[[#This Row],[Transaction Date]],"dddd")</f>
        <v>Friday</v>
      </c>
      <c r="G307" t="s">
        <v>10</v>
      </c>
      <c r="H307" s="4">
        <v>100110007</v>
      </c>
      <c r="I307" t="s">
        <v>109</v>
      </c>
      <c r="J307" s="4">
        <v>834850</v>
      </c>
      <c r="K307">
        <v>19170</v>
      </c>
    </row>
    <row r="308" spans="1:11">
      <c r="A308" s="4">
        <v>20180223</v>
      </c>
      <c r="B308" s="21">
        <f t="shared" si="4"/>
        <v>43154</v>
      </c>
      <c r="C308" s="20" t="str">
        <f>TEXT(Table1[[#This Row],[Transaction Date]],"yyyy")</f>
        <v>2018</v>
      </c>
      <c r="D308" s="20" t="str">
        <f>TEXT(Table1[[#This Row],[Transaction Date]],"mmmm")</f>
        <v>February</v>
      </c>
      <c r="E308" s="4">
        <f>MONTH(Table1[[#This Row],[Transaction Date]])</f>
        <v>2</v>
      </c>
      <c r="F308" s="20" t="str">
        <f>TEXT(Table1[[#This Row],[Transaction Date]],"dddd")</f>
        <v>Friday</v>
      </c>
      <c r="G308" t="s">
        <v>10</v>
      </c>
      <c r="H308" s="4">
        <v>100111421</v>
      </c>
      <c r="I308" t="s">
        <v>109</v>
      </c>
      <c r="J308" s="4">
        <v>979679</v>
      </c>
      <c r="K308">
        <v>5250</v>
      </c>
    </row>
    <row r="309" spans="1:11">
      <c r="A309" s="4">
        <v>20180227</v>
      </c>
      <c r="B309" s="21">
        <f t="shared" si="4"/>
        <v>43158</v>
      </c>
      <c r="C309" s="20" t="str">
        <f>TEXT(Table1[[#This Row],[Transaction Date]],"yyyy")</f>
        <v>2018</v>
      </c>
      <c r="D309" s="20" t="str">
        <f>TEXT(Table1[[#This Row],[Transaction Date]],"mmmm")</f>
        <v>February</v>
      </c>
      <c r="E309" s="4">
        <f>MONTH(Table1[[#This Row],[Transaction Date]])</f>
        <v>2</v>
      </c>
      <c r="F309" s="20" t="str">
        <f>TEXT(Table1[[#This Row],[Transaction Date]],"dddd")</f>
        <v>Tuesday</v>
      </c>
      <c r="G309" t="s">
        <v>10</v>
      </c>
      <c r="H309" s="4">
        <v>100110017</v>
      </c>
      <c r="I309" t="s">
        <v>111</v>
      </c>
      <c r="J309" s="4">
        <v>834850</v>
      </c>
      <c r="K309">
        <v>11650</v>
      </c>
    </row>
    <row r="310" spans="1:11">
      <c r="A310" s="4">
        <v>20180227</v>
      </c>
      <c r="B310" s="21">
        <f t="shared" si="4"/>
        <v>43158</v>
      </c>
      <c r="C310" s="20" t="str">
        <f>TEXT(Table1[[#This Row],[Transaction Date]],"yyyy")</f>
        <v>2018</v>
      </c>
      <c r="D310" s="20" t="str">
        <f>TEXT(Table1[[#This Row],[Transaction Date]],"mmmm")</f>
        <v>February</v>
      </c>
      <c r="E310" s="4">
        <f>MONTH(Table1[[#This Row],[Transaction Date]])</f>
        <v>2</v>
      </c>
      <c r="F310" s="20" t="str">
        <f>TEXT(Table1[[#This Row],[Transaction Date]],"dddd")</f>
        <v>Tuesday</v>
      </c>
      <c r="G310" t="s">
        <v>117</v>
      </c>
      <c r="H310" s="4">
        <v>100111459</v>
      </c>
      <c r="I310" t="s">
        <v>109</v>
      </c>
      <c r="J310" s="4">
        <v>834850</v>
      </c>
      <c r="K310">
        <v>17950</v>
      </c>
    </row>
    <row r="311" spans="1:11">
      <c r="A311" s="4">
        <v>20180227</v>
      </c>
      <c r="B311" s="21">
        <f t="shared" si="4"/>
        <v>43158</v>
      </c>
      <c r="C311" s="20" t="str">
        <f>TEXT(Table1[[#This Row],[Transaction Date]],"yyyy")</f>
        <v>2018</v>
      </c>
      <c r="D311" s="20" t="str">
        <f>TEXT(Table1[[#This Row],[Transaction Date]],"mmmm")</f>
        <v>February</v>
      </c>
      <c r="E311" s="4">
        <f>MONTH(Table1[[#This Row],[Transaction Date]])</f>
        <v>2</v>
      </c>
      <c r="F311" s="20" t="str">
        <f>TEXT(Table1[[#This Row],[Transaction Date]],"dddd")</f>
        <v>Tuesday</v>
      </c>
      <c r="G311" t="s">
        <v>117</v>
      </c>
      <c r="H311" s="4">
        <v>100111460</v>
      </c>
      <c r="I311" t="s">
        <v>109</v>
      </c>
      <c r="J311" s="4">
        <v>834850</v>
      </c>
      <c r="K311">
        <v>9450</v>
      </c>
    </row>
    <row r="312" spans="1:11">
      <c r="A312" s="4">
        <v>20180227</v>
      </c>
      <c r="B312" s="21">
        <f t="shared" si="4"/>
        <v>43158</v>
      </c>
      <c r="C312" s="20" t="str">
        <f>TEXT(Table1[[#This Row],[Transaction Date]],"yyyy")</f>
        <v>2018</v>
      </c>
      <c r="D312" s="20" t="str">
        <f>TEXT(Table1[[#This Row],[Transaction Date]],"mmmm")</f>
        <v>February</v>
      </c>
      <c r="E312" s="4">
        <f>MONTH(Table1[[#This Row],[Transaction Date]])</f>
        <v>2</v>
      </c>
      <c r="F312" s="20" t="str">
        <f>TEXT(Table1[[#This Row],[Transaction Date]],"dddd")</f>
        <v>Tuesday</v>
      </c>
      <c r="G312" t="s">
        <v>10</v>
      </c>
      <c r="H312" s="4">
        <v>10018524</v>
      </c>
      <c r="I312" t="s">
        <v>111</v>
      </c>
      <c r="J312" s="4">
        <v>834850</v>
      </c>
      <c r="K312">
        <v>14650</v>
      </c>
    </row>
    <row r="313" spans="1:11">
      <c r="A313" s="4">
        <v>20180304</v>
      </c>
      <c r="B313" s="21">
        <f t="shared" si="4"/>
        <v>43163</v>
      </c>
      <c r="C313" s="20" t="str">
        <f>TEXT(Table1[[#This Row],[Transaction Date]],"yyyy")</f>
        <v>2018</v>
      </c>
      <c r="D313" s="20" t="str">
        <f>TEXT(Table1[[#This Row],[Transaction Date]],"mmmm")</f>
        <v>March</v>
      </c>
      <c r="E313" s="4">
        <f>MONTH(Table1[[#This Row],[Transaction Date]])</f>
        <v>3</v>
      </c>
      <c r="F313" s="20" t="str">
        <f>TEXT(Table1[[#This Row],[Transaction Date]],"dddd")</f>
        <v>Sunday</v>
      </c>
      <c r="G313" t="s">
        <v>10</v>
      </c>
      <c r="H313" s="4">
        <v>10332128</v>
      </c>
      <c r="I313" t="s">
        <v>109</v>
      </c>
      <c r="J313" s="4">
        <v>421333</v>
      </c>
      <c r="K313">
        <v>19650</v>
      </c>
    </row>
    <row r="314" spans="1:11">
      <c r="A314" s="4">
        <v>20180305</v>
      </c>
      <c r="B314" s="21">
        <f t="shared" si="4"/>
        <v>43164</v>
      </c>
      <c r="C314" s="20" t="str">
        <f>TEXT(Table1[[#This Row],[Transaction Date]],"yyyy")</f>
        <v>2018</v>
      </c>
      <c r="D314" s="20" t="str">
        <f>TEXT(Table1[[#This Row],[Transaction Date]],"mmmm")</f>
        <v>March</v>
      </c>
      <c r="E314" s="4">
        <f>MONTH(Table1[[#This Row],[Transaction Date]])</f>
        <v>3</v>
      </c>
      <c r="F314" s="20" t="str">
        <f>TEXT(Table1[[#This Row],[Transaction Date]],"dddd")</f>
        <v>Monday</v>
      </c>
      <c r="G314" t="s">
        <v>118</v>
      </c>
      <c r="H314" s="4">
        <v>100111483</v>
      </c>
      <c r="I314" t="s">
        <v>109</v>
      </c>
      <c r="J314" s="4">
        <v>719050</v>
      </c>
      <c r="K314">
        <v>19650</v>
      </c>
    </row>
    <row r="315" spans="1:11">
      <c r="A315" s="4">
        <v>20180305</v>
      </c>
      <c r="B315" s="21">
        <f t="shared" si="4"/>
        <v>43164</v>
      </c>
      <c r="C315" s="20" t="str">
        <f>TEXT(Table1[[#This Row],[Transaction Date]],"yyyy")</f>
        <v>2018</v>
      </c>
      <c r="D315" s="20" t="str">
        <f>TEXT(Table1[[#This Row],[Transaction Date]],"mmmm")</f>
        <v>March</v>
      </c>
      <c r="E315" s="4">
        <f>MONTH(Table1[[#This Row],[Transaction Date]])</f>
        <v>3</v>
      </c>
      <c r="F315" s="20" t="str">
        <f>TEXT(Table1[[#This Row],[Transaction Date]],"dddd")</f>
        <v>Monday</v>
      </c>
      <c r="G315" t="s">
        <v>116</v>
      </c>
      <c r="H315" s="4">
        <v>10018544</v>
      </c>
      <c r="I315" t="s">
        <v>109</v>
      </c>
      <c r="J315" s="4">
        <v>101676</v>
      </c>
      <c r="K315">
        <v>6450</v>
      </c>
    </row>
    <row r="316" spans="1:11">
      <c r="A316" s="4">
        <v>20180305</v>
      </c>
      <c r="B316" s="21">
        <f t="shared" si="4"/>
        <v>43164</v>
      </c>
      <c r="C316" s="20" t="str">
        <f>TEXT(Table1[[#This Row],[Transaction Date]],"yyyy")</f>
        <v>2018</v>
      </c>
      <c r="D316" s="20" t="str">
        <f>TEXT(Table1[[#This Row],[Transaction Date]],"mmmm")</f>
        <v>March</v>
      </c>
      <c r="E316" s="4">
        <f>MONTH(Table1[[#This Row],[Transaction Date]])</f>
        <v>3</v>
      </c>
      <c r="F316" s="20" t="str">
        <f>TEXT(Table1[[#This Row],[Transaction Date]],"dddd")</f>
        <v>Monday</v>
      </c>
      <c r="G316" t="s">
        <v>10</v>
      </c>
      <c r="H316" s="4">
        <v>10015928</v>
      </c>
      <c r="I316" t="s">
        <v>114</v>
      </c>
      <c r="J316" s="4">
        <v>131448</v>
      </c>
      <c r="K316">
        <v>3975</v>
      </c>
    </row>
    <row r="317" spans="1:11">
      <c r="A317" s="4">
        <v>20180306</v>
      </c>
      <c r="B317" s="21">
        <f t="shared" si="4"/>
        <v>43165</v>
      </c>
      <c r="C317" s="20" t="str">
        <f>TEXT(Table1[[#This Row],[Transaction Date]],"yyyy")</f>
        <v>2018</v>
      </c>
      <c r="D317" s="20" t="str">
        <f>TEXT(Table1[[#This Row],[Transaction Date]],"mmmm")</f>
        <v>March</v>
      </c>
      <c r="E317" s="4">
        <f>MONTH(Table1[[#This Row],[Transaction Date]])</f>
        <v>3</v>
      </c>
      <c r="F317" s="20" t="str">
        <f>TEXT(Table1[[#This Row],[Transaction Date]],"dddd")</f>
        <v>Tuesday</v>
      </c>
      <c r="G317" t="s">
        <v>117</v>
      </c>
      <c r="H317" s="4">
        <v>100110042</v>
      </c>
      <c r="I317" t="s">
        <v>114</v>
      </c>
      <c r="J317" s="4">
        <v>116562</v>
      </c>
      <c r="K317">
        <v>5250</v>
      </c>
    </row>
    <row r="318" spans="1:11">
      <c r="A318" s="4">
        <v>20180306</v>
      </c>
      <c r="B318" s="21">
        <f t="shared" si="4"/>
        <v>43165</v>
      </c>
      <c r="C318" s="20" t="str">
        <f>TEXT(Table1[[#This Row],[Transaction Date]],"yyyy")</f>
        <v>2018</v>
      </c>
      <c r="D318" s="20" t="str">
        <f>TEXT(Table1[[#This Row],[Transaction Date]],"mmmm")</f>
        <v>March</v>
      </c>
      <c r="E318" s="4">
        <f>MONTH(Table1[[#This Row],[Transaction Date]])</f>
        <v>3</v>
      </c>
      <c r="F318" s="20" t="str">
        <f>TEXT(Table1[[#This Row],[Transaction Date]],"dddd")</f>
        <v>Tuesday</v>
      </c>
      <c r="G318" t="s">
        <v>10</v>
      </c>
      <c r="H318" s="4">
        <v>100111484</v>
      </c>
      <c r="I318" t="s">
        <v>115</v>
      </c>
      <c r="J318" s="4">
        <v>166782</v>
      </c>
      <c r="K318">
        <v>5250</v>
      </c>
    </row>
    <row r="319" spans="1:11">
      <c r="A319" s="4">
        <v>20180306</v>
      </c>
      <c r="B319" s="21">
        <f t="shared" si="4"/>
        <v>43165</v>
      </c>
      <c r="C319" s="20" t="str">
        <f>TEXT(Table1[[#This Row],[Transaction Date]],"yyyy")</f>
        <v>2018</v>
      </c>
      <c r="D319" s="20" t="str">
        <f>TEXT(Table1[[#This Row],[Transaction Date]],"mmmm")</f>
        <v>March</v>
      </c>
      <c r="E319" s="4">
        <f>MONTH(Table1[[#This Row],[Transaction Date]])</f>
        <v>3</v>
      </c>
      <c r="F319" s="20" t="str">
        <f>TEXT(Table1[[#This Row],[Transaction Date]],"dddd")</f>
        <v>Tuesday</v>
      </c>
      <c r="G319" t="s">
        <v>10</v>
      </c>
      <c r="H319" s="4">
        <v>100111485</v>
      </c>
      <c r="I319" t="s">
        <v>114</v>
      </c>
      <c r="J319" s="4">
        <v>217003</v>
      </c>
      <c r="K319">
        <v>14650</v>
      </c>
    </row>
    <row r="320" spans="1:11">
      <c r="A320" s="4">
        <v>20180306</v>
      </c>
      <c r="B320" s="21">
        <f t="shared" si="4"/>
        <v>43165</v>
      </c>
      <c r="C320" s="20" t="str">
        <f>TEXT(Table1[[#This Row],[Transaction Date]],"yyyy")</f>
        <v>2018</v>
      </c>
      <c r="D320" s="20" t="str">
        <f>TEXT(Table1[[#This Row],[Transaction Date]],"mmmm")</f>
        <v>March</v>
      </c>
      <c r="E320" s="4">
        <f>MONTH(Table1[[#This Row],[Transaction Date]])</f>
        <v>3</v>
      </c>
      <c r="F320" s="20" t="str">
        <f>TEXT(Table1[[#This Row],[Transaction Date]],"dddd")</f>
        <v>Tuesday</v>
      </c>
      <c r="G320" t="s">
        <v>118</v>
      </c>
      <c r="H320" s="4">
        <v>10015929</v>
      </c>
      <c r="I320" t="s">
        <v>115</v>
      </c>
      <c r="J320" s="4">
        <v>267224</v>
      </c>
      <c r="K320">
        <v>14950</v>
      </c>
    </row>
    <row r="321" spans="1:11">
      <c r="A321" s="4">
        <v>20180308</v>
      </c>
      <c r="B321" s="21">
        <f t="shared" si="4"/>
        <v>43167</v>
      </c>
      <c r="C321" s="20" t="str">
        <f>TEXT(Table1[[#This Row],[Transaction Date]],"yyyy")</f>
        <v>2018</v>
      </c>
      <c r="D321" s="20" t="str">
        <f>TEXT(Table1[[#This Row],[Transaction Date]],"mmmm")</f>
        <v>March</v>
      </c>
      <c r="E321" s="4">
        <f>MONTH(Table1[[#This Row],[Transaction Date]])</f>
        <v>3</v>
      </c>
      <c r="F321" s="20" t="str">
        <f>TEXT(Table1[[#This Row],[Transaction Date]],"dddd")</f>
        <v>Thursday</v>
      </c>
      <c r="G321" t="s">
        <v>116</v>
      </c>
      <c r="H321" s="4">
        <v>10018548</v>
      </c>
      <c r="I321" t="s">
        <v>111</v>
      </c>
      <c r="J321" s="4">
        <v>317445</v>
      </c>
      <c r="K321">
        <v>4462.5</v>
      </c>
    </row>
    <row r="322" spans="1:11">
      <c r="A322" s="4">
        <v>20180308</v>
      </c>
      <c r="B322" s="21">
        <f t="shared" si="4"/>
        <v>43167</v>
      </c>
      <c r="C322" s="20" t="str">
        <f>TEXT(Table1[[#This Row],[Transaction Date]],"yyyy")</f>
        <v>2018</v>
      </c>
      <c r="D322" s="20" t="str">
        <f>TEXT(Table1[[#This Row],[Transaction Date]],"mmmm")</f>
        <v>March</v>
      </c>
      <c r="E322" s="4">
        <f>MONTH(Table1[[#This Row],[Transaction Date]])</f>
        <v>3</v>
      </c>
      <c r="F322" s="20" t="str">
        <f>TEXT(Table1[[#This Row],[Transaction Date]],"dddd")</f>
        <v>Thursday</v>
      </c>
      <c r="G322" t="s">
        <v>10</v>
      </c>
      <c r="H322" s="4">
        <v>10018549</v>
      </c>
      <c r="I322" t="s">
        <v>109</v>
      </c>
      <c r="J322" s="4">
        <v>729973</v>
      </c>
      <c r="K322">
        <v>22907.5</v>
      </c>
    </row>
    <row r="323" spans="1:11">
      <c r="A323" s="4">
        <v>20180308</v>
      </c>
      <c r="B323" s="21">
        <f t="shared" si="4"/>
        <v>43167</v>
      </c>
      <c r="C323" s="20" t="str">
        <f>TEXT(Table1[[#This Row],[Transaction Date]],"yyyy")</f>
        <v>2018</v>
      </c>
      <c r="D323" s="20" t="str">
        <f>TEXT(Table1[[#This Row],[Transaction Date]],"mmmm")</f>
        <v>March</v>
      </c>
      <c r="E323" s="4">
        <f>MONTH(Table1[[#This Row],[Transaction Date]])</f>
        <v>3</v>
      </c>
      <c r="F323" s="20" t="str">
        <f>TEXT(Table1[[#This Row],[Transaction Date]],"dddd")</f>
        <v>Thursday</v>
      </c>
      <c r="G323" t="s">
        <v>116</v>
      </c>
      <c r="H323" s="4">
        <v>10018549</v>
      </c>
      <c r="I323" t="s">
        <v>109</v>
      </c>
      <c r="J323" s="4">
        <v>764932</v>
      </c>
      <c r="K323">
        <v>25457.5</v>
      </c>
    </row>
    <row r="324" spans="1:11">
      <c r="A324" s="4">
        <v>20180308</v>
      </c>
      <c r="B324" s="21">
        <f t="shared" si="4"/>
        <v>43167</v>
      </c>
      <c r="C324" s="20" t="str">
        <f>TEXT(Table1[[#This Row],[Transaction Date]],"yyyy")</f>
        <v>2018</v>
      </c>
      <c r="D324" s="20" t="str">
        <f>TEXT(Table1[[#This Row],[Transaction Date]],"mmmm")</f>
        <v>March</v>
      </c>
      <c r="E324" s="4">
        <f>MONTH(Table1[[#This Row],[Transaction Date]])</f>
        <v>3</v>
      </c>
      <c r="F324" s="20" t="str">
        <f>TEXT(Table1[[#This Row],[Transaction Date]],"dddd")</f>
        <v>Thursday</v>
      </c>
      <c r="G324" t="s">
        <v>117</v>
      </c>
      <c r="H324" s="4">
        <v>10018554</v>
      </c>
      <c r="I324" t="s">
        <v>111</v>
      </c>
      <c r="J324" s="4">
        <v>799891</v>
      </c>
      <c r="K324">
        <v>9052.5</v>
      </c>
    </row>
    <row r="325" spans="1:11">
      <c r="A325" s="4">
        <v>20180311</v>
      </c>
      <c r="B325" s="21">
        <f t="shared" ref="B325:B388" si="5">DATE(LEFT(A325,4),MID(A325,5,2),RIGHT(A325,2))</f>
        <v>43170</v>
      </c>
      <c r="C325" s="20" t="str">
        <f>TEXT(Table1[[#This Row],[Transaction Date]],"yyyy")</f>
        <v>2018</v>
      </c>
      <c r="D325" s="20" t="str">
        <f>TEXT(Table1[[#This Row],[Transaction Date]],"mmmm")</f>
        <v>March</v>
      </c>
      <c r="E325" s="4">
        <f>MONTH(Table1[[#This Row],[Transaction Date]])</f>
        <v>3</v>
      </c>
      <c r="F325" s="20" t="str">
        <f>TEXT(Table1[[#This Row],[Transaction Date]],"dddd")</f>
        <v>Sunday</v>
      </c>
      <c r="G325" t="s">
        <v>117</v>
      </c>
      <c r="H325" s="4">
        <v>100111511</v>
      </c>
      <c r="I325" t="s">
        <v>109</v>
      </c>
      <c r="J325" s="4">
        <v>834850</v>
      </c>
      <c r="K325">
        <v>19650</v>
      </c>
    </row>
    <row r="326" spans="1:11">
      <c r="A326" s="4">
        <v>20180311</v>
      </c>
      <c r="B326" s="21">
        <f t="shared" si="5"/>
        <v>43170</v>
      </c>
      <c r="C326" s="20" t="str">
        <f>TEXT(Table1[[#This Row],[Transaction Date]],"yyyy")</f>
        <v>2018</v>
      </c>
      <c r="D326" s="20" t="str">
        <f>TEXT(Table1[[#This Row],[Transaction Date]],"mmmm")</f>
        <v>March</v>
      </c>
      <c r="E326" s="4">
        <f>MONTH(Table1[[#This Row],[Transaction Date]])</f>
        <v>3</v>
      </c>
      <c r="F326" s="20" t="str">
        <f>TEXT(Table1[[#This Row],[Transaction Date]],"dddd")</f>
        <v>Sunday</v>
      </c>
      <c r="G326" t="s">
        <v>10</v>
      </c>
      <c r="H326" s="4">
        <v>100111512</v>
      </c>
      <c r="I326" t="s">
        <v>109</v>
      </c>
      <c r="J326" s="4">
        <v>367666</v>
      </c>
      <c r="K326">
        <v>19650</v>
      </c>
    </row>
    <row r="327" spans="1:11">
      <c r="A327" s="4">
        <v>20180311</v>
      </c>
      <c r="B327" s="21">
        <f t="shared" si="5"/>
        <v>43170</v>
      </c>
      <c r="C327" s="20" t="str">
        <f>TEXT(Table1[[#This Row],[Transaction Date]],"yyyy")</f>
        <v>2018</v>
      </c>
      <c r="D327" s="20" t="str">
        <f>TEXT(Table1[[#This Row],[Transaction Date]],"mmmm")</f>
        <v>March</v>
      </c>
      <c r="E327" s="4">
        <f>MONTH(Table1[[#This Row],[Transaction Date]])</f>
        <v>3</v>
      </c>
      <c r="F327" s="20" t="str">
        <f>TEXT(Table1[[#This Row],[Transaction Date]],"dddd")</f>
        <v>Sunday</v>
      </c>
      <c r="G327" t="s">
        <v>10</v>
      </c>
      <c r="H327" s="4">
        <v>100111513</v>
      </c>
      <c r="I327" t="s">
        <v>109</v>
      </c>
      <c r="J327" s="4">
        <v>417887</v>
      </c>
      <c r="K327">
        <v>8950</v>
      </c>
    </row>
    <row r="328" spans="1:11">
      <c r="A328" s="4">
        <v>20180311</v>
      </c>
      <c r="B328" s="21">
        <f t="shared" si="5"/>
        <v>43170</v>
      </c>
      <c r="C328" s="20" t="str">
        <f>TEXT(Table1[[#This Row],[Transaction Date]],"yyyy")</f>
        <v>2018</v>
      </c>
      <c r="D328" s="20" t="str">
        <f>TEXT(Table1[[#This Row],[Transaction Date]],"mmmm")</f>
        <v>March</v>
      </c>
      <c r="E328" s="4">
        <f>MONTH(Table1[[#This Row],[Transaction Date]])</f>
        <v>3</v>
      </c>
      <c r="F328" s="20" t="str">
        <f>TEXT(Table1[[#This Row],[Transaction Date]],"dddd")</f>
        <v>Sunday</v>
      </c>
      <c r="G328" t="s">
        <v>118</v>
      </c>
      <c r="H328" s="4">
        <v>100111514</v>
      </c>
      <c r="I328" t="s">
        <v>109</v>
      </c>
      <c r="J328" s="4">
        <v>468108</v>
      </c>
      <c r="K328">
        <v>5250</v>
      </c>
    </row>
    <row r="329" spans="1:11">
      <c r="A329" s="4">
        <v>20180314</v>
      </c>
      <c r="B329" s="21">
        <f t="shared" si="5"/>
        <v>43173</v>
      </c>
      <c r="C329" s="20" t="str">
        <f>TEXT(Table1[[#This Row],[Transaction Date]],"yyyy")</f>
        <v>2018</v>
      </c>
      <c r="D329" s="20" t="str">
        <f>TEXT(Table1[[#This Row],[Transaction Date]],"mmmm")</f>
        <v>March</v>
      </c>
      <c r="E329" s="4">
        <f>MONTH(Table1[[#This Row],[Transaction Date]])</f>
        <v>3</v>
      </c>
      <c r="F329" s="20" t="str">
        <f>TEXT(Table1[[#This Row],[Transaction Date]],"dddd")</f>
        <v>Wednesday</v>
      </c>
      <c r="G329" t="s">
        <v>117</v>
      </c>
      <c r="H329" s="4">
        <v>10332215</v>
      </c>
      <c r="I329" t="s">
        <v>114</v>
      </c>
      <c r="J329" s="4">
        <v>518329</v>
      </c>
      <c r="K329">
        <v>4185</v>
      </c>
    </row>
    <row r="330" spans="1:11">
      <c r="A330" s="4">
        <v>20180315</v>
      </c>
      <c r="B330" s="21">
        <f t="shared" si="5"/>
        <v>43174</v>
      </c>
      <c r="C330" s="20" t="str">
        <f>TEXT(Table1[[#This Row],[Transaction Date]],"yyyy")</f>
        <v>2018</v>
      </c>
      <c r="D330" s="20" t="str">
        <f>TEXT(Table1[[#This Row],[Transaction Date]],"mmmm")</f>
        <v>March</v>
      </c>
      <c r="E330" s="4">
        <f>MONTH(Table1[[#This Row],[Transaction Date]])</f>
        <v>3</v>
      </c>
      <c r="F330" s="20" t="str">
        <f>TEXT(Table1[[#This Row],[Transaction Date]],"dddd")</f>
        <v>Thursday</v>
      </c>
      <c r="G330" t="s">
        <v>10</v>
      </c>
      <c r="H330" s="4">
        <v>100111541</v>
      </c>
      <c r="I330" t="s">
        <v>115</v>
      </c>
      <c r="J330" s="4">
        <v>568550</v>
      </c>
      <c r="K330">
        <v>15450</v>
      </c>
    </row>
    <row r="331" spans="1:11">
      <c r="A331" s="4">
        <v>20180315</v>
      </c>
      <c r="B331" s="21">
        <f t="shared" si="5"/>
        <v>43174</v>
      </c>
      <c r="C331" s="20" t="str">
        <f>TEXT(Table1[[#This Row],[Transaction Date]],"yyyy")</f>
        <v>2018</v>
      </c>
      <c r="D331" s="20" t="str">
        <f>TEXT(Table1[[#This Row],[Transaction Date]],"mmmm")</f>
        <v>March</v>
      </c>
      <c r="E331" s="4">
        <f>MONTH(Table1[[#This Row],[Transaction Date]])</f>
        <v>3</v>
      </c>
      <c r="F331" s="20" t="str">
        <f>TEXT(Table1[[#This Row],[Transaction Date]],"dddd")</f>
        <v>Thursday</v>
      </c>
      <c r="G331" t="s">
        <v>116</v>
      </c>
      <c r="H331" s="4">
        <v>100111542</v>
      </c>
      <c r="I331" t="s">
        <v>114</v>
      </c>
      <c r="J331" s="4">
        <v>618771</v>
      </c>
      <c r="K331">
        <v>6650</v>
      </c>
    </row>
    <row r="332" spans="1:11">
      <c r="A332" s="4">
        <v>20180315</v>
      </c>
      <c r="B332" s="21">
        <f t="shared" si="5"/>
        <v>43174</v>
      </c>
      <c r="C332" s="20" t="str">
        <f>TEXT(Table1[[#This Row],[Transaction Date]],"yyyy")</f>
        <v>2018</v>
      </c>
      <c r="D332" s="20" t="str">
        <f>TEXT(Table1[[#This Row],[Transaction Date]],"mmmm")</f>
        <v>March</v>
      </c>
      <c r="E332" s="4">
        <f>MONTH(Table1[[#This Row],[Transaction Date]])</f>
        <v>3</v>
      </c>
      <c r="F332" s="20" t="str">
        <f>TEXT(Table1[[#This Row],[Transaction Date]],"dddd")</f>
        <v>Thursday</v>
      </c>
      <c r="G332" t="s">
        <v>116</v>
      </c>
      <c r="H332" s="4">
        <v>100111543</v>
      </c>
      <c r="I332" t="s">
        <v>114</v>
      </c>
      <c r="J332" s="4">
        <v>864342</v>
      </c>
      <c r="K332">
        <v>21250</v>
      </c>
    </row>
    <row r="333" spans="1:11">
      <c r="A333" s="4">
        <v>20180318</v>
      </c>
      <c r="B333" s="21">
        <f t="shared" si="5"/>
        <v>43177</v>
      </c>
      <c r="C333" s="20" t="str">
        <f>TEXT(Table1[[#This Row],[Transaction Date]],"yyyy")</f>
        <v>2018</v>
      </c>
      <c r="D333" s="20" t="str">
        <f>TEXT(Table1[[#This Row],[Transaction Date]],"mmmm")</f>
        <v>March</v>
      </c>
      <c r="E333" s="4">
        <f>MONTH(Table1[[#This Row],[Transaction Date]])</f>
        <v>3</v>
      </c>
      <c r="F333" s="20" t="str">
        <f>TEXT(Table1[[#This Row],[Transaction Date]],"dddd")</f>
        <v>Sunday</v>
      </c>
      <c r="G333" t="s">
        <v>117</v>
      </c>
      <c r="H333" s="4">
        <v>10018595</v>
      </c>
      <c r="I333" t="s">
        <v>115</v>
      </c>
      <c r="J333" s="4">
        <v>979679</v>
      </c>
      <c r="K333">
        <v>12285</v>
      </c>
    </row>
    <row r="334" spans="1:11">
      <c r="A334" s="4">
        <v>20180319</v>
      </c>
      <c r="B334" s="21">
        <f t="shared" si="5"/>
        <v>43178</v>
      </c>
      <c r="C334" s="20" t="str">
        <f>TEXT(Table1[[#This Row],[Transaction Date]],"yyyy")</f>
        <v>2018</v>
      </c>
      <c r="D334" s="20" t="str">
        <f>TEXT(Table1[[#This Row],[Transaction Date]],"mmmm")</f>
        <v>March</v>
      </c>
      <c r="E334" s="4">
        <f>MONTH(Table1[[#This Row],[Transaction Date]])</f>
        <v>3</v>
      </c>
      <c r="F334" s="20" t="str">
        <f>TEXT(Table1[[#This Row],[Transaction Date]],"dddd")</f>
        <v>Monday</v>
      </c>
      <c r="G334" t="s">
        <v>117</v>
      </c>
      <c r="H334" s="4">
        <v>10018598</v>
      </c>
      <c r="I334" t="s">
        <v>111</v>
      </c>
      <c r="J334" s="4">
        <v>172366</v>
      </c>
      <c r="K334">
        <v>2212.5</v>
      </c>
    </row>
    <row r="335" spans="1:11">
      <c r="A335" s="4">
        <v>20180321</v>
      </c>
      <c r="B335" s="21">
        <f t="shared" si="5"/>
        <v>43180</v>
      </c>
      <c r="C335" s="20" t="str">
        <f>TEXT(Table1[[#This Row],[Transaction Date]],"yyyy")</f>
        <v>2018</v>
      </c>
      <c r="D335" s="20" t="str">
        <f>TEXT(Table1[[#This Row],[Transaction Date]],"mmmm")</f>
        <v>March</v>
      </c>
      <c r="E335" s="4">
        <f>MONTH(Table1[[#This Row],[Transaction Date]])</f>
        <v>3</v>
      </c>
      <c r="F335" s="20" t="str">
        <f>TEXT(Table1[[#This Row],[Transaction Date]],"dddd")</f>
        <v>Wednesday</v>
      </c>
      <c r="G335" t="s">
        <v>10</v>
      </c>
      <c r="H335" s="4">
        <v>10015995</v>
      </c>
      <c r="I335" t="s">
        <v>111</v>
      </c>
      <c r="J335" s="4">
        <v>135670</v>
      </c>
      <c r="K335">
        <v>14950</v>
      </c>
    </row>
    <row r="336" spans="1:11">
      <c r="A336" s="4">
        <v>20180331</v>
      </c>
      <c r="B336" s="21">
        <f t="shared" si="5"/>
        <v>43190</v>
      </c>
      <c r="C336" s="20" t="str">
        <f>TEXT(Table1[[#This Row],[Transaction Date]],"yyyy")</f>
        <v>2018</v>
      </c>
      <c r="D336" s="20" t="str">
        <f>TEXT(Table1[[#This Row],[Transaction Date]],"mmmm")</f>
        <v>March</v>
      </c>
      <c r="E336" s="4">
        <f>MONTH(Table1[[#This Row],[Transaction Date]])</f>
        <v>3</v>
      </c>
      <c r="F336" s="20" t="str">
        <f>TEXT(Table1[[#This Row],[Transaction Date]],"dddd")</f>
        <v>Saturday</v>
      </c>
      <c r="G336" t="s">
        <v>10</v>
      </c>
      <c r="H336" s="4">
        <v>100111629</v>
      </c>
      <c r="I336" t="s">
        <v>114</v>
      </c>
      <c r="J336" s="4">
        <v>834850</v>
      </c>
      <c r="K336">
        <v>3950</v>
      </c>
    </row>
    <row r="337" spans="1:11">
      <c r="A337" s="4">
        <v>20180331</v>
      </c>
      <c r="B337" s="21">
        <f t="shared" si="5"/>
        <v>43190</v>
      </c>
      <c r="C337" s="20" t="str">
        <f>TEXT(Table1[[#This Row],[Transaction Date]],"yyyy")</f>
        <v>2018</v>
      </c>
      <c r="D337" s="20" t="str">
        <f>TEXT(Table1[[#This Row],[Transaction Date]],"mmmm")</f>
        <v>March</v>
      </c>
      <c r="E337" s="4">
        <f>MONTH(Table1[[#This Row],[Transaction Date]])</f>
        <v>3</v>
      </c>
      <c r="F337" s="20" t="str">
        <f>TEXT(Table1[[#This Row],[Transaction Date]],"dddd")</f>
        <v>Saturday</v>
      </c>
      <c r="G337" t="s">
        <v>118</v>
      </c>
      <c r="H337" s="4">
        <v>10018625</v>
      </c>
      <c r="I337" t="s">
        <v>114</v>
      </c>
      <c r="J337" s="4">
        <v>979679</v>
      </c>
      <c r="K337">
        <v>10485</v>
      </c>
    </row>
    <row r="338" spans="1:11">
      <c r="A338" s="4">
        <v>20180401</v>
      </c>
      <c r="B338" s="21">
        <f t="shared" si="5"/>
        <v>43191</v>
      </c>
      <c r="C338" s="20" t="str">
        <f>TEXT(Table1[[#This Row],[Transaction Date]],"yyyy")</f>
        <v>2018</v>
      </c>
      <c r="D338" s="20" t="str">
        <f>TEXT(Table1[[#This Row],[Transaction Date]],"mmmm")</f>
        <v>April</v>
      </c>
      <c r="E338" s="4">
        <f>MONTH(Table1[[#This Row],[Transaction Date]])</f>
        <v>4</v>
      </c>
      <c r="F338" s="20" t="str">
        <f>TEXT(Table1[[#This Row],[Transaction Date]],"dddd")</f>
        <v>Sunday</v>
      </c>
      <c r="G338" t="s">
        <v>117</v>
      </c>
      <c r="H338" s="4">
        <v>100111639</v>
      </c>
      <c r="I338" t="s">
        <v>112</v>
      </c>
      <c r="J338" s="4">
        <v>834850</v>
      </c>
      <c r="K338">
        <v>4200</v>
      </c>
    </row>
    <row r="339" spans="1:11">
      <c r="A339" s="4">
        <v>20180404</v>
      </c>
      <c r="B339" s="21">
        <f t="shared" si="5"/>
        <v>43194</v>
      </c>
      <c r="C339" s="20" t="str">
        <f>TEXT(Table1[[#This Row],[Transaction Date]],"yyyy")</f>
        <v>2018</v>
      </c>
      <c r="D339" s="20" t="str">
        <f>TEXT(Table1[[#This Row],[Transaction Date]],"mmmm")</f>
        <v>April</v>
      </c>
      <c r="E339" s="4">
        <f>MONTH(Table1[[#This Row],[Transaction Date]])</f>
        <v>4</v>
      </c>
      <c r="F339" s="20" t="str">
        <f>TEXT(Table1[[#This Row],[Transaction Date]],"dddd")</f>
        <v>Wednesday</v>
      </c>
      <c r="G339" t="s">
        <v>11</v>
      </c>
      <c r="H339" s="4">
        <v>100110121</v>
      </c>
      <c r="I339" t="s">
        <v>111</v>
      </c>
      <c r="J339" s="4">
        <v>834850</v>
      </c>
      <c r="K339">
        <v>795</v>
      </c>
    </row>
    <row r="340" spans="1:11">
      <c r="A340" s="4">
        <v>20180404</v>
      </c>
      <c r="B340" s="21">
        <f t="shared" si="5"/>
        <v>43194</v>
      </c>
      <c r="C340" s="20" t="str">
        <f>TEXT(Table1[[#This Row],[Transaction Date]],"yyyy")</f>
        <v>2018</v>
      </c>
      <c r="D340" s="20" t="str">
        <f>TEXT(Table1[[#This Row],[Transaction Date]],"mmmm")</f>
        <v>April</v>
      </c>
      <c r="E340" s="4">
        <f>MONTH(Table1[[#This Row],[Transaction Date]])</f>
        <v>4</v>
      </c>
      <c r="F340" s="20" t="str">
        <f>TEXT(Table1[[#This Row],[Transaction Date]],"dddd")</f>
        <v>Wednesday</v>
      </c>
      <c r="G340" t="s">
        <v>11</v>
      </c>
      <c r="H340" s="4">
        <v>100110121</v>
      </c>
      <c r="I340" t="s">
        <v>111</v>
      </c>
      <c r="J340" s="4">
        <v>834850</v>
      </c>
      <c r="K340">
        <v>550</v>
      </c>
    </row>
    <row r="341" spans="1:11">
      <c r="A341" s="4">
        <v>20180404</v>
      </c>
      <c r="B341" s="21">
        <f t="shared" si="5"/>
        <v>43194</v>
      </c>
      <c r="C341" s="20" t="str">
        <f>TEXT(Table1[[#This Row],[Transaction Date]],"yyyy")</f>
        <v>2018</v>
      </c>
      <c r="D341" s="20" t="str">
        <f>TEXT(Table1[[#This Row],[Transaction Date]],"mmmm")</f>
        <v>April</v>
      </c>
      <c r="E341" s="4">
        <f>MONTH(Table1[[#This Row],[Transaction Date]])</f>
        <v>4</v>
      </c>
      <c r="F341" s="20" t="str">
        <f>TEXT(Table1[[#This Row],[Transaction Date]],"dddd")</f>
        <v>Wednesday</v>
      </c>
      <c r="G341" t="s">
        <v>11</v>
      </c>
      <c r="H341" s="4">
        <v>100111656</v>
      </c>
      <c r="I341" t="s">
        <v>109</v>
      </c>
      <c r="J341" s="4">
        <v>834850</v>
      </c>
      <c r="K341">
        <v>3950</v>
      </c>
    </row>
    <row r="342" spans="1:11">
      <c r="A342" s="4">
        <v>20180404</v>
      </c>
      <c r="B342" s="21">
        <f t="shared" si="5"/>
        <v>43194</v>
      </c>
      <c r="C342" s="20" t="str">
        <f>TEXT(Table1[[#This Row],[Transaction Date]],"yyyy")</f>
        <v>2018</v>
      </c>
      <c r="D342" s="20" t="str">
        <f>TEXT(Table1[[#This Row],[Transaction Date]],"mmmm")</f>
        <v>April</v>
      </c>
      <c r="E342" s="4">
        <f>MONTH(Table1[[#This Row],[Transaction Date]])</f>
        <v>4</v>
      </c>
      <c r="F342" s="20" t="str">
        <f>TEXT(Table1[[#This Row],[Transaction Date]],"dddd")</f>
        <v>Wednesday</v>
      </c>
      <c r="G342" t="s">
        <v>117</v>
      </c>
      <c r="H342" s="4">
        <v>10018643</v>
      </c>
      <c r="I342" t="s">
        <v>115</v>
      </c>
      <c r="J342" s="4">
        <v>421333</v>
      </c>
      <c r="K342">
        <v>17950</v>
      </c>
    </row>
    <row r="343" spans="1:11">
      <c r="A343" s="4">
        <v>20180404</v>
      </c>
      <c r="B343" s="21">
        <f t="shared" si="5"/>
        <v>43194</v>
      </c>
      <c r="C343" s="20" t="str">
        <f>TEXT(Table1[[#This Row],[Transaction Date]],"yyyy")</f>
        <v>2018</v>
      </c>
      <c r="D343" s="20" t="str">
        <f>TEXT(Table1[[#This Row],[Transaction Date]],"mmmm")</f>
        <v>April</v>
      </c>
      <c r="E343" s="4">
        <f>MONTH(Table1[[#This Row],[Transaction Date]])</f>
        <v>4</v>
      </c>
      <c r="F343" s="20" t="str">
        <f>TEXT(Table1[[#This Row],[Transaction Date]],"dddd")</f>
        <v>Wednesday</v>
      </c>
      <c r="G343" t="s">
        <v>117</v>
      </c>
      <c r="H343" s="4">
        <v>10018649</v>
      </c>
      <c r="I343" t="s">
        <v>113</v>
      </c>
      <c r="J343" s="4">
        <v>719050</v>
      </c>
      <c r="K343">
        <v>19650</v>
      </c>
    </row>
    <row r="344" spans="1:11">
      <c r="A344" s="4">
        <v>20180404</v>
      </c>
      <c r="B344" s="21">
        <f t="shared" si="5"/>
        <v>43194</v>
      </c>
      <c r="C344" s="20" t="str">
        <f>TEXT(Table1[[#This Row],[Transaction Date]],"yyyy")</f>
        <v>2018</v>
      </c>
      <c r="D344" s="20" t="str">
        <f>TEXT(Table1[[#This Row],[Transaction Date]],"mmmm")</f>
        <v>April</v>
      </c>
      <c r="E344" s="4">
        <f>MONTH(Table1[[#This Row],[Transaction Date]])</f>
        <v>4</v>
      </c>
      <c r="F344" s="20" t="str">
        <f>TEXT(Table1[[#This Row],[Transaction Date]],"dddd")</f>
        <v>Wednesday</v>
      </c>
      <c r="G344" t="s">
        <v>117</v>
      </c>
      <c r="H344" s="4">
        <v>100111655</v>
      </c>
      <c r="I344" t="s">
        <v>113</v>
      </c>
      <c r="J344" s="4">
        <v>101676</v>
      </c>
      <c r="K344">
        <v>16650</v>
      </c>
    </row>
    <row r="345" spans="1:11">
      <c r="A345" s="4">
        <v>20180404</v>
      </c>
      <c r="B345" s="21">
        <f t="shared" si="5"/>
        <v>43194</v>
      </c>
      <c r="C345" s="20" t="str">
        <f>TEXT(Table1[[#This Row],[Transaction Date]],"yyyy")</f>
        <v>2018</v>
      </c>
      <c r="D345" s="20" t="str">
        <f>TEXT(Table1[[#This Row],[Transaction Date]],"mmmm")</f>
        <v>April</v>
      </c>
      <c r="E345" s="4">
        <f>MONTH(Table1[[#This Row],[Transaction Date]])</f>
        <v>4</v>
      </c>
      <c r="F345" s="20" t="str">
        <f>TEXT(Table1[[#This Row],[Transaction Date]],"dddd")</f>
        <v>Wednesday</v>
      </c>
      <c r="G345" t="s">
        <v>10</v>
      </c>
      <c r="H345" s="4">
        <v>100111656</v>
      </c>
      <c r="I345" t="s">
        <v>112</v>
      </c>
      <c r="J345" s="4">
        <v>131448</v>
      </c>
      <c r="K345">
        <v>7650</v>
      </c>
    </row>
    <row r="346" spans="1:11">
      <c r="A346" s="4">
        <v>20180409</v>
      </c>
      <c r="B346" s="21">
        <f t="shared" si="5"/>
        <v>43199</v>
      </c>
      <c r="C346" s="20" t="str">
        <f>TEXT(Table1[[#This Row],[Transaction Date]],"yyyy")</f>
        <v>2018</v>
      </c>
      <c r="D346" s="20" t="str">
        <f>TEXT(Table1[[#This Row],[Transaction Date]],"mmmm")</f>
        <v>April</v>
      </c>
      <c r="E346" s="4">
        <f>MONTH(Table1[[#This Row],[Transaction Date]])</f>
        <v>4</v>
      </c>
      <c r="F346" s="20" t="str">
        <f>TEXT(Table1[[#This Row],[Transaction Date]],"dddd")</f>
        <v>Monday</v>
      </c>
      <c r="G346" t="s">
        <v>10</v>
      </c>
      <c r="H346" s="4">
        <v>10021549</v>
      </c>
      <c r="I346" t="s">
        <v>109</v>
      </c>
      <c r="J346" s="4">
        <v>116562</v>
      </c>
      <c r="K346">
        <v>16702.5</v>
      </c>
    </row>
    <row r="347" spans="1:11">
      <c r="A347" s="4">
        <v>20180409</v>
      </c>
      <c r="B347" s="21">
        <f t="shared" si="5"/>
        <v>43199</v>
      </c>
      <c r="C347" s="20" t="str">
        <f>TEXT(Table1[[#This Row],[Transaction Date]],"yyyy")</f>
        <v>2018</v>
      </c>
      <c r="D347" s="20" t="str">
        <f>TEXT(Table1[[#This Row],[Transaction Date]],"mmmm")</f>
        <v>April</v>
      </c>
      <c r="E347" s="4">
        <f>MONTH(Table1[[#This Row],[Transaction Date]])</f>
        <v>4</v>
      </c>
      <c r="F347" s="20" t="str">
        <f>TEXT(Table1[[#This Row],[Transaction Date]],"dddd")</f>
        <v>Monday</v>
      </c>
      <c r="G347" t="s">
        <v>10</v>
      </c>
      <c r="H347" s="4">
        <v>10021550</v>
      </c>
      <c r="I347" t="s">
        <v>114</v>
      </c>
      <c r="J347" s="4">
        <v>166782</v>
      </c>
      <c r="K347">
        <v>13132.5</v>
      </c>
    </row>
    <row r="348" spans="1:11">
      <c r="A348" s="4">
        <v>20180409</v>
      </c>
      <c r="B348" s="21">
        <f t="shared" si="5"/>
        <v>43199</v>
      </c>
      <c r="C348" s="20" t="str">
        <f>TEXT(Table1[[#This Row],[Transaction Date]],"yyyy")</f>
        <v>2018</v>
      </c>
      <c r="D348" s="20" t="str">
        <f>TEXT(Table1[[#This Row],[Transaction Date]],"mmmm")</f>
        <v>April</v>
      </c>
      <c r="E348" s="4">
        <f>MONTH(Table1[[#This Row],[Transaction Date]])</f>
        <v>4</v>
      </c>
      <c r="F348" s="20" t="str">
        <f>TEXT(Table1[[#This Row],[Transaction Date]],"dddd")</f>
        <v>Monday</v>
      </c>
      <c r="G348" t="s">
        <v>116</v>
      </c>
      <c r="H348" s="4">
        <v>10021551</v>
      </c>
      <c r="I348" t="s">
        <v>115</v>
      </c>
      <c r="J348" s="4">
        <v>217003</v>
      </c>
      <c r="K348">
        <v>9052.5</v>
      </c>
    </row>
    <row r="349" spans="1:11">
      <c r="A349" s="4">
        <v>20180409</v>
      </c>
      <c r="B349" s="21">
        <f t="shared" si="5"/>
        <v>43199</v>
      </c>
      <c r="C349" s="20" t="str">
        <f>TEXT(Table1[[#This Row],[Transaction Date]],"yyyy")</f>
        <v>2018</v>
      </c>
      <c r="D349" s="20" t="str">
        <f>TEXT(Table1[[#This Row],[Transaction Date]],"mmmm")</f>
        <v>April</v>
      </c>
      <c r="E349" s="4">
        <f>MONTH(Table1[[#This Row],[Transaction Date]])</f>
        <v>4</v>
      </c>
      <c r="F349" s="20" t="str">
        <f>TEXT(Table1[[#This Row],[Transaction Date]],"dddd")</f>
        <v>Monday</v>
      </c>
      <c r="G349" t="s">
        <v>116</v>
      </c>
      <c r="H349" s="4">
        <v>10332387</v>
      </c>
      <c r="I349" t="s">
        <v>114</v>
      </c>
      <c r="J349" s="4">
        <v>267224</v>
      </c>
      <c r="K349">
        <v>9052.5</v>
      </c>
    </row>
    <row r="350" spans="1:11">
      <c r="A350" s="4">
        <v>20180409</v>
      </c>
      <c r="B350" s="21">
        <f t="shared" si="5"/>
        <v>43199</v>
      </c>
      <c r="C350" s="20" t="str">
        <f>TEXT(Table1[[#This Row],[Transaction Date]],"yyyy")</f>
        <v>2018</v>
      </c>
      <c r="D350" s="20" t="str">
        <f>TEXT(Table1[[#This Row],[Transaction Date]],"mmmm")</f>
        <v>April</v>
      </c>
      <c r="E350" s="4">
        <f>MONTH(Table1[[#This Row],[Transaction Date]])</f>
        <v>4</v>
      </c>
      <c r="F350" s="20" t="str">
        <f>TEXT(Table1[[#This Row],[Transaction Date]],"dddd")</f>
        <v>Monday</v>
      </c>
      <c r="G350" t="s">
        <v>116</v>
      </c>
      <c r="H350" s="4">
        <v>10332390</v>
      </c>
      <c r="I350" t="s">
        <v>115</v>
      </c>
      <c r="J350" s="4">
        <v>317445</v>
      </c>
      <c r="K350">
        <v>14407.5</v>
      </c>
    </row>
    <row r="351" spans="1:11">
      <c r="A351" s="4">
        <v>20180409</v>
      </c>
      <c r="B351" s="21">
        <f t="shared" si="5"/>
        <v>43199</v>
      </c>
      <c r="C351" s="20" t="str">
        <f>TEXT(Table1[[#This Row],[Transaction Date]],"yyyy")</f>
        <v>2018</v>
      </c>
      <c r="D351" s="20" t="str">
        <f>TEXT(Table1[[#This Row],[Transaction Date]],"mmmm")</f>
        <v>April</v>
      </c>
      <c r="E351" s="4">
        <f>MONTH(Table1[[#This Row],[Transaction Date]])</f>
        <v>4</v>
      </c>
      <c r="F351" s="20" t="str">
        <f>TEXT(Table1[[#This Row],[Transaction Date]],"dddd")</f>
        <v>Monday</v>
      </c>
      <c r="G351" t="s">
        <v>116</v>
      </c>
      <c r="H351" s="4">
        <v>10332387</v>
      </c>
      <c r="I351" t="s">
        <v>114</v>
      </c>
      <c r="J351" s="4">
        <v>729973</v>
      </c>
      <c r="K351">
        <v>3102.5</v>
      </c>
    </row>
    <row r="352" spans="1:11">
      <c r="A352" s="4">
        <v>20180409</v>
      </c>
      <c r="B352" s="21">
        <f t="shared" si="5"/>
        <v>43199</v>
      </c>
      <c r="C352" s="20" t="str">
        <f>TEXT(Table1[[#This Row],[Transaction Date]],"yyyy")</f>
        <v>2018</v>
      </c>
      <c r="D352" s="20" t="str">
        <f>TEXT(Table1[[#This Row],[Transaction Date]],"mmmm")</f>
        <v>April</v>
      </c>
      <c r="E352" s="4">
        <f>MONTH(Table1[[#This Row],[Transaction Date]])</f>
        <v>4</v>
      </c>
      <c r="F352" s="20" t="str">
        <f>TEXT(Table1[[#This Row],[Transaction Date]],"dddd")</f>
        <v>Monday</v>
      </c>
      <c r="G352" t="s">
        <v>116</v>
      </c>
      <c r="H352" s="4">
        <v>10332388</v>
      </c>
      <c r="I352" t="s">
        <v>114</v>
      </c>
      <c r="J352" s="4">
        <v>764932</v>
      </c>
      <c r="K352">
        <v>5652.5</v>
      </c>
    </row>
    <row r="353" spans="1:11">
      <c r="A353" s="4">
        <v>20180411</v>
      </c>
      <c r="B353" s="21">
        <f t="shared" si="5"/>
        <v>43201</v>
      </c>
      <c r="C353" s="20" t="str">
        <f>TEXT(Table1[[#This Row],[Transaction Date]],"yyyy")</f>
        <v>2018</v>
      </c>
      <c r="D353" s="20" t="str">
        <f>TEXT(Table1[[#This Row],[Transaction Date]],"mmmm")</f>
        <v>April</v>
      </c>
      <c r="E353" s="4">
        <f>MONTH(Table1[[#This Row],[Transaction Date]])</f>
        <v>4</v>
      </c>
      <c r="F353" s="20" t="str">
        <f>TEXT(Table1[[#This Row],[Transaction Date]],"dddd")</f>
        <v>Wednesday</v>
      </c>
      <c r="G353" t="s">
        <v>117</v>
      </c>
      <c r="H353" s="4">
        <v>100111697</v>
      </c>
      <c r="I353" t="s">
        <v>115</v>
      </c>
      <c r="J353" s="4">
        <v>799891</v>
      </c>
      <c r="K353">
        <v>13650</v>
      </c>
    </row>
    <row r="354" spans="1:11">
      <c r="A354" s="4">
        <v>20180411</v>
      </c>
      <c r="B354" s="21">
        <f t="shared" si="5"/>
        <v>43201</v>
      </c>
      <c r="C354" s="20" t="str">
        <f>TEXT(Table1[[#This Row],[Transaction Date]],"yyyy")</f>
        <v>2018</v>
      </c>
      <c r="D354" s="20" t="str">
        <f>TEXT(Table1[[#This Row],[Transaction Date]],"mmmm")</f>
        <v>April</v>
      </c>
      <c r="E354" s="4">
        <f>MONTH(Table1[[#This Row],[Transaction Date]])</f>
        <v>4</v>
      </c>
      <c r="F354" s="20" t="str">
        <f>TEXT(Table1[[#This Row],[Transaction Date]],"dddd")</f>
        <v>Wednesday</v>
      </c>
      <c r="G354" t="s">
        <v>118</v>
      </c>
      <c r="H354" s="4">
        <v>100111697</v>
      </c>
      <c r="I354" t="s">
        <v>114</v>
      </c>
      <c r="J354" s="4">
        <v>834850</v>
      </c>
      <c r="K354">
        <v>19650</v>
      </c>
    </row>
    <row r="355" spans="1:11">
      <c r="A355" s="4">
        <v>20180411</v>
      </c>
      <c r="B355" s="21">
        <f t="shared" si="5"/>
        <v>43201</v>
      </c>
      <c r="C355" s="20" t="str">
        <f>TEXT(Table1[[#This Row],[Transaction Date]],"yyyy")</f>
        <v>2018</v>
      </c>
      <c r="D355" s="20" t="str">
        <f>TEXT(Table1[[#This Row],[Transaction Date]],"mmmm")</f>
        <v>April</v>
      </c>
      <c r="E355" s="4">
        <f>MONTH(Table1[[#This Row],[Transaction Date]])</f>
        <v>4</v>
      </c>
      <c r="F355" s="20" t="str">
        <f>TEXT(Table1[[#This Row],[Transaction Date]],"dddd")</f>
        <v>Wednesday</v>
      </c>
      <c r="G355" t="s">
        <v>10</v>
      </c>
      <c r="H355" s="4">
        <v>100111698</v>
      </c>
      <c r="I355" t="s">
        <v>115</v>
      </c>
      <c r="J355" s="4">
        <v>367666</v>
      </c>
      <c r="K355">
        <v>4250</v>
      </c>
    </row>
    <row r="356" spans="1:11">
      <c r="A356" s="4">
        <v>20180411</v>
      </c>
      <c r="B356" s="21">
        <f t="shared" si="5"/>
        <v>43201</v>
      </c>
      <c r="C356" s="20" t="str">
        <f>TEXT(Table1[[#This Row],[Transaction Date]],"yyyy")</f>
        <v>2018</v>
      </c>
      <c r="D356" s="20" t="str">
        <f>TEXT(Table1[[#This Row],[Transaction Date]],"mmmm")</f>
        <v>April</v>
      </c>
      <c r="E356" s="4">
        <f>MONTH(Table1[[#This Row],[Transaction Date]])</f>
        <v>4</v>
      </c>
      <c r="F356" s="20" t="str">
        <f>TEXT(Table1[[#This Row],[Transaction Date]],"dddd")</f>
        <v>Wednesday</v>
      </c>
      <c r="G356" s="1" t="s">
        <v>116</v>
      </c>
      <c r="H356" s="4">
        <v>10332398</v>
      </c>
      <c r="I356" t="s">
        <v>113</v>
      </c>
      <c r="J356" s="4">
        <v>417887</v>
      </c>
      <c r="K356">
        <v>21450</v>
      </c>
    </row>
    <row r="357" spans="1:11">
      <c r="A357" s="4">
        <v>20180411</v>
      </c>
      <c r="B357" s="21">
        <f t="shared" si="5"/>
        <v>43201</v>
      </c>
      <c r="C357" s="20" t="str">
        <f>TEXT(Table1[[#This Row],[Transaction Date]],"yyyy")</f>
        <v>2018</v>
      </c>
      <c r="D357" s="20" t="str">
        <f>TEXT(Table1[[#This Row],[Transaction Date]],"mmmm")</f>
        <v>April</v>
      </c>
      <c r="E357" s="4">
        <f>MONTH(Table1[[#This Row],[Transaction Date]])</f>
        <v>4</v>
      </c>
      <c r="F357" s="20" t="str">
        <f>TEXT(Table1[[#This Row],[Transaction Date]],"dddd")</f>
        <v>Wednesday</v>
      </c>
      <c r="G357" s="1" t="s">
        <v>118</v>
      </c>
      <c r="H357" s="4">
        <v>10021555</v>
      </c>
      <c r="I357" t="s">
        <v>111</v>
      </c>
      <c r="J357" s="4">
        <v>468108</v>
      </c>
      <c r="K357">
        <v>795</v>
      </c>
    </row>
    <row r="358" spans="1:11">
      <c r="A358" s="4">
        <v>20180414</v>
      </c>
      <c r="B358" s="21">
        <f t="shared" si="5"/>
        <v>43204</v>
      </c>
      <c r="C358" s="20" t="str">
        <f>TEXT(Table1[[#This Row],[Transaction Date]],"yyyy")</f>
        <v>2018</v>
      </c>
      <c r="D358" s="20" t="str">
        <f>TEXT(Table1[[#This Row],[Transaction Date]],"mmmm")</f>
        <v>April</v>
      </c>
      <c r="E358" s="4">
        <f>MONTH(Table1[[#This Row],[Transaction Date]])</f>
        <v>4</v>
      </c>
      <c r="F358" s="20" t="str">
        <f>TEXT(Table1[[#This Row],[Transaction Date]],"dddd")</f>
        <v>Saturday</v>
      </c>
      <c r="G358" t="s">
        <v>116</v>
      </c>
      <c r="H358" s="4">
        <v>100110156</v>
      </c>
      <c r="I358" t="s">
        <v>112</v>
      </c>
      <c r="J358" s="4">
        <v>518329</v>
      </c>
      <c r="K358">
        <v>5482.5</v>
      </c>
    </row>
    <row r="359" spans="1:11">
      <c r="A359" s="4">
        <v>20180414</v>
      </c>
      <c r="B359" s="21">
        <f t="shared" si="5"/>
        <v>43204</v>
      </c>
      <c r="C359" s="20" t="str">
        <f>TEXT(Table1[[#This Row],[Transaction Date]],"yyyy")</f>
        <v>2018</v>
      </c>
      <c r="D359" s="20" t="str">
        <f>TEXT(Table1[[#This Row],[Transaction Date]],"mmmm")</f>
        <v>April</v>
      </c>
      <c r="E359" s="4">
        <f>MONTH(Table1[[#This Row],[Transaction Date]])</f>
        <v>4</v>
      </c>
      <c r="F359" s="20" t="str">
        <f>TEXT(Table1[[#This Row],[Transaction Date]],"dddd")</f>
        <v>Saturday</v>
      </c>
      <c r="G359" t="s">
        <v>117</v>
      </c>
      <c r="H359" s="4">
        <v>100110157</v>
      </c>
      <c r="I359" t="s">
        <v>109</v>
      </c>
      <c r="J359" s="4">
        <v>568550</v>
      </c>
      <c r="K359">
        <v>5482.5</v>
      </c>
    </row>
    <row r="360" spans="1:11">
      <c r="A360" s="4">
        <v>20180414</v>
      </c>
      <c r="B360" s="21">
        <f t="shared" si="5"/>
        <v>43204</v>
      </c>
      <c r="C360" s="20" t="str">
        <f>TEXT(Table1[[#This Row],[Transaction Date]],"yyyy")</f>
        <v>2018</v>
      </c>
      <c r="D360" s="20" t="str">
        <f>TEXT(Table1[[#This Row],[Transaction Date]],"mmmm")</f>
        <v>April</v>
      </c>
      <c r="E360" s="4">
        <f>MONTH(Table1[[#This Row],[Transaction Date]])</f>
        <v>4</v>
      </c>
      <c r="F360" s="20" t="str">
        <f>TEXT(Table1[[#This Row],[Transaction Date]],"dddd")</f>
        <v>Saturday</v>
      </c>
      <c r="G360" t="s">
        <v>117</v>
      </c>
      <c r="H360" s="4">
        <v>100110159</v>
      </c>
      <c r="I360" t="s">
        <v>111</v>
      </c>
      <c r="J360" s="4">
        <v>618771</v>
      </c>
      <c r="K360">
        <v>795</v>
      </c>
    </row>
    <row r="361" spans="1:11">
      <c r="A361" s="4">
        <v>20180414</v>
      </c>
      <c r="B361" s="21">
        <f t="shared" si="5"/>
        <v>43204</v>
      </c>
      <c r="C361" s="20" t="str">
        <f>TEXT(Table1[[#This Row],[Transaction Date]],"yyyy")</f>
        <v>2018</v>
      </c>
      <c r="D361" s="20" t="str">
        <f>TEXT(Table1[[#This Row],[Transaction Date]],"mmmm")</f>
        <v>April</v>
      </c>
      <c r="E361" s="4">
        <f>MONTH(Table1[[#This Row],[Transaction Date]])</f>
        <v>4</v>
      </c>
      <c r="F361" s="20" t="str">
        <f>TEXT(Table1[[#This Row],[Transaction Date]],"dddd")</f>
        <v>Saturday</v>
      </c>
      <c r="G361" t="s">
        <v>10</v>
      </c>
      <c r="H361" s="4">
        <v>100111710</v>
      </c>
      <c r="I361" t="s">
        <v>109</v>
      </c>
      <c r="J361" s="4">
        <v>864342</v>
      </c>
      <c r="K361">
        <v>13650</v>
      </c>
    </row>
    <row r="362" spans="1:11">
      <c r="A362" s="4">
        <v>20180501</v>
      </c>
      <c r="B362" s="21">
        <f t="shared" si="5"/>
        <v>43221</v>
      </c>
      <c r="C362" s="20" t="str">
        <f>TEXT(Table1[[#This Row],[Transaction Date]],"yyyy")</f>
        <v>2018</v>
      </c>
      <c r="D362" s="20" t="str">
        <f>TEXT(Table1[[#This Row],[Transaction Date]],"mmmm")</f>
        <v>May</v>
      </c>
      <c r="E362" s="4">
        <f>MONTH(Table1[[#This Row],[Transaction Date]])</f>
        <v>5</v>
      </c>
      <c r="F362" s="20" t="str">
        <f>TEXT(Table1[[#This Row],[Transaction Date]],"dddd")</f>
        <v>Tuesday</v>
      </c>
      <c r="G362" t="s">
        <v>10</v>
      </c>
      <c r="H362" s="4">
        <v>100110191</v>
      </c>
      <c r="I362" t="s">
        <v>109</v>
      </c>
      <c r="J362" s="4">
        <v>135670</v>
      </c>
      <c r="K362">
        <v>12452.5</v>
      </c>
    </row>
    <row r="363" spans="1:11">
      <c r="A363" s="4">
        <v>20180503</v>
      </c>
      <c r="B363" s="21">
        <f t="shared" si="5"/>
        <v>43223</v>
      </c>
      <c r="C363" s="20" t="str">
        <f>TEXT(Table1[[#This Row],[Transaction Date]],"yyyy")</f>
        <v>2018</v>
      </c>
      <c r="D363" s="20" t="str">
        <f>TEXT(Table1[[#This Row],[Transaction Date]],"mmmm")</f>
        <v>May</v>
      </c>
      <c r="E363" s="4">
        <f>MONTH(Table1[[#This Row],[Transaction Date]])</f>
        <v>5</v>
      </c>
      <c r="F363" s="20" t="str">
        <f>TEXT(Table1[[#This Row],[Transaction Date]],"dddd")</f>
        <v>Thursday</v>
      </c>
      <c r="G363" t="s">
        <v>116</v>
      </c>
      <c r="H363" s="4">
        <v>10016103</v>
      </c>
      <c r="I363" t="s">
        <v>114</v>
      </c>
      <c r="J363" s="4">
        <v>568550</v>
      </c>
      <c r="K363">
        <v>4250</v>
      </c>
    </row>
    <row r="364" spans="1:11">
      <c r="A364" s="4">
        <v>20180508</v>
      </c>
      <c r="B364" s="21">
        <f t="shared" si="5"/>
        <v>43228</v>
      </c>
      <c r="C364" s="20" t="str">
        <f>TEXT(Table1[[#This Row],[Transaction Date]],"yyyy")</f>
        <v>2018</v>
      </c>
      <c r="D364" s="20" t="str">
        <f>TEXT(Table1[[#This Row],[Transaction Date]],"mmmm")</f>
        <v>May</v>
      </c>
      <c r="E364" s="4">
        <f>MONTH(Table1[[#This Row],[Transaction Date]])</f>
        <v>5</v>
      </c>
      <c r="F364" s="20" t="str">
        <f>TEXT(Table1[[#This Row],[Transaction Date]],"dddd")</f>
        <v>Tuesday</v>
      </c>
      <c r="G364" t="s">
        <v>117</v>
      </c>
      <c r="H364" s="4">
        <v>100111837</v>
      </c>
      <c r="I364" t="s">
        <v>111</v>
      </c>
      <c r="J364" s="4">
        <v>618771</v>
      </c>
      <c r="K364">
        <v>795</v>
      </c>
    </row>
    <row r="365" spans="1:11">
      <c r="A365" s="4">
        <v>20180508</v>
      </c>
      <c r="B365" s="21">
        <f t="shared" si="5"/>
        <v>43228</v>
      </c>
      <c r="C365" s="20" t="str">
        <f>TEXT(Table1[[#This Row],[Transaction Date]],"yyyy")</f>
        <v>2018</v>
      </c>
      <c r="D365" s="20" t="str">
        <f>TEXT(Table1[[#This Row],[Transaction Date]],"mmmm")</f>
        <v>May</v>
      </c>
      <c r="E365" s="4">
        <f>MONTH(Table1[[#This Row],[Transaction Date]])</f>
        <v>5</v>
      </c>
      <c r="F365" s="20" t="str">
        <f>TEXT(Table1[[#This Row],[Transaction Date]],"dddd")</f>
        <v>Tuesday</v>
      </c>
      <c r="G365" t="s">
        <v>10</v>
      </c>
      <c r="H365" s="4">
        <v>100111838</v>
      </c>
      <c r="I365" t="s">
        <v>114</v>
      </c>
      <c r="J365" s="4">
        <v>618771</v>
      </c>
      <c r="K365">
        <v>7650</v>
      </c>
    </row>
    <row r="366" spans="1:11">
      <c r="A366" s="4">
        <v>20180508</v>
      </c>
      <c r="B366" s="21">
        <f t="shared" si="5"/>
        <v>43228</v>
      </c>
      <c r="C366" s="20" t="str">
        <f>TEXT(Table1[[#This Row],[Transaction Date]],"yyyy")</f>
        <v>2018</v>
      </c>
      <c r="D366" s="20" t="str">
        <f>TEXT(Table1[[#This Row],[Transaction Date]],"mmmm")</f>
        <v>May</v>
      </c>
      <c r="E366" s="4">
        <f>MONTH(Table1[[#This Row],[Transaction Date]])</f>
        <v>5</v>
      </c>
      <c r="F366" s="20" t="str">
        <f>TEXT(Table1[[#This Row],[Transaction Date]],"dddd")</f>
        <v>Tuesday</v>
      </c>
      <c r="G366" t="s">
        <v>116</v>
      </c>
      <c r="H366" s="4">
        <v>10018759</v>
      </c>
      <c r="I366" t="s">
        <v>111</v>
      </c>
      <c r="J366" s="4">
        <v>864342</v>
      </c>
      <c r="K366">
        <v>550</v>
      </c>
    </row>
    <row r="367" spans="1:11">
      <c r="A367" s="4">
        <v>20180512</v>
      </c>
      <c r="B367" s="21">
        <f t="shared" si="5"/>
        <v>43232</v>
      </c>
      <c r="C367" s="20" t="str">
        <f>TEXT(Table1[[#This Row],[Transaction Date]],"yyyy")</f>
        <v>2018</v>
      </c>
      <c r="D367" s="20" t="str">
        <f>TEXT(Table1[[#This Row],[Transaction Date]],"mmmm")</f>
        <v>May</v>
      </c>
      <c r="E367" s="4">
        <f>MONTH(Table1[[#This Row],[Transaction Date]])</f>
        <v>5</v>
      </c>
      <c r="F367" s="20" t="str">
        <f>TEXT(Table1[[#This Row],[Transaction Date]],"dddd")</f>
        <v>Saturday</v>
      </c>
      <c r="G367" t="s">
        <v>10</v>
      </c>
      <c r="H367" s="4">
        <v>100110222</v>
      </c>
      <c r="I367" t="s">
        <v>109</v>
      </c>
      <c r="J367" s="4">
        <v>387943</v>
      </c>
      <c r="K367">
        <v>6502.5</v>
      </c>
    </row>
    <row r="368" spans="1:11">
      <c r="A368" s="4">
        <v>20180512</v>
      </c>
      <c r="B368" s="21">
        <f t="shared" si="5"/>
        <v>43232</v>
      </c>
      <c r="C368" s="20" t="str">
        <f>TEXT(Table1[[#This Row],[Transaction Date]],"yyyy")</f>
        <v>2018</v>
      </c>
      <c r="D368" s="20" t="str">
        <f>TEXT(Table1[[#This Row],[Transaction Date]],"mmmm")</f>
        <v>May</v>
      </c>
      <c r="E368" s="4">
        <f>MONTH(Table1[[#This Row],[Transaction Date]])</f>
        <v>5</v>
      </c>
      <c r="F368" s="20" t="str">
        <f>TEXT(Table1[[#This Row],[Transaction Date]],"dddd")</f>
        <v>Saturday</v>
      </c>
      <c r="G368" t="s">
        <v>116</v>
      </c>
      <c r="H368" s="4">
        <v>100110226</v>
      </c>
      <c r="I368" t="s">
        <v>109</v>
      </c>
      <c r="J368" s="4">
        <v>846118</v>
      </c>
      <c r="K368">
        <v>5482.5</v>
      </c>
    </row>
    <row r="369" spans="1:11">
      <c r="A369" s="4">
        <v>20180512</v>
      </c>
      <c r="B369" s="21">
        <f t="shared" si="5"/>
        <v>43232</v>
      </c>
      <c r="C369" s="20" t="str">
        <f>TEXT(Table1[[#This Row],[Transaction Date]],"yyyy")</f>
        <v>2018</v>
      </c>
      <c r="D369" s="20" t="str">
        <f>TEXT(Table1[[#This Row],[Transaction Date]],"mmmm")</f>
        <v>May</v>
      </c>
      <c r="E369" s="4">
        <f>MONTH(Table1[[#This Row],[Transaction Date]])</f>
        <v>5</v>
      </c>
      <c r="F369" s="20" t="str">
        <f>TEXT(Table1[[#This Row],[Transaction Date]],"dddd")</f>
        <v>Saturday</v>
      </c>
      <c r="G369" t="s">
        <v>116</v>
      </c>
      <c r="H369" s="4">
        <v>100111859</v>
      </c>
      <c r="I369" t="s">
        <v>111</v>
      </c>
      <c r="J369" s="4">
        <v>166782</v>
      </c>
      <c r="K369">
        <v>4462.5</v>
      </c>
    </row>
    <row r="370" spans="1:11">
      <c r="A370" s="4">
        <v>20180512</v>
      </c>
      <c r="B370" s="21">
        <f t="shared" si="5"/>
        <v>43232</v>
      </c>
      <c r="C370" s="20" t="str">
        <f>TEXT(Table1[[#This Row],[Transaction Date]],"yyyy")</f>
        <v>2018</v>
      </c>
      <c r="D370" s="20" t="str">
        <f>TEXT(Table1[[#This Row],[Transaction Date]],"mmmm")</f>
        <v>May</v>
      </c>
      <c r="E370" s="4">
        <f>MONTH(Table1[[#This Row],[Transaction Date]])</f>
        <v>5</v>
      </c>
      <c r="F370" s="20" t="str">
        <f>TEXT(Table1[[#This Row],[Transaction Date]],"dddd")</f>
        <v>Saturday</v>
      </c>
      <c r="G370" t="s">
        <v>116</v>
      </c>
      <c r="H370" s="4">
        <v>100111862</v>
      </c>
      <c r="I370" t="s">
        <v>109</v>
      </c>
      <c r="J370" s="4">
        <v>217003</v>
      </c>
      <c r="K370">
        <v>17807.5</v>
      </c>
    </row>
    <row r="371" spans="1:11">
      <c r="A371" s="4">
        <v>20180512</v>
      </c>
      <c r="B371" s="21">
        <f t="shared" si="5"/>
        <v>43232</v>
      </c>
      <c r="C371" s="20" t="str">
        <f>TEXT(Table1[[#This Row],[Transaction Date]],"yyyy")</f>
        <v>2018</v>
      </c>
      <c r="D371" s="20" t="str">
        <f>TEXT(Table1[[#This Row],[Transaction Date]],"mmmm")</f>
        <v>May</v>
      </c>
      <c r="E371" s="4">
        <f>MONTH(Table1[[#This Row],[Transaction Date]])</f>
        <v>5</v>
      </c>
      <c r="F371" s="20" t="str">
        <f>TEXT(Table1[[#This Row],[Transaction Date]],"dddd")</f>
        <v>Saturday</v>
      </c>
      <c r="G371" t="s">
        <v>116</v>
      </c>
      <c r="H371" s="4">
        <v>10018770</v>
      </c>
      <c r="I371" t="s">
        <v>109</v>
      </c>
      <c r="J371" s="4">
        <v>267224</v>
      </c>
      <c r="K371">
        <v>4462.5</v>
      </c>
    </row>
    <row r="372" spans="1:11">
      <c r="A372" s="4">
        <v>20180512</v>
      </c>
      <c r="B372" s="21">
        <f t="shared" si="5"/>
        <v>43232</v>
      </c>
      <c r="C372" s="20" t="str">
        <f>TEXT(Table1[[#This Row],[Transaction Date]],"yyyy")</f>
        <v>2018</v>
      </c>
      <c r="D372" s="20" t="str">
        <f>TEXT(Table1[[#This Row],[Transaction Date]],"mmmm")</f>
        <v>May</v>
      </c>
      <c r="E372" s="4">
        <f>MONTH(Table1[[#This Row],[Transaction Date]])</f>
        <v>5</v>
      </c>
      <c r="F372" s="20" t="str">
        <f>TEXT(Table1[[#This Row],[Transaction Date]],"dddd")</f>
        <v>Saturday</v>
      </c>
      <c r="G372" t="s">
        <v>116</v>
      </c>
      <c r="H372" s="4">
        <v>10018771</v>
      </c>
      <c r="I372" t="s">
        <v>109</v>
      </c>
      <c r="J372" s="4">
        <v>317445</v>
      </c>
      <c r="K372">
        <v>16702.5</v>
      </c>
    </row>
    <row r="373" spans="1:11">
      <c r="A373" s="4">
        <v>20180512</v>
      </c>
      <c r="B373" s="21">
        <f t="shared" si="5"/>
        <v>43232</v>
      </c>
      <c r="C373" s="20" t="str">
        <f>TEXT(Table1[[#This Row],[Transaction Date]],"yyyy")</f>
        <v>2018</v>
      </c>
      <c r="D373" s="20" t="str">
        <f>TEXT(Table1[[#This Row],[Transaction Date]],"mmmm")</f>
        <v>May</v>
      </c>
      <c r="E373" s="4">
        <f>MONTH(Table1[[#This Row],[Transaction Date]])</f>
        <v>5</v>
      </c>
      <c r="F373" s="20" t="str">
        <f>TEXT(Table1[[#This Row],[Transaction Date]],"dddd")</f>
        <v>Saturday</v>
      </c>
      <c r="G373" s="1" t="s">
        <v>10</v>
      </c>
      <c r="H373" s="4">
        <v>10018772</v>
      </c>
      <c r="I373" t="s">
        <v>109</v>
      </c>
      <c r="J373" s="4">
        <v>367666</v>
      </c>
      <c r="K373">
        <v>16702.5</v>
      </c>
    </row>
    <row r="374" spans="1:11">
      <c r="A374" s="4">
        <v>20180512</v>
      </c>
      <c r="B374" s="21">
        <f t="shared" si="5"/>
        <v>43232</v>
      </c>
      <c r="C374" s="20" t="str">
        <f>TEXT(Table1[[#This Row],[Transaction Date]],"yyyy")</f>
        <v>2018</v>
      </c>
      <c r="D374" s="20" t="str">
        <f>TEXT(Table1[[#This Row],[Transaction Date]],"mmmm")</f>
        <v>May</v>
      </c>
      <c r="E374" s="4">
        <f>MONTH(Table1[[#This Row],[Transaction Date]])</f>
        <v>5</v>
      </c>
      <c r="F374" s="20" t="str">
        <f>TEXT(Table1[[#This Row],[Transaction Date]],"dddd")</f>
        <v>Saturday</v>
      </c>
      <c r="G374" t="s">
        <v>10</v>
      </c>
      <c r="H374" s="4">
        <v>100111861</v>
      </c>
      <c r="I374" t="s">
        <v>114</v>
      </c>
      <c r="J374" s="4">
        <v>417887</v>
      </c>
      <c r="K374">
        <v>3952.5</v>
      </c>
    </row>
    <row r="375" spans="1:11">
      <c r="A375" s="4">
        <v>20180512</v>
      </c>
      <c r="B375" s="21">
        <f t="shared" si="5"/>
        <v>43232</v>
      </c>
      <c r="C375" s="20" t="str">
        <f>TEXT(Table1[[#This Row],[Transaction Date]],"yyyy")</f>
        <v>2018</v>
      </c>
      <c r="D375" s="20" t="str">
        <f>TEXT(Table1[[#This Row],[Transaction Date]],"mmmm")</f>
        <v>May</v>
      </c>
      <c r="E375" s="4">
        <f>MONTH(Table1[[#This Row],[Transaction Date]])</f>
        <v>5</v>
      </c>
      <c r="F375" s="20" t="str">
        <f>TEXT(Table1[[#This Row],[Transaction Date]],"dddd")</f>
        <v>Saturday</v>
      </c>
      <c r="G375" t="s">
        <v>118</v>
      </c>
      <c r="H375" s="4">
        <v>100111863</v>
      </c>
      <c r="I375" t="s">
        <v>115</v>
      </c>
      <c r="J375" s="4">
        <v>267224</v>
      </c>
      <c r="K375">
        <v>12707.5</v>
      </c>
    </row>
    <row r="376" spans="1:11">
      <c r="A376" s="4">
        <v>20180512</v>
      </c>
      <c r="B376" s="21">
        <f t="shared" si="5"/>
        <v>43232</v>
      </c>
      <c r="C376" s="20" t="str">
        <f>TEXT(Table1[[#This Row],[Transaction Date]],"yyyy")</f>
        <v>2018</v>
      </c>
      <c r="D376" s="20" t="str">
        <f>TEXT(Table1[[#This Row],[Transaction Date]],"mmmm")</f>
        <v>May</v>
      </c>
      <c r="E376" s="4">
        <f>MONTH(Table1[[#This Row],[Transaction Date]])</f>
        <v>5</v>
      </c>
      <c r="F376" s="20" t="str">
        <f>TEXT(Table1[[#This Row],[Transaction Date]],"dddd")</f>
        <v>Saturday</v>
      </c>
      <c r="G376" t="s">
        <v>118</v>
      </c>
      <c r="H376" s="4">
        <v>10018769</v>
      </c>
      <c r="I376" t="s">
        <v>114</v>
      </c>
      <c r="J376" s="4">
        <v>317445</v>
      </c>
      <c r="K376">
        <v>7607.5</v>
      </c>
    </row>
    <row r="377" spans="1:11">
      <c r="A377" s="4">
        <v>20180512</v>
      </c>
      <c r="B377" s="21">
        <f t="shared" si="5"/>
        <v>43232</v>
      </c>
      <c r="C377" s="20" t="str">
        <f>TEXT(Table1[[#This Row],[Transaction Date]],"yyyy")</f>
        <v>2018</v>
      </c>
      <c r="D377" s="20" t="str">
        <f>TEXT(Table1[[#This Row],[Transaction Date]],"mmmm")</f>
        <v>May</v>
      </c>
      <c r="E377" s="4">
        <f>MONTH(Table1[[#This Row],[Transaction Date]])</f>
        <v>5</v>
      </c>
      <c r="F377" s="20" t="str">
        <f>TEXT(Table1[[#This Row],[Transaction Date]],"dddd")</f>
        <v>Saturday</v>
      </c>
      <c r="G377" t="s">
        <v>116</v>
      </c>
      <c r="H377" s="4">
        <v>10018775</v>
      </c>
      <c r="I377" t="s">
        <v>114</v>
      </c>
      <c r="J377" s="4">
        <v>729973</v>
      </c>
      <c r="K377">
        <v>9052.5</v>
      </c>
    </row>
    <row r="378" spans="1:11">
      <c r="A378" s="4">
        <v>20180512</v>
      </c>
      <c r="B378" s="21">
        <f t="shared" si="5"/>
        <v>43232</v>
      </c>
      <c r="C378" s="20" t="str">
        <f>TEXT(Table1[[#This Row],[Transaction Date]],"yyyy")</f>
        <v>2018</v>
      </c>
      <c r="D378" s="20" t="str">
        <f>TEXT(Table1[[#This Row],[Transaction Date]],"mmmm")</f>
        <v>May</v>
      </c>
      <c r="E378" s="4">
        <f>MONTH(Table1[[#This Row],[Transaction Date]])</f>
        <v>5</v>
      </c>
      <c r="F378" s="20" t="str">
        <f>TEXT(Table1[[#This Row],[Transaction Date]],"dddd")</f>
        <v>Saturday</v>
      </c>
      <c r="G378" t="s">
        <v>116</v>
      </c>
      <c r="H378" s="4">
        <v>10018776</v>
      </c>
      <c r="I378" t="s">
        <v>115</v>
      </c>
      <c r="J378" s="4">
        <v>764932</v>
      </c>
      <c r="K378">
        <v>16702.5</v>
      </c>
    </row>
    <row r="379" spans="1:11">
      <c r="A379" s="4">
        <v>20180512</v>
      </c>
      <c r="B379" s="21">
        <f t="shared" si="5"/>
        <v>43232</v>
      </c>
      <c r="C379" s="20" t="str">
        <f>TEXT(Table1[[#This Row],[Transaction Date]],"yyyy")</f>
        <v>2018</v>
      </c>
      <c r="D379" s="20" t="str">
        <f>TEXT(Table1[[#This Row],[Transaction Date]],"mmmm")</f>
        <v>May</v>
      </c>
      <c r="E379" s="4">
        <f>MONTH(Table1[[#This Row],[Transaction Date]])</f>
        <v>5</v>
      </c>
      <c r="F379" s="20" t="str">
        <f>TEXT(Table1[[#This Row],[Transaction Date]],"dddd")</f>
        <v>Saturday</v>
      </c>
      <c r="G379" t="s">
        <v>117</v>
      </c>
      <c r="H379" s="4">
        <v>10016125</v>
      </c>
      <c r="I379" t="s">
        <v>113</v>
      </c>
      <c r="J379" s="4">
        <v>979679</v>
      </c>
      <c r="K379">
        <v>3357.5</v>
      </c>
    </row>
    <row r="380" spans="1:11">
      <c r="A380" s="4">
        <v>20180520</v>
      </c>
      <c r="B380" s="21">
        <f t="shared" si="5"/>
        <v>43240</v>
      </c>
      <c r="C380" s="20" t="str">
        <f>TEXT(Table1[[#This Row],[Transaction Date]],"yyyy")</f>
        <v>2018</v>
      </c>
      <c r="D380" s="20" t="str">
        <f>TEXT(Table1[[#This Row],[Transaction Date]],"mmmm")</f>
        <v>May</v>
      </c>
      <c r="E380" s="4">
        <f>MONTH(Table1[[#This Row],[Transaction Date]])</f>
        <v>5</v>
      </c>
      <c r="F380" s="20" t="str">
        <f>TEXT(Table1[[#This Row],[Transaction Date]],"dddd")</f>
        <v>Sunday</v>
      </c>
      <c r="G380" t="s">
        <v>117</v>
      </c>
      <c r="H380" s="4">
        <v>100111903</v>
      </c>
      <c r="I380" t="s">
        <v>114</v>
      </c>
      <c r="J380" s="4">
        <v>387943</v>
      </c>
      <c r="K380">
        <v>4450</v>
      </c>
    </row>
    <row r="381" spans="1:11">
      <c r="A381" s="4">
        <v>20180520</v>
      </c>
      <c r="B381" s="21">
        <f t="shared" si="5"/>
        <v>43240</v>
      </c>
      <c r="C381" s="20" t="str">
        <f>TEXT(Table1[[#This Row],[Transaction Date]],"yyyy")</f>
        <v>2018</v>
      </c>
      <c r="D381" s="20" t="str">
        <f>TEXT(Table1[[#This Row],[Transaction Date]],"mmmm")</f>
        <v>May</v>
      </c>
      <c r="E381" s="4">
        <f>MONTH(Table1[[#This Row],[Transaction Date]])</f>
        <v>5</v>
      </c>
      <c r="F381" s="20" t="str">
        <f>TEXT(Table1[[#This Row],[Transaction Date]],"dddd")</f>
        <v>Sunday</v>
      </c>
      <c r="G381" t="s">
        <v>10</v>
      </c>
      <c r="H381" s="4">
        <v>10018790</v>
      </c>
      <c r="I381" t="s">
        <v>115</v>
      </c>
      <c r="J381" s="4">
        <v>846118</v>
      </c>
      <c r="K381">
        <v>5250</v>
      </c>
    </row>
    <row r="382" spans="1:11">
      <c r="A382" s="4">
        <v>20180520</v>
      </c>
      <c r="B382" s="21">
        <f t="shared" si="5"/>
        <v>43240</v>
      </c>
      <c r="C382" s="20" t="str">
        <f>TEXT(Table1[[#This Row],[Transaction Date]],"yyyy")</f>
        <v>2018</v>
      </c>
      <c r="D382" s="20" t="str">
        <f>TEXT(Table1[[#This Row],[Transaction Date]],"mmmm")</f>
        <v>May</v>
      </c>
      <c r="E382" s="4">
        <f>MONTH(Table1[[#This Row],[Transaction Date]])</f>
        <v>5</v>
      </c>
      <c r="F382" s="20" t="str">
        <f>TEXT(Table1[[#This Row],[Transaction Date]],"dddd")</f>
        <v>Sunday</v>
      </c>
      <c r="G382" t="s">
        <v>10</v>
      </c>
      <c r="H382" s="4">
        <v>10018791</v>
      </c>
      <c r="I382" t="s">
        <v>114</v>
      </c>
      <c r="J382" s="4">
        <v>166782</v>
      </c>
      <c r="K382">
        <v>7650</v>
      </c>
    </row>
    <row r="383" spans="1:11">
      <c r="A383" s="4">
        <v>20180520</v>
      </c>
      <c r="B383" s="21">
        <f t="shared" si="5"/>
        <v>43240</v>
      </c>
      <c r="C383" s="20" t="str">
        <f>TEXT(Table1[[#This Row],[Transaction Date]],"yyyy")</f>
        <v>2018</v>
      </c>
      <c r="D383" s="20" t="str">
        <f>TEXT(Table1[[#This Row],[Transaction Date]],"mmmm")</f>
        <v>May</v>
      </c>
      <c r="E383" s="4">
        <f>MONTH(Table1[[#This Row],[Transaction Date]])</f>
        <v>5</v>
      </c>
      <c r="F383" s="20" t="str">
        <f>TEXT(Table1[[#This Row],[Transaction Date]],"dddd")</f>
        <v>Sunday</v>
      </c>
      <c r="G383" t="s">
        <v>116</v>
      </c>
      <c r="H383" s="4">
        <v>10018792</v>
      </c>
      <c r="I383" t="s">
        <v>115</v>
      </c>
      <c r="J383" s="4">
        <v>217003</v>
      </c>
      <c r="K383">
        <v>11950</v>
      </c>
    </row>
    <row r="384" spans="1:11">
      <c r="A384" s="4">
        <v>20180520</v>
      </c>
      <c r="B384" s="21">
        <f t="shared" si="5"/>
        <v>43240</v>
      </c>
      <c r="C384" s="20" t="str">
        <f>TEXT(Table1[[#This Row],[Transaction Date]],"yyyy")</f>
        <v>2018</v>
      </c>
      <c r="D384" s="20" t="str">
        <f>TEXT(Table1[[#This Row],[Transaction Date]],"mmmm")</f>
        <v>May</v>
      </c>
      <c r="E384" s="4">
        <f>MONTH(Table1[[#This Row],[Transaction Date]])</f>
        <v>5</v>
      </c>
      <c r="F384" s="20" t="str">
        <f>TEXT(Table1[[#This Row],[Transaction Date]],"dddd")</f>
        <v>Sunday</v>
      </c>
      <c r="G384" t="s">
        <v>10</v>
      </c>
      <c r="H384" s="4">
        <v>10018793</v>
      </c>
      <c r="I384" t="s">
        <v>111</v>
      </c>
      <c r="J384" s="4">
        <v>267224</v>
      </c>
      <c r="K384">
        <v>5950</v>
      </c>
    </row>
    <row r="385" spans="1:11">
      <c r="A385" s="4">
        <v>20180520</v>
      </c>
      <c r="B385" s="21">
        <f t="shared" si="5"/>
        <v>43240</v>
      </c>
      <c r="C385" s="20" t="str">
        <f>TEXT(Table1[[#This Row],[Transaction Date]],"yyyy")</f>
        <v>2018</v>
      </c>
      <c r="D385" s="20" t="str">
        <f>TEXT(Table1[[#This Row],[Transaction Date]],"mmmm")</f>
        <v>May</v>
      </c>
      <c r="E385" s="4">
        <f>MONTH(Table1[[#This Row],[Transaction Date]])</f>
        <v>5</v>
      </c>
      <c r="F385" s="20" t="str">
        <f>TEXT(Table1[[#This Row],[Transaction Date]],"dddd")</f>
        <v>Sunday</v>
      </c>
      <c r="G385" t="s">
        <v>10</v>
      </c>
      <c r="H385" s="4">
        <v>10021684</v>
      </c>
      <c r="I385" t="s">
        <v>109</v>
      </c>
      <c r="J385" s="4">
        <v>317445</v>
      </c>
      <c r="K385">
        <v>9450</v>
      </c>
    </row>
    <row r="386" spans="1:11">
      <c r="A386" s="4">
        <v>20180520</v>
      </c>
      <c r="B386" s="21">
        <f t="shared" si="5"/>
        <v>43240</v>
      </c>
      <c r="C386" s="20" t="str">
        <f>TEXT(Table1[[#This Row],[Transaction Date]],"yyyy")</f>
        <v>2018</v>
      </c>
      <c r="D386" s="20" t="str">
        <f>TEXT(Table1[[#This Row],[Transaction Date]],"mmmm")</f>
        <v>May</v>
      </c>
      <c r="E386" s="4">
        <f>MONTH(Table1[[#This Row],[Transaction Date]])</f>
        <v>5</v>
      </c>
      <c r="F386" s="20" t="str">
        <f>TEXT(Table1[[#This Row],[Transaction Date]],"dddd")</f>
        <v>Sunday</v>
      </c>
      <c r="G386" t="s">
        <v>116</v>
      </c>
      <c r="H386" s="4">
        <v>10021683</v>
      </c>
      <c r="I386" t="s">
        <v>109</v>
      </c>
      <c r="J386" s="4">
        <v>367666</v>
      </c>
      <c r="K386">
        <v>17950</v>
      </c>
    </row>
    <row r="387" spans="1:11">
      <c r="A387" s="4">
        <v>20180521</v>
      </c>
      <c r="B387" s="21">
        <f t="shared" si="5"/>
        <v>43241</v>
      </c>
      <c r="C387" s="20" t="str">
        <f>TEXT(Table1[[#This Row],[Transaction Date]],"yyyy")</f>
        <v>2018</v>
      </c>
      <c r="D387" s="20" t="str">
        <f>TEXT(Table1[[#This Row],[Transaction Date]],"mmmm")</f>
        <v>May</v>
      </c>
      <c r="E387" s="4">
        <f>MONTH(Table1[[#This Row],[Transaction Date]])</f>
        <v>5</v>
      </c>
      <c r="F387" s="20" t="str">
        <f>TEXT(Table1[[#This Row],[Transaction Date]],"dddd")</f>
        <v>Monday</v>
      </c>
      <c r="G387" t="s">
        <v>116</v>
      </c>
      <c r="H387" s="4">
        <v>100111905</v>
      </c>
      <c r="I387" t="s">
        <v>111</v>
      </c>
      <c r="J387" s="4">
        <v>417887</v>
      </c>
      <c r="K387">
        <v>550</v>
      </c>
    </row>
    <row r="388" spans="1:11">
      <c r="A388" s="4">
        <v>20180521</v>
      </c>
      <c r="B388" s="21">
        <f t="shared" si="5"/>
        <v>43241</v>
      </c>
      <c r="C388" s="20" t="str">
        <f>TEXT(Table1[[#This Row],[Transaction Date]],"yyyy")</f>
        <v>2018</v>
      </c>
      <c r="D388" s="20" t="str">
        <f>TEXT(Table1[[#This Row],[Transaction Date]],"mmmm")</f>
        <v>May</v>
      </c>
      <c r="E388" s="4">
        <f>MONTH(Table1[[#This Row],[Transaction Date]])</f>
        <v>5</v>
      </c>
      <c r="F388" s="20" t="str">
        <f>TEXT(Table1[[#This Row],[Transaction Date]],"dddd")</f>
        <v>Monday</v>
      </c>
      <c r="G388" t="s">
        <v>116</v>
      </c>
      <c r="H388" s="4">
        <v>100111905</v>
      </c>
      <c r="I388" t="s">
        <v>111</v>
      </c>
      <c r="J388" s="4">
        <v>267224</v>
      </c>
      <c r="K388">
        <v>550</v>
      </c>
    </row>
    <row r="389" spans="1:11">
      <c r="A389" s="4">
        <v>20180521</v>
      </c>
      <c r="B389" s="21">
        <f t="shared" ref="B389:B452" si="6">DATE(LEFT(A389,4),MID(A389,5,2),RIGHT(A389,2))</f>
        <v>43241</v>
      </c>
      <c r="C389" s="20" t="str">
        <f>TEXT(Table1[[#This Row],[Transaction Date]],"yyyy")</f>
        <v>2018</v>
      </c>
      <c r="D389" s="20" t="str">
        <f>TEXT(Table1[[#This Row],[Transaction Date]],"mmmm")</f>
        <v>May</v>
      </c>
      <c r="E389" s="4">
        <f>MONTH(Table1[[#This Row],[Transaction Date]])</f>
        <v>5</v>
      </c>
      <c r="F389" s="20" t="str">
        <f>TEXT(Table1[[#This Row],[Transaction Date]],"dddd")</f>
        <v>Monday</v>
      </c>
      <c r="G389" t="s">
        <v>116</v>
      </c>
      <c r="H389" s="4">
        <v>100111905</v>
      </c>
      <c r="I389" t="s">
        <v>111</v>
      </c>
      <c r="J389" s="4">
        <v>317445</v>
      </c>
      <c r="K389">
        <v>550</v>
      </c>
    </row>
    <row r="390" spans="1:11">
      <c r="A390" s="4">
        <v>20180521</v>
      </c>
      <c r="B390" s="21">
        <f t="shared" si="6"/>
        <v>43241</v>
      </c>
      <c r="C390" s="20" t="str">
        <f>TEXT(Table1[[#This Row],[Transaction Date]],"yyyy")</f>
        <v>2018</v>
      </c>
      <c r="D390" s="20" t="str">
        <f>TEXT(Table1[[#This Row],[Transaction Date]],"mmmm")</f>
        <v>May</v>
      </c>
      <c r="E390" s="4">
        <f>MONTH(Table1[[#This Row],[Transaction Date]])</f>
        <v>5</v>
      </c>
      <c r="F390" s="20" t="str">
        <f>TEXT(Table1[[#This Row],[Transaction Date]],"dddd")</f>
        <v>Monday</v>
      </c>
      <c r="G390" t="s">
        <v>116</v>
      </c>
      <c r="H390" s="4">
        <v>100111906</v>
      </c>
      <c r="I390" t="s">
        <v>111</v>
      </c>
      <c r="J390" s="4">
        <v>729973</v>
      </c>
      <c r="K390">
        <v>795</v>
      </c>
    </row>
    <row r="391" spans="1:11">
      <c r="A391" s="4">
        <v>20180521</v>
      </c>
      <c r="B391" s="21">
        <f t="shared" si="6"/>
        <v>43241</v>
      </c>
      <c r="C391" s="20" t="str">
        <f>TEXT(Table1[[#This Row],[Transaction Date]],"yyyy")</f>
        <v>2018</v>
      </c>
      <c r="D391" s="20" t="str">
        <f>TEXT(Table1[[#This Row],[Transaction Date]],"mmmm")</f>
        <v>May</v>
      </c>
      <c r="E391" s="4">
        <f>MONTH(Table1[[#This Row],[Transaction Date]])</f>
        <v>5</v>
      </c>
      <c r="F391" s="20" t="str">
        <f>TEXT(Table1[[#This Row],[Transaction Date]],"dddd")</f>
        <v>Monday</v>
      </c>
      <c r="G391" t="s">
        <v>117</v>
      </c>
      <c r="H391" s="4">
        <v>100111907</v>
      </c>
      <c r="I391" t="s">
        <v>111</v>
      </c>
      <c r="J391" s="4">
        <v>764932</v>
      </c>
      <c r="K391">
        <v>12950</v>
      </c>
    </row>
    <row r="392" spans="1:11">
      <c r="A392" s="4">
        <v>20180522</v>
      </c>
      <c r="B392" s="21">
        <f t="shared" si="6"/>
        <v>43242</v>
      </c>
      <c r="C392" s="20" t="str">
        <f>TEXT(Table1[[#This Row],[Transaction Date]],"yyyy")</f>
        <v>2018</v>
      </c>
      <c r="D392" s="20" t="str">
        <f>TEXT(Table1[[#This Row],[Transaction Date]],"mmmm")</f>
        <v>May</v>
      </c>
      <c r="E392" s="4">
        <f>MONTH(Table1[[#This Row],[Transaction Date]])</f>
        <v>5</v>
      </c>
      <c r="F392" s="20" t="str">
        <f>TEXT(Table1[[#This Row],[Transaction Date]],"dddd")</f>
        <v>Tuesday</v>
      </c>
      <c r="G392" t="s">
        <v>118</v>
      </c>
      <c r="H392" s="4">
        <v>10018800</v>
      </c>
      <c r="I392" t="s">
        <v>109</v>
      </c>
      <c r="J392" s="4">
        <v>979679</v>
      </c>
      <c r="K392">
        <v>17950</v>
      </c>
    </row>
    <row r="393" spans="1:11">
      <c r="A393" s="4">
        <v>20180523</v>
      </c>
      <c r="B393" s="21">
        <f t="shared" si="6"/>
        <v>43243</v>
      </c>
      <c r="C393" s="20" t="str">
        <f>TEXT(Table1[[#This Row],[Transaction Date]],"yyyy")</f>
        <v>2018</v>
      </c>
      <c r="D393" s="20" t="str">
        <f>TEXT(Table1[[#This Row],[Transaction Date]],"mmmm")</f>
        <v>May</v>
      </c>
      <c r="E393" s="4">
        <f>MONTH(Table1[[#This Row],[Transaction Date]])</f>
        <v>5</v>
      </c>
      <c r="F393" s="20" t="str">
        <f>TEXT(Table1[[#This Row],[Transaction Date]],"dddd")</f>
        <v>Wednesday</v>
      </c>
      <c r="G393" t="s">
        <v>117</v>
      </c>
      <c r="H393" s="4">
        <v>100111909</v>
      </c>
      <c r="I393" t="s">
        <v>114</v>
      </c>
      <c r="J393" s="4">
        <v>834850</v>
      </c>
      <c r="K393">
        <v>2950</v>
      </c>
    </row>
    <row r="394" spans="1:11">
      <c r="A394" s="4">
        <v>20180523</v>
      </c>
      <c r="B394" s="21">
        <f t="shared" si="6"/>
        <v>43243</v>
      </c>
      <c r="C394" s="20" t="str">
        <f>TEXT(Table1[[#This Row],[Transaction Date]],"yyyy")</f>
        <v>2018</v>
      </c>
      <c r="D394" s="20" t="str">
        <f>TEXT(Table1[[#This Row],[Transaction Date]],"mmmm")</f>
        <v>May</v>
      </c>
      <c r="E394" s="4">
        <f>MONTH(Table1[[#This Row],[Transaction Date]])</f>
        <v>5</v>
      </c>
      <c r="F394" s="20" t="str">
        <f>TEXT(Table1[[#This Row],[Transaction Date]],"dddd")</f>
        <v>Wednesday</v>
      </c>
      <c r="G394" t="s">
        <v>10</v>
      </c>
      <c r="H394" s="4">
        <v>10018802</v>
      </c>
      <c r="I394" t="s">
        <v>111</v>
      </c>
      <c r="J394" s="4">
        <v>367666</v>
      </c>
      <c r="K394">
        <v>795</v>
      </c>
    </row>
    <row r="395" spans="1:11">
      <c r="A395" s="4">
        <v>20180523</v>
      </c>
      <c r="B395" s="21">
        <f t="shared" si="6"/>
        <v>43243</v>
      </c>
      <c r="C395" s="20" t="str">
        <f>TEXT(Table1[[#This Row],[Transaction Date]],"yyyy")</f>
        <v>2018</v>
      </c>
      <c r="D395" s="20" t="str">
        <f>TEXT(Table1[[#This Row],[Transaction Date]],"mmmm")</f>
        <v>May</v>
      </c>
      <c r="E395" s="4">
        <f>MONTH(Table1[[#This Row],[Transaction Date]])</f>
        <v>5</v>
      </c>
      <c r="F395" s="20" t="str">
        <f>TEXT(Table1[[#This Row],[Transaction Date]],"dddd")</f>
        <v>Wednesday</v>
      </c>
      <c r="G395" t="s">
        <v>10</v>
      </c>
      <c r="H395" s="4">
        <v>10018805</v>
      </c>
      <c r="I395" t="s">
        <v>115</v>
      </c>
      <c r="J395" s="4">
        <v>417887</v>
      </c>
      <c r="K395">
        <v>14950</v>
      </c>
    </row>
    <row r="396" spans="1:11">
      <c r="A396" s="4">
        <v>20180524</v>
      </c>
      <c r="B396" s="21">
        <f t="shared" si="6"/>
        <v>43244</v>
      </c>
      <c r="C396" s="20" t="str">
        <f>TEXT(Table1[[#This Row],[Transaction Date]],"yyyy")</f>
        <v>2018</v>
      </c>
      <c r="D396" s="20" t="str">
        <f>TEXT(Table1[[#This Row],[Transaction Date]],"mmmm")</f>
        <v>May</v>
      </c>
      <c r="E396" s="4">
        <f>MONTH(Table1[[#This Row],[Transaction Date]])</f>
        <v>5</v>
      </c>
      <c r="F396" s="20" t="str">
        <f>TEXT(Table1[[#This Row],[Transaction Date]],"dddd")</f>
        <v>Thursday</v>
      </c>
      <c r="G396" t="s">
        <v>118</v>
      </c>
      <c r="H396" s="4">
        <v>10018807</v>
      </c>
      <c r="I396" t="s">
        <v>114</v>
      </c>
      <c r="J396" s="4">
        <v>468108</v>
      </c>
      <c r="K396">
        <v>5250</v>
      </c>
    </row>
    <row r="397" spans="1:11">
      <c r="A397" s="4">
        <v>20180524</v>
      </c>
      <c r="B397" s="21">
        <f t="shared" si="6"/>
        <v>43244</v>
      </c>
      <c r="C397" s="20" t="str">
        <f>TEXT(Table1[[#This Row],[Transaction Date]],"yyyy")</f>
        <v>2018</v>
      </c>
      <c r="D397" s="20" t="str">
        <f>TEXT(Table1[[#This Row],[Transaction Date]],"mmmm")</f>
        <v>May</v>
      </c>
      <c r="E397" s="4">
        <f>MONTH(Table1[[#This Row],[Transaction Date]])</f>
        <v>5</v>
      </c>
      <c r="F397" s="20" t="str">
        <f>TEXT(Table1[[#This Row],[Transaction Date]],"dddd")</f>
        <v>Thursday</v>
      </c>
      <c r="G397" t="s">
        <v>116</v>
      </c>
      <c r="H397" s="4">
        <v>10018808</v>
      </c>
      <c r="I397" t="s">
        <v>115</v>
      </c>
      <c r="J397" s="4">
        <v>518329</v>
      </c>
      <c r="K397">
        <v>2950</v>
      </c>
    </row>
    <row r="398" spans="1:11">
      <c r="A398" s="4">
        <v>20180524</v>
      </c>
      <c r="B398" s="21">
        <f t="shared" si="6"/>
        <v>43244</v>
      </c>
      <c r="C398" s="20" t="str">
        <f>TEXT(Table1[[#This Row],[Transaction Date]],"yyyy")</f>
        <v>2018</v>
      </c>
      <c r="D398" s="20" t="str">
        <f>TEXT(Table1[[#This Row],[Transaction Date]],"mmmm")</f>
        <v>May</v>
      </c>
      <c r="E398" s="4">
        <f>MONTH(Table1[[#This Row],[Transaction Date]])</f>
        <v>5</v>
      </c>
      <c r="F398" s="20" t="str">
        <f>TEXT(Table1[[#This Row],[Transaction Date]],"dddd")</f>
        <v>Thursday</v>
      </c>
      <c r="G398" t="s">
        <v>117</v>
      </c>
      <c r="H398" s="4">
        <v>100111913</v>
      </c>
      <c r="I398" t="s">
        <v>113</v>
      </c>
      <c r="J398" s="4">
        <v>568550</v>
      </c>
      <c r="K398">
        <v>17685</v>
      </c>
    </row>
    <row r="399" spans="1:11">
      <c r="A399" s="4">
        <v>20180527</v>
      </c>
      <c r="B399" s="21">
        <f t="shared" si="6"/>
        <v>43247</v>
      </c>
      <c r="C399" s="20" t="str">
        <f>TEXT(Table1[[#This Row],[Transaction Date]],"yyyy")</f>
        <v>2018</v>
      </c>
      <c r="D399" s="20" t="str">
        <f>TEXT(Table1[[#This Row],[Transaction Date]],"mmmm")</f>
        <v>May</v>
      </c>
      <c r="E399" s="4">
        <f>MONTH(Table1[[#This Row],[Transaction Date]])</f>
        <v>5</v>
      </c>
      <c r="F399" s="20" t="str">
        <f>TEXT(Table1[[#This Row],[Transaction Date]],"dddd")</f>
        <v>Sunday</v>
      </c>
      <c r="G399" t="s">
        <v>10</v>
      </c>
      <c r="H399" s="4">
        <v>100111929</v>
      </c>
      <c r="I399" t="s">
        <v>113</v>
      </c>
      <c r="J399" s="4">
        <v>618771</v>
      </c>
      <c r="K399">
        <v>17950</v>
      </c>
    </row>
    <row r="400" spans="1:11">
      <c r="A400" s="4">
        <v>20180527</v>
      </c>
      <c r="B400" s="21">
        <f t="shared" si="6"/>
        <v>43247</v>
      </c>
      <c r="C400" s="20" t="str">
        <f>TEXT(Table1[[#This Row],[Transaction Date]],"yyyy")</f>
        <v>2018</v>
      </c>
      <c r="D400" s="20" t="str">
        <f>TEXT(Table1[[#This Row],[Transaction Date]],"mmmm")</f>
        <v>May</v>
      </c>
      <c r="E400" s="4">
        <f>MONTH(Table1[[#This Row],[Transaction Date]])</f>
        <v>5</v>
      </c>
      <c r="F400" s="20" t="str">
        <f>TEXT(Table1[[#This Row],[Transaction Date]],"dddd")</f>
        <v>Sunday</v>
      </c>
      <c r="G400" t="s">
        <v>10</v>
      </c>
      <c r="H400" s="4">
        <v>100111930</v>
      </c>
      <c r="I400" t="s">
        <v>112</v>
      </c>
      <c r="J400" s="4">
        <v>864342</v>
      </c>
      <c r="K400">
        <v>10650</v>
      </c>
    </row>
    <row r="401" spans="1:11">
      <c r="A401" s="4">
        <v>20180527</v>
      </c>
      <c r="B401" s="21">
        <f t="shared" si="6"/>
        <v>43247</v>
      </c>
      <c r="C401" s="20" t="str">
        <f>TEXT(Table1[[#This Row],[Transaction Date]],"yyyy")</f>
        <v>2018</v>
      </c>
      <c r="D401" s="20" t="str">
        <f>TEXT(Table1[[#This Row],[Transaction Date]],"mmmm")</f>
        <v>May</v>
      </c>
      <c r="E401" s="4">
        <f>MONTH(Table1[[#This Row],[Transaction Date]])</f>
        <v>5</v>
      </c>
      <c r="F401" s="20" t="str">
        <f>TEXT(Table1[[#This Row],[Transaction Date]],"dddd")</f>
        <v>Sunday</v>
      </c>
      <c r="G401" t="s">
        <v>10</v>
      </c>
      <c r="H401" s="4">
        <v>10018820</v>
      </c>
      <c r="I401" t="s">
        <v>109</v>
      </c>
      <c r="J401" s="4">
        <v>979679</v>
      </c>
      <c r="K401">
        <v>9450</v>
      </c>
    </row>
    <row r="402" spans="1:11">
      <c r="A402" s="4">
        <v>20180528</v>
      </c>
      <c r="B402" s="21">
        <f t="shared" si="6"/>
        <v>43248</v>
      </c>
      <c r="C402" s="20" t="str">
        <f>TEXT(Table1[[#This Row],[Transaction Date]],"yyyy")</f>
        <v>2018</v>
      </c>
      <c r="D402" s="20" t="str">
        <f>TEXT(Table1[[#This Row],[Transaction Date]],"mmmm")</f>
        <v>May</v>
      </c>
      <c r="E402" s="4">
        <f>MONTH(Table1[[#This Row],[Transaction Date]])</f>
        <v>5</v>
      </c>
      <c r="F402" s="20" t="str">
        <f>TEXT(Table1[[#This Row],[Transaction Date]],"dddd")</f>
        <v>Monday</v>
      </c>
      <c r="G402" t="s">
        <v>116</v>
      </c>
      <c r="H402" s="4">
        <v>10018825</v>
      </c>
      <c r="I402" t="s">
        <v>112</v>
      </c>
      <c r="J402" s="4">
        <v>172366</v>
      </c>
      <c r="K402">
        <v>10650</v>
      </c>
    </row>
    <row r="403" spans="1:11">
      <c r="A403" s="4">
        <v>20180528</v>
      </c>
      <c r="B403" s="21">
        <f t="shared" si="6"/>
        <v>43248</v>
      </c>
      <c r="C403" s="20" t="str">
        <f>TEXT(Table1[[#This Row],[Transaction Date]],"yyyy")</f>
        <v>2018</v>
      </c>
      <c r="D403" s="20" t="str">
        <f>TEXT(Table1[[#This Row],[Transaction Date]],"mmmm")</f>
        <v>May</v>
      </c>
      <c r="E403" s="4">
        <f>MONTH(Table1[[#This Row],[Transaction Date]])</f>
        <v>5</v>
      </c>
      <c r="F403" s="20" t="str">
        <f>TEXT(Table1[[#This Row],[Transaction Date]],"dddd")</f>
        <v>Monday</v>
      </c>
      <c r="G403" t="s">
        <v>117</v>
      </c>
      <c r="H403" s="4">
        <v>100111933</v>
      </c>
      <c r="I403" t="s">
        <v>114</v>
      </c>
      <c r="J403" s="4">
        <v>135670</v>
      </c>
      <c r="K403">
        <v>21250</v>
      </c>
    </row>
    <row r="404" spans="1:11">
      <c r="A404" s="4">
        <v>20180605</v>
      </c>
      <c r="B404" s="21">
        <f t="shared" si="6"/>
        <v>43256</v>
      </c>
      <c r="C404" s="20" t="str">
        <f>TEXT(Table1[[#This Row],[Transaction Date]],"yyyy")</f>
        <v>2018</v>
      </c>
      <c r="D404" s="20" t="str">
        <f>TEXT(Table1[[#This Row],[Transaction Date]],"mmmm")</f>
        <v>June</v>
      </c>
      <c r="E404" s="4">
        <f>MONTH(Table1[[#This Row],[Transaction Date]])</f>
        <v>6</v>
      </c>
      <c r="F404" s="20" t="str">
        <f>TEXT(Table1[[#This Row],[Transaction Date]],"dddd")</f>
        <v>Tuesday</v>
      </c>
      <c r="G404" t="s">
        <v>117</v>
      </c>
      <c r="H404" s="4">
        <v>10018849</v>
      </c>
      <c r="I404" t="s">
        <v>113</v>
      </c>
      <c r="J404" s="4">
        <v>979679</v>
      </c>
      <c r="K404">
        <v>5250</v>
      </c>
    </row>
    <row r="405" spans="1:11">
      <c r="A405" s="4">
        <v>20180606</v>
      </c>
      <c r="B405" s="21">
        <f t="shared" si="6"/>
        <v>43257</v>
      </c>
      <c r="C405" s="20" t="str">
        <f>TEXT(Table1[[#This Row],[Transaction Date]],"yyyy")</f>
        <v>2018</v>
      </c>
      <c r="D405" s="20" t="str">
        <f>TEXT(Table1[[#This Row],[Transaction Date]],"mmmm")</f>
        <v>June</v>
      </c>
      <c r="E405" s="4">
        <f>MONTH(Table1[[#This Row],[Transaction Date]])</f>
        <v>6</v>
      </c>
      <c r="F405" s="20" t="str">
        <f>TEXT(Table1[[#This Row],[Transaction Date]],"dddd")</f>
        <v>Wednesday</v>
      </c>
      <c r="G405" t="s">
        <v>10</v>
      </c>
      <c r="H405" s="4">
        <v>10332742</v>
      </c>
      <c r="I405" t="s">
        <v>115</v>
      </c>
      <c r="J405" s="4">
        <v>834850</v>
      </c>
      <c r="K405">
        <v>5250</v>
      </c>
    </row>
    <row r="406" spans="1:11">
      <c r="A406" s="4">
        <v>20180606</v>
      </c>
      <c r="B406" s="21">
        <f t="shared" si="6"/>
        <v>43257</v>
      </c>
      <c r="C406" s="20" t="str">
        <f>TEXT(Table1[[#This Row],[Transaction Date]],"yyyy")</f>
        <v>2018</v>
      </c>
      <c r="D406" s="20" t="str">
        <f>TEXT(Table1[[#This Row],[Transaction Date]],"mmmm")</f>
        <v>June</v>
      </c>
      <c r="E406" s="4">
        <f>MONTH(Table1[[#This Row],[Transaction Date]])</f>
        <v>6</v>
      </c>
      <c r="F406" s="20" t="str">
        <f>TEXT(Table1[[#This Row],[Transaction Date]],"dddd")</f>
        <v>Wednesday</v>
      </c>
      <c r="G406" t="s">
        <v>10</v>
      </c>
      <c r="H406" s="4">
        <v>10332747</v>
      </c>
      <c r="I406" t="s">
        <v>113</v>
      </c>
      <c r="J406" s="4">
        <v>979679</v>
      </c>
      <c r="K406">
        <v>17962.5</v>
      </c>
    </row>
    <row r="407" spans="1:11">
      <c r="A407" s="4">
        <v>20180607</v>
      </c>
      <c r="B407" s="21">
        <f t="shared" si="6"/>
        <v>43258</v>
      </c>
      <c r="C407" s="20" t="str">
        <f>TEXT(Table1[[#This Row],[Transaction Date]],"yyyy")</f>
        <v>2018</v>
      </c>
      <c r="D407" s="20" t="str">
        <f>TEXT(Table1[[#This Row],[Transaction Date]],"mmmm")</f>
        <v>June</v>
      </c>
      <c r="E407" s="4">
        <f>MONTH(Table1[[#This Row],[Transaction Date]])</f>
        <v>6</v>
      </c>
      <c r="F407" s="20" t="str">
        <f>TEXT(Table1[[#This Row],[Transaction Date]],"dddd")</f>
        <v>Thursday</v>
      </c>
      <c r="G407" t="s">
        <v>118</v>
      </c>
      <c r="H407" s="4">
        <v>10021731</v>
      </c>
      <c r="I407" t="s">
        <v>109</v>
      </c>
      <c r="J407" s="4">
        <v>834850</v>
      </c>
      <c r="K407">
        <v>15487.5</v>
      </c>
    </row>
    <row r="408" spans="1:11">
      <c r="A408" s="4">
        <v>20180607</v>
      </c>
      <c r="B408" s="21">
        <f t="shared" si="6"/>
        <v>43258</v>
      </c>
      <c r="C408" s="20" t="str">
        <f>TEXT(Table1[[#This Row],[Transaction Date]],"yyyy")</f>
        <v>2018</v>
      </c>
      <c r="D408" s="20" t="str">
        <f>TEXT(Table1[[#This Row],[Transaction Date]],"mmmm")</f>
        <v>June</v>
      </c>
      <c r="E408" s="4">
        <f>MONTH(Table1[[#This Row],[Transaction Date]])</f>
        <v>6</v>
      </c>
      <c r="F408" s="20" t="str">
        <f>TEXT(Table1[[#This Row],[Transaction Date]],"dddd")</f>
        <v>Thursday</v>
      </c>
      <c r="G408" t="s">
        <v>116</v>
      </c>
      <c r="H408" s="4">
        <v>10021734</v>
      </c>
      <c r="I408" t="s">
        <v>109</v>
      </c>
      <c r="J408" s="4">
        <v>834850</v>
      </c>
      <c r="K408">
        <v>3937.5</v>
      </c>
    </row>
    <row r="409" spans="1:11">
      <c r="A409" s="4">
        <v>20180613</v>
      </c>
      <c r="B409" s="21">
        <f t="shared" si="6"/>
        <v>43264</v>
      </c>
      <c r="C409" s="20" t="str">
        <f>TEXT(Table1[[#This Row],[Transaction Date]],"yyyy")</f>
        <v>2018</v>
      </c>
      <c r="D409" s="20" t="str">
        <f>TEXT(Table1[[#This Row],[Transaction Date]],"mmmm")</f>
        <v>June</v>
      </c>
      <c r="E409" s="4">
        <f>MONTH(Table1[[#This Row],[Transaction Date]])</f>
        <v>6</v>
      </c>
      <c r="F409" s="20" t="str">
        <f>TEXT(Table1[[#This Row],[Transaction Date]],"dddd")</f>
        <v>Wednesday</v>
      </c>
      <c r="G409" t="s">
        <v>10</v>
      </c>
      <c r="H409" s="4">
        <v>100112079</v>
      </c>
      <c r="I409" t="s">
        <v>109</v>
      </c>
      <c r="J409" s="4">
        <v>834850</v>
      </c>
      <c r="K409">
        <v>17950</v>
      </c>
    </row>
    <row r="410" spans="1:11">
      <c r="A410" s="4">
        <v>20180613</v>
      </c>
      <c r="B410" s="21">
        <f t="shared" si="6"/>
        <v>43264</v>
      </c>
      <c r="C410" s="20" t="str">
        <f>TEXT(Table1[[#This Row],[Transaction Date]],"yyyy")</f>
        <v>2018</v>
      </c>
      <c r="D410" s="20" t="str">
        <f>TEXT(Table1[[#This Row],[Transaction Date]],"mmmm")</f>
        <v>June</v>
      </c>
      <c r="E410" s="4">
        <f>MONTH(Table1[[#This Row],[Transaction Date]])</f>
        <v>6</v>
      </c>
      <c r="F410" s="20" t="str">
        <f>TEXT(Table1[[#This Row],[Transaction Date]],"dddd")</f>
        <v>Wednesday</v>
      </c>
      <c r="G410" t="s">
        <v>10</v>
      </c>
      <c r="H410" s="4">
        <v>100112081</v>
      </c>
      <c r="I410" t="s">
        <v>109</v>
      </c>
      <c r="J410" s="4">
        <v>979679</v>
      </c>
      <c r="K410">
        <v>21450</v>
      </c>
    </row>
    <row r="411" spans="1:11">
      <c r="A411" s="4">
        <v>20180615</v>
      </c>
      <c r="B411" s="21">
        <f t="shared" si="6"/>
        <v>43266</v>
      </c>
      <c r="C411" s="20" t="str">
        <f>TEXT(Table1[[#This Row],[Transaction Date]],"yyyy")</f>
        <v>2018</v>
      </c>
      <c r="D411" s="20" t="str">
        <f>TEXT(Table1[[#This Row],[Transaction Date]],"mmmm")</f>
        <v>June</v>
      </c>
      <c r="E411" s="4">
        <f>MONTH(Table1[[#This Row],[Transaction Date]])</f>
        <v>6</v>
      </c>
      <c r="F411" s="20" t="str">
        <f>TEXT(Table1[[#This Row],[Transaction Date]],"dddd")</f>
        <v>Friday</v>
      </c>
      <c r="G411" t="s">
        <v>117</v>
      </c>
      <c r="H411" s="4">
        <v>10332878</v>
      </c>
      <c r="I411" t="s">
        <v>109</v>
      </c>
      <c r="J411" s="4">
        <v>834850</v>
      </c>
      <c r="K411">
        <v>4837.5</v>
      </c>
    </row>
    <row r="412" spans="1:11">
      <c r="A412" s="4">
        <v>20180616</v>
      </c>
      <c r="B412" s="21">
        <f t="shared" si="6"/>
        <v>43267</v>
      </c>
      <c r="C412" s="20" t="str">
        <f>TEXT(Table1[[#This Row],[Transaction Date]],"yyyy")</f>
        <v>2018</v>
      </c>
      <c r="D412" s="20" t="str">
        <f>TEXT(Table1[[#This Row],[Transaction Date]],"mmmm")</f>
        <v>June</v>
      </c>
      <c r="E412" s="4">
        <f>MONTH(Table1[[#This Row],[Transaction Date]])</f>
        <v>6</v>
      </c>
      <c r="F412" s="20" t="str">
        <f>TEXT(Table1[[#This Row],[Transaction Date]],"dddd")</f>
        <v>Saturday</v>
      </c>
      <c r="G412" t="s">
        <v>10</v>
      </c>
      <c r="H412" s="4">
        <v>100110397</v>
      </c>
      <c r="I412" t="s">
        <v>109</v>
      </c>
      <c r="J412" s="4">
        <v>834850</v>
      </c>
      <c r="K412">
        <v>11212.5</v>
      </c>
    </row>
    <row r="413" spans="1:11">
      <c r="A413" s="4">
        <v>20180616</v>
      </c>
      <c r="B413" s="21">
        <f t="shared" si="6"/>
        <v>43267</v>
      </c>
      <c r="C413" s="20" t="str">
        <f>TEXT(Table1[[#This Row],[Transaction Date]],"yyyy")</f>
        <v>2018</v>
      </c>
      <c r="D413" s="20" t="str">
        <f>TEXT(Table1[[#This Row],[Transaction Date]],"mmmm")</f>
        <v>June</v>
      </c>
      <c r="E413" s="4">
        <f>MONTH(Table1[[#This Row],[Transaction Date]])</f>
        <v>6</v>
      </c>
      <c r="F413" s="20" t="str">
        <f>TEXT(Table1[[#This Row],[Transaction Date]],"dddd")</f>
        <v>Saturday</v>
      </c>
      <c r="G413" t="s">
        <v>118</v>
      </c>
      <c r="H413" s="4">
        <v>100112105</v>
      </c>
      <c r="I413" t="s">
        <v>109</v>
      </c>
      <c r="J413" s="4">
        <v>834850</v>
      </c>
      <c r="K413">
        <v>14587.5</v>
      </c>
    </row>
    <row r="414" spans="1:11">
      <c r="A414" s="4">
        <v>20180620</v>
      </c>
      <c r="B414" s="21">
        <f t="shared" si="6"/>
        <v>43271</v>
      </c>
      <c r="C414" s="20" t="str">
        <f>TEXT(Table1[[#This Row],[Transaction Date]],"yyyy")</f>
        <v>2018</v>
      </c>
      <c r="D414" s="20" t="str">
        <f>TEXT(Table1[[#This Row],[Transaction Date]],"mmmm")</f>
        <v>June</v>
      </c>
      <c r="E414" s="4">
        <f>MONTH(Table1[[#This Row],[Transaction Date]])</f>
        <v>6</v>
      </c>
      <c r="F414" s="20" t="str">
        <f>TEXT(Table1[[#This Row],[Transaction Date]],"dddd")</f>
        <v>Wednesday</v>
      </c>
      <c r="G414" t="s">
        <v>117</v>
      </c>
      <c r="H414" s="4">
        <v>10021836</v>
      </c>
      <c r="I414" t="s">
        <v>110</v>
      </c>
      <c r="J414" s="4">
        <v>834850</v>
      </c>
      <c r="K414">
        <v>22650</v>
      </c>
    </row>
    <row r="415" spans="1:11">
      <c r="A415" s="4">
        <v>20180620</v>
      </c>
      <c r="B415" s="21">
        <f t="shared" si="6"/>
        <v>43271</v>
      </c>
      <c r="C415" s="20" t="str">
        <f>TEXT(Table1[[#This Row],[Transaction Date]],"yyyy")</f>
        <v>2018</v>
      </c>
      <c r="D415" s="20" t="str">
        <f>TEXT(Table1[[#This Row],[Transaction Date]],"mmmm")</f>
        <v>June</v>
      </c>
      <c r="E415" s="4">
        <f>MONTH(Table1[[#This Row],[Transaction Date]])</f>
        <v>6</v>
      </c>
      <c r="F415" s="20" t="str">
        <f>TEXT(Table1[[#This Row],[Transaction Date]],"dddd")</f>
        <v>Wednesday</v>
      </c>
      <c r="G415" t="s">
        <v>10</v>
      </c>
      <c r="H415" s="4">
        <v>10021837</v>
      </c>
      <c r="I415" t="s">
        <v>111</v>
      </c>
      <c r="J415" s="4">
        <v>421333</v>
      </c>
      <c r="K415">
        <v>885</v>
      </c>
    </row>
    <row r="416" spans="1:11">
      <c r="A416" s="4">
        <v>20180620</v>
      </c>
      <c r="B416" s="21">
        <f t="shared" si="6"/>
        <v>43271</v>
      </c>
      <c r="C416" s="20" t="str">
        <f>TEXT(Table1[[#This Row],[Transaction Date]],"yyyy")</f>
        <v>2018</v>
      </c>
      <c r="D416" s="20" t="str">
        <f>TEXT(Table1[[#This Row],[Transaction Date]],"mmmm")</f>
        <v>June</v>
      </c>
      <c r="E416" s="4">
        <f>MONTH(Table1[[#This Row],[Transaction Date]])</f>
        <v>6</v>
      </c>
      <c r="F416" s="20" t="str">
        <f>TEXT(Table1[[#This Row],[Transaction Date]],"dddd")</f>
        <v>Wednesday</v>
      </c>
      <c r="G416" t="s">
        <v>116</v>
      </c>
      <c r="H416" s="4">
        <v>10021839</v>
      </c>
      <c r="I416" t="s">
        <v>111</v>
      </c>
      <c r="J416" s="4">
        <v>719050</v>
      </c>
      <c r="K416">
        <v>795</v>
      </c>
    </row>
    <row r="417" spans="1:11">
      <c r="A417" s="4">
        <v>20180620</v>
      </c>
      <c r="B417" s="21">
        <f t="shared" si="6"/>
        <v>43271</v>
      </c>
      <c r="C417" s="20" t="str">
        <f>TEXT(Table1[[#This Row],[Transaction Date]],"yyyy")</f>
        <v>2018</v>
      </c>
      <c r="D417" s="20" t="str">
        <f>TEXT(Table1[[#This Row],[Transaction Date]],"mmmm")</f>
        <v>June</v>
      </c>
      <c r="E417" s="4">
        <f>MONTH(Table1[[#This Row],[Transaction Date]])</f>
        <v>6</v>
      </c>
      <c r="F417" s="20" t="str">
        <f>TEXT(Table1[[#This Row],[Transaction Date]],"dddd")</f>
        <v>Wednesday</v>
      </c>
      <c r="G417" t="s">
        <v>116</v>
      </c>
      <c r="H417" s="4">
        <v>10332943</v>
      </c>
      <c r="I417" t="s">
        <v>110</v>
      </c>
      <c r="J417" s="4">
        <v>101676</v>
      </c>
      <c r="K417">
        <v>2950</v>
      </c>
    </row>
    <row r="418" spans="1:11">
      <c r="A418" s="4">
        <v>20180621</v>
      </c>
      <c r="B418" s="21">
        <f t="shared" si="6"/>
        <v>43272</v>
      </c>
      <c r="C418" s="20" t="str">
        <f>TEXT(Table1[[#This Row],[Transaction Date]],"yyyy")</f>
        <v>2018</v>
      </c>
      <c r="D418" s="20" t="str">
        <f>TEXT(Table1[[#This Row],[Transaction Date]],"mmmm")</f>
        <v>June</v>
      </c>
      <c r="E418" s="4">
        <f>MONTH(Table1[[#This Row],[Transaction Date]])</f>
        <v>6</v>
      </c>
      <c r="F418" s="20" t="str">
        <f>TEXT(Table1[[#This Row],[Transaction Date]],"dddd")</f>
        <v>Thursday</v>
      </c>
      <c r="G418" t="s">
        <v>117</v>
      </c>
      <c r="H418" s="4">
        <v>100112133</v>
      </c>
      <c r="I418" t="s">
        <v>110</v>
      </c>
      <c r="J418" s="4">
        <v>131448</v>
      </c>
      <c r="K418">
        <v>17950</v>
      </c>
    </row>
    <row r="419" spans="1:11">
      <c r="A419" s="4">
        <v>20180621</v>
      </c>
      <c r="B419" s="21">
        <f t="shared" si="6"/>
        <v>43272</v>
      </c>
      <c r="C419" s="20" t="str">
        <f>TEXT(Table1[[#This Row],[Transaction Date]],"yyyy")</f>
        <v>2018</v>
      </c>
      <c r="D419" s="20" t="str">
        <f>TEXT(Table1[[#This Row],[Transaction Date]],"mmmm")</f>
        <v>June</v>
      </c>
      <c r="E419" s="4">
        <f>MONTH(Table1[[#This Row],[Transaction Date]])</f>
        <v>6</v>
      </c>
      <c r="F419" s="20" t="str">
        <f>TEXT(Table1[[#This Row],[Transaction Date]],"dddd")</f>
        <v>Thursday</v>
      </c>
      <c r="G419" t="s">
        <v>11</v>
      </c>
      <c r="H419" s="4">
        <v>10016277</v>
      </c>
      <c r="I419" t="s">
        <v>114</v>
      </c>
      <c r="J419" s="4">
        <v>116562</v>
      </c>
      <c r="K419">
        <v>14737.5</v>
      </c>
    </row>
    <row r="420" spans="1:11">
      <c r="A420" s="4">
        <v>20180622</v>
      </c>
      <c r="B420" s="21">
        <f t="shared" si="6"/>
        <v>43273</v>
      </c>
      <c r="C420" s="20" t="str">
        <f>TEXT(Table1[[#This Row],[Transaction Date]],"yyyy")</f>
        <v>2018</v>
      </c>
      <c r="D420" s="20" t="str">
        <f>TEXT(Table1[[#This Row],[Transaction Date]],"mmmm")</f>
        <v>June</v>
      </c>
      <c r="E420" s="4">
        <f>MONTH(Table1[[#This Row],[Transaction Date]])</f>
        <v>6</v>
      </c>
      <c r="F420" s="20" t="str">
        <f>TEXT(Table1[[#This Row],[Transaction Date]],"dddd")</f>
        <v>Friday</v>
      </c>
      <c r="G420" t="s">
        <v>117</v>
      </c>
      <c r="H420" s="4">
        <v>100112138</v>
      </c>
      <c r="I420" t="s">
        <v>110</v>
      </c>
      <c r="J420" s="4">
        <v>166782</v>
      </c>
      <c r="K420">
        <v>20950</v>
      </c>
    </row>
    <row r="421" spans="1:11">
      <c r="A421" s="4">
        <v>20180622</v>
      </c>
      <c r="B421" s="21">
        <f t="shared" si="6"/>
        <v>43273</v>
      </c>
      <c r="C421" s="20" t="str">
        <f>TEXT(Table1[[#This Row],[Transaction Date]],"yyyy")</f>
        <v>2018</v>
      </c>
      <c r="D421" s="20" t="str">
        <f>TEXT(Table1[[#This Row],[Transaction Date]],"mmmm")</f>
        <v>June</v>
      </c>
      <c r="E421" s="4">
        <f>MONTH(Table1[[#This Row],[Transaction Date]])</f>
        <v>6</v>
      </c>
      <c r="F421" s="20" t="str">
        <f>TEXT(Table1[[#This Row],[Transaction Date]],"dddd")</f>
        <v>Friday</v>
      </c>
      <c r="G421" t="s">
        <v>117</v>
      </c>
      <c r="H421" s="4">
        <v>100112139</v>
      </c>
      <c r="I421" t="s">
        <v>113</v>
      </c>
      <c r="J421" s="4">
        <v>217003</v>
      </c>
      <c r="K421">
        <v>19125</v>
      </c>
    </row>
    <row r="422" spans="1:11">
      <c r="A422" s="4">
        <v>20180622</v>
      </c>
      <c r="B422" s="21">
        <f t="shared" si="6"/>
        <v>43273</v>
      </c>
      <c r="C422" s="20" t="str">
        <f>TEXT(Table1[[#This Row],[Transaction Date]],"yyyy")</f>
        <v>2018</v>
      </c>
      <c r="D422" s="20" t="str">
        <f>TEXT(Table1[[#This Row],[Transaction Date]],"mmmm")</f>
        <v>June</v>
      </c>
      <c r="E422" s="4">
        <f>MONTH(Table1[[#This Row],[Transaction Date]])</f>
        <v>6</v>
      </c>
      <c r="F422" s="20" t="str">
        <f>TEXT(Table1[[#This Row],[Transaction Date]],"dddd")</f>
        <v>Friday</v>
      </c>
      <c r="G422" t="s">
        <v>117</v>
      </c>
      <c r="H422" s="4">
        <v>10018936</v>
      </c>
      <c r="I422" t="s">
        <v>109</v>
      </c>
      <c r="J422" s="4">
        <v>267224</v>
      </c>
      <c r="K422">
        <v>23950</v>
      </c>
    </row>
    <row r="423" spans="1:11">
      <c r="A423" s="4">
        <v>20180622</v>
      </c>
      <c r="B423" s="21">
        <f t="shared" si="6"/>
        <v>43273</v>
      </c>
      <c r="C423" s="20" t="str">
        <f>TEXT(Table1[[#This Row],[Transaction Date]],"yyyy")</f>
        <v>2018</v>
      </c>
      <c r="D423" s="20" t="str">
        <f>TEXT(Table1[[#This Row],[Transaction Date]],"mmmm")</f>
        <v>June</v>
      </c>
      <c r="E423" s="4">
        <f>MONTH(Table1[[#This Row],[Transaction Date]])</f>
        <v>6</v>
      </c>
      <c r="F423" s="20" t="str">
        <f>TEXT(Table1[[#This Row],[Transaction Date]],"dddd")</f>
        <v>Friday</v>
      </c>
      <c r="G423" t="s">
        <v>10</v>
      </c>
      <c r="H423" s="4">
        <v>10018938</v>
      </c>
      <c r="I423" t="s">
        <v>109</v>
      </c>
      <c r="J423" s="4">
        <v>317445</v>
      </c>
      <c r="K423">
        <v>8032.5</v>
      </c>
    </row>
    <row r="424" spans="1:11">
      <c r="A424" s="4">
        <v>20180622</v>
      </c>
      <c r="B424" s="21">
        <f t="shared" si="6"/>
        <v>43273</v>
      </c>
      <c r="C424" s="20" t="str">
        <f>TEXT(Table1[[#This Row],[Transaction Date]],"yyyy")</f>
        <v>2018</v>
      </c>
      <c r="D424" s="20" t="str">
        <f>TEXT(Table1[[#This Row],[Transaction Date]],"mmmm")</f>
        <v>June</v>
      </c>
      <c r="E424" s="4">
        <f>MONTH(Table1[[#This Row],[Transaction Date]])</f>
        <v>6</v>
      </c>
      <c r="F424" s="20" t="str">
        <f>TEXT(Table1[[#This Row],[Transaction Date]],"dddd")</f>
        <v>Friday</v>
      </c>
      <c r="G424" t="s">
        <v>10</v>
      </c>
      <c r="H424" s="4">
        <v>10018939</v>
      </c>
      <c r="I424" t="s">
        <v>109</v>
      </c>
      <c r="J424" s="4">
        <v>729973</v>
      </c>
      <c r="K424">
        <v>19650</v>
      </c>
    </row>
    <row r="425" spans="1:11">
      <c r="A425" s="4">
        <v>20180622</v>
      </c>
      <c r="B425" s="21">
        <f t="shared" si="6"/>
        <v>43273</v>
      </c>
      <c r="C425" s="20" t="str">
        <f>TEXT(Table1[[#This Row],[Transaction Date]],"yyyy")</f>
        <v>2018</v>
      </c>
      <c r="D425" s="20" t="str">
        <f>TEXT(Table1[[#This Row],[Transaction Date]],"mmmm")</f>
        <v>June</v>
      </c>
      <c r="E425" s="4">
        <f>MONTH(Table1[[#This Row],[Transaction Date]])</f>
        <v>6</v>
      </c>
      <c r="F425" s="20" t="str">
        <f>TEXT(Table1[[#This Row],[Transaction Date]],"dddd")</f>
        <v>Friday</v>
      </c>
      <c r="G425" t="s">
        <v>116</v>
      </c>
      <c r="H425" s="4">
        <v>10018940</v>
      </c>
      <c r="I425" t="s">
        <v>111</v>
      </c>
      <c r="J425" s="4">
        <v>764932</v>
      </c>
      <c r="K425">
        <v>795</v>
      </c>
    </row>
    <row r="426" spans="1:11">
      <c r="A426" s="4">
        <v>20180623</v>
      </c>
      <c r="B426" s="21">
        <f t="shared" si="6"/>
        <v>43274</v>
      </c>
      <c r="C426" s="20" t="str">
        <f>TEXT(Table1[[#This Row],[Transaction Date]],"yyyy")</f>
        <v>2018</v>
      </c>
      <c r="D426" s="20" t="str">
        <f>TEXT(Table1[[#This Row],[Transaction Date]],"mmmm")</f>
        <v>June</v>
      </c>
      <c r="E426" s="4">
        <f>MONTH(Table1[[#This Row],[Transaction Date]])</f>
        <v>6</v>
      </c>
      <c r="F426" s="20" t="str">
        <f>TEXT(Table1[[#This Row],[Transaction Date]],"dddd")</f>
        <v>Saturday</v>
      </c>
      <c r="G426" t="s">
        <v>10</v>
      </c>
      <c r="H426" s="4">
        <v>100110440</v>
      </c>
      <c r="I426" t="s">
        <v>109</v>
      </c>
      <c r="J426" s="4">
        <v>799891</v>
      </c>
      <c r="K426">
        <v>7665</v>
      </c>
    </row>
    <row r="427" spans="1:11">
      <c r="A427" s="4">
        <v>20180623</v>
      </c>
      <c r="B427" s="21">
        <f t="shared" si="6"/>
        <v>43274</v>
      </c>
      <c r="C427" s="20" t="str">
        <f>TEXT(Table1[[#This Row],[Transaction Date]],"yyyy")</f>
        <v>2018</v>
      </c>
      <c r="D427" s="20" t="str">
        <f>TEXT(Table1[[#This Row],[Transaction Date]],"mmmm")</f>
        <v>June</v>
      </c>
      <c r="E427" s="4">
        <f>MONTH(Table1[[#This Row],[Transaction Date]])</f>
        <v>6</v>
      </c>
      <c r="F427" s="20" t="str">
        <f>TEXT(Table1[[#This Row],[Transaction Date]],"dddd")</f>
        <v>Saturday</v>
      </c>
      <c r="G427" t="s">
        <v>116</v>
      </c>
      <c r="H427" s="4">
        <v>100110442</v>
      </c>
      <c r="I427" t="s">
        <v>110</v>
      </c>
      <c r="J427" s="4">
        <v>834850</v>
      </c>
      <c r="K427">
        <v>9052.5</v>
      </c>
    </row>
    <row r="428" spans="1:11">
      <c r="A428" s="4">
        <v>20180623</v>
      </c>
      <c r="B428" s="21">
        <f t="shared" si="6"/>
        <v>43274</v>
      </c>
      <c r="C428" s="20" t="str">
        <f>TEXT(Table1[[#This Row],[Transaction Date]],"yyyy")</f>
        <v>2018</v>
      </c>
      <c r="D428" s="20" t="str">
        <f>TEXT(Table1[[#This Row],[Transaction Date]],"mmmm")</f>
        <v>June</v>
      </c>
      <c r="E428" s="4">
        <f>MONTH(Table1[[#This Row],[Transaction Date]])</f>
        <v>6</v>
      </c>
      <c r="F428" s="20" t="str">
        <f>TEXT(Table1[[#This Row],[Transaction Date]],"dddd")</f>
        <v>Saturday</v>
      </c>
      <c r="G428" t="s">
        <v>116</v>
      </c>
      <c r="H428" s="4">
        <v>100110442</v>
      </c>
      <c r="I428" t="s">
        <v>109</v>
      </c>
      <c r="J428" s="4">
        <v>367666</v>
      </c>
      <c r="K428">
        <v>16702.5</v>
      </c>
    </row>
    <row r="429" spans="1:11">
      <c r="A429" s="4">
        <v>20180623</v>
      </c>
      <c r="B429" s="21">
        <f t="shared" si="6"/>
        <v>43274</v>
      </c>
      <c r="C429" s="20" t="str">
        <f>TEXT(Table1[[#This Row],[Transaction Date]],"yyyy")</f>
        <v>2018</v>
      </c>
      <c r="D429" s="20" t="str">
        <f>TEXT(Table1[[#This Row],[Transaction Date]],"mmmm")</f>
        <v>June</v>
      </c>
      <c r="E429" s="4">
        <f>MONTH(Table1[[#This Row],[Transaction Date]])</f>
        <v>6</v>
      </c>
      <c r="F429" s="20" t="str">
        <f>TEXT(Table1[[#This Row],[Transaction Date]],"dddd")</f>
        <v>Saturday</v>
      </c>
      <c r="G429" t="s">
        <v>116</v>
      </c>
      <c r="H429" s="4">
        <v>100112147</v>
      </c>
      <c r="I429" t="s">
        <v>114</v>
      </c>
      <c r="J429" s="4">
        <v>417887</v>
      </c>
      <c r="K429">
        <v>5737.5</v>
      </c>
    </row>
    <row r="430" spans="1:11">
      <c r="A430" s="4">
        <v>20180623</v>
      </c>
      <c r="B430" s="21">
        <f t="shared" si="6"/>
        <v>43274</v>
      </c>
      <c r="C430" s="20" t="str">
        <f>TEXT(Table1[[#This Row],[Transaction Date]],"yyyy")</f>
        <v>2018</v>
      </c>
      <c r="D430" s="20" t="str">
        <f>TEXT(Table1[[#This Row],[Transaction Date]],"mmmm")</f>
        <v>June</v>
      </c>
      <c r="E430" s="4">
        <f>MONTH(Table1[[#This Row],[Transaction Date]])</f>
        <v>6</v>
      </c>
      <c r="F430" s="20" t="str">
        <f>TEXT(Table1[[#This Row],[Transaction Date]],"dddd")</f>
        <v>Saturday</v>
      </c>
      <c r="G430" t="s">
        <v>116</v>
      </c>
      <c r="H430" s="4">
        <v>10016284</v>
      </c>
      <c r="I430" t="s">
        <v>114</v>
      </c>
      <c r="J430" s="4">
        <v>468108</v>
      </c>
      <c r="K430">
        <v>13462.5</v>
      </c>
    </row>
    <row r="431" spans="1:11">
      <c r="A431" s="4">
        <v>20180625</v>
      </c>
      <c r="B431" s="21">
        <f t="shared" si="6"/>
        <v>43276</v>
      </c>
      <c r="C431" s="20" t="str">
        <f>TEXT(Table1[[#This Row],[Transaction Date]],"yyyy")</f>
        <v>2018</v>
      </c>
      <c r="D431" s="20" t="str">
        <f>TEXT(Table1[[#This Row],[Transaction Date]],"mmmm")</f>
        <v>June</v>
      </c>
      <c r="E431" s="4">
        <f>MONTH(Table1[[#This Row],[Transaction Date]])</f>
        <v>6</v>
      </c>
      <c r="F431" s="20" t="str">
        <f>TEXT(Table1[[#This Row],[Transaction Date]],"dddd")</f>
        <v>Monday</v>
      </c>
      <c r="G431" t="s">
        <v>116</v>
      </c>
      <c r="H431" s="4">
        <v>10021861</v>
      </c>
      <c r="I431" t="s">
        <v>110</v>
      </c>
      <c r="J431" s="4">
        <v>518329</v>
      </c>
      <c r="K431">
        <v>17950</v>
      </c>
    </row>
    <row r="432" spans="1:11">
      <c r="A432" s="4">
        <v>20180626</v>
      </c>
      <c r="B432" s="21">
        <f t="shared" si="6"/>
        <v>43277</v>
      </c>
      <c r="C432" s="20" t="str">
        <f>TEXT(Table1[[#This Row],[Transaction Date]],"yyyy")</f>
        <v>2018</v>
      </c>
      <c r="D432" s="20" t="str">
        <f>TEXT(Table1[[#This Row],[Transaction Date]],"mmmm")</f>
        <v>June</v>
      </c>
      <c r="E432" s="4">
        <f>MONTH(Table1[[#This Row],[Transaction Date]])</f>
        <v>6</v>
      </c>
      <c r="F432" s="20" t="str">
        <f>TEXT(Table1[[#This Row],[Transaction Date]],"dddd")</f>
        <v>Tuesday</v>
      </c>
      <c r="G432" t="s">
        <v>117</v>
      </c>
      <c r="H432" s="4">
        <v>100110466</v>
      </c>
      <c r="I432" t="s">
        <v>113</v>
      </c>
      <c r="J432" s="4">
        <v>568550</v>
      </c>
      <c r="K432">
        <v>13462.5</v>
      </c>
    </row>
    <row r="433" spans="1:11">
      <c r="A433" s="4">
        <v>20180626</v>
      </c>
      <c r="B433" s="21">
        <f t="shared" si="6"/>
        <v>43277</v>
      </c>
      <c r="C433" s="20" t="str">
        <f>TEXT(Table1[[#This Row],[Transaction Date]],"yyyy")</f>
        <v>2018</v>
      </c>
      <c r="D433" s="20" t="str">
        <f>TEXT(Table1[[#This Row],[Transaction Date]],"mmmm")</f>
        <v>June</v>
      </c>
      <c r="E433" s="4">
        <f>MONTH(Table1[[#This Row],[Transaction Date]])</f>
        <v>6</v>
      </c>
      <c r="F433" s="20" t="str">
        <f>TEXT(Table1[[#This Row],[Transaction Date]],"dddd")</f>
        <v>Tuesday</v>
      </c>
      <c r="G433" t="s">
        <v>118</v>
      </c>
      <c r="H433" s="4">
        <v>100110468</v>
      </c>
      <c r="I433" t="s">
        <v>112</v>
      </c>
      <c r="J433" s="4">
        <v>618771</v>
      </c>
      <c r="K433">
        <v>15937.5</v>
      </c>
    </row>
    <row r="434" spans="1:11">
      <c r="A434" s="4">
        <v>20180626</v>
      </c>
      <c r="B434" s="21">
        <f t="shared" si="6"/>
        <v>43277</v>
      </c>
      <c r="C434" s="20" t="str">
        <f>TEXT(Table1[[#This Row],[Transaction Date]],"yyyy")</f>
        <v>2018</v>
      </c>
      <c r="D434" s="20" t="str">
        <f>TEXT(Table1[[#This Row],[Transaction Date]],"mmmm")</f>
        <v>June</v>
      </c>
      <c r="E434" s="4">
        <f>MONTH(Table1[[#This Row],[Transaction Date]])</f>
        <v>6</v>
      </c>
      <c r="F434" s="20" t="str">
        <f>TEXT(Table1[[#This Row],[Transaction Date]],"dddd")</f>
        <v>Tuesday</v>
      </c>
      <c r="G434" t="s">
        <v>10</v>
      </c>
      <c r="H434" s="4">
        <v>100112165</v>
      </c>
      <c r="I434" t="s">
        <v>111</v>
      </c>
      <c r="J434" s="4">
        <v>864342</v>
      </c>
      <c r="K434">
        <v>795</v>
      </c>
    </row>
    <row r="435" spans="1:11">
      <c r="A435" s="4">
        <v>20180626</v>
      </c>
      <c r="B435" s="21">
        <f t="shared" si="6"/>
        <v>43277</v>
      </c>
      <c r="C435" s="20" t="str">
        <f>TEXT(Table1[[#This Row],[Transaction Date]],"yyyy")</f>
        <v>2018</v>
      </c>
      <c r="D435" s="20" t="str">
        <f>TEXT(Table1[[#This Row],[Transaction Date]],"mmmm")</f>
        <v>June</v>
      </c>
      <c r="E435" s="4">
        <f>MONTH(Table1[[#This Row],[Transaction Date]])</f>
        <v>6</v>
      </c>
      <c r="F435" s="20" t="str">
        <f>TEXT(Table1[[#This Row],[Transaction Date]],"dddd")</f>
        <v>Tuesday</v>
      </c>
      <c r="G435" s="1" t="s">
        <v>116</v>
      </c>
      <c r="H435" s="4">
        <v>100112166</v>
      </c>
      <c r="I435" t="s">
        <v>113</v>
      </c>
      <c r="J435" s="4">
        <v>979679</v>
      </c>
      <c r="K435">
        <v>2227.5</v>
      </c>
    </row>
    <row r="436" spans="1:11">
      <c r="A436" s="4">
        <v>20180701</v>
      </c>
      <c r="B436" s="21">
        <f t="shared" si="6"/>
        <v>43282</v>
      </c>
      <c r="C436" s="20" t="str">
        <f>TEXT(Table1[[#This Row],[Transaction Date]],"yyyy")</f>
        <v>2018</v>
      </c>
      <c r="D436" s="20" t="str">
        <f>TEXT(Table1[[#This Row],[Transaction Date]],"mmmm")</f>
        <v>July</v>
      </c>
      <c r="E436" s="4">
        <f>MONTH(Table1[[#This Row],[Transaction Date]])</f>
        <v>7</v>
      </c>
      <c r="F436" s="20" t="str">
        <f>TEXT(Table1[[#This Row],[Transaction Date]],"dddd")</f>
        <v>Sunday</v>
      </c>
      <c r="G436" t="s">
        <v>10</v>
      </c>
      <c r="H436" s="4">
        <v>10018997</v>
      </c>
      <c r="I436" t="s">
        <v>113</v>
      </c>
      <c r="J436" s="4">
        <v>172366</v>
      </c>
      <c r="K436">
        <v>3357.5</v>
      </c>
    </row>
    <row r="437" spans="1:11">
      <c r="A437" s="4">
        <v>20180703</v>
      </c>
      <c r="B437" s="21">
        <f t="shared" si="6"/>
        <v>43284</v>
      </c>
      <c r="C437" s="20" t="str">
        <f>TEXT(Table1[[#This Row],[Transaction Date]],"yyyy")</f>
        <v>2018</v>
      </c>
      <c r="D437" s="20" t="str">
        <f>TEXT(Table1[[#This Row],[Transaction Date]],"mmmm")</f>
        <v>July</v>
      </c>
      <c r="E437" s="4">
        <f>MONTH(Table1[[#This Row],[Transaction Date]])</f>
        <v>7</v>
      </c>
      <c r="F437" s="20" t="str">
        <f>TEXT(Table1[[#This Row],[Transaction Date]],"dddd")</f>
        <v>Tuesday</v>
      </c>
      <c r="G437" t="s">
        <v>10</v>
      </c>
      <c r="H437" s="4">
        <v>100110501</v>
      </c>
      <c r="I437" t="s">
        <v>110</v>
      </c>
      <c r="J437" s="4">
        <v>135670</v>
      </c>
      <c r="K437">
        <v>3107.5</v>
      </c>
    </row>
    <row r="438" spans="1:11">
      <c r="A438" s="4">
        <v>20180718</v>
      </c>
      <c r="B438" s="21">
        <f t="shared" si="6"/>
        <v>43299</v>
      </c>
      <c r="C438" s="20" t="str">
        <f>TEXT(Table1[[#This Row],[Transaction Date]],"yyyy")</f>
        <v>2018</v>
      </c>
      <c r="D438" s="20" t="str">
        <f>TEXT(Table1[[#This Row],[Transaction Date]],"mmmm")</f>
        <v>July</v>
      </c>
      <c r="E438" s="4">
        <f>MONTH(Table1[[#This Row],[Transaction Date]])</f>
        <v>7</v>
      </c>
      <c r="F438" s="20" t="str">
        <f>TEXT(Table1[[#This Row],[Transaction Date]],"dddd")</f>
        <v>Wednesday</v>
      </c>
      <c r="G438" t="s">
        <v>116</v>
      </c>
      <c r="H438" s="4">
        <v>10021993</v>
      </c>
      <c r="I438" t="s">
        <v>109</v>
      </c>
      <c r="J438" s="4">
        <v>834850</v>
      </c>
      <c r="K438">
        <v>25650</v>
      </c>
    </row>
    <row r="439" spans="1:11">
      <c r="A439" s="4">
        <v>20180718</v>
      </c>
      <c r="B439" s="21">
        <f t="shared" si="6"/>
        <v>43299</v>
      </c>
      <c r="C439" s="20" t="str">
        <f>TEXT(Table1[[#This Row],[Transaction Date]],"yyyy")</f>
        <v>2018</v>
      </c>
      <c r="D439" s="20" t="str">
        <f>TEXT(Table1[[#This Row],[Transaction Date]],"mmmm")</f>
        <v>July</v>
      </c>
      <c r="E439" s="4">
        <f>MONTH(Table1[[#This Row],[Transaction Date]])</f>
        <v>7</v>
      </c>
      <c r="F439" s="20" t="str">
        <f>TEXT(Table1[[#This Row],[Transaction Date]],"dddd")</f>
        <v>Wednesday</v>
      </c>
      <c r="G439" t="s">
        <v>116</v>
      </c>
      <c r="H439" s="4">
        <v>10333203</v>
      </c>
      <c r="I439" t="s">
        <v>114</v>
      </c>
      <c r="J439" s="4">
        <v>979679</v>
      </c>
      <c r="K439">
        <v>19650</v>
      </c>
    </row>
    <row r="440" spans="1:11">
      <c r="A440" s="4">
        <v>20180727</v>
      </c>
      <c r="B440" s="21">
        <f t="shared" si="6"/>
        <v>43308</v>
      </c>
      <c r="C440" s="20" t="str">
        <f>TEXT(Table1[[#This Row],[Transaction Date]],"yyyy")</f>
        <v>2018</v>
      </c>
      <c r="D440" s="20" t="str">
        <f>TEXT(Table1[[#This Row],[Transaction Date]],"mmmm")</f>
        <v>July</v>
      </c>
      <c r="E440" s="4">
        <f>MONTH(Table1[[#This Row],[Transaction Date]])</f>
        <v>7</v>
      </c>
      <c r="F440" s="20" t="str">
        <f>TEXT(Table1[[#This Row],[Transaction Date]],"dddd")</f>
        <v>Friday</v>
      </c>
      <c r="G440" s="1" t="s">
        <v>118</v>
      </c>
      <c r="H440" s="4">
        <v>100112363</v>
      </c>
      <c r="I440" t="s">
        <v>111</v>
      </c>
      <c r="J440" s="4">
        <v>834850</v>
      </c>
      <c r="K440">
        <v>17950</v>
      </c>
    </row>
    <row r="441" spans="1:11">
      <c r="A441" s="4">
        <v>20180728</v>
      </c>
      <c r="B441" s="21">
        <f t="shared" si="6"/>
        <v>43309</v>
      </c>
      <c r="C441" s="20" t="str">
        <f>TEXT(Table1[[#This Row],[Transaction Date]],"yyyy")</f>
        <v>2018</v>
      </c>
      <c r="D441" s="20" t="str">
        <f>TEXT(Table1[[#This Row],[Transaction Date]],"mmmm")</f>
        <v>July</v>
      </c>
      <c r="E441" s="4">
        <f>MONTH(Table1[[#This Row],[Transaction Date]])</f>
        <v>7</v>
      </c>
      <c r="F441" s="20" t="str">
        <f>TEXT(Table1[[#This Row],[Transaction Date]],"dddd")</f>
        <v>Saturday</v>
      </c>
      <c r="G441" t="s">
        <v>116</v>
      </c>
      <c r="H441" s="4">
        <v>100110604</v>
      </c>
      <c r="I441" t="s">
        <v>109</v>
      </c>
      <c r="J441" s="4">
        <v>834850</v>
      </c>
      <c r="K441">
        <v>3950</v>
      </c>
    </row>
    <row r="442" spans="1:11">
      <c r="A442" s="4">
        <v>20180728</v>
      </c>
      <c r="B442" s="21">
        <f t="shared" si="6"/>
        <v>43309</v>
      </c>
      <c r="C442" s="20" t="str">
        <f>TEXT(Table1[[#This Row],[Transaction Date]],"yyyy")</f>
        <v>2018</v>
      </c>
      <c r="D442" s="20" t="str">
        <f>TEXT(Table1[[#This Row],[Transaction Date]],"mmmm")</f>
        <v>July</v>
      </c>
      <c r="E442" s="4">
        <f>MONTH(Table1[[#This Row],[Transaction Date]])</f>
        <v>7</v>
      </c>
      <c r="F442" s="20" t="str">
        <f>TEXT(Table1[[#This Row],[Transaction Date]],"dddd")</f>
        <v>Saturday</v>
      </c>
      <c r="G442" t="s">
        <v>117</v>
      </c>
      <c r="H442" s="4">
        <v>100112367</v>
      </c>
      <c r="I442" t="s">
        <v>109</v>
      </c>
      <c r="J442" s="4">
        <v>834850</v>
      </c>
      <c r="K442">
        <v>19650</v>
      </c>
    </row>
    <row r="443" spans="1:11">
      <c r="A443" s="4">
        <v>20180728</v>
      </c>
      <c r="B443" s="21">
        <f t="shared" si="6"/>
        <v>43309</v>
      </c>
      <c r="C443" s="20" t="str">
        <f>TEXT(Table1[[#This Row],[Transaction Date]],"yyyy")</f>
        <v>2018</v>
      </c>
      <c r="D443" s="20" t="str">
        <f>TEXT(Table1[[#This Row],[Transaction Date]],"mmmm")</f>
        <v>July</v>
      </c>
      <c r="E443" s="4">
        <f>MONTH(Table1[[#This Row],[Transaction Date]])</f>
        <v>7</v>
      </c>
      <c r="F443" s="20" t="str">
        <f>TEXT(Table1[[#This Row],[Transaction Date]],"dddd")</f>
        <v>Saturday</v>
      </c>
      <c r="G443" t="s">
        <v>117</v>
      </c>
      <c r="H443" s="4">
        <v>100112367</v>
      </c>
      <c r="I443" t="s">
        <v>111</v>
      </c>
      <c r="J443" s="4">
        <v>834850</v>
      </c>
      <c r="K443">
        <v>795</v>
      </c>
    </row>
    <row r="444" spans="1:11">
      <c r="A444" s="4">
        <v>20180728</v>
      </c>
      <c r="B444" s="21">
        <f t="shared" si="6"/>
        <v>43309</v>
      </c>
      <c r="C444" s="20" t="str">
        <f>TEXT(Table1[[#This Row],[Transaction Date]],"yyyy")</f>
        <v>2018</v>
      </c>
      <c r="D444" s="20" t="str">
        <f>TEXT(Table1[[#This Row],[Transaction Date]],"mmmm")</f>
        <v>July</v>
      </c>
      <c r="E444" s="4">
        <f>MONTH(Table1[[#This Row],[Transaction Date]])</f>
        <v>7</v>
      </c>
      <c r="F444" s="20" t="str">
        <f>TEXT(Table1[[#This Row],[Transaction Date]],"dddd")</f>
        <v>Saturday</v>
      </c>
      <c r="G444" t="s">
        <v>10</v>
      </c>
      <c r="H444" s="4">
        <v>100112372</v>
      </c>
      <c r="I444" t="s">
        <v>114</v>
      </c>
      <c r="J444" s="4">
        <v>421333</v>
      </c>
      <c r="K444">
        <v>3107.5</v>
      </c>
    </row>
    <row r="445" spans="1:11">
      <c r="A445" s="4">
        <v>20180728</v>
      </c>
      <c r="B445" s="21">
        <f t="shared" si="6"/>
        <v>43309</v>
      </c>
      <c r="C445" s="20" t="str">
        <f>TEXT(Table1[[#This Row],[Transaction Date]],"yyyy")</f>
        <v>2018</v>
      </c>
      <c r="D445" s="20" t="str">
        <f>TEXT(Table1[[#This Row],[Transaction Date]],"mmmm")</f>
        <v>July</v>
      </c>
      <c r="E445" s="4">
        <f>MONTH(Table1[[#This Row],[Transaction Date]])</f>
        <v>7</v>
      </c>
      <c r="F445" s="20" t="str">
        <f>TEXT(Table1[[#This Row],[Transaction Date]],"dddd")</f>
        <v>Saturday</v>
      </c>
      <c r="G445" t="s">
        <v>10</v>
      </c>
      <c r="H445" s="4">
        <v>100112373</v>
      </c>
      <c r="I445" t="s">
        <v>115</v>
      </c>
      <c r="J445" s="4">
        <v>719050</v>
      </c>
      <c r="K445">
        <v>6337.5</v>
      </c>
    </row>
    <row r="446" spans="1:11">
      <c r="A446" s="4">
        <v>20180728</v>
      </c>
      <c r="B446" s="21">
        <f t="shared" si="6"/>
        <v>43309</v>
      </c>
      <c r="C446" s="20" t="str">
        <f>TEXT(Table1[[#This Row],[Transaction Date]],"yyyy")</f>
        <v>2018</v>
      </c>
      <c r="D446" s="20" t="str">
        <f>TEXT(Table1[[#This Row],[Transaction Date]],"mmmm")</f>
        <v>July</v>
      </c>
      <c r="E446" s="4">
        <f>MONTH(Table1[[#This Row],[Transaction Date]])</f>
        <v>7</v>
      </c>
      <c r="F446" s="20" t="str">
        <f>TEXT(Table1[[#This Row],[Transaction Date]],"dddd")</f>
        <v>Saturday</v>
      </c>
      <c r="G446" t="s">
        <v>116</v>
      </c>
      <c r="H446" s="4">
        <v>100112375</v>
      </c>
      <c r="I446" t="s">
        <v>114</v>
      </c>
      <c r="J446" s="4">
        <v>101676</v>
      </c>
      <c r="K446">
        <v>13650</v>
      </c>
    </row>
    <row r="447" spans="1:11">
      <c r="A447" s="4">
        <v>20180728</v>
      </c>
      <c r="B447" s="21">
        <f t="shared" si="6"/>
        <v>43309</v>
      </c>
      <c r="C447" s="20" t="str">
        <f>TEXT(Table1[[#This Row],[Transaction Date]],"yyyy")</f>
        <v>2018</v>
      </c>
      <c r="D447" s="20" t="str">
        <f>TEXT(Table1[[#This Row],[Transaction Date]],"mmmm")</f>
        <v>July</v>
      </c>
      <c r="E447" s="4">
        <f>MONTH(Table1[[#This Row],[Transaction Date]])</f>
        <v>7</v>
      </c>
      <c r="F447" s="20" t="str">
        <f>TEXT(Table1[[#This Row],[Transaction Date]],"dddd")</f>
        <v>Saturday</v>
      </c>
      <c r="G447" t="s">
        <v>117</v>
      </c>
      <c r="H447" s="4">
        <v>10022037</v>
      </c>
      <c r="I447" t="s">
        <v>115</v>
      </c>
      <c r="J447" s="4">
        <v>131448</v>
      </c>
      <c r="K447">
        <v>9872.5</v>
      </c>
    </row>
    <row r="448" spans="1:11">
      <c r="A448" s="4">
        <v>20180728</v>
      </c>
      <c r="B448" s="21">
        <f t="shared" si="6"/>
        <v>43309</v>
      </c>
      <c r="C448" s="20" t="str">
        <f>TEXT(Table1[[#This Row],[Transaction Date]],"yyyy")</f>
        <v>2018</v>
      </c>
      <c r="D448" s="20" t="str">
        <f>TEXT(Table1[[#This Row],[Transaction Date]],"mmmm")</f>
        <v>July</v>
      </c>
      <c r="E448" s="4">
        <f>MONTH(Table1[[#This Row],[Transaction Date]])</f>
        <v>7</v>
      </c>
      <c r="F448" s="20" t="str">
        <f>TEXT(Table1[[#This Row],[Transaction Date]],"dddd")</f>
        <v>Saturday</v>
      </c>
      <c r="G448" t="s">
        <v>10</v>
      </c>
      <c r="H448" s="4">
        <v>10022040</v>
      </c>
      <c r="I448" t="s">
        <v>111</v>
      </c>
      <c r="J448" s="4">
        <v>116562</v>
      </c>
      <c r="K448">
        <v>3272.5</v>
      </c>
    </row>
    <row r="449" spans="1:11">
      <c r="A449" s="4">
        <v>20180729</v>
      </c>
      <c r="B449" s="21">
        <f t="shared" si="6"/>
        <v>43310</v>
      </c>
      <c r="C449" s="20" t="str">
        <f>TEXT(Table1[[#This Row],[Transaction Date]],"yyyy")</f>
        <v>2018</v>
      </c>
      <c r="D449" s="20" t="str">
        <f>TEXT(Table1[[#This Row],[Transaction Date]],"mmmm")</f>
        <v>July</v>
      </c>
      <c r="E449" s="4">
        <f>MONTH(Table1[[#This Row],[Transaction Date]])</f>
        <v>7</v>
      </c>
      <c r="F449" s="20" t="str">
        <f>TEXT(Table1[[#This Row],[Transaction Date]],"dddd")</f>
        <v>Sunday</v>
      </c>
      <c r="G449" t="s">
        <v>117</v>
      </c>
      <c r="H449" s="4">
        <v>100110606</v>
      </c>
      <c r="I449" t="s">
        <v>109</v>
      </c>
      <c r="J449" s="4">
        <v>166782</v>
      </c>
      <c r="K449">
        <v>9872.5</v>
      </c>
    </row>
    <row r="450" spans="1:11">
      <c r="A450" s="4">
        <v>20180729</v>
      </c>
      <c r="B450" s="21">
        <f t="shared" si="6"/>
        <v>43310</v>
      </c>
      <c r="C450" s="20" t="str">
        <f>TEXT(Table1[[#This Row],[Transaction Date]],"yyyy")</f>
        <v>2018</v>
      </c>
      <c r="D450" s="20" t="str">
        <f>TEXT(Table1[[#This Row],[Transaction Date]],"mmmm")</f>
        <v>July</v>
      </c>
      <c r="E450" s="4">
        <f>MONTH(Table1[[#This Row],[Transaction Date]])</f>
        <v>7</v>
      </c>
      <c r="F450" s="20" t="str">
        <f>TEXT(Table1[[#This Row],[Transaction Date]],"dddd")</f>
        <v>Sunday</v>
      </c>
      <c r="G450" t="s">
        <v>117</v>
      </c>
      <c r="H450" s="4">
        <v>100110608</v>
      </c>
      <c r="I450" t="s">
        <v>111</v>
      </c>
      <c r="J450" s="4">
        <v>217003</v>
      </c>
      <c r="K450">
        <v>795</v>
      </c>
    </row>
    <row r="451" spans="1:11">
      <c r="A451" s="4">
        <v>20180729</v>
      </c>
      <c r="B451" s="21">
        <f t="shared" si="6"/>
        <v>43310</v>
      </c>
      <c r="C451" s="20" t="str">
        <f>TEXT(Table1[[#This Row],[Transaction Date]],"yyyy")</f>
        <v>2018</v>
      </c>
      <c r="D451" s="20" t="str">
        <f>TEXT(Table1[[#This Row],[Transaction Date]],"mmmm")</f>
        <v>July</v>
      </c>
      <c r="E451" s="4">
        <f>MONTH(Table1[[#This Row],[Transaction Date]])</f>
        <v>7</v>
      </c>
      <c r="F451" s="20" t="str">
        <f>TEXT(Table1[[#This Row],[Transaction Date]],"dddd")</f>
        <v>Sunday</v>
      </c>
      <c r="G451" t="s">
        <v>10</v>
      </c>
      <c r="H451" s="4">
        <v>100110608</v>
      </c>
      <c r="I451" t="s">
        <v>111</v>
      </c>
      <c r="J451" s="4">
        <v>267224</v>
      </c>
      <c r="K451">
        <v>14250</v>
      </c>
    </row>
    <row r="452" spans="1:11">
      <c r="A452" s="4">
        <v>20180729</v>
      </c>
      <c r="B452" s="21">
        <f t="shared" si="6"/>
        <v>43310</v>
      </c>
      <c r="C452" s="20" t="str">
        <f>TEXT(Table1[[#This Row],[Transaction Date]],"yyyy")</f>
        <v>2018</v>
      </c>
      <c r="D452" s="20" t="str">
        <f>TEXT(Table1[[#This Row],[Transaction Date]],"mmmm")</f>
        <v>July</v>
      </c>
      <c r="E452" s="4">
        <f>MONTH(Table1[[#This Row],[Transaction Date]])</f>
        <v>7</v>
      </c>
      <c r="F452" s="20" t="str">
        <f>TEXT(Table1[[#This Row],[Transaction Date]],"dddd")</f>
        <v>Sunday</v>
      </c>
      <c r="G452" t="s">
        <v>10</v>
      </c>
      <c r="H452" s="4">
        <v>100110610</v>
      </c>
      <c r="I452" t="s">
        <v>109</v>
      </c>
      <c r="J452" s="4">
        <v>317445</v>
      </c>
      <c r="K452">
        <v>11797.5</v>
      </c>
    </row>
    <row r="453" spans="1:11">
      <c r="A453" s="4">
        <v>20180729</v>
      </c>
      <c r="B453" s="21">
        <f t="shared" ref="B453:B516" si="7">DATE(LEFT(A453,4),MID(A453,5,2),RIGHT(A453,2))</f>
        <v>43310</v>
      </c>
      <c r="C453" s="20" t="str">
        <f>TEXT(Table1[[#This Row],[Transaction Date]],"yyyy")</f>
        <v>2018</v>
      </c>
      <c r="D453" s="20" t="str">
        <f>TEXT(Table1[[#This Row],[Transaction Date]],"mmmm")</f>
        <v>July</v>
      </c>
      <c r="E453" s="4">
        <f>MONTH(Table1[[#This Row],[Transaction Date]])</f>
        <v>7</v>
      </c>
      <c r="F453" s="20" t="str">
        <f>TEXT(Table1[[#This Row],[Transaction Date]],"dddd")</f>
        <v>Sunday</v>
      </c>
      <c r="G453" t="s">
        <v>118</v>
      </c>
      <c r="H453" s="4">
        <v>100110612</v>
      </c>
      <c r="I453" t="s">
        <v>109</v>
      </c>
      <c r="J453" s="4">
        <v>729973</v>
      </c>
      <c r="K453">
        <v>5250</v>
      </c>
    </row>
    <row r="454" spans="1:11">
      <c r="A454" s="4">
        <v>20180729</v>
      </c>
      <c r="B454" s="21">
        <f t="shared" si="7"/>
        <v>43310</v>
      </c>
      <c r="C454" s="20" t="str">
        <f>TEXT(Table1[[#This Row],[Transaction Date]],"yyyy")</f>
        <v>2018</v>
      </c>
      <c r="D454" s="20" t="str">
        <f>TEXT(Table1[[#This Row],[Transaction Date]],"mmmm")</f>
        <v>July</v>
      </c>
      <c r="E454" s="4">
        <f>MONTH(Table1[[#This Row],[Transaction Date]])</f>
        <v>7</v>
      </c>
      <c r="F454" s="20" t="str">
        <f>TEXT(Table1[[#This Row],[Transaction Date]],"dddd")</f>
        <v>Sunday</v>
      </c>
      <c r="G454" t="s">
        <v>116</v>
      </c>
      <c r="H454" s="4">
        <v>100110613</v>
      </c>
      <c r="I454" t="s">
        <v>109</v>
      </c>
      <c r="J454" s="4">
        <v>764932</v>
      </c>
      <c r="K454">
        <v>11212.5</v>
      </c>
    </row>
    <row r="455" spans="1:11">
      <c r="A455" s="4">
        <v>20180729</v>
      </c>
      <c r="B455" s="21">
        <f t="shared" si="7"/>
        <v>43310</v>
      </c>
      <c r="C455" s="20" t="str">
        <f>TEXT(Table1[[#This Row],[Transaction Date]],"yyyy")</f>
        <v>2018</v>
      </c>
      <c r="D455" s="20" t="str">
        <f>TEXT(Table1[[#This Row],[Transaction Date]],"mmmm")</f>
        <v>July</v>
      </c>
      <c r="E455" s="4">
        <f>MONTH(Table1[[#This Row],[Transaction Date]])</f>
        <v>7</v>
      </c>
      <c r="F455" s="20" t="str">
        <f>TEXT(Table1[[#This Row],[Transaction Date]],"dddd")</f>
        <v>Sunday</v>
      </c>
      <c r="G455" t="s">
        <v>10</v>
      </c>
      <c r="H455" s="4">
        <v>100112380</v>
      </c>
      <c r="I455" t="s">
        <v>110</v>
      </c>
      <c r="J455" s="4">
        <v>799891</v>
      </c>
      <c r="K455">
        <v>2950</v>
      </c>
    </row>
    <row r="456" spans="1:11">
      <c r="A456" s="4">
        <v>20180729</v>
      </c>
      <c r="B456" s="21">
        <f t="shared" si="7"/>
        <v>43310</v>
      </c>
      <c r="C456" s="20" t="str">
        <f>TEXT(Table1[[#This Row],[Transaction Date]],"yyyy")</f>
        <v>2018</v>
      </c>
      <c r="D456" s="20" t="str">
        <f>TEXT(Table1[[#This Row],[Transaction Date]],"mmmm")</f>
        <v>July</v>
      </c>
      <c r="E456" s="4">
        <f>MONTH(Table1[[#This Row],[Transaction Date]])</f>
        <v>7</v>
      </c>
      <c r="F456" s="20" t="str">
        <f>TEXT(Table1[[#This Row],[Transaction Date]],"dddd")</f>
        <v>Sunday</v>
      </c>
      <c r="G456" t="s">
        <v>116</v>
      </c>
      <c r="H456" s="4">
        <v>100112381</v>
      </c>
      <c r="I456" t="s">
        <v>114</v>
      </c>
      <c r="J456" s="4">
        <v>834850</v>
      </c>
      <c r="K456">
        <v>5450</v>
      </c>
    </row>
    <row r="457" spans="1:11">
      <c r="A457" s="4">
        <v>20180729</v>
      </c>
      <c r="B457" s="21">
        <f t="shared" si="7"/>
        <v>43310</v>
      </c>
      <c r="C457" s="20" t="str">
        <f>TEXT(Table1[[#This Row],[Transaction Date]],"yyyy")</f>
        <v>2018</v>
      </c>
      <c r="D457" s="20" t="str">
        <f>TEXT(Table1[[#This Row],[Transaction Date]],"mmmm")</f>
        <v>July</v>
      </c>
      <c r="E457" s="4">
        <f>MONTH(Table1[[#This Row],[Transaction Date]])</f>
        <v>7</v>
      </c>
      <c r="F457" s="20" t="str">
        <f>TEXT(Table1[[#This Row],[Transaction Date]],"dddd")</f>
        <v>Sunday</v>
      </c>
      <c r="G457" t="s">
        <v>117</v>
      </c>
      <c r="H457" s="4">
        <v>100112382</v>
      </c>
      <c r="I457" t="s">
        <v>111</v>
      </c>
      <c r="J457" s="4">
        <v>367666</v>
      </c>
      <c r="K457">
        <v>795</v>
      </c>
    </row>
    <row r="458" spans="1:11">
      <c r="A458" s="4">
        <v>20180729</v>
      </c>
      <c r="B458" s="21">
        <f t="shared" si="7"/>
        <v>43310</v>
      </c>
      <c r="C458" s="20" t="str">
        <f>TEXT(Table1[[#This Row],[Transaction Date]],"yyyy")</f>
        <v>2018</v>
      </c>
      <c r="D458" s="20" t="str">
        <f>TEXT(Table1[[#This Row],[Transaction Date]],"mmmm")</f>
        <v>July</v>
      </c>
      <c r="E458" s="4">
        <f>MONTH(Table1[[#This Row],[Transaction Date]])</f>
        <v>7</v>
      </c>
      <c r="F458" s="20" t="str">
        <f>TEXT(Table1[[#This Row],[Transaction Date]],"dddd")</f>
        <v>Sunday</v>
      </c>
      <c r="G458" t="s">
        <v>117</v>
      </c>
      <c r="H458" s="4">
        <v>10022043</v>
      </c>
      <c r="I458" t="s">
        <v>114</v>
      </c>
      <c r="J458" s="4">
        <v>417887</v>
      </c>
      <c r="K458">
        <v>3950</v>
      </c>
    </row>
    <row r="459" spans="1:11">
      <c r="A459" s="4">
        <v>20180729</v>
      </c>
      <c r="B459" s="21">
        <f t="shared" si="7"/>
        <v>43310</v>
      </c>
      <c r="C459" s="20" t="str">
        <f>TEXT(Table1[[#This Row],[Transaction Date]],"yyyy")</f>
        <v>2018</v>
      </c>
      <c r="D459" s="20" t="str">
        <f>TEXT(Table1[[#This Row],[Transaction Date]],"mmmm")</f>
        <v>July</v>
      </c>
      <c r="E459" s="4">
        <f>MONTH(Table1[[#This Row],[Transaction Date]])</f>
        <v>7</v>
      </c>
      <c r="F459" s="20" t="str">
        <f>TEXT(Table1[[#This Row],[Transaction Date]],"dddd")</f>
        <v>Sunday</v>
      </c>
      <c r="G459" t="s">
        <v>10</v>
      </c>
      <c r="H459" s="4">
        <v>10333306</v>
      </c>
      <c r="I459" t="s">
        <v>114</v>
      </c>
      <c r="J459" s="4">
        <v>468108</v>
      </c>
      <c r="K459">
        <v>14085</v>
      </c>
    </row>
    <row r="460" spans="1:11">
      <c r="A460" s="4">
        <v>20180729</v>
      </c>
      <c r="B460" s="21">
        <f t="shared" si="7"/>
        <v>43310</v>
      </c>
      <c r="C460" s="20" t="str">
        <f>TEXT(Table1[[#This Row],[Transaction Date]],"yyyy")</f>
        <v>2018</v>
      </c>
      <c r="D460" s="20" t="str">
        <f>TEXT(Table1[[#This Row],[Transaction Date]],"mmmm")</f>
        <v>July</v>
      </c>
      <c r="E460" s="4">
        <f>MONTH(Table1[[#This Row],[Transaction Date]])</f>
        <v>7</v>
      </c>
      <c r="F460" s="20" t="str">
        <f>TEXT(Table1[[#This Row],[Transaction Date]],"dddd")</f>
        <v>Sunday</v>
      </c>
      <c r="G460" t="s">
        <v>10</v>
      </c>
      <c r="H460" s="4">
        <v>10333307</v>
      </c>
      <c r="I460" t="s">
        <v>115</v>
      </c>
      <c r="J460" s="4">
        <v>518329</v>
      </c>
      <c r="K460">
        <v>11250</v>
      </c>
    </row>
    <row r="461" spans="1:11">
      <c r="A461" s="4">
        <v>20180730</v>
      </c>
      <c r="B461" s="21">
        <f t="shared" si="7"/>
        <v>43311</v>
      </c>
      <c r="C461" s="20" t="str">
        <f>TEXT(Table1[[#This Row],[Transaction Date]],"yyyy")</f>
        <v>2018</v>
      </c>
      <c r="D461" s="20" t="str">
        <f>TEXT(Table1[[#This Row],[Transaction Date]],"mmmm")</f>
        <v>July</v>
      </c>
      <c r="E461" s="4">
        <f>MONTH(Table1[[#This Row],[Transaction Date]])</f>
        <v>7</v>
      </c>
      <c r="F461" s="20" t="str">
        <f>TEXT(Table1[[#This Row],[Transaction Date]],"dddd")</f>
        <v>Monday</v>
      </c>
      <c r="G461" t="s">
        <v>118</v>
      </c>
      <c r="H461" s="4">
        <v>100112392</v>
      </c>
      <c r="I461" t="s">
        <v>114</v>
      </c>
      <c r="J461" s="4">
        <v>568550</v>
      </c>
      <c r="K461">
        <v>16650</v>
      </c>
    </row>
    <row r="462" spans="1:11">
      <c r="A462" s="4">
        <v>20180730</v>
      </c>
      <c r="B462" s="21">
        <f t="shared" si="7"/>
        <v>43311</v>
      </c>
      <c r="C462" s="20" t="str">
        <f>TEXT(Table1[[#This Row],[Transaction Date]],"yyyy")</f>
        <v>2018</v>
      </c>
      <c r="D462" s="20" t="str">
        <f>TEXT(Table1[[#This Row],[Transaction Date]],"mmmm")</f>
        <v>July</v>
      </c>
      <c r="E462" s="4">
        <f>MONTH(Table1[[#This Row],[Transaction Date]])</f>
        <v>7</v>
      </c>
      <c r="F462" s="20" t="str">
        <f>TEXT(Table1[[#This Row],[Transaction Date]],"dddd")</f>
        <v>Monday</v>
      </c>
      <c r="G462" t="s">
        <v>116</v>
      </c>
      <c r="H462" s="4">
        <v>100112393</v>
      </c>
      <c r="I462" t="s">
        <v>115</v>
      </c>
      <c r="J462" s="4">
        <v>618771</v>
      </c>
      <c r="K462">
        <v>6022.5</v>
      </c>
    </row>
    <row r="463" spans="1:11">
      <c r="A463" s="4">
        <v>20180731</v>
      </c>
      <c r="B463" s="21">
        <f t="shared" si="7"/>
        <v>43312</v>
      </c>
      <c r="C463" s="20" t="str">
        <f>TEXT(Table1[[#This Row],[Transaction Date]],"yyyy")</f>
        <v>2018</v>
      </c>
      <c r="D463" s="20" t="str">
        <f>TEXT(Table1[[#This Row],[Transaction Date]],"mmmm")</f>
        <v>July</v>
      </c>
      <c r="E463" s="4">
        <f>MONTH(Table1[[#This Row],[Transaction Date]])</f>
        <v>7</v>
      </c>
      <c r="F463" s="20" t="str">
        <f>TEXT(Table1[[#This Row],[Transaction Date]],"dddd")</f>
        <v>Tuesday</v>
      </c>
      <c r="G463" t="s">
        <v>10</v>
      </c>
      <c r="H463" s="4">
        <v>100112395</v>
      </c>
      <c r="I463" t="s">
        <v>111</v>
      </c>
      <c r="J463" s="4">
        <v>864342</v>
      </c>
      <c r="K463">
        <v>5250</v>
      </c>
    </row>
    <row r="464" spans="1:11">
      <c r="A464" s="4">
        <v>20180731</v>
      </c>
      <c r="B464" s="21">
        <f t="shared" si="7"/>
        <v>43312</v>
      </c>
      <c r="C464" s="20" t="str">
        <f>TEXT(Table1[[#This Row],[Transaction Date]],"yyyy")</f>
        <v>2018</v>
      </c>
      <c r="D464" s="20" t="str">
        <f>TEXT(Table1[[#This Row],[Transaction Date]],"mmmm")</f>
        <v>July</v>
      </c>
      <c r="E464" s="4">
        <f>MONTH(Table1[[#This Row],[Transaction Date]])</f>
        <v>7</v>
      </c>
      <c r="F464" s="20" t="str">
        <f>TEXT(Table1[[#This Row],[Transaction Date]],"dddd")</f>
        <v>Tuesday</v>
      </c>
      <c r="G464" t="s">
        <v>116</v>
      </c>
      <c r="H464" s="4">
        <v>100112397</v>
      </c>
      <c r="I464" t="s">
        <v>109</v>
      </c>
      <c r="J464" s="4">
        <v>387943</v>
      </c>
      <c r="K464">
        <v>7650</v>
      </c>
    </row>
    <row r="465" spans="1:11">
      <c r="A465" s="4">
        <v>20180731</v>
      </c>
      <c r="B465" s="21">
        <f t="shared" si="7"/>
        <v>43312</v>
      </c>
      <c r="C465" s="20" t="str">
        <f>TEXT(Table1[[#This Row],[Transaction Date]],"yyyy")</f>
        <v>2018</v>
      </c>
      <c r="D465" s="20" t="str">
        <f>TEXT(Table1[[#This Row],[Transaction Date]],"mmmm")</f>
        <v>July</v>
      </c>
      <c r="E465" s="4">
        <f>MONTH(Table1[[#This Row],[Transaction Date]])</f>
        <v>7</v>
      </c>
      <c r="F465" s="20" t="str">
        <f>TEXT(Table1[[#This Row],[Transaction Date]],"dddd")</f>
        <v>Tuesday</v>
      </c>
      <c r="G465" t="s">
        <v>117</v>
      </c>
      <c r="H465" s="4">
        <v>100112401</v>
      </c>
      <c r="I465" t="s">
        <v>110</v>
      </c>
      <c r="J465" s="4">
        <v>846118</v>
      </c>
      <c r="K465">
        <v>3000</v>
      </c>
    </row>
    <row r="466" spans="1:11">
      <c r="A466" s="4">
        <v>20180731</v>
      </c>
      <c r="B466" s="21">
        <f t="shared" si="7"/>
        <v>43312</v>
      </c>
      <c r="C466" s="20" t="str">
        <f>TEXT(Table1[[#This Row],[Transaction Date]],"yyyy")</f>
        <v>2018</v>
      </c>
      <c r="D466" s="20" t="str">
        <f>TEXT(Table1[[#This Row],[Transaction Date]],"mmmm")</f>
        <v>July</v>
      </c>
      <c r="E466" s="4">
        <f>MONTH(Table1[[#This Row],[Transaction Date]])</f>
        <v>7</v>
      </c>
      <c r="F466" s="20" t="str">
        <f>TEXT(Table1[[#This Row],[Transaction Date]],"dddd")</f>
        <v>Tuesday</v>
      </c>
      <c r="G466" t="s">
        <v>117</v>
      </c>
      <c r="H466" s="4">
        <v>10019156</v>
      </c>
      <c r="I466" t="s">
        <v>111</v>
      </c>
      <c r="J466" s="4">
        <v>166782</v>
      </c>
      <c r="K466">
        <v>5355</v>
      </c>
    </row>
    <row r="467" spans="1:11">
      <c r="A467" s="4">
        <v>20180731</v>
      </c>
      <c r="B467" s="21">
        <f t="shared" si="7"/>
        <v>43312</v>
      </c>
      <c r="C467" s="20" t="str">
        <f>TEXT(Table1[[#This Row],[Transaction Date]],"yyyy")</f>
        <v>2018</v>
      </c>
      <c r="D467" s="20" t="str">
        <f>TEXT(Table1[[#This Row],[Transaction Date]],"mmmm")</f>
        <v>July</v>
      </c>
      <c r="E467" s="4">
        <f>MONTH(Table1[[#This Row],[Transaction Date]])</f>
        <v>7</v>
      </c>
      <c r="F467" s="20" t="str">
        <f>TEXT(Table1[[#This Row],[Transaction Date]],"dddd")</f>
        <v>Tuesday</v>
      </c>
      <c r="G467" t="s">
        <v>10</v>
      </c>
      <c r="H467" s="4">
        <v>10019157</v>
      </c>
      <c r="I467" t="s">
        <v>109</v>
      </c>
      <c r="J467" s="4">
        <v>217003</v>
      </c>
      <c r="K467">
        <v>13650</v>
      </c>
    </row>
    <row r="468" spans="1:11">
      <c r="A468" s="4">
        <v>20180731</v>
      </c>
      <c r="B468" s="21">
        <f t="shared" si="7"/>
        <v>43312</v>
      </c>
      <c r="C468" s="20" t="str">
        <f>TEXT(Table1[[#This Row],[Transaction Date]],"yyyy")</f>
        <v>2018</v>
      </c>
      <c r="D468" s="20" t="str">
        <f>TEXT(Table1[[#This Row],[Transaction Date]],"mmmm")</f>
        <v>July</v>
      </c>
      <c r="E468" s="4">
        <f>MONTH(Table1[[#This Row],[Transaction Date]])</f>
        <v>7</v>
      </c>
      <c r="F468" s="20" t="str">
        <f>TEXT(Table1[[#This Row],[Transaction Date]],"dddd")</f>
        <v>Tuesday</v>
      </c>
      <c r="G468" t="s">
        <v>10</v>
      </c>
      <c r="H468" s="4">
        <v>100112397</v>
      </c>
      <c r="I468" t="s">
        <v>109</v>
      </c>
      <c r="J468" s="4">
        <v>267224</v>
      </c>
      <c r="K468">
        <v>6022.5</v>
      </c>
    </row>
    <row r="469" spans="1:11">
      <c r="A469" s="4">
        <v>20180731</v>
      </c>
      <c r="B469" s="21">
        <f t="shared" si="7"/>
        <v>43312</v>
      </c>
      <c r="C469" s="20" t="str">
        <f>TEXT(Table1[[#This Row],[Transaction Date]],"yyyy")</f>
        <v>2018</v>
      </c>
      <c r="D469" s="20" t="str">
        <f>TEXT(Table1[[#This Row],[Transaction Date]],"mmmm")</f>
        <v>July</v>
      </c>
      <c r="E469" s="4">
        <f>MONTH(Table1[[#This Row],[Transaction Date]])</f>
        <v>7</v>
      </c>
      <c r="F469" s="20" t="str">
        <f>TEXT(Table1[[#This Row],[Transaction Date]],"dddd")</f>
        <v>Tuesday</v>
      </c>
      <c r="G469" t="s">
        <v>117</v>
      </c>
      <c r="H469" s="4">
        <v>100112398</v>
      </c>
      <c r="I469" t="s">
        <v>109</v>
      </c>
      <c r="J469" s="4">
        <v>317445</v>
      </c>
      <c r="K469">
        <v>15650</v>
      </c>
    </row>
    <row r="470" spans="1:11">
      <c r="A470" s="4">
        <v>20180731</v>
      </c>
      <c r="B470" s="21">
        <f t="shared" si="7"/>
        <v>43312</v>
      </c>
      <c r="C470" s="20" t="str">
        <f>TEXT(Table1[[#This Row],[Transaction Date]],"yyyy")</f>
        <v>2018</v>
      </c>
      <c r="D470" s="20" t="str">
        <f>TEXT(Table1[[#This Row],[Transaction Date]],"mmmm")</f>
        <v>July</v>
      </c>
      <c r="E470" s="4">
        <f>MONTH(Table1[[#This Row],[Transaction Date]])</f>
        <v>7</v>
      </c>
      <c r="F470" s="20" t="str">
        <f>TEXT(Table1[[#This Row],[Transaction Date]],"dddd")</f>
        <v>Tuesday</v>
      </c>
      <c r="G470" t="s">
        <v>10</v>
      </c>
      <c r="H470" s="4">
        <v>100112400</v>
      </c>
      <c r="I470" t="s">
        <v>111</v>
      </c>
      <c r="J470" s="4">
        <v>367666</v>
      </c>
      <c r="K470">
        <v>17950</v>
      </c>
    </row>
    <row r="471" spans="1:11">
      <c r="A471" s="4">
        <v>20180731</v>
      </c>
      <c r="B471" s="21">
        <f t="shared" si="7"/>
        <v>43312</v>
      </c>
      <c r="C471" s="20" t="str">
        <f>TEXT(Table1[[#This Row],[Transaction Date]],"yyyy")</f>
        <v>2018</v>
      </c>
      <c r="D471" s="20" t="str">
        <f>TEXT(Table1[[#This Row],[Transaction Date]],"mmmm")</f>
        <v>July</v>
      </c>
      <c r="E471" s="4">
        <f>MONTH(Table1[[#This Row],[Transaction Date]])</f>
        <v>7</v>
      </c>
      <c r="F471" s="20" t="str">
        <f>TEXT(Table1[[#This Row],[Transaction Date]],"dddd")</f>
        <v>Tuesday</v>
      </c>
      <c r="G471" t="s">
        <v>116</v>
      </c>
      <c r="H471" s="4">
        <v>100112401</v>
      </c>
      <c r="I471" t="s">
        <v>109</v>
      </c>
      <c r="J471" s="4">
        <v>417887</v>
      </c>
      <c r="K471">
        <v>3950</v>
      </c>
    </row>
    <row r="472" spans="1:11">
      <c r="A472" s="4">
        <v>20180731</v>
      </c>
      <c r="B472" s="21">
        <f t="shared" si="7"/>
        <v>43312</v>
      </c>
      <c r="C472" s="20" t="str">
        <f>TEXT(Table1[[#This Row],[Transaction Date]],"yyyy")</f>
        <v>2018</v>
      </c>
      <c r="D472" s="20" t="str">
        <f>TEXT(Table1[[#This Row],[Transaction Date]],"mmmm")</f>
        <v>July</v>
      </c>
      <c r="E472" s="4">
        <f>MONTH(Table1[[#This Row],[Transaction Date]])</f>
        <v>7</v>
      </c>
      <c r="F472" s="20" t="str">
        <f>TEXT(Table1[[#This Row],[Transaction Date]],"dddd")</f>
        <v>Tuesday</v>
      </c>
      <c r="G472" t="s">
        <v>116</v>
      </c>
      <c r="H472" s="4">
        <v>10019158</v>
      </c>
      <c r="I472" t="s">
        <v>109</v>
      </c>
      <c r="J472" s="4">
        <v>267224</v>
      </c>
      <c r="K472">
        <v>9450</v>
      </c>
    </row>
    <row r="473" spans="1:11">
      <c r="A473" s="4">
        <v>20180731</v>
      </c>
      <c r="B473" s="21">
        <f t="shared" si="7"/>
        <v>43312</v>
      </c>
      <c r="C473" s="20" t="str">
        <f>TEXT(Table1[[#This Row],[Transaction Date]],"yyyy")</f>
        <v>2018</v>
      </c>
      <c r="D473" s="20" t="str">
        <f>TEXT(Table1[[#This Row],[Transaction Date]],"mmmm")</f>
        <v>July</v>
      </c>
      <c r="E473" s="4">
        <f>MONTH(Table1[[#This Row],[Transaction Date]])</f>
        <v>7</v>
      </c>
      <c r="F473" s="20" t="str">
        <f>TEXT(Table1[[#This Row],[Transaction Date]],"dddd")</f>
        <v>Tuesday</v>
      </c>
      <c r="G473" t="s">
        <v>117</v>
      </c>
      <c r="H473" s="4">
        <v>10019159</v>
      </c>
      <c r="I473" t="s">
        <v>109</v>
      </c>
      <c r="J473" s="4">
        <v>317445</v>
      </c>
      <c r="K473">
        <v>11250</v>
      </c>
    </row>
    <row r="474" spans="1:11">
      <c r="A474" s="4">
        <v>20180731</v>
      </c>
      <c r="B474" s="21">
        <f t="shared" si="7"/>
        <v>43312</v>
      </c>
      <c r="C474" s="20" t="str">
        <f>TEXT(Table1[[#This Row],[Transaction Date]],"yyyy")</f>
        <v>2018</v>
      </c>
      <c r="D474" s="20" t="str">
        <f>TEXT(Table1[[#This Row],[Transaction Date]],"mmmm")</f>
        <v>July</v>
      </c>
      <c r="E474" s="4">
        <f>MONTH(Table1[[#This Row],[Transaction Date]])</f>
        <v>7</v>
      </c>
      <c r="F474" s="20" t="str">
        <f>TEXT(Table1[[#This Row],[Transaction Date]],"dddd")</f>
        <v>Tuesday</v>
      </c>
      <c r="G474" t="s">
        <v>11</v>
      </c>
      <c r="H474" s="4">
        <v>10022049</v>
      </c>
      <c r="I474" t="s">
        <v>109</v>
      </c>
      <c r="J474" s="4">
        <v>729973</v>
      </c>
      <c r="K474">
        <v>17950</v>
      </c>
    </row>
    <row r="475" spans="1:11">
      <c r="A475" s="4">
        <v>20180731</v>
      </c>
      <c r="B475" s="21">
        <f t="shared" si="7"/>
        <v>43312</v>
      </c>
      <c r="C475" s="20" t="str">
        <f>TEXT(Table1[[#This Row],[Transaction Date]],"yyyy")</f>
        <v>2018</v>
      </c>
      <c r="D475" s="20" t="str">
        <f>TEXT(Table1[[#This Row],[Transaction Date]],"mmmm")</f>
        <v>July</v>
      </c>
      <c r="E475" s="4">
        <f>MONTH(Table1[[#This Row],[Transaction Date]])</f>
        <v>7</v>
      </c>
      <c r="F475" s="20" t="str">
        <f>TEXT(Table1[[#This Row],[Transaction Date]],"dddd")</f>
        <v>Tuesday</v>
      </c>
      <c r="G475" t="s">
        <v>11</v>
      </c>
      <c r="H475" s="4">
        <v>10333318</v>
      </c>
      <c r="I475" t="s">
        <v>114</v>
      </c>
      <c r="J475" s="4">
        <v>764932</v>
      </c>
      <c r="K475">
        <v>10125</v>
      </c>
    </row>
    <row r="476" spans="1:11">
      <c r="A476" s="4">
        <v>20180804</v>
      </c>
      <c r="B476" s="21">
        <f t="shared" si="7"/>
        <v>43316</v>
      </c>
      <c r="C476" s="20" t="str">
        <f>TEXT(Table1[[#This Row],[Transaction Date]],"yyyy")</f>
        <v>2018</v>
      </c>
      <c r="D476" s="20" t="str">
        <f>TEXT(Table1[[#This Row],[Transaction Date]],"mmmm")</f>
        <v>August</v>
      </c>
      <c r="E476" s="4">
        <f>MONTH(Table1[[#This Row],[Transaction Date]])</f>
        <v>8</v>
      </c>
      <c r="F476" s="20" t="str">
        <f>TEXT(Table1[[#This Row],[Transaction Date]],"dddd")</f>
        <v>Saturday</v>
      </c>
      <c r="G476" t="s">
        <v>11</v>
      </c>
      <c r="H476" s="4">
        <v>10019165</v>
      </c>
      <c r="I476" t="s">
        <v>115</v>
      </c>
      <c r="J476" s="4">
        <v>979679</v>
      </c>
      <c r="K476">
        <v>14250</v>
      </c>
    </row>
    <row r="477" spans="1:11">
      <c r="A477" s="4">
        <v>20180805</v>
      </c>
      <c r="B477" s="21">
        <f t="shared" si="7"/>
        <v>43317</v>
      </c>
      <c r="C477" s="20" t="str">
        <f>TEXT(Table1[[#This Row],[Transaction Date]],"yyyy")</f>
        <v>2018</v>
      </c>
      <c r="D477" s="20" t="str">
        <f>TEXT(Table1[[#This Row],[Transaction Date]],"mmmm")</f>
        <v>August</v>
      </c>
      <c r="E477" s="4">
        <f>MONTH(Table1[[#This Row],[Transaction Date]])</f>
        <v>8</v>
      </c>
      <c r="F477" s="20" t="str">
        <f>TEXT(Table1[[#This Row],[Transaction Date]],"dddd")</f>
        <v>Sunday</v>
      </c>
      <c r="G477" t="s">
        <v>116</v>
      </c>
      <c r="H477" s="4">
        <v>10019171</v>
      </c>
      <c r="I477" t="s">
        <v>113</v>
      </c>
      <c r="J477" s="4">
        <v>387943</v>
      </c>
      <c r="K477">
        <v>6435.71</v>
      </c>
    </row>
    <row r="478" spans="1:11">
      <c r="A478" s="4">
        <v>20180805</v>
      </c>
      <c r="B478" s="21">
        <f t="shared" si="7"/>
        <v>43317</v>
      </c>
      <c r="C478" s="20" t="str">
        <f>TEXT(Table1[[#This Row],[Transaction Date]],"yyyy")</f>
        <v>2018</v>
      </c>
      <c r="D478" s="20" t="str">
        <f>TEXT(Table1[[#This Row],[Transaction Date]],"mmmm")</f>
        <v>August</v>
      </c>
      <c r="E478" s="4">
        <f>MONTH(Table1[[#This Row],[Transaction Date]])</f>
        <v>8</v>
      </c>
      <c r="F478" s="20" t="str">
        <f>TEXT(Table1[[#This Row],[Transaction Date]],"dddd")</f>
        <v>Sunday</v>
      </c>
      <c r="G478" t="s">
        <v>10</v>
      </c>
      <c r="H478" s="4">
        <v>10019171</v>
      </c>
      <c r="I478" t="s">
        <v>113</v>
      </c>
      <c r="J478" s="4">
        <v>846118</v>
      </c>
      <c r="K478">
        <v>9464.2900000000009</v>
      </c>
    </row>
    <row r="479" spans="1:11">
      <c r="A479" s="4">
        <v>20180805</v>
      </c>
      <c r="B479" s="21">
        <f t="shared" si="7"/>
        <v>43317</v>
      </c>
      <c r="C479" s="20" t="str">
        <f>TEXT(Table1[[#This Row],[Transaction Date]],"yyyy")</f>
        <v>2018</v>
      </c>
      <c r="D479" s="20" t="str">
        <f>TEXT(Table1[[#This Row],[Transaction Date]],"mmmm")</f>
        <v>August</v>
      </c>
      <c r="E479" s="4">
        <f>MONTH(Table1[[#This Row],[Transaction Date]])</f>
        <v>8</v>
      </c>
      <c r="F479" s="20" t="str">
        <f>TEXT(Table1[[#This Row],[Transaction Date]],"dddd")</f>
        <v>Sunday</v>
      </c>
      <c r="G479" t="s">
        <v>10</v>
      </c>
      <c r="H479" s="4">
        <v>10019174</v>
      </c>
      <c r="I479" t="s">
        <v>112</v>
      </c>
      <c r="J479" s="4">
        <v>166782</v>
      </c>
      <c r="K479">
        <v>13650</v>
      </c>
    </row>
    <row r="480" spans="1:11">
      <c r="A480" s="4">
        <v>20180805</v>
      </c>
      <c r="B480" s="21">
        <f t="shared" si="7"/>
        <v>43317</v>
      </c>
      <c r="C480" s="20" t="str">
        <f>TEXT(Table1[[#This Row],[Transaction Date]],"yyyy")</f>
        <v>2018</v>
      </c>
      <c r="D480" s="20" t="str">
        <f>TEXT(Table1[[#This Row],[Transaction Date]],"mmmm")</f>
        <v>August</v>
      </c>
      <c r="E480" s="4">
        <f>MONTH(Table1[[#This Row],[Transaction Date]])</f>
        <v>8</v>
      </c>
      <c r="F480" s="20" t="str">
        <f>TEXT(Table1[[#This Row],[Transaction Date]],"dddd")</f>
        <v>Sunday</v>
      </c>
      <c r="G480" t="s">
        <v>116</v>
      </c>
      <c r="H480" s="4">
        <v>10016495</v>
      </c>
      <c r="I480" t="s">
        <v>109</v>
      </c>
      <c r="J480" s="4">
        <v>217003</v>
      </c>
      <c r="K480">
        <v>7650</v>
      </c>
    </row>
    <row r="481" spans="1:11">
      <c r="A481" s="4">
        <v>20180805</v>
      </c>
      <c r="B481" s="21">
        <f t="shared" si="7"/>
        <v>43317</v>
      </c>
      <c r="C481" s="20" t="str">
        <f>TEXT(Table1[[#This Row],[Transaction Date]],"yyyy")</f>
        <v>2018</v>
      </c>
      <c r="D481" s="20" t="str">
        <f>TEXT(Table1[[#This Row],[Transaction Date]],"mmmm")</f>
        <v>August</v>
      </c>
      <c r="E481" s="4">
        <f>MONTH(Table1[[#This Row],[Transaction Date]])</f>
        <v>8</v>
      </c>
      <c r="F481" s="20" t="str">
        <f>TEXT(Table1[[#This Row],[Transaction Date]],"dddd")</f>
        <v>Sunday</v>
      </c>
      <c r="G481" t="s">
        <v>116</v>
      </c>
      <c r="H481" s="4">
        <v>10016495</v>
      </c>
      <c r="I481" t="s">
        <v>109</v>
      </c>
      <c r="J481" s="4">
        <v>267224</v>
      </c>
      <c r="K481">
        <v>6650</v>
      </c>
    </row>
    <row r="482" spans="1:11">
      <c r="A482" s="4">
        <v>20180805</v>
      </c>
      <c r="B482" s="21">
        <f t="shared" si="7"/>
        <v>43317</v>
      </c>
      <c r="C482" s="20" t="str">
        <f>TEXT(Table1[[#This Row],[Transaction Date]],"yyyy")</f>
        <v>2018</v>
      </c>
      <c r="D482" s="20" t="str">
        <f>TEXT(Table1[[#This Row],[Transaction Date]],"mmmm")</f>
        <v>August</v>
      </c>
      <c r="E482" s="4">
        <f>MONTH(Table1[[#This Row],[Transaction Date]])</f>
        <v>8</v>
      </c>
      <c r="F482" s="20" t="str">
        <f>TEXT(Table1[[#This Row],[Transaction Date]],"dddd")</f>
        <v>Sunday</v>
      </c>
      <c r="G482" t="s">
        <v>116</v>
      </c>
      <c r="H482" s="4">
        <v>10022065</v>
      </c>
      <c r="I482" t="s">
        <v>109</v>
      </c>
      <c r="J482" s="4">
        <v>317445</v>
      </c>
      <c r="K482">
        <v>5950</v>
      </c>
    </row>
    <row r="483" spans="1:11">
      <c r="A483" s="4">
        <v>20180805</v>
      </c>
      <c r="B483" s="21">
        <f t="shared" si="7"/>
        <v>43317</v>
      </c>
      <c r="C483" s="20" t="str">
        <f>TEXT(Table1[[#This Row],[Transaction Date]],"yyyy")</f>
        <v>2018</v>
      </c>
      <c r="D483" s="20" t="str">
        <f>TEXT(Table1[[#This Row],[Transaction Date]],"mmmm")</f>
        <v>August</v>
      </c>
      <c r="E483" s="4">
        <f>MONTH(Table1[[#This Row],[Transaction Date]])</f>
        <v>8</v>
      </c>
      <c r="F483" s="20" t="str">
        <f>TEXT(Table1[[#This Row],[Transaction Date]],"dddd")</f>
        <v>Sunday</v>
      </c>
      <c r="G483" t="s">
        <v>116</v>
      </c>
      <c r="H483" s="4">
        <v>10022067</v>
      </c>
      <c r="I483" t="s">
        <v>114</v>
      </c>
      <c r="J483" s="4">
        <v>367666</v>
      </c>
      <c r="K483">
        <v>14250</v>
      </c>
    </row>
    <row r="484" spans="1:11">
      <c r="A484" s="4">
        <v>20180805</v>
      </c>
      <c r="B484" s="21">
        <f t="shared" si="7"/>
        <v>43317</v>
      </c>
      <c r="C484" s="20" t="str">
        <f>TEXT(Table1[[#This Row],[Transaction Date]],"yyyy")</f>
        <v>2018</v>
      </c>
      <c r="D484" s="20" t="str">
        <f>TEXT(Table1[[#This Row],[Transaction Date]],"mmmm")</f>
        <v>August</v>
      </c>
      <c r="E484" s="4">
        <f>MONTH(Table1[[#This Row],[Transaction Date]])</f>
        <v>8</v>
      </c>
      <c r="F484" s="20" t="str">
        <f>TEXT(Table1[[#This Row],[Transaction Date]],"dddd")</f>
        <v>Sunday</v>
      </c>
      <c r="G484" t="s">
        <v>116</v>
      </c>
      <c r="H484" s="4">
        <v>10333341</v>
      </c>
      <c r="I484" t="s">
        <v>115</v>
      </c>
      <c r="J484" s="4">
        <v>417887</v>
      </c>
      <c r="K484">
        <v>10125</v>
      </c>
    </row>
    <row r="485" spans="1:11">
      <c r="A485" s="4">
        <v>20180805</v>
      </c>
      <c r="B485" s="21">
        <f t="shared" si="7"/>
        <v>43317</v>
      </c>
      <c r="C485" s="20" t="str">
        <f>TEXT(Table1[[#This Row],[Transaction Date]],"yyyy")</f>
        <v>2018</v>
      </c>
      <c r="D485" s="20" t="str">
        <f>TEXT(Table1[[#This Row],[Transaction Date]],"mmmm")</f>
        <v>August</v>
      </c>
      <c r="E485" s="4">
        <f>MONTH(Table1[[#This Row],[Transaction Date]])</f>
        <v>8</v>
      </c>
      <c r="F485" s="20" t="str">
        <f>TEXT(Table1[[#This Row],[Transaction Date]],"dddd")</f>
        <v>Sunday</v>
      </c>
      <c r="G485" t="s">
        <v>117</v>
      </c>
      <c r="H485" s="4">
        <v>10333345</v>
      </c>
      <c r="I485" t="s">
        <v>114</v>
      </c>
      <c r="J485" s="4">
        <v>267224</v>
      </c>
      <c r="K485">
        <v>21250</v>
      </c>
    </row>
    <row r="486" spans="1:11">
      <c r="A486" s="4">
        <v>20180806</v>
      </c>
      <c r="B486" s="21">
        <f t="shared" si="7"/>
        <v>43318</v>
      </c>
      <c r="C486" s="20" t="str">
        <f>TEXT(Table1[[#This Row],[Transaction Date]],"yyyy")</f>
        <v>2018</v>
      </c>
      <c r="D486" s="20" t="str">
        <f>TEXT(Table1[[#This Row],[Transaction Date]],"mmmm")</f>
        <v>August</v>
      </c>
      <c r="E486" s="4">
        <f>MONTH(Table1[[#This Row],[Transaction Date]])</f>
        <v>8</v>
      </c>
      <c r="F486" s="20" t="str">
        <f>TEXT(Table1[[#This Row],[Transaction Date]],"dddd")</f>
        <v>Monday</v>
      </c>
      <c r="G486" t="s">
        <v>10</v>
      </c>
      <c r="H486" s="4">
        <v>100112427</v>
      </c>
      <c r="I486" t="s">
        <v>115</v>
      </c>
      <c r="J486" s="4">
        <v>317445</v>
      </c>
      <c r="K486">
        <v>15650</v>
      </c>
    </row>
    <row r="487" spans="1:11">
      <c r="A487" s="4">
        <v>20180806</v>
      </c>
      <c r="B487" s="21">
        <f t="shared" si="7"/>
        <v>43318</v>
      </c>
      <c r="C487" s="20" t="str">
        <f>TEXT(Table1[[#This Row],[Transaction Date]],"yyyy")</f>
        <v>2018</v>
      </c>
      <c r="D487" s="20" t="str">
        <f>TEXT(Table1[[#This Row],[Transaction Date]],"mmmm")</f>
        <v>August</v>
      </c>
      <c r="E487" s="4">
        <f>MONTH(Table1[[#This Row],[Transaction Date]])</f>
        <v>8</v>
      </c>
      <c r="F487" s="20" t="str">
        <f>TEXT(Table1[[#This Row],[Transaction Date]],"dddd")</f>
        <v>Monday</v>
      </c>
      <c r="G487" t="s">
        <v>116</v>
      </c>
      <c r="H487" s="4">
        <v>10019175</v>
      </c>
      <c r="I487" t="s">
        <v>111</v>
      </c>
      <c r="J487" s="4">
        <v>729973</v>
      </c>
      <c r="K487">
        <v>11250</v>
      </c>
    </row>
    <row r="488" spans="1:11">
      <c r="A488" s="4">
        <v>20180807</v>
      </c>
      <c r="B488" s="21">
        <f t="shared" si="7"/>
        <v>43319</v>
      </c>
      <c r="C488" s="20" t="str">
        <f>TEXT(Table1[[#This Row],[Transaction Date]],"yyyy")</f>
        <v>2018</v>
      </c>
      <c r="D488" s="20" t="str">
        <f>TEXT(Table1[[#This Row],[Transaction Date]],"mmmm")</f>
        <v>August</v>
      </c>
      <c r="E488" s="4">
        <f>MONTH(Table1[[#This Row],[Transaction Date]])</f>
        <v>8</v>
      </c>
      <c r="F488" s="20" t="str">
        <f>TEXT(Table1[[#This Row],[Transaction Date]],"dddd")</f>
        <v>Tuesday</v>
      </c>
      <c r="G488" t="s">
        <v>116</v>
      </c>
      <c r="H488" s="4">
        <v>100110640</v>
      </c>
      <c r="I488" t="s">
        <v>109</v>
      </c>
      <c r="J488" s="4">
        <v>764932</v>
      </c>
      <c r="K488">
        <v>4185</v>
      </c>
    </row>
    <row r="489" spans="1:11">
      <c r="A489" s="4">
        <v>20180807</v>
      </c>
      <c r="B489" s="21">
        <f t="shared" si="7"/>
        <v>43319</v>
      </c>
      <c r="C489" s="20" t="str">
        <f>TEXT(Table1[[#This Row],[Transaction Date]],"yyyy")</f>
        <v>2018</v>
      </c>
      <c r="D489" s="20" t="str">
        <f>TEXT(Table1[[#This Row],[Transaction Date]],"mmmm")</f>
        <v>August</v>
      </c>
      <c r="E489" s="4">
        <f>MONTH(Table1[[#This Row],[Transaction Date]])</f>
        <v>8</v>
      </c>
      <c r="F489" s="20" t="str">
        <f>TEXT(Table1[[#This Row],[Transaction Date]],"dddd")</f>
        <v>Tuesday</v>
      </c>
      <c r="G489" t="s">
        <v>117</v>
      </c>
      <c r="H489" s="4">
        <v>100110641</v>
      </c>
      <c r="I489" t="s">
        <v>109</v>
      </c>
      <c r="J489" s="4">
        <v>979679</v>
      </c>
      <c r="K489">
        <v>10755</v>
      </c>
    </row>
    <row r="490" spans="1:11">
      <c r="A490" s="4">
        <v>20180815</v>
      </c>
      <c r="B490" s="21">
        <f t="shared" si="7"/>
        <v>43327</v>
      </c>
      <c r="C490" s="20" t="str">
        <f>TEXT(Table1[[#This Row],[Transaction Date]],"yyyy")</f>
        <v>2018</v>
      </c>
      <c r="D490" s="20" t="str">
        <f>TEXT(Table1[[#This Row],[Transaction Date]],"mmmm")</f>
        <v>August</v>
      </c>
      <c r="E490" s="4">
        <f>MONTH(Table1[[#This Row],[Transaction Date]])</f>
        <v>8</v>
      </c>
      <c r="F490" s="20" t="str">
        <f>TEXT(Table1[[#This Row],[Transaction Date]],"dddd")</f>
        <v>Wednesday</v>
      </c>
      <c r="G490" t="s">
        <v>10</v>
      </c>
      <c r="H490" s="4">
        <v>100112463</v>
      </c>
      <c r="I490" t="s">
        <v>109</v>
      </c>
      <c r="J490" s="4">
        <v>834850</v>
      </c>
      <c r="K490">
        <v>17950</v>
      </c>
    </row>
    <row r="491" spans="1:11">
      <c r="A491" s="4">
        <v>20180815</v>
      </c>
      <c r="B491" s="21">
        <f t="shared" si="7"/>
        <v>43327</v>
      </c>
      <c r="C491" s="20" t="str">
        <f>TEXT(Table1[[#This Row],[Transaction Date]],"yyyy")</f>
        <v>2018</v>
      </c>
      <c r="D491" s="20" t="str">
        <f>TEXT(Table1[[#This Row],[Transaction Date]],"mmmm")</f>
        <v>August</v>
      </c>
      <c r="E491" s="4">
        <f>MONTH(Table1[[#This Row],[Transaction Date]])</f>
        <v>8</v>
      </c>
      <c r="F491" s="20" t="str">
        <f>TEXT(Table1[[#This Row],[Transaction Date]],"dddd")</f>
        <v>Wednesday</v>
      </c>
      <c r="G491" t="s">
        <v>10</v>
      </c>
      <c r="H491" s="4">
        <v>100112458</v>
      </c>
      <c r="I491" t="s">
        <v>109</v>
      </c>
      <c r="J491" s="4">
        <v>367666</v>
      </c>
      <c r="K491">
        <v>11602.5</v>
      </c>
    </row>
    <row r="492" spans="1:11">
      <c r="A492" s="4">
        <v>20180815</v>
      </c>
      <c r="B492" s="21">
        <f t="shared" si="7"/>
        <v>43327</v>
      </c>
      <c r="C492" s="20" t="str">
        <f>TEXT(Table1[[#This Row],[Transaction Date]],"yyyy")</f>
        <v>2018</v>
      </c>
      <c r="D492" s="20" t="str">
        <f>TEXT(Table1[[#This Row],[Transaction Date]],"mmmm")</f>
        <v>August</v>
      </c>
      <c r="E492" s="4">
        <f>MONTH(Table1[[#This Row],[Transaction Date]])</f>
        <v>8</v>
      </c>
      <c r="F492" s="20" t="str">
        <f>TEXT(Table1[[#This Row],[Transaction Date]],"dddd")</f>
        <v>Wednesday</v>
      </c>
      <c r="G492" t="s">
        <v>116</v>
      </c>
      <c r="H492" s="4">
        <v>100112459</v>
      </c>
      <c r="I492" t="s">
        <v>109</v>
      </c>
      <c r="J492" s="4">
        <v>417887</v>
      </c>
      <c r="K492">
        <v>7950</v>
      </c>
    </row>
    <row r="493" spans="1:11">
      <c r="A493" s="4">
        <v>20180815</v>
      </c>
      <c r="B493" s="21">
        <f t="shared" si="7"/>
        <v>43327</v>
      </c>
      <c r="C493" s="20" t="str">
        <f>TEXT(Table1[[#This Row],[Transaction Date]],"yyyy")</f>
        <v>2018</v>
      </c>
      <c r="D493" s="20" t="str">
        <f>TEXT(Table1[[#This Row],[Transaction Date]],"mmmm")</f>
        <v>August</v>
      </c>
      <c r="E493" s="4">
        <f>MONTH(Table1[[#This Row],[Transaction Date]])</f>
        <v>8</v>
      </c>
      <c r="F493" s="20" t="str">
        <f>TEXT(Table1[[#This Row],[Transaction Date]],"dddd")</f>
        <v>Wednesday</v>
      </c>
      <c r="G493" t="s">
        <v>10</v>
      </c>
      <c r="H493" s="4">
        <v>100112460</v>
      </c>
      <c r="I493" t="s">
        <v>114</v>
      </c>
      <c r="J493" s="4">
        <v>468108</v>
      </c>
      <c r="K493">
        <v>16650</v>
      </c>
    </row>
    <row r="494" spans="1:11">
      <c r="A494" s="4">
        <v>20180815</v>
      </c>
      <c r="B494" s="21">
        <f t="shared" si="7"/>
        <v>43327</v>
      </c>
      <c r="C494" s="20" t="str">
        <f>TEXT(Table1[[#This Row],[Transaction Date]],"yyyy")</f>
        <v>2018</v>
      </c>
      <c r="D494" s="20" t="str">
        <f>TEXT(Table1[[#This Row],[Transaction Date]],"mmmm")</f>
        <v>August</v>
      </c>
      <c r="E494" s="4">
        <f>MONTH(Table1[[#This Row],[Transaction Date]])</f>
        <v>8</v>
      </c>
      <c r="F494" s="20" t="str">
        <f>TEXT(Table1[[#This Row],[Transaction Date]],"dddd")</f>
        <v>Wednesday</v>
      </c>
      <c r="G494" t="s">
        <v>10</v>
      </c>
      <c r="H494" s="4">
        <v>100112461</v>
      </c>
      <c r="I494" t="s">
        <v>115</v>
      </c>
      <c r="J494" s="4">
        <v>518329</v>
      </c>
      <c r="K494">
        <v>23650</v>
      </c>
    </row>
    <row r="495" spans="1:11">
      <c r="A495" s="4">
        <v>20180818</v>
      </c>
      <c r="B495" s="21">
        <f t="shared" si="7"/>
        <v>43330</v>
      </c>
      <c r="C495" s="20" t="str">
        <f>TEXT(Table1[[#This Row],[Transaction Date]],"yyyy")</f>
        <v>2018</v>
      </c>
      <c r="D495" s="20" t="str">
        <f>TEXT(Table1[[#This Row],[Transaction Date]],"mmmm")</f>
        <v>August</v>
      </c>
      <c r="E495" s="4">
        <f>MONTH(Table1[[#This Row],[Transaction Date]])</f>
        <v>8</v>
      </c>
      <c r="F495" s="20" t="str">
        <f>TEXT(Table1[[#This Row],[Transaction Date]],"dddd")</f>
        <v>Saturday</v>
      </c>
      <c r="G495" t="s">
        <v>116</v>
      </c>
      <c r="H495" s="4">
        <v>100112487</v>
      </c>
      <c r="I495" t="s">
        <v>114</v>
      </c>
      <c r="J495" s="4">
        <v>568550</v>
      </c>
      <c r="K495">
        <v>6950</v>
      </c>
    </row>
    <row r="496" spans="1:11">
      <c r="A496" s="4">
        <v>20180818</v>
      </c>
      <c r="B496" s="21">
        <f t="shared" si="7"/>
        <v>43330</v>
      </c>
      <c r="C496" s="20" t="str">
        <f>TEXT(Table1[[#This Row],[Transaction Date]],"yyyy")</f>
        <v>2018</v>
      </c>
      <c r="D496" s="20" t="str">
        <f>TEXT(Table1[[#This Row],[Transaction Date]],"mmmm")</f>
        <v>August</v>
      </c>
      <c r="E496" s="4">
        <f>MONTH(Table1[[#This Row],[Transaction Date]])</f>
        <v>8</v>
      </c>
      <c r="F496" s="20" t="str">
        <f>TEXT(Table1[[#This Row],[Transaction Date]],"dddd")</f>
        <v>Saturday</v>
      </c>
      <c r="G496" t="s">
        <v>116</v>
      </c>
      <c r="H496" s="4">
        <v>100112488</v>
      </c>
      <c r="I496" t="s">
        <v>114</v>
      </c>
      <c r="J496" s="4">
        <v>618771</v>
      </c>
      <c r="K496">
        <v>17950</v>
      </c>
    </row>
    <row r="497" spans="1:11">
      <c r="A497" s="4">
        <v>20180818</v>
      </c>
      <c r="B497" s="21">
        <f t="shared" si="7"/>
        <v>43330</v>
      </c>
      <c r="C497" s="20" t="str">
        <f>TEXT(Table1[[#This Row],[Transaction Date]],"yyyy")</f>
        <v>2018</v>
      </c>
      <c r="D497" s="20" t="str">
        <f>TEXT(Table1[[#This Row],[Transaction Date]],"mmmm")</f>
        <v>August</v>
      </c>
      <c r="E497" s="4">
        <f>MONTH(Table1[[#This Row],[Transaction Date]])</f>
        <v>8</v>
      </c>
      <c r="F497" s="20" t="str">
        <f>TEXT(Table1[[#This Row],[Transaction Date]],"dddd")</f>
        <v>Saturday</v>
      </c>
      <c r="G497" t="s">
        <v>116</v>
      </c>
      <c r="H497" s="4">
        <v>10019201</v>
      </c>
      <c r="I497" t="s">
        <v>115</v>
      </c>
      <c r="J497" s="4">
        <v>864342</v>
      </c>
      <c r="K497">
        <v>3357.5</v>
      </c>
    </row>
    <row r="498" spans="1:11">
      <c r="A498" s="4">
        <v>20180818</v>
      </c>
      <c r="B498" s="21">
        <f t="shared" si="7"/>
        <v>43330</v>
      </c>
      <c r="C498" s="20" t="str">
        <f>TEXT(Table1[[#This Row],[Transaction Date]],"yyyy")</f>
        <v>2018</v>
      </c>
      <c r="D498" s="20" t="str">
        <f>TEXT(Table1[[#This Row],[Transaction Date]],"mmmm")</f>
        <v>August</v>
      </c>
      <c r="E498" s="4">
        <f>MONTH(Table1[[#This Row],[Transaction Date]])</f>
        <v>8</v>
      </c>
      <c r="F498" s="20" t="str">
        <f>TEXT(Table1[[#This Row],[Transaction Date]],"dddd")</f>
        <v>Saturday</v>
      </c>
      <c r="G498" t="s">
        <v>116</v>
      </c>
      <c r="H498" s="4">
        <v>10019202</v>
      </c>
      <c r="I498" t="s">
        <v>114</v>
      </c>
      <c r="J498" s="4">
        <v>979679</v>
      </c>
      <c r="K498">
        <v>16155</v>
      </c>
    </row>
    <row r="499" spans="1:11">
      <c r="A499" s="4">
        <v>20180820</v>
      </c>
      <c r="B499" s="21">
        <f t="shared" si="7"/>
        <v>43332</v>
      </c>
      <c r="C499" s="20" t="str">
        <f>TEXT(Table1[[#This Row],[Transaction Date]],"yyyy")</f>
        <v>2018</v>
      </c>
      <c r="D499" s="20" t="str">
        <f>TEXT(Table1[[#This Row],[Transaction Date]],"mmmm")</f>
        <v>August</v>
      </c>
      <c r="E499" s="4">
        <f>MONTH(Table1[[#This Row],[Transaction Date]])</f>
        <v>8</v>
      </c>
      <c r="F499" s="20" t="str">
        <f>TEXT(Table1[[#This Row],[Transaction Date]],"dddd")</f>
        <v>Monday</v>
      </c>
      <c r="G499" t="s">
        <v>116</v>
      </c>
      <c r="H499" s="4">
        <v>10022108</v>
      </c>
      <c r="I499" t="s">
        <v>109</v>
      </c>
      <c r="J499" s="4">
        <v>172366</v>
      </c>
      <c r="K499">
        <v>3272.5</v>
      </c>
    </row>
    <row r="500" spans="1:11">
      <c r="A500" s="4">
        <v>20180821</v>
      </c>
      <c r="B500" s="21">
        <f t="shared" si="7"/>
        <v>43333</v>
      </c>
      <c r="C500" s="20" t="str">
        <f>TEXT(Table1[[#This Row],[Transaction Date]],"yyyy")</f>
        <v>2018</v>
      </c>
      <c r="D500" s="20" t="str">
        <f>TEXT(Table1[[#This Row],[Transaction Date]],"mmmm")</f>
        <v>August</v>
      </c>
      <c r="E500" s="4">
        <f>MONTH(Table1[[#This Row],[Transaction Date]])</f>
        <v>8</v>
      </c>
      <c r="F500" s="20" t="str">
        <f>TEXT(Table1[[#This Row],[Transaction Date]],"dddd")</f>
        <v>Tuesday</v>
      </c>
      <c r="G500" t="s">
        <v>118</v>
      </c>
      <c r="H500" s="4">
        <v>10019215</v>
      </c>
      <c r="I500" t="s">
        <v>113</v>
      </c>
      <c r="J500" s="4">
        <v>135670</v>
      </c>
      <c r="K500">
        <v>3555</v>
      </c>
    </row>
    <row r="501" spans="1:11">
      <c r="A501" s="4">
        <v>20180905</v>
      </c>
      <c r="B501" s="21">
        <f t="shared" si="7"/>
        <v>43348</v>
      </c>
      <c r="C501" s="20" t="str">
        <f>TEXT(Table1[[#This Row],[Transaction Date]],"yyyy")</f>
        <v>2018</v>
      </c>
      <c r="D501" s="20" t="str">
        <f>TEXT(Table1[[#This Row],[Transaction Date]],"mmmm")</f>
        <v>September</v>
      </c>
      <c r="E501" s="4">
        <f>MONTH(Table1[[#This Row],[Transaction Date]])</f>
        <v>9</v>
      </c>
      <c r="F501" s="20" t="str">
        <f>TEXT(Table1[[#This Row],[Transaction Date]],"dddd")</f>
        <v>Wednesday</v>
      </c>
      <c r="G501" t="s">
        <v>116</v>
      </c>
      <c r="H501" s="4">
        <v>100112565</v>
      </c>
      <c r="I501" t="s">
        <v>109</v>
      </c>
      <c r="J501" s="4">
        <v>979679</v>
      </c>
      <c r="K501">
        <v>6255</v>
      </c>
    </row>
    <row r="502" spans="1:11">
      <c r="A502" s="4">
        <v>20180907</v>
      </c>
      <c r="B502" s="21">
        <f t="shared" si="7"/>
        <v>43350</v>
      </c>
      <c r="C502" s="20" t="str">
        <f>TEXT(Table1[[#This Row],[Transaction Date]],"yyyy")</f>
        <v>2018</v>
      </c>
      <c r="D502" s="20" t="str">
        <f>TEXT(Table1[[#This Row],[Transaction Date]],"mmmm")</f>
        <v>September</v>
      </c>
      <c r="E502" s="4">
        <f>MONTH(Table1[[#This Row],[Transaction Date]])</f>
        <v>9</v>
      </c>
      <c r="F502" s="20" t="str">
        <f>TEXT(Table1[[#This Row],[Transaction Date]],"dddd")</f>
        <v>Friday</v>
      </c>
      <c r="G502" t="s">
        <v>117</v>
      </c>
      <c r="H502" s="4">
        <v>100112579</v>
      </c>
      <c r="I502" t="s">
        <v>115</v>
      </c>
      <c r="J502" s="4">
        <v>834850</v>
      </c>
      <c r="K502">
        <v>6255</v>
      </c>
    </row>
    <row r="503" spans="1:11">
      <c r="A503" s="4">
        <v>20180907</v>
      </c>
      <c r="B503" s="21">
        <f t="shared" si="7"/>
        <v>43350</v>
      </c>
      <c r="C503" s="20" t="str">
        <f>TEXT(Table1[[#This Row],[Transaction Date]],"yyyy")</f>
        <v>2018</v>
      </c>
      <c r="D503" s="20" t="str">
        <f>TEXT(Table1[[#This Row],[Transaction Date]],"mmmm")</f>
        <v>September</v>
      </c>
      <c r="E503" s="4">
        <f>MONTH(Table1[[#This Row],[Transaction Date]])</f>
        <v>9</v>
      </c>
      <c r="F503" s="20" t="str">
        <f>TEXT(Table1[[#This Row],[Transaction Date]],"dddd")</f>
        <v>Friday</v>
      </c>
      <c r="G503" t="s">
        <v>10</v>
      </c>
      <c r="H503" s="4">
        <v>100112579</v>
      </c>
      <c r="I503" t="s">
        <v>114</v>
      </c>
      <c r="J503" s="4">
        <v>979679</v>
      </c>
      <c r="K503">
        <v>6255</v>
      </c>
    </row>
    <row r="504" spans="1:11">
      <c r="A504" s="4">
        <v>20180908</v>
      </c>
      <c r="B504" s="21">
        <f t="shared" si="7"/>
        <v>43351</v>
      </c>
      <c r="C504" s="20" t="str">
        <f>TEXT(Table1[[#This Row],[Transaction Date]],"yyyy")</f>
        <v>2018</v>
      </c>
      <c r="D504" s="20" t="str">
        <f>TEXT(Table1[[#This Row],[Transaction Date]],"mmmm")</f>
        <v>September</v>
      </c>
      <c r="E504" s="4">
        <f>MONTH(Table1[[#This Row],[Transaction Date]])</f>
        <v>9</v>
      </c>
      <c r="F504" s="20" t="str">
        <f>TEXT(Table1[[#This Row],[Transaction Date]],"dddd")</f>
        <v>Saturday</v>
      </c>
      <c r="G504" t="s">
        <v>117</v>
      </c>
      <c r="H504" s="4">
        <v>100110714</v>
      </c>
      <c r="I504" t="s">
        <v>114</v>
      </c>
      <c r="J504" s="4">
        <v>834850</v>
      </c>
      <c r="K504">
        <v>18650</v>
      </c>
    </row>
    <row r="505" spans="1:11">
      <c r="A505" s="4">
        <v>20180908</v>
      </c>
      <c r="B505" s="21">
        <f t="shared" si="7"/>
        <v>43351</v>
      </c>
      <c r="C505" s="20" t="str">
        <f>TEXT(Table1[[#This Row],[Transaction Date]],"yyyy")</f>
        <v>2018</v>
      </c>
      <c r="D505" s="20" t="str">
        <f>TEXT(Table1[[#This Row],[Transaction Date]],"mmmm")</f>
        <v>September</v>
      </c>
      <c r="E505" s="4">
        <f>MONTH(Table1[[#This Row],[Transaction Date]])</f>
        <v>9</v>
      </c>
      <c r="F505" s="20" t="str">
        <f>TEXT(Table1[[#This Row],[Transaction Date]],"dddd")</f>
        <v>Saturday</v>
      </c>
      <c r="G505" t="s">
        <v>117</v>
      </c>
      <c r="H505" s="4">
        <v>100110715</v>
      </c>
      <c r="I505" t="s">
        <v>115</v>
      </c>
      <c r="J505" s="4">
        <v>834850</v>
      </c>
      <c r="K505">
        <v>12450</v>
      </c>
    </row>
    <row r="506" spans="1:11">
      <c r="A506" s="4">
        <v>20180909</v>
      </c>
      <c r="B506" s="21">
        <f t="shared" si="7"/>
        <v>43352</v>
      </c>
      <c r="C506" s="20" t="str">
        <f>TEXT(Table1[[#This Row],[Transaction Date]],"yyyy")</f>
        <v>2018</v>
      </c>
      <c r="D506" s="20" t="str">
        <f>TEXT(Table1[[#This Row],[Transaction Date]],"mmmm")</f>
        <v>September</v>
      </c>
      <c r="E506" s="4">
        <f>MONTH(Table1[[#This Row],[Transaction Date]])</f>
        <v>9</v>
      </c>
      <c r="F506" s="20" t="str">
        <f>TEXT(Table1[[#This Row],[Transaction Date]],"dddd")</f>
        <v>Sunday</v>
      </c>
      <c r="G506" t="s">
        <v>118</v>
      </c>
      <c r="H506" s="4">
        <v>10019270</v>
      </c>
      <c r="I506" t="s">
        <v>114</v>
      </c>
      <c r="J506" s="4">
        <v>834850</v>
      </c>
      <c r="K506">
        <v>3250</v>
      </c>
    </row>
    <row r="507" spans="1:11">
      <c r="A507" s="4">
        <v>20180909</v>
      </c>
      <c r="B507" s="21">
        <f t="shared" si="7"/>
        <v>43352</v>
      </c>
      <c r="C507" s="20" t="str">
        <f>TEXT(Table1[[#This Row],[Transaction Date]],"yyyy")</f>
        <v>2018</v>
      </c>
      <c r="D507" s="20" t="str">
        <f>TEXT(Table1[[#This Row],[Transaction Date]],"mmmm")</f>
        <v>September</v>
      </c>
      <c r="E507" s="4">
        <f>MONTH(Table1[[#This Row],[Transaction Date]])</f>
        <v>9</v>
      </c>
      <c r="F507" s="20" t="str">
        <f>TEXT(Table1[[#This Row],[Transaction Date]],"dddd")</f>
        <v>Sunday</v>
      </c>
      <c r="G507" t="s">
        <v>118</v>
      </c>
      <c r="H507" s="4">
        <v>10019271</v>
      </c>
      <c r="I507" t="s">
        <v>115</v>
      </c>
      <c r="J507" s="4">
        <v>979679</v>
      </c>
      <c r="K507">
        <v>5482.5</v>
      </c>
    </row>
    <row r="508" spans="1:11">
      <c r="A508" s="4">
        <v>20180910</v>
      </c>
      <c r="B508" s="21">
        <f t="shared" si="7"/>
        <v>43353</v>
      </c>
      <c r="C508" s="20" t="str">
        <f>TEXT(Table1[[#This Row],[Transaction Date]],"yyyy")</f>
        <v>2018</v>
      </c>
      <c r="D508" s="20" t="str">
        <f>TEXT(Table1[[#This Row],[Transaction Date]],"mmmm")</f>
        <v>September</v>
      </c>
      <c r="E508" s="4">
        <f>MONTH(Table1[[#This Row],[Transaction Date]])</f>
        <v>9</v>
      </c>
      <c r="F508" s="20" t="str">
        <f>TEXT(Table1[[#This Row],[Transaction Date]],"dddd")</f>
        <v>Monday</v>
      </c>
      <c r="G508" t="s">
        <v>11</v>
      </c>
      <c r="H508" s="4">
        <v>100112600</v>
      </c>
      <c r="I508" t="s">
        <v>111</v>
      </c>
      <c r="J508" s="4">
        <v>834850</v>
      </c>
      <c r="K508">
        <v>23650</v>
      </c>
    </row>
    <row r="509" spans="1:11">
      <c r="A509" s="4">
        <v>20180910</v>
      </c>
      <c r="B509" s="21">
        <f t="shared" si="7"/>
        <v>43353</v>
      </c>
      <c r="C509" s="20" t="str">
        <f>TEXT(Table1[[#This Row],[Transaction Date]],"yyyy")</f>
        <v>2018</v>
      </c>
      <c r="D509" s="20" t="str">
        <f>TEXT(Table1[[#This Row],[Transaction Date]],"mmmm")</f>
        <v>September</v>
      </c>
      <c r="E509" s="4">
        <f>MONTH(Table1[[#This Row],[Transaction Date]])</f>
        <v>9</v>
      </c>
      <c r="F509" s="20" t="str">
        <f>TEXT(Table1[[#This Row],[Transaction Date]],"dddd")</f>
        <v>Monday</v>
      </c>
      <c r="G509" t="s">
        <v>11</v>
      </c>
      <c r="H509" s="4">
        <v>10019272</v>
      </c>
      <c r="I509" t="s">
        <v>109</v>
      </c>
      <c r="J509" s="4">
        <v>834850</v>
      </c>
      <c r="K509">
        <v>7950</v>
      </c>
    </row>
    <row r="510" spans="1:11">
      <c r="A510" s="4">
        <v>20180910</v>
      </c>
      <c r="B510" s="21">
        <f t="shared" si="7"/>
        <v>43353</v>
      </c>
      <c r="C510" s="20" t="str">
        <f>TEXT(Table1[[#This Row],[Transaction Date]],"yyyy")</f>
        <v>2018</v>
      </c>
      <c r="D510" s="20" t="str">
        <f>TEXT(Table1[[#This Row],[Transaction Date]],"mmmm")</f>
        <v>September</v>
      </c>
      <c r="E510" s="4">
        <f>MONTH(Table1[[#This Row],[Transaction Date]])</f>
        <v>9</v>
      </c>
      <c r="F510" s="20" t="str">
        <f>TEXT(Table1[[#This Row],[Transaction Date]],"dddd")</f>
        <v>Monday</v>
      </c>
      <c r="G510" t="s">
        <v>11</v>
      </c>
      <c r="H510" s="4">
        <v>10022205</v>
      </c>
      <c r="I510" t="s">
        <v>109</v>
      </c>
      <c r="J510" s="4">
        <v>834850</v>
      </c>
      <c r="K510">
        <v>6950</v>
      </c>
    </row>
    <row r="511" spans="1:11">
      <c r="A511" s="4">
        <v>20180910</v>
      </c>
      <c r="B511" s="21">
        <f t="shared" si="7"/>
        <v>43353</v>
      </c>
      <c r="C511" s="20" t="str">
        <f>TEXT(Table1[[#This Row],[Transaction Date]],"yyyy")</f>
        <v>2018</v>
      </c>
      <c r="D511" s="20" t="str">
        <f>TEXT(Table1[[#This Row],[Transaction Date]],"mmmm")</f>
        <v>September</v>
      </c>
      <c r="E511" s="4">
        <f>MONTH(Table1[[#This Row],[Transaction Date]])</f>
        <v>9</v>
      </c>
      <c r="F511" s="20" t="str">
        <f>TEXT(Table1[[#This Row],[Transaction Date]],"dddd")</f>
        <v>Monday</v>
      </c>
      <c r="G511" t="s">
        <v>117</v>
      </c>
      <c r="H511" s="4">
        <v>10022204</v>
      </c>
      <c r="I511" t="s">
        <v>109</v>
      </c>
      <c r="J511" s="4">
        <v>834850</v>
      </c>
      <c r="K511">
        <v>10697.5</v>
      </c>
    </row>
    <row r="512" spans="1:11">
      <c r="A512" s="4">
        <v>20180911</v>
      </c>
      <c r="B512" s="21">
        <f t="shared" si="7"/>
        <v>43354</v>
      </c>
      <c r="C512" s="20" t="str">
        <f>TEXT(Table1[[#This Row],[Transaction Date]],"yyyy")</f>
        <v>2018</v>
      </c>
      <c r="D512" s="20" t="str">
        <f>TEXT(Table1[[#This Row],[Transaction Date]],"mmmm")</f>
        <v>September</v>
      </c>
      <c r="E512" s="4">
        <f>MONTH(Table1[[#This Row],[Transaction Date]])</f>
        <v>9</v>
      </c>
      <c r="F512" s="20" t="str">
        <f>TEXT(Table1[[#This Row],[Transaction Date]],"dddd")</f>
        <v>Tuesday</v>
      </c>
      <c r="G512" t="s">
        <v>117</v>
      </c>
      <c r="H512" s="4">
        <v>100112603</v>
      </c>
      <c r="I512" t="s">
        <v>114</v>
      </c>
      <c r="J512" s="4">
        <v>421333</v>
      </c>
      <c r="K512">
        <v>20650</v>
      </c>
    </row>
    <row r="513" spans="1:11">
      <c r="A513" s="4">
        <v>20180911</v>
      </c>
      <c r="B513" s="21">
        <f t="shared" si="7"/>
        <v>43354</v>
      </c>
      <c r="C513" s="20" t="str">
        <f>TEXT(Table1[[#This Row],[Transaction Date]],"yyyy")</f>
        <v>2018</v>
      </c>
      <c r="D513" s="20" t="str">
        <f>TEXT(Table1[[#This Row],[Transaction Date]],"mmmm")</f>
        <v>September</v>
      </c>
      <c r="E513" s="4">
        <f>MONTH(Table1[[#This Row],[Transaction Date]])</f>
        <v>9</v>
      </c>
      <c r="F513" s="20" t="str">
        <f>TEXT(Table1[[#This Row],[Transaction Date]],"dddd")</f>
        <v>Tuesday</v>
      </c>
      <c r="G513" t="s">
        <v>117</v>
      </c>
      <c r="H513" s="4">
        <v>100112601</v>
      </c>
      <c r="I513" t="s">
        <v>115</v>
      </c>
      <c r="J513" s="4">
        <v>719050</v>
      </c>
      <c r="K513">
        <v>15650</v>
      </c>
    </row>
    <row r="514" spans="1:11">
      <c r="A514" s="4">
        <v>20180911</v>
      </c>
      <c r="B514" s="21">
        <f t="shared" si="7"/>
        <v>43354</v>
      </c>
      <c r="C514" s="20" t="str">
        <f>TEXT(Table1[[#This Row],[Transaction Date]],"yyyy")</f>
        <v>2018</v>
      </c>
      <c r="D514" s="20" t="str">
        <f>TEXT(Table1[[#This Row],[Transaction Date]],"mmmm")</f>
        <v>September</v>
      </c>
      <c r="E514" s="4">
        <f>MONTH(Table1[[#This Row],[Transaction Date]])</f>
        <v>9</v>
      </c>
      <c r="F514" s="20" t="str">
        <f>TEXT(Table1[[#This Row],[Transaction Date]],"dddd")</f>
        <v>Tuesday</v>
      </c>
      <c r="G514" t="s">
        <v>10</v>
      </c>
      <c r="H514" s="4">
        <v>100112602</v>
      </c>
      <c r="I514" t="s">
        <v>114</v>
      </c>
      <c r="J514" s="4">
        <v>101676</v>
      </c>
      <c r="K514">
        <v>3650</v>
      </c>
    </row>
    <row r="515" spans="1:11">
      <c r="A515" s="4">
        <v>20180911</v>
      </c>
      <c r="B515" s="21">
        <f t="shared" si="7"/>
        <v>43354</v>
      </c>
      <c r="C515" s="20" t="str">
        <f>TEXT(Table1[[#This Row],[Transaction Date]],"yyyy")</f>
        <v>2018</v>
      </c>
      <c r="D515" s="20" t="str">
        <f>TEXT(Table1[[#This Row],[Transaction Date]],"mmmm")</f>
        <v>September</v>
      </c>
      <c r="E515" s="4">
        <f>MONTH(Table1[[#This Row],[Transaction Date]])</f>
        <v>9</v>
      </c>
      <c r="F515" s="20" t="str">
        <f>TEXT(Table1[[#This Row],[Transaction Date]],"dddd")</f>
        <v>Tuesday</v>
      </c>
      <c r="G515" t="s">
        <v>10</v>
      </c>
      <c r="H515" s="4">
        <v>10019274</v>
      </c>
      <c r="I515" t="s">
        <v>114</v>
      </c>
      <c r="J515" s="4">
        <v>131448</v>
      </c>
      <c r="K515">
        <v>12450</v>
      </c>
    </row>
    <row r="516" spans="1:11">
      <c r="A516" s="4">
        <v>20180912</v>
      </c>
      <c r="B516" s="21">
        <f t="shared" si="7"/>
        <v>43355</v>
      </c>
      <c r="C516" s="20" t="str">
        <f>TEXT(Table1[[#This Row],[Transaction Date]],"yyyy")</f>
        <v>2018</v>
      </c>
      <c r="D516" s="20" t="str">
        <f>TEXT(Table1[[#This Row],[Transaction Date]],"mmmm")</f>
        <v>September</v>
      </c>
      <c r="E516" s="4">
        <f>MONTH(Table1[[#This Row],[Transaction Date]])</f>
        <v>9</v>
      </c>
      <c r="F516" s="20" t="str">
        <f>TEXT(Table1[[#This Row],[Transaction Date]],"dddd")</f>
        <v>Wednesday</v>
      </c>
      <c r="G516" t="s">
        <v>10</v>
      </c>
      <c r="H516" s="4">
        <v>10019276</v>
      </c>
      <c r="I516" t="s">
        <v>115</v>
      </c>
      <c r="J516" s="4">
        <v>116562</v>
      </c>
      <c r="K516">
        <v>10650</v>
      </c>
    </row>
    <row r="517" spans="1:11">
      <c r="A517" s="4">
        <v>20180912</v>
      </c>
      <c r="B517" s="21">
        <f t="shared" ref="B517:B580" si="8">DATE(LEFT(A517,4),MID(A517,5,2),RIGHT(A517,2))</f>
        <v>43355</v>
      </c>
      <c r="C517" s="20" t="str">
        <f>TEXT(Table1[[#This Row],[Transaction Date]],"yyyy")</f>
        <v>2018</v>
      </c>
      <c r="D517" s="20" t="str">
        <f>TEXT(Table1[[#This Row],[Transaction Date]],"mmmm")</f>
        <v>September</v>
      </c>
      <c r="E517" s="4">
        <f>MONTH(Table1[[#This Row],[Transaction Date]])</f>
        <v>9</v>
      </c>
      <c r="F517" s="20" t="str">
        <f>TEXT(Table1[[#This Row],[Transaction Date]],"dddd")</f>
        <v>Wednesday</v>
      </c>
      <c r="G517" t="s">
        <v>116</v>
      </c>
      <c r="H517" s="4">
        <v>100112606</v>
      </c>
      <c r="I517" t="s">
        <v>111</v>
      </c>
      <c r="J517" s="4">
        <v>166782</v>
      </c>
      <c r="K517">
        <v>22650</v>
      </c>
    </row>
    <row r="518" spans="1:11">
      <c r="A518" s="4">
        <v>20180912</v>
      </c>
      <c r="B518" s="21">
        <f t="shared" si="8"/>
        <v>43355</v>
      </c>
      <c r="C518" s="20" t="str">
        <f>TEXT(Table1[[#This Row],[Transaction Date]],"yyyy")</f>
        <v>2018</v>
      </c>
      <c r="D518" s="20" t="str">
        <f>TEXT(Table1[[#This Row],[Transaction Date]],"mmmm")</f>
        <v>September</v>
      </c>
      <c r="E518" s="4">
        <f>MONTH(Table1[[#This Row],[Transaction Date]])</f>
        <v>9</v>
      </c>
      <c r="F518" s="20" t="str">
        <f>TEXT(Table1[[#This Row],[Transaction Date]],"dddd")</f>
        <v>Wednesday</v>
      </c>
      <c r="G518" t="s">
        <v>116</v>
      </c>
      <c r="H518" s="4">
        <v>100112608</v>
      </c>
      <c r="I518" t="s">
        <v>109</v>
      </c>
      <c r="J518" s="4">
        <v>217003</v>
      </c>
      <c r="K518">
        <v>5650</v>
      </c>
    </row>
    <row r="519" spans="1:11">
      <c r="A519" s="4">
        <v>20180913</v>
      </c>
      <c r="B519" s="21">
        <f t="shared" si="8"/>
        <v>43356</v>
      </c>
      <c r="C519" s="20" t="str">
        <f>TEXT(Table1[[#This Row],[Transaction Date]],"yyyy")</f>
        <v>2018</v>
      </c>
      <c r="D519" s="20" t="str">
        <f>TEXT(Table1[[#This Row],[Transaction Date]],"mmmm")</f>
        <v>September</v>
      </c>
      <c r="E519" s="4">
        <f>MONTH(Table1[[#This Row],[Transaction Date]])</f>
        <v>9</v>
      </c>
      <c r="F519" s="20" t="str">
        <f>TEXT(Table1[[#This Row],[Transaction Date]],"dddd")</f>
        <v>Thursday</v>
      </c>
      <c r="G519" t="s">
        <v>116</v>
      </c>
      <c r="H519" s="4">
        <v>100112611</v>
      </c>
      <c r="I519" t="s">
        <v>109</v>
      </c>
      <c r="J519" s="4">
        <v>267224</v>
      </c>
      <c r="K519">
        <v>6250</v>
      </c>
    </row>
    <row r="520" spans="1:11">
      <c r="A520" s="4">
        <v>20180913</v>
      </c>
      <c r="B520" s="21">
        <f t="shared" si="8"/>
        <v>43356</v>
      </c>
      <c r="C520" s="20" t="str">
        <f>TEXT(Table1[[#This Row],[Transaction Date]],"yyyy")</f>
        <v>2018</v>
      </c>
      <c r="D520" s="20" t="str">
        <f>TEXT(Table1[[#This Row],[Transaction Date]],"mmmm")</f>
        <v>September</v>
      </c>
      <c r="E520" s="4">
        <f>MONTH(Table1[[#This Row],[Transaction Date]])</f>
        <v>9</v>
      </c>
      <c r="F520" s="20" t="str">
        <f>TEXT(Table1[[#This Row],[Transaction Date]],"dddd")</f>
        <v>Thursday</v>
      </c>
      <c r="G520" t="s">
        <v>116</v>
      </c>
      <c r="H520" s="4">
        <v>10016599</v>
      </c>
      <c r="I520" t="s">
        <v>111</v>
      </c>
      <c r="J520" s="4">
        <v>317445</v>
      </c>
      <c r="K520">
        <v>10755</v>
      </c>
    </row>
    <row r="521" spans="1:11">
      <c r="A521" s="4">
        <v>20180913</v>
      </c>
      <c r="B521" s="21">
        <f t="shared" si="8"/>
        <v>43356</v>
      </c>
      <c r="C521" s="20" t="str">
        <f>TEXT(Table1[[#This Row],[Transaction Date]],"yyyy")</f>
        <v>2018</v>
      </c>
      <c r="D521" s="20" t="str">
        <f>TEXT(Table1[[#This Row],[Transaction Date]],"mmmm")</f>
        <v>September</v>
      </c>
      <c r="E521" s="4">
        <f>MONTH(Table1[[#This Row],[Transaction Date]])</f>
        <v>9</v>
      </c>
      <c r="F521" s="20" t="str">
        <f>TEXT(Table1[[#This Row],[Transaction Date]],"dddd")</f>
        <v>Thursday</v>
      </c>
      <c r="G521" t="s">
        <v>116</v>
      </c>
      <c r="H521" s="4">
        <v>10022212</v>
      </c>
      <c r="I521" t="s">
        <v>109</v>
      </c>
      <c r="J521" s="4">
        <v>729973</v>
      </c>
      <c r="K521">
        <v>17552.5</v>
      </c>
    </row>
    <row r="522" spans="1:11">
      <c r="A522" s="4">
        <v>20180913</v>
      </c>
      <c r="B522" s="21">
        <f t="shared" si="8"/>
        <v>43356</v>
      </c>
      <c r="C522" s="20" t="str">
        <f>TEXT(Table1[[#This Row],[Transaction Date]],"yyyy")</f>
        <v>2018</v>
      </c>
      <c r="D522" s="20" t="str">
        <f>TEXT(Table1[[#This Row],[Transaction Date]],"mmmm")</f>
        <v>September</v>
      </c>
      <c r="E522" s="4">
        <f>MONTH(Table1[[#This Row],[Transaction Date]])</f>
        <v>9</v>
      </c>
      <c r="F522" s="20" t="str">
        <f>TEXT(Table1[[#This Row],[Transaction Date]],"dddd")</f>
        <v>Thursday</v>
      </c>
      <c r="G522" t="s">
        <v>117</v>
      </c>
      <c r="H522" s="4">
        <v>10022212</v>
      </c>
      <c r="I522" t="s">
        <v>109</v>
      </c>
      <c r="J522" s="4">
        <v>764932</v>
      </c>
      <c r="K522">
        <v>19650</v>
      </c>
    </row>
    <row r="523" spans="1:11">
      <c r="A523" s="4">
        <v>20180913</v>
      </c>
      <c r="B523" s="21">
        <f t="shared" si="8"/>
        <v>43356</v>
      </c>
      <c r="C523" s="20" t="str">
        <f>TEXT(Table1[[#This Row],[Transaction Date]],"yyyy")</f>
        <v>2018</v>
      </c>
      <c r="D523" s="20" t="str">
        <f>TEXT(Table1[[#This Row],[Transaction Date]],"mmmm")</f>
        <v>September</v>
      </c>
      <c r="E523" s="4">
        <f>MONTH(Table1[[#This Row],[Transaction Date]])</f>
        <v>9</v>
      </c>
      <c r="F523" s="20" t="str">
        <f>TEXT(Table1[[#This Row],[Transaction Date]],"dddd")</f>
        <v>Thursday</v>
      </c>
      <c r="G523" t="s">
        <v>118</v>
      </c>
      <c r="H523" s="4">
        <v>10333559</v>
      </c>
      <c r="I523" t="s">
        <v>109</v>
      </c>
      <c r="J523" s="4">
        <v>799891</v>
      </c>
      <c r="K523">
        <v>6650</v>
      </c>
    </row>
    <row r="524" spans="1:11">
      <c r="A524" s="4">
        <v>20180913</v>
      </c>
      <c r="B524" s="21">
        <f t="shared" si="8"/>
        <v>43356</v>
      </c>
      <c r="C524" s="20" t="str">
        <f>TEXT(Table1[[#This Row],[Transaction Date]],"yyyy")</f>
        <v>2018</v>
      </c>
      <c r="D524" s="20" t="str">
        <f>TEXT(Table1[[#This Row],[Transaction Date]],"mmmm")</f>
        <v>September</v>
      </c>
      <c r="E524" s="4">
        <f>MONTH(Table1[[#This Row],[Transaction Date]])</f>
        <v>9</v>
      </c>
      <c r="F524" s="20" t="str">
        <f>TEXT(Table1[[#This Row],[Transaction Date]],"dddd")</f>
        <v>Thursday</v>
      </c>
      <c r="G524" t="s">
        <v>10</v>
      </c>
      <c r="H524" s="4">
        <v>10333561</v>
      </c>
      <c r="I524" t="s">
        <v>109</v>
      </c>
      <c r="J524" s="4">
        <v>834850</v>
      </c>
      <c r="K524">
        <v>7950</v>
      </c>
    </row>
    <row r="525" spans="1:11">
      <c r="A525" s="4">
        <v>20180913</v>
      </c>
      <c r="B525" s="21">
        <f t="shared" si="8"/>
        <v>43356</v>
      </c>
      <c r="C525" s="20" t="str">
        <f>TEXT(Table1[[#This Row],[Transaction Date]],"yyyy")</f>
        <v>2018</v>
      </c>
      <c r="D525" s="20" t="str">
        <f>TEXT(Table1[[#This Row],[Transaction Date]],"mmmm")</f>
        <v>September</v>
      </c>
      <c r="E525" s="4">
        <f>MONTH(Table1[[#This Row],[Transaction Date]])</f>
        <v>9</v>
      </c>
      <c r="F525" s="20" t="str">
        <f>TEXT(Table1[[#This Row],[Transaction Date]],"dddd")</f>
        <v>Thursday</v>
      </c>
      <c r="G525" s="1" t="s">
        <v>116</v>
      </c>
      <c r="H525" s="4">
        <v>10333561</v>
      </c>
      <c r="I525" t="s">
        <v>114</v>
      </c>
      <c r="J525" s="4">
        <v>367666</v>
      </c>
      <c r="K525">
        <v>15650</v>
      </c>
    </row>
    <row r="526" spans="1:11">
      <c r="A526" s="4">
        <v>20180913</v>
      </c>
      <c r="B526" s="21">
        <f t="shared" si="8"/>
        <v>43356</v>
      </c>
      <c r="C526" s="20" t="str">
        <f>TEXT(Table1[[#This Row],[Transaction Date]],"yyyy")</f>
        <v>2018</v>
      </c>
      <c r="D526" s="20" t="str">
        <f>TEXT(Table1[[#This Row],[Transaction Date]],"mmmm")</f>
        <v>September</v>
      </c>
      <c r="E526" s="4">
        <f>MONTH(Table1[[#This Row],[Transaction Date]])</f>
        <v>9</v>
      </c>
      <c r="F526" s="20" t="str">
        <f>TEXT(Table1[[#This Row],[Transaction Date]],"dddd")</f>
        <v>Thursday</v>
      </c>
      <c r="G526" s="1" t="s">
        <v>118</v>
      </c>
      <c r="H526" s="4">
        <v>10333563</v>
      </c>
      <c r="I526" t="s">
        <v>115</v>
      </c>
      <c r="J526" s="4">
        <v>417887</v>
      </c>
      <c r="K526">
        <v>5652.5</v>
      </c>
    </row>
    <row r="527" spans="1:11">
      <c r="A527" s="4">
        <v>20180914</v>
      </c>
      <c r="B527" s="21">
        <f t="shared" si="8"/>
        <v>43357</v>
      </c>
      <c r="C527" s="20" t="str">
        <f>TEXT(Table1[[#This Row],[Transaction Date]],"yyyy")</f>
        <v>2018</v>
      </c>
      <c r="D527" s="20" t="str">
        <f>TEXT(Table1[[#This Row],[Transaction Date]],"mmmm")</f>
        <v>September</v>
      </c>
      <c r="E527" s="4">
        <f>MONTH(Table1[[#This Row],[Transaction Date]])</f>
        <v>9</v>
      </c>
      <c r="F527" s="20" t="str">
        <f>TEXT(Table1[[#This Row],[Transaction Date]],"dddd")</f>
        <v>Friday</v>
      </c>
      <c r="G527" t="s">
        <v>116</v>
      </c>
      <c r="H527" s="4">
        <v>100112614</v>
      </c>
      <c r="I527" t="s">
        <v>111</v>
      </c>
      <c r="J527" s="4">
        <v>468108</v>
      </c>
      <c r="K527">
        <v>795</v>
      </c>
    </row>
    <row r="528" spans="1:11">
      <c r="A528" s="4">
        <v>20180915</v>
      </c>
      <c r="B528" s="21">
        <f t="shared" si="8"/>
        <v>43358</v>
      </c>
      <c r="C528" s="20" t="str">
        <f>TEXT(Table1[[#This Row],[Transaction Date]],"yyyy")</f>
        <v>2018</v>
      </c>
      <c r="D528" s="20" t="str">
        <f>TEXT(Table1[[#This Row],[Transaction Date]],"mmmm")</f>
        <v>September</v>
      </c>
      <c r="E528" s="4">
        <f>MONTH(Table1[[#This Row],[Transaction Date]])</f>
        <v>9</v>
      </c>
      <c r="F528" s="20" t="str">
        <f>TEXT(Table1[[#This Row],[Transaction Date]],"dddd")</f>
        <v>Saturday</v>
      </c>
      <c r="G528" t="s">
        <v>117</v>
      </c>
      <c r="H528" s="4">
        <v>100112624</v>
      </c>
      <c r="I528" t="s">
        <v>114</v>
      </c>
      <c r="J528" s="4">
        <v>518329</v>
      </c>
      <c r="K528">
        <v>9950</v>
      </c>
    </row>
    <row r="529" spans="1:11">
      <c r="A529" s="4">
        <v>20180915</v>
      </c>
      <c r="B529" s="21">
        <f t="shared" si="8"/>
        <v>43358</v>
      </c>
      <c r="C529" s="20" t="str">
        <f>TEXT(Table1[[#This Row],[Transaction Date]],"yyyy")</f>
        <v>2018</v>
      </c>
      <c r="D529" s="20" t="str">
        <f>TEXT(Table1[[#This Row],[Transaction Date]],"mmmm")</f>
        <v>September</v>
      </c>
      <c r="E529" s="4">
        <f>MONTH(Table1[[#This Row],[Transaction Date]])</f>
        <v>9</v>
      </c>
      <c r="F529" s="20" t="str">
        <f>TEXT(Table1[[#This Row],[Transaction Date]],"dddd")</f>
        <v>Saturday</v>
      </c>
      <c r="G529" t="s">
        <v>117</v>
      </c>
      <c r="H529" s="4">
        <v>100112624</v>
      </c>
      <c r="I529" t="s">
        <v>115</v>
      </c>
      <c r="J529" s="4">
        <v>568550</v>
      </c>
      <c r="K529">
        <v>20650</v>
      </c>
    </row>
    <row r="530" spans="1:11">
      <c r="A530" s="4">
        <v>20180915</v>
      </c>
      <c r="B530" s="21">
        <f t="shared" si="8"/>
        <v>43358</v>
      </c>
      <c r="C530" s="20" t="str">
        <f>TEXT(Table1[[#This Row],[Transaction Date]],"yyyy")</f>
        <v>2018</v>
      </c>
      <c r="D530" s="20" t="str">
        <f>TEXT(Table1[[#This Row],[Transaction Date]],"mmmm")</f>
        <v>September</v>
      </c>
      <c r="E530" s="4">
        <f>MONTH(Table1[[#This Row],[Transaction Date]])</f>
        <v>9</v>
      </c>
      <c r="F530" s="20" t="str">
        <f>TEXT(Table1[[#This Row],[Transaction Date]],"dddd")</f>
        <v>Saturday</v>
      </c>
      <c r="G530" t="s">
        <v>10</v>
      </c>
      <c r="H530" s="4">
        <v>10019283</v>
      </c>
      <c r="I530" t="s">
        <v>114</v>
      </c>
      <c r="J530" s="4">
        <v>618771</v>
      </c>
      <c r="K530">
        <v>20650</v>
      </c>
    </row>
    <row r="531" spans="1:11">
      <c r="A531" s="4">
        <v>20180915</v>
      </c>
      <c r="B531" s="21">
        <f t="shared" si="8"/>
        <v>43358</v>
      </c>
      <c r="C531" s="20" t="str">
        <f>TEXT(Table1[[#This Row],[Transaction Date]],"yyyy")</f>
        <v>2018</v>
      </c>
      <c r="D531" s="20" t="str">
        <f>TEXT(Table1[[#This Row],[Transaction Date]],"mmmm")</f>
        <v>September</v>
      </c>
      <c r="E531" s="4">
        <f>MONTH(Table1[[#This Row],[Transaction Date]])</f>
        <v>9</v>
      </c>
      <c r="F531" s="20" t="str">
        <f>TEXT(Table1[[#This Row],[Transaction Date]],"dddd")</f>
        <v>Saturday</v>
      </c>
      <c r="G531" t="s">
        <v>10</v>
      </c>
      <c r="H531" s="4">
        <v>10019284</v>
      </c>
      <c r="I531" t="s">
        <v>115</v>
      </c>
      <c r="J531" s="4">
        <v>864342</v>
      </c>
      <c r="K531">
        <v>11602.5</v>
      </c>
    </row>
    <row r="532" spans="1:11">
      <c r="A532" s="4">
        <v>20180915</v>
      </c>
      <c r="B532" s="21">
        <f t="shared" si="8"/>
        <v>43358</v>
      </c>
      <c r="C532" s="20" t="str">
        <f>TEXT(Table1[[#This Row],[Transaction Date]],"yyyy")</f>
        <v>2018</v>
      </c>
      <c r="D532" s="20" t="str">
        <f>TEXT(Table1[[#This Row],[Transaction Date]],"mmmm")</f>
        <v>September</v>
      </c>
      <c r="E532" s="4">
        <f>MONTH(Table1[[#This Row],[Transaction Date]])</f>
        <v>9</v>
      </c>
      <c r="F532" s="20" t="str">
        <f>TEXT(Table1[[#This Row],[Transaction Date]],"dddd")</f>
        <v>Saturday</v>
      </c>
      <c r="G532" t="s">
        <v>118</v>
      </c>
      <c r="H532" s="4">
        <v>10019285</v>
      </c>
      <c r="I532" t="s">
        <v>111</v>
      </c>
      <c r="J532" s="4">
        <v>979679</v>
      </c>
      <c r="K532">
        <v>19650</v>
      </c>
    </row>
    <row r="533" spans="1:11">
      <c r="A533" s="4">
        <v>20180916</v>
      </c>
      <c r="B533" s="21">
        <f t="shared" si="8"/>
        <v>43359</v>
      </c>
      <c r="C533" s="20" t="str">
        <f>TEXT(Table1[[#This Row],[Transaction Date]],"yyyy")</f>
        <v>2018</v>
      </c>
      <c r="D533" s="20" t="str">
        <f>TEXT(Table1[[#This Row],[Transaction Date]],"mmmm")</f>
        <v>September</v>
      </c>
      <c r="E533" s="4">
        <f>MONTH(Table1[[#This Row],[Transaction Date]])</f>
        <v>9</v>
      </c>
      <c r="F533" s="20" t="str">
        <f>TEXT(Table1[[#This Row],[Transaction Date]],"dddd")</f>
        <v>Sunday</v>
      </c>
      <c r="G533" t="s">
        <v>117</v>
      </c>
      <c r="H533" s="4">
        <v>100112629</v>
      </c>
      <c r="I533" t="s">
        <v>109</v>
      </c>
      <c r="J533" s="4">
        <v>172366</v>
      </c>
      <c r="K533">
        <v>20650</v>
      </c>
    </row>
    <row r="534" spans="1:11">
      <c r="A534" s="4">
        <v>20180917</v>
      </c>
      <c r="B534" s="21">
        <f t="shared" si="8"/>
        <v>43360</v>
      </c>
      <c r="C534" s="20" t="str">
        <f>TEXT(Table1[[#This Row],[Transaction Date]],"yyyy")</f>
        <v>2018</v>
      </c>
      <c r="D534" s="20" t="str">
        <f>TEXT(Table1[[#This Row],[Transaction Date]],"mmmm")</f>
        <v>September</v>
      </c>
      <c r="E534" s="4">
        <f>MONTH(Table1[[#This Row],[Transaction Date]])</f>
        <v>9</v>
      </c>
      <c r="F534" s="20" t="str">
        <f>TEXT(Table1[[#This Row],[Transaction Date]],"dddd")</f>
        <v>Monday</v>
      </c>
      <c r="G534" t="s">
        <v>118</v>
      </c>
      <c r="H534" s="4">
        <v>10022223</v>
      </c>
      <c r="I534" t="s">
        <v>109</v>
      </c>
      <c r="J534" s="4">
        <v>135670</v>
      </c>
      <c r="K534">
        <v>6022.5</v>
      </c>
    </row>
    <row r="535" spans="1:11">
      <c r="A535" s="4">
        <v>20180928</v>
      </c>
      <c r="B535" s="21">
        <f t="shared" si="8"/>
        <v>43371</v>
      </c>
      <c r="C535" s="20" t="str">
        <f>TEXT(Table1[[#This Row],[Transaction Date]],"yyyy")</f>
        <v>2018</v>
      </c>
      <c r="D535" s="20" t="str">
        <f>TEXT(Table1[[#This Row],[Transaction Date]],"mmmm")</f>
        <v>September</v>
      </c>
      <c r="E535" s="4">
        <f>MONTH(Table1[[#This Row],[Transaction Date]])</f>
        <v>9</v>
      </c>
      <c r="F535" s="20" t="str">
        <f>TEXT(Table1[[#This Row],[Transaction Date]],"dddd")</f>
        <v>Friday</v>
      </c>
      <c r="G535" t="s">
        <v>116</v>
      </c>
      <c r="H535" s="4">
        <v>100112711</v>
      </c>
      <c r="I535" t="s">
        <v>114</v>
      </c>
      <c r="J535" s="4">
        <v>834850</v>
      </c>
      <c r="K535">
        <v>7950</v>
      </c>
    </row>
    <row r="536" spans="1:11">
      <c r="A536" s="4">
        <v>20180928</v>
      </c>
      <c r="B536" s="21">
        <f t="shared" si="8"/>
        <v>43371</v>
      </c>
      <c r="C536" s="20" t="str">
        <f>TEXT(Table1[[#This Row],[Transaction Date]],"yyyy")</f>
        <v>2018</v>
      </c>
      <c r="D536" s="20" t="str">
        <f>TEXT(Table1[[#This Row],[Transaction Date]],"mmmm")</f>
        <v>September</v>
      </c>
      <c r="E536" s="4">
        <f>MONTH(Table1[[#This Row],[Transaction Date]])</f>
        <v>9</v>
      </c>
      <c r="F536" s="20" t="str">
        <f>TEXT(Table1[[#This Row],[Transaction Date]],"dddd")</f>
        <v>Friday</v>
      </c>
      <c r="G536" t="s">
        <v>116</v>
      </c>
      <c r="H536" s="4">
        <v>100112713</v>
      </c>
      <c r="I536" t="s">
        <v>115</v>
      </c>
      <c r="J536" s="4">
        <v>979679</v>
      </c>
      <c r="K536">
        <v>22650</v>
      </c>
    </row>
    <row r="537" spans="1:11">
      <c r="A537" s="4">
        <v>20180929</v>
      </c>
      <c r="B537" s="21">
        <f t="shared" si="8"/>
        <v>43372</v>
      </c>
      <c r="C537" s="20" t="str">
        <f>TEXT(Table1[[#This Row],[Transaction Date]],"yyyy")</f>
        <v>2018</v>
      </c>
      <c r="D537" s="20" t="str">
        <f>TEXT(Table1[[#This Row],[Transaction Date]],"mmmm")</f>
        <v>September</v>
      </c>
      <c r="E537" s="4">
        <f>MONTH(Table1[[#This Row],[Transaction Date]])</f>
        <v>9</v>
      </c>
      <c r="F537" s="20" t="str">
        <f>TEXT(Table1[[#This Row],[Transaction Date]],"dddd")</f>
        <v>Saturday</v>
      </c>
      <c r="G537" t="s">
        <v>116</v>
      </c>
      <c r="H537" s="4">
        <v>100112719</v>
      </c>
      <c r="I537" t="s">
        <v>113</v>
      </c>
      <c r="J537" s="4">
        <v>834850</v>
      </c>
      <c r="K537">
        <v>2350</v>
      </c>
    </row>
    <row r="538" spans="1:11">
      <c r="A538" s="4">
        <v>20180929</v>
      </c>
      <c r="B538" s="21">
        <f t="shared" si="8"/>
        <v>43372</v>
      </c>
      <c r="C538" s="20" t="str">
        <f>TEXT(Table1[[#This Row],[Transaction Date]],"yyyy")</f>
        <v>2018</v>
      </c>
      <c r="D538" s="20" t="str">
        <f>TEXT(Table1[[#This Row],[Transaction Date]],"mmmm")</f>
        <v>September</v>
      </c>
      <c r="E538" s="4">
        <f>MONTH(Table1[[#This Row],[Transaction Date]])</f>
        <v>9</v>
      </c>
      <c r="F538" s="20" t="str">
        <f>TEXT(Table1[[#This Row],[Transaction Date]],"dddd")</f>
        <v>Saturday</v>
      </c>
      <c r="G538" t="s">
        <v>117</v>
      </c>
      <c r="H538" s="4">
        <v>10019343</v>
      </c>
      <c r="I538" t="s">
        <v>115</v>
      </c>
      <c r="J538" s="4">
        <v>834850</v>
      </c>
      <c r="K538">
        <v>23650</v>
      </c>
    </row>
    <row r="539" spans="1:11">
      <c r="A539" s="4">
        <v>20180929</v>
      </c>
      <c r="B539" s="21">
        <f t="shared" si="8"/>
        <v>43372</v>
      </c>
      <c r="C539" s="20" t="str">
        <f>TEXT(Table1[[#This Row],[Transaction Date]],"yyyy")</f>
        <v>2018</v>
      </c>
      <c r="D539" s="20" t="str">
        <f>TEXT(Table1[[#This Row],[Transaction Date]],"mmmm")</f>
        <v>September</v>
      </c>
      <c r="E539" s="4">
        <f>MONTH(Table1[[#This Row],[Transaction Date]])</f>
        <v>9</v>
      </c>
      <c r="F539" s="20" t="str">
        <f>TEXT(Table1[[#This Row],[Transaction Date]],"dddd")</f>
        <v>Saturday</v>
      </c>
      <c r="G539" t="s">
        <v>117</v>
      </c>
      <c r="H539" s="4">
        <v>10019345</v>
      </c>
      <c r="I539" t="s">
        <v>113</v>
      </c>
      <c r="J539" s="4">
        <v>834850</v>
      </c>
      <c r="K539">
        <v>10650</v>
      </c>
    </row>
    <row r="540" spans="1:11">
      <c r="A540" s="4">
        <v>20180929</v>
      </c>
      <c r="B540" s="21">
        <f t="shared" si="8"/>
        <v>43372</v>
      </c>
      <c r="C540" s="20" t="str">
        <f>TEXT(Table1[[#This Row],[Transaction Date]],"yyyy")</f>
        <v>2018</v>
      </c>
      <c r="D540" s="20" t="str">
        <f>TEXT(Table1[[#This Row],[Transaction Date]],"mmmm")</f>
        <v>September</v>
      </c>
      <c r="E540" s="4">
        <f>MONTH(Table1[[#This Row],[Transaction Date]])</f>
        <v>9</v>
      </c>
      <c r="F540" s="20" t="str">
        <f>TEXT(Table1[[#This Row],[Transaction Date]],"dddd")</f>
        <v>Saturday</v>
      </c>
      <c r="G540" t="s">
        <v>10</v>
      </c>
      <c r="H540" s="4">
        <v>10019347</v>
      </c>
      <c r="I540" t="s">
        <v>113</v>
      </c>
      <c r="J540" s="4">
        <v>834850</v>
      </c>
      <c r="K540">
        <v>3650</v>
      </c>
    </row>
    <row r="541" spans="1:11">
      <c r="A541" s="4">
        <v>20180929</v>
      </c>
      <c r="B541" s="21">
        <f t="shared" si="8"/>
        <v>43372</v>
      </c>
      <c r="C541" s="20" t="str">
        <f>TEXT(Table1[[#This Row],[Transaction Date]],"yyyy")</f>
        <v>2018</v>
      </c>
      <c r="D541" s="20" t="str">
        <f>TEXT(Table1[[#This Row],[Transaction Date]],"mmmm")</f>
        <v>September</v>
      </c>
      <c r="E541" s="4">
        <f>MONTH(Table1[[#This Row],[Transaction Date]])</f>
        <v>9</v>
      </c>
      <c r="F541" s="20" t="str">
        <f>TEXT(Table1[[#This Row],[Transaction Date]],"dddd")</f>
        <v>Saturday</v>
      </c>
      <c r="G541" t="s">
        <v>10</v>
      </c>
      <c r="H541" s="4">
        <v>100112714</v>
      </c>
      <c r="I541" t="s">
        <v>112</v>
      </c>
      <c r="J541" s="4">
        <v>421333</v>
      </c>
      <c r="K541">
        <v>10650</v>
      </c>
    </row>
    <row r="542" spans="1:11">
      <c r="A542" s="4">
        <v>20180929</v>
      </c>
      <c r="B542" s="21">
        <f t="shared" si="8"/>
        <v>43372</v>
      </c>
      <c r="C542" s="20" t="str">
        <f>TEXT(Table1[[#This Row],[Transaction Date]],"yyyy")</f>
        <v>2018</v>
      </c>
      <c r="D542" s="20" t="str">
        <f>TEXT(Table1[[#This Row],[Transaction Date]],"mmmm")</f>
        <v>September</v>
      </c>
      <c r="E542" s="4">
        <f>MONTH(Table1[[#This Row],[Transaction Date]])</f>
        <v>9</v>
      </c>
      <c r="F542" s="20" t="str">
        <f>TEXT(Table1[[#This Row],[Transaction Date]],"dddd")</f>
        <v>Saturday</v>
      </c>
      <c r="G542" t="s">
        <v>118</v>
      </c>
      <c r="H542" s="4">
        <v>100112716</v>
      </c>
      <c r="I542" t="s">
        <v>111</v>
      </c>
      <c r="J542" s="4">
        <v>719050</v>
      </c>
      <c r="K542">
        <v>795</v>
      </c>
    </row>
    <row r="543" spans="1:11">
      <c r="A543" s="4">
        <v>20180929</v>
      </c>
      <c r="B543" s="21">
        <f t="shared" si="8"/>
        <v>43372</v>
      </c>
      <c r="C543" s="20" t="str">
        <f>TEXT(Table1[[#This Row],[Transaction Date]],"yyyy")</f>
        <v>2018</v>
      </c>
      <c r="D543" s="20" t="str">
        <f>TEXT(Table1[[#This Row],[Transaction Date]],"mmmm")</f>
        <v>September</v>
      </c>
      <c r="E543" s="4">
        <f>MONTH(Table1[[#This Row],[Transaction Date]])</f>
        <v>9</v>
      </c>
      <c r="F543" s="20" t="str">
        <f>TEXT(Table1[[#This Row],[Transaction Date]],"dddd")</f>
        <v>Saturday</v>
      </c>
      <c r="G543" t="s">
        <v>116</v>
      </c>
      <c r="H543" s="4">
        <v>100112717</v>
      </c>
      <c r="I543" t="s">
        <v>109</v>
      </c>
      <c r="J543" s="4">
        <v>101676</v>
      </c>
      <c r="K543">
        <v>7950</v>
      </c>
    </row>
    <row r="544" spans="1:11">
      <c r="A544" s="4">
        <v>20180929</v>
      </c>
      <c r="B544" s="21">
        <f t="shared" si="8"/>
        <v>43372</v>
      </c>
      <c r="C544" s="20" t="str">
        <f>TEXT(Table1[[#This Row],[Transaction Date]],"yyyy")</f>
        <v>2018</v>
      </c>
      <c r="D544" s="20" t="str">
        <f>TEXT(Table1[[#This Row],[Transaction Date]],"mmmm")</f>
        <v>September</v>
      </c>
      <c r="E544" s="4">
        <f>MONTH(Table1[[#This Row],[Transaction Date]])</f>
        <v>9</v>
      </c>
      <c r="F544" s="20" t="str">
        <f>TEXT(Table1[[#This Row],[Transaction Date]],"dddd")</f>
        <v>Saturday</v>
      </c>
      <c r="G544" t="s">
        <v>117</v>
      </c>
      <c r="H544" s="4">
        <v>100112719</v>
      </c>
      <c r="I544" t="s">
        <v>109</v>
      </c>
      <c r="J544" s="4">
        <v>131448</v>
      </c>
      <c r="K544">
        <v>11250</v>
      </c>
    </row>
    <row r="545" spans="1:11">
      <c r="A545" s="4">
        <v>20180930</v>
      </c>
      <c r="B545" s="21">
        <f t="shared" si="8"/>
        <v>43373</v>
      </c>
      <c r="C545" s="20" t="str">
        <f>TEXT(Table1[[#This Row],[Transaction Date]],"yyyy")</f>
        <v>2018</v>
      </c>
      <c r="D545" s="20" t="str">
        <f>TEXT(Table1[[#This Row],[Transaction Date]],"mmmm")</f>
        <v>September</v>
      </c>
      <c r="E545" s="4">
        <f>MONTH(Table1[[#This Row],[Transaction Date]])</f>
        <v>9</v>
      </c>
      <c r="F545" s="20" t="str">
        <f>TEXT(Table1[[#This Row],[Transaction Date]],"dddd")</f>
        <v>Sunday</v>
      </c>
      <c r="G545" t="s">
        <v>10</v>
      </c>
      <c r="H545" s="4">
        <v>10019351</v>
      </c>
      <c r="I545" t="s">
        <v>114</v>
      </c>
      <c r="J545" s="4">
        <v>116562</v>
      </c>
      <c r="K545">
        <v>13650</v>
      </c>
    </row>
    <row r="546" spans="1:11">
      <c r="A546" s="4">
        <v>20180930</v>
      </c>
      <c r="B546" s="21">
        <f t="shared" si="8"/>
        <v>43373</v>
      </c>
      <c r="C546" s="20" t="str">
        <f>TEXT(Table1[[#This Row],[Transaction Date]],"yyyy")</f>
        <v>2018</v>
      </c>
      <c r="D546" s="20" t="str">
        <f>TEXT(Table1[[#This Row],[Transaction Date]],"mmmm")</f>
        <v>September</v>
      </c>
      <c r="E546" s="4">
        <f>MONTH(Table1[[#This Row],[Transaction Date]])</f>
        <v>9</v>
      </c>
      <c r="F546" s="20" t="str">
        <f>TEXT(Table1[[#This Row],[Transaction Date]],"dddd")</f>
        <v>Sunday</v>
      </c>
      <c r="G546" t="s">
        <v>117</v>
      </c>
      <c r="H546" s="4">
        <v>10019352</v>
      </c>
      <c r="I546" t="s">
        <v>115</v>
      </c>
      <c r="J546" s="4">
        <v>166782</v>
      </c>
      <c r="K546">
        <v>9950</v>
      </c>
    </row>
    <row r="547" spans="1:11">
      <c r="A547" s="4">
        <v>20180930</v>
      </c>
      <c r="B547" s="21">
        <f t="shared" si="8"/>
        <v>43373</v>
      </c>
      <c r="C547" s="20" t="str">
        <f>TEXT(Table1[[#This Row],[Transaction Date]],"yyyy")</f>
        <v>2018</v>
      </c>
      <c r="D547" s="20" t="str">
        <f>TEXT(Table1[[#This Row],[Transaction Date]],"mmmm")</f>
        <v>September</v>
      </c>
      <c r="E547" s="4">
        <f>MONTH(Table1[[#This Row],[Transaction Date]])</f>
        <v>9</v>
      </c>
      <c r="F547" s="20" t="str">
        <f>TEXT(Table1[[#This Row],[Transaction Date]],"dddd")</f>
        <v>Sunday</v>
      </c>
      <c r="G547" t="s">
        <v>117</v>
      </c>
      <c r="H547" s="4">
        <v>10019352</v>
      </c>
      <c r="I547" t="s">
        <v>114</v>
      </c>
      <c r="J547" s="4">
        <v>217003</v>
      </c>
      <c r="K547">
        <v>12450</v>
      </c>
    </row>
    <row r="548" spans="1:11">
      <c r="A548" s="4">
        <v>20180930</v>
      </c>
      <c r="B548" s="21">
        <f t="shared" si="8"/>
        <v>43373</v>
      </c>
      <c r="C548" s="20" t="str">
        <f>TEXT(Table1[[#This Row],[Transaction Date]],"yyyy")</f>
        <v>2018</v>
      </c>
      <c r="D548" s="20" t="str">
        <f>TEXT(Table1[[#This Row],[Transaction Date]],"mmmm")</f>
        <v>September</v>
      </c>
      <c r="E548" s="4">
        <f>MONTH(Table1[[#This Row],[Transaction Date]])</f>
        <v>9</v>
      </c>
      <c r="F548" s="20" t="str">
        <f>TEXT(Table1[[#This Row],[Transaction Date]],"dddd")</f>
        <v>Sunday</v>
      </c>
      <c r="G548" t="s">
        <v>10</v>
      </c>
      <c r="H548" s="4">
        <v>100112723</v>
      </c>
      <c r="I548" t="s">
        <v>114</v>
      </c>
      <c r="J548" s="4">
        <v>267224</v>
      </c>
      <c r="K548">
        <v>5650</v>
      </c>
    </row>
    <row r="549" spans="1:11">
      <c r="A549" s="4">
        <v>20181001</v>
      </c>
      <c r="B549" s="21">
        <f t="shared" si="8"/>
        <v>43374</v>
      </c>
      <c r="C549" s="20" t="str">
        <f>TEXT(Table1[[#This Row],[Transaction Date]],"yyyy")</f>
        <v>2018</v>
      </c>
      <c r="D549" s="20" t="str">
        <f>TEXT(Table1[[#This Row],[Transaction Date]],"mmmm")</f>
        <v>October</v>
      </c>
      <c r="E549" s="4">
        <f>MONTH(Table1[[#This Row],[Transaction Date]])</f>
        <v>10</v>
      </c>
      <c r="F549" s="20" t="str">
        <f>TEXT(Table1[[#This Row],[Transaction Date]],"dddd")</f>
        <v>Monday</v>
      </c>
      <c r="G549" t="s">
        <v>10</v>
      </c>
      <c r="H549" s="4">
        <v>100110785</v>
      </c>
      <c r="I549" t="s">
        <v>115</v>
      </c>
      <c r="J549" s="4">
        <v>317445</v>
      </c>
      <c r="K549">
        <v>4905</v>
      </c>
    </row>
    <row r="550" spans="1:11">
      <c r="A550" s="4">
        <v>20181001</v>
      </c>
      <c r="B550" s="21">
        <f t="shared" si="8"/>
        <v>43374</v>
      </c>
      <c r="C550" s="20" t="str">
        <f>TEXT(Table1[[#This Row],[Transaction Date]],"yyyy")</f>
        <v>2018</v>
      </c>
      <c r="D550" s="20" t="str">
        <f>TEXT(Table1[[#This Row],[Transaction Date]],"mmmm")</f>
        <v>October</v>
      </c>
      <c r="E550" s="4">
        <f>MONTH(Table1[[#This Row],[Transaction Date]])</f>
        <v>10</v>
      </c>
      <c r="F550" s="20" t="str">
        <f>TEXT(Table1[[#This Row],[Transaction Date]],"dddd")</f>
        <v>Monday</v>
      </c>
      <c r="G550" t="s">
        <v>118</v>
      </c>
      <c r="H550" s="4">
        <v>100110786</v>
      </c>
      <c r="I550" t="s">
        <v>114</v>
      </c>
      <c r="J550" s="4">
        <v>729973</v>
      </c>
      <c r="K550">
        <v>16785</v>
      </c>
    </row>
    <row r="551" spans="1:11">
      <c r="A551" s="4">
        <v>20181001</v>
      </c>
      <c r="B551" s="21">
        <f t="shared" si="8"/>
        <v>43374</v>
      </c>
      <c r="C551" s="20" t="str">
        <f>TEXT(Table1[[#This Row],[Transaction Date]],"yyyy")</f>
        <v>2018</v>
      </c>
      <c r="D551" s="20" t="str">
        <f>TEXT(Table1[[#This Row],[Transaction Date]],"mmmm")</f>
        <v>October</v>
      </c>
      <c r="E551" s="4">
        <f>MONTH(Table1[[#This Row],[Transaction Date]])</f>
        <v>10</v>
      </c>
      <c r="F551" s="20" t="str">
        <f>TEXT(Table1[[#This Row],[Transaction Date]],"dddd")</f>
        <v>Monday</v>
      </c>
      <c r="G551" t="s">
        <v>116</v>
      </c>
      <c r="H551" s="4">
        <v>10016653</v>
      </c>
      <c r="I551" t="s">
        <v>115</v>
      </c>
      <c r="J551" s="4">
        <v>764932</v>
      </c>
      <c r="K551">
        <v>7950</v>
      </c>
    </row>
    <row r="552" spans="1:11">
      <c r="A552" s="4">
        <v>20181002</v>
      </c>
      <c r="B552" s="21">
        <f t="shared" si="8"/>
        <v>43375</v>
      </c>
      <c r="C552" s="20" t="str">
        <f>TEXT(Table1[[#This Row],[Transaction Date]],"yyyy")</f>
        <v>2018</v>
      </c>
      <c r="D552" s="20" t="str">
        <f>TEXT(Table1[[#This Row],[Transaction Date]],"mmmm")</f>
        <v>October</v>
      </c>
      <c r="E552" s="4">
        <f>MONTH(Table1[[#This Row],[Transaction Date]])</f>
        <v>10</v>
      </c>
      <c r="F552" s="20" t="str">
        <f>TEXT(Table1[[#This Row],[Transaction Date]],"dddd")</f>
        <v>Tuesday</v>
      </c>
      <c r="G552" t="s">
        <v>10</v>
      </c>
      <c r="H552" s="4">
        <v>100112733</v>
      </c>
      <c r="I552" t="s">
        <v>113</v>
      </c>
      <c r="J552" s="4">
        <v>799891</v>
      </c>
      <c r="K552">
        <v>7950</v>
      </c>
    </row>
    <row r="553" spans="1:11">
      <c r="A553" s="4">
        <v>20181002</v>
      </c>
      <c r="B553" s="21">
        <f t="shared" si="8"/>
        <v>43375</v>
      </c>
      <c r="C553" s="20" t="str">
        <f>TEXT(Table1[[#This Row],[Transaction Date]],"yyyy")</f>
        <v>2018</v>
      </c>
      <c r="D553" s="20" t="str">
        <f>TEXT(Table1[[#This Row],[Transaction Date]],"mmmm")</f>
        <v>October</v>
      </c>
      <c r="E553" s="4">
        <f>MONTH(Table1[[#This Row],[Transaction Date]])</f>
        <v>10</v>
      </c>
      <c r="F553" s="20" t="str">
        <f>TEXT(Table1[[#This Row],[Transaction Date]],"dddd")</f>
        <v>Tuesday</v>
      </c>
      <c r="G553" t="s">
        <v>116</v>
      </c>
      <c r="H553" s="4">
        <v>100112735</v>
      </c>
      <c r="I553" t="s">
        <v>113</v>
      </c>
      <c r="J553" s="4">
        <v>834850</v>
      </c>
      <c r="K553">
        <v>17450</v>
      </c>
    </row>
    <row r="554" spans="1:11">
      <c r="A554" s="4">
        <v>20181002</v>
      </c>
      <c r="B554" s="21">
        <f t="shared" si="8"/>
        <v>43375</v>
      </c>
      <c r="C554" s="20" t="str">
        <f>TEXT(Table1[[#This Row],[Transaction Date]],"yyyy")</f>
        <v>2018</v>
      </c>
      <c r="D554" s="20" t="str">
        <f>TEXT(Table1[[#This Row],[Transaction Date]],"mmmm")</f>
        <v>October</v>
      </c>
      <c r="E554" s="4">
        <f>MONTH(Table1[[#This Row],[Transaction Date]])</f>
        <v>10</v>
      </c>
      <c r="F554" s="20" t="str">
        <f>TEXT(Table1[[#This Row],[Transaction Date]],"dddd")</f>
        <v>Tuesday</v>
      </c>
      <c r="G554" t="s">
        <v>117</v>
      </c>
      <c r="H554" s="4">
        <v>10019354</v>
      </c>
      <c r="I554" t="s">
        <v>112</v>
      </c>
      <c r="J554" s="4">
        <v>367666</v>
      </c>
      <c r="K554">
        <v>3950</v>
      </c>
    </row>
    <row r="555" spans="1:11">
      <c r="A555" s="4">
        <v>20181002</v>
      </c>
      <c r="B555" s="21">
        <f t="shared" si="8"/>
        <v>43375</v>
      </c>
      <c r="C555" s="20" t="str">
        <f>TEXT(Table1[[#This Row],[Transaction Date]],"yyyy")</f>
        <v>2018</v>
      </c>
      <c r="D555" s="20" t="str">
        <f>TEXT(Table1[[#This Row],[Transaction Date]],"mmmm")</f>
        <v>October</v>
      </c>
      <c r="E555" s="4">
        <f>MONTH(Table1[[#This Row],[Transaction Date]])</f>
        <v>10</v>
      </c>
      <c r="F555" s="20" t="str">
        <f>TEXT(Table1[[#This Row],[Transaction Date]],"dddd")</f>
        <v>Tuesday</v>
      </c>
      <c r="G555" t="s">
        <v>117</v>
      </c>
      <c r="H555" s="4">
        <v>100112734</v>
      </c>
      <c r="I555" t="s">
        <v>109</v>
      </c>
      <c r="J555" s="4">
        <v>417887</v>
      </c>
      <c r="K555">
        <v>20650</v>
      </c>
    </row>
    <row r="556" spans="1:11">
      <c r="A556" s="4">
        <v>20181002</v>
      </c>
      <c r="B556" s="21">
        <f t="shared" si="8"/>
        <v>43375</v>
      </c>
      <c r="C556" s="20" t="str">
        <f>TEXT(Table1[[#This Row],[Transaction Date]],"yyyy")</f>
        <v>2018</v>
      </c>
      <c r="D556" s="20" t="str">
        <f>TEXT(Table1[[#This Row],[Transaction Date]],"mmmm")</f>
        <v>October</v>
      </c>
      <c r="E556" s="4">
        <f>MONTH(Table1[[#This Row],[Transaction Date]])</f>
        <v>10</v>
      </c>
      <c r="F556" s="20" t="str">
        <f>TEXT(Table1[[#This Row],[Transaction Date]],"dddd")</f>
        <v>Tuesday</v>
      </c>
      <c r="G556" t="s">
        <v>10</v>
      </c>
      <c r="H556" s="4">
        <v>100112736</v>
      </c>
      <c r="I556" t="s">
        <v>109</v>
      </c>
      <c r="J556" s="4">
        <v>468108</v>
      </c>
      <c r="K556">
        <v>5950</v>
      </c>
    </row>
    <row r="557" spans="1:11">
      <c r="A557" s="4">
        <v>20181002</v>
      </c>
      <c r="B557" s="21">
        <f t="shared" si="8"/>
        <v>43375</v>
      </c>
      <c r="C557" s="20" t="str">
        <f>TEXT(Table1[[#This Row],[Transaction Date]],"yyyy")</f>
        <v>2018</v>
      </c>
      <c r="D557" s="20" t="str">
        <f>TEXT(Table1[[#This Row],[Transaction Date]],"mmmm")</f>
        <v>October</v>
      </c>
      <c r="E557" s="4">
        <f>MONTH(Table1[[#This Row],[Transaction Date]])</f>
        <v>10</v>
      </c>
      <c r="F557" s="20" t="str">
        <f>TEXT(Table1[[#This Row],[Transaction Date]],"dddd")</f>
        <v>Tuesday</v>
      </c>
      <c r="G557" t="s">
        <v>10</v>
      </c>
      <c r="H557" s="4">
        <v>100112736</v>
      </c>
      <c r="I557" t="s">
        <v>114</v>
      </c>
      <c r="J557" s="4">
        <v>518329</v>
      </c>
      <c r="K557">
        <v>1590</v>
      </c>
    </row>
    <row r="558" spans="1:11">
      <c r="A558" s="4">
        <v>20181002</v>
      </c>
      <c r="B558" s="21">
        <f t="shared" si="8"/>
        <v>43375</v>
      </c>
      <c r="C558" s="20" t="str">
        <f>TEXT(Table1[[#This Row],[Transaction Date]],"yyyy")</f>
        <v>2018</v>
      </c>
      <c r="D558" s="20" t="str">
        <f>TEXT(Table1[[#This Row],[Transaction Date]],"mmmm")</f>
        <v>October</v>
      </c>
      <c r="E558" s="4">
        <f>MONTH(Table1[[#This Row],[Transaction Date]])</f>
        <v>10</v>
      </c>
      <c r="F558" s="20" t="str">
        <f>TEXT(Table1[[#This Row],[Transaction Date]],"dddd")</f>
        <v>Tuesday</v>
      </c>
      <c r="G558" s="1" t="s">
        <v>10</v>
      </c>
      <c r="H558" s="4">
        <v>100112737</v>
      </c>
      <c r="I558" t="s">
        <v>109</v>
      </c>
      <c r="J558" s="4">
        <v>568550</v>
      </c>
      <c r="K558">
        <v>10650</v>
      </c>
    </row>
    <row r="559" spans="1:11">
      <c r="A559" s="4">
        <v>20181003</v>
      </c>
      <c r="B559" s="21">
        <f t="shared" si="8"/>
        <v>43376</v>
      </c>
      <c r="C559" s="20" t="str">
        <f>TEXT(Table1[[#This Row],[Transaction Date]],"yyyy")</f>
        <v>2018</v>
      </c>
      <c r="D559" s="20" t="str">
        <f>TEXT(Table1[[#This Row],[Transaction Date]],"mmmm")</f>
        <v>October</v>
      </c>
      <c r="E559" s="4">
        <f>MONTH(Table1[[#This Row],[Transaction Date]])</f>
        <v>10</v>
      </c>
      <c r="F559" s="20" t="str">
        <f>TEXT(Table1[[#This Row],[Transaction Date]],"dddd")</f>
        <v>Wednesday</v>
      </c>
      <c r="G559" t="s">
        <v>10</v>
      </c>
      <c r="H559" s="4">
        <v>10019356</v>
      </c>
      <c r="I559" t="s">
        <v>109</v>
      </c>
      <c r="J559" s="4">
        <v>618771</v>
      </c>
      <c r="K559">
        <v>23650</v>
      </c>
    </row>
    <row r="560" spans="1:11">
      <c r="A560" s="4">
        <v>20181003</v>
      </c>
      <c r="B560" s="21">
        <f t="shared" si="8"/>
        <v>43376</v>
      </c>
      <c r="C560" s="20" t="str">
        <f>TEXT(Table1[[#This Row],[Transaction Date]],"yyyy")</f>
        <v>2018</v>
      </c>
      <c r="D560" s="20" t="str">
        <f>TEXT(Table1[[#This Row],[Transaction Date]],"mmmm")</f>
        <v>October</v>
      </c>
      <c r="E560" s="4">
        <f>MONTH(Table1[[#This Row],[Transaction Date]])</f>
        <v>10</v>
      </c>
      <c r="F560" s="20" t="str">
        <f>TEXT(Table1[[#This Row],[Transaction Date]],"dddd")</f>
        <v>Wednesday</v>
      </c>
      <c r="G560" t="s">
        <v>118</v>
      </c>
      <c r="H560" s="4">
        <v>10019357</v>
      </c>
      <c r="I560" t="s">
        <v>115</v>
      </c>
      <c r="J560" s="4">
        <v>864342</v>
      </c>
      <c r="K560">
        <v>11250</v>
      </c>
    </row>
    <row r="561" spans="1:11">
      <c r="A561" s="4">
        <v>20181016</v>
      </c>
      <c r="B561" s="21">
        <f t="shared" si="8"/>
        <v>43389</v>
      </c>
      <c r="C561" s="20" t="str">
        <f>TEXT(Table1[[#This Row],[Transaction Date]],"yyyy")</f>
        <v>2018</v>
      </c>
      <c r="D561" s="20" t="str">
        <f>TEXT(Table1[[#This Row],[Transaction Date]],"mmmm")</f>
        <v>October</v>
      </c>
      <c r="E561" s="4">
        <f>MONTH(Table1[[#This Row],[Transaction Date]])</f>
        <v>10</v>
      </c>
      <c r="F561" s="20" t="str">
        <f>TEXT(Table1[[#This Row],[Transaction Date]],"dddd")</f>
        <v>Tuesday</v>
      </c>
      <c r="G561" t="s">
        <v>10</v>
      </c>
      <c r="H561" s="4">
        <v>10019401</v>
      </c>
      <c r="I561" t="s">
        <v>109</v>
      </c>
      <c r="J561" s="4">
        <v>135670</v>
      </c>
      <c r="K561">
        <v>14250</v>
      </c>
    </row>
    <row r="562" spans="1:11">
      <c r="A562" s="4">
        <v>20181017</v>
      </c>
      <c r="B562" s="21">
        <f t="shared" si="8"/>
        <v>43390</v>
      </c>
      <c r="C562" s="20" t="str">
        <f>TEXT(Table1[[#This Row],[Transaction Date]],"yyyy")</f>
        <v>2018</v>
      </c>
      <c r="D562" s="20" t="str">
        <f>TEXT(Table1[[#This Row],[Transaction Date]],"mmmm")</f>
        <v>October</v>
      </c>
      <c r="E562" s="4">
        <f>MONTH(Table1[[#This Row],[Transaction Date]])</f>
        <v>10</v>
      </c>
      <c r="F562" s="20" t="str">
        <f>TEXT(Table1[[#This Row],[Transaction Date]],"dddd")</f>
        <v>Wednesday</v>
      </c>
      <c r="G562" t="s">
        <v>117</v>
      </c>
      <c r="H562" s="4">
        <v>100112807</v>
      </c>
      <c r="I562" t="s">
        <v>110</v>
      </c>
      <c r="J562" s="4">
        <v>568550</v>
      </c>
      <c r="K562">
        <v>23250</v>
      </c>
    </row>
    <row r="563" spans="1:11">
      <c r="A563" s="4">
        <v>20181017</v>
      </c>
      <c r="B563" s="21">
        <f t="shared" si="8"/>
        <v>43390</v>
      </c>
      <c r="C563" s="20" t="str">
        <f>TEXT(Table1[[#This Row],[Transaction Date]],"yyyy")</f>
        <v>2018</v>
      </c>
      <c r="D563" s="20" t="str">
        <f>TEXT(Table1[[#This Row],[Transaction Date]],"mmmm")</f>
        <v>October</v>
      </c>
      <c r="E563" s="4">
        <f>MONTH(Table1[[#This Row],[Transaction Date]])</f>
        <v>10</v>
      </c>
      <c r="F563" s="20" t="str">
        <f>TEXT(Table1[[#This Row],[Transaction Date]],"dddd")</f>
        <v>Wednesday</v>
      </c>
      <c r="G563" t="s">
        <v>10</v>
      </c>
      <c r="H563" s="4">
        <v>100112808</v>
      </c>
      <c r="I563" t="s">
        <v>111</v>
      </c>
      <c r="J563" s="4">
        <v>618771</v>
      </c>
      <c r="K563">
        <v>550</v>
      </c>
    </row>
    <row r="564" spans="1:11">
      <c r="A564" s="4">
        <v>20181017</v>
      </c>
      <c r="B564" s="21">
        <f t="shared" si="8"/>
        <v>43390</v>
      </c>
      <c r="C564" s="20" t="str">
        <f>TEXT(Table1[[#This Row],[Transaction Date]],"yyyy")</f>
        <v>2018</v>
      </c>
      <c r="D564" s="20" t="str">
        <f>TEXT(Table1[[#This Row],[Transaction Date]],"mmmm")</f>
        <v>October</v>
      </c>
      <c r="E564" s="4">
        <f>MONTH(Table1[[#This Row],[Transaction Date]])</f>
        <v>10</v>
      </c>
      <c r="F564" s="20" t="str">
        <f>TEXT(Table1[[#This Row],[Transaction Date]],"dddd")</f>
        <v>Wednesday</v>
      </c>
      <c r="G564" t="s">
        <v>116</v>
      </c>
      <c r="H564" s="4">
        <v>100112810</v>
      </c>
      <c r="I564" t="s">
        <v>109</v>
      </c>
      <c r="J564" s="4">
        <v>864342</v>
      </c>
      <c r="K564">
        <v>11250</v>
      </c>
    </row>
    <row r="565" spans="1:11">
      <c r="A565" s="4">
        <v>20181020</v>
      </c>
      <c r="B565" s="21">
        <f t="shared" si="8"/>
        <v>43393</v>
      </c>
      <c r="C565" s="20" t="str">
        <f>TEXT(Table1[[#This Row],[Transaction Date]],"yyyy")</f>
        <v>2018</v>
      </c>
      <c r="D565" s="20" t="str">
        <f>TEXT(Table1[[#This Row],[Transaction Date]],"mmmm")</f>
        <v>October</v>
      </c>
      <c r="E565" s="4">
        <f>MONTH(Table1[[#This Row],[Transaction Date]])</f>
        <v>10</v>
      </c>
      <c r="F565" s="20" t="str">
        <f>TEXT(Table1[[#This Row],[Transaction Date]],"dddd")</f>
        <v>Saturday</v>
      </c>
      <c r="G565" t="s">
        <v>10</v>
      </c>
      <c r="H565" s="4">
        <v>10333789</v>
      </c>
      <c r="I565" t="s">
        <v>109</v>
      </c>
      <c r="J565" s="4">
        <v>387943</v>
      </c>
      <c r="K565">
        <v>5250</v>
      </c>
    </row>
    <row r="566" spans="1:11">
      <c r="A566" s="4">
        <v>20181021</v>
      </c>
      <c r="B566" s="21">
        <f t="shared" si="8"/>
        <v>43394</v>
      </c>
      <c r="C566" s="20" t="str">
        <f>TEXT(Table1[[#This Row],[Transaction Date]],"yyyy")</f>
        <v>2018</v>
      </c>
      <c r="D566" s="20" t="str">
        <f>TEXT(Table1[[#This Row],[Transaction Date]],"mmmm")</f>
        <v>October</v>
      </c>
      <c r="E566" s="4">
        <f>MONTH(Table1[[#This Row],[Transaction Date]])</f>
        <v>10</v>
      </c>
      <c r="F566" s="20" t="str">
        <f>TEXT(Table1[[#This Row],[Transaction Date]],"dddd")</f>
        <v>Sunday</v>
      </c>
      <c r="G566" t="s">
        <v>116</v>
      </c>
      <c r="H566" s="4">
        <v>100112838</v>
      </c>
      <c r="I566" t="s">
        <v>109</v>
      </c>
      <c r="J566" s="4">
        <v>846118</v>
      </c>
      <c r="K566">
        <v>18650</v>
      </c>
    </row>
    <row r="567" spans="1:11">
      <c r="A567" s="4">
        <v>20181021</v>
      </c>
      <c r="B567" s="21">
        <f t="shared" si="8"/>
        <v>43394</v>
      </c>
      <c r="C567" s="20" t="str">
        <f>TEXT(Table1[[#This Row],[Transaction Date]],"yyyy")</f>
        <v>2018</v>
      </c>
      <c r="D567" s="20" t="str">
        <f>TEXT(Table1[[#This Row],[Transaction Date]],"mmmm")</f>
        <v>October</v>
      </c>
      <c r="E567" s="4">
        <f>MONTH(Table1[[#This Row],[Transaction Date]])</f>
        <v>10</v>
      </c>
      <c r="F567" s="20" t="str">
        <f>TEXT(Table1[[#This Row],[Transaction Date]],"dddd")</f>
        <v>Sunday</v>
      </c>
      <c r="G567" t="s">
        <v>10</v>
      </c>
      <c r="H567" s="4">
        <v>100112838</v>
      </c>
      <c r="I567" t="s">
        <v>109</v>
      </c>
      <c r="J567" s="4">
        <v>166782</v>
      </c>
      <c r="K567">
        <v>5650</v>
      </c>
    </row>
    <row r="568" spans="1:11">
      <c r="A568" s="4">
        <v>20181021</v>
      </c>
      <c r="B568" s="21">
        <f t="shared" si="8"/>
        <v>43394</v>
      </c>
      <c r="C568" s="20" t="str">
        <f>TEXT(Table1[[#This Row],[Transaction Date]],"yyyy")</f>
        <v>2018</v>
      </c>
      <c r="D568" s="20" t="str">
        <f>TEXT(Table1[[#This Row],[Transaction Date]],"mmmm")</f>
        <v>October</v>
      </c>
      <c r="E568" s="4">
        <f>MONTH(Table1[[#This Row],[Transaction Date]])</f>
        <v>10</v>
      </c>
      <c r="F568" s="20" t="str">
        <f>TEXT(Table1[[#This Row],[Transaction Date]],"dddd")</f>
        <v>Sunday</v>
      </c>
      <c r="G568" t="s">
        <v>10</v>
      </c>
      <c r="H568" s="4">
        <v>100112840</v>
      </c>
      <c r="I568" t="s">
        <v>109</v>
      </c>
      <c r="J568" s="4">
        <v>217003</v>
      </c>
      <c r="K568">
        <v>14250</v>
      </c>
    </row>
    <row r="569" spans="1:11">
      <c r="A569" s="4">
        <v>20181021</v>
      </c>
      <c r="B569" s="21">
        <f t="shared" si="8"/>
        <v>43394</v>
      </c>
      <c r="C569" s="20" t="str">
        <f>TEXT(Table1[[#This Row],[Transaction Date]],"yyyy")</f>
        <v>2018</v>
      </c>
      <c r="D569" s="20" t="str">
        <f>TEXT(Table1[[#This Row],[Transaction Date]],"mmmm")</f>
        <v>October</v>
      </c>
      <c r="E569" s="4">
        <f>MONTH(Table1[[#This Row],[Transaction Date]])</f>
        <v>10</v>
      </c>
      <c r="F569" s="20" t="str">
        <f>TEXT(Table1[[#This Row],[Transaction Date]],"dddd")</f>
        <v>Sunday</v>
      </c>
      <c r="G569" t="s">
        <v>116</v>
      </c>
      <c r="H569" s="4">
        <v>100112843</v>
      </c>
      <c r="I569" t="s">
        <v>115</v>
      </c>
      <c r="J569" s="4">
        <v>267224</v>
      </c>
      <c r="K569">
        <v>5950</v>
      </c>
    </row>
    <row r="570" spans="1:11">
      <c r="A570" s="4">
        <v>20181023</v>
      </c>
      <c r="B570" s="21">
        <f t="shared" si="8"/>
        <v>43396</v>
      </c>
      <c r="C570" s="20" t="str">
        <f>TEXT(Table1[[#This Row],[Transaction Date]],"yyyy")</f>
        <v>2018</v>
      </c>
      <c r="D570" s="20" t="str">
        <f>TEXT(Table1[[#This Row],[Transaction Date]],"mmmm")</f>
        <v>October</v>
      </c>
      <c r="E570" s="4">
        <f>MONTH(Table1[[#This Row],[Transaction Date]])</f>
        <v>10</v>
      </c>
      <c r="F570" s="20" t="str">
        <f>TEXT(Table1[[#This Row],[Transaction Date]],"dddd")</f>
        <v>Tuesday</v>
      </c>
      <c r="G570" t="s">
        <v>116</v>
      </c>
      <c r="H570" s="4">
        <v>100112847</v>
      </c>
      <c r="I570" t="s">
        <v>113</v>
      </c>
      <c r="J570" s="4">
        <v>317445</v>
      </c>
      <c r="K570">
        <v>10650</v>
      </c>
    </row>
    <row r="571" spans="1:11">
      <c r="A571" s="4">
        <v>20181023</v>
      </c>
      <c r="B571" s="21">
        <f t="shared" si="8"/>
        <v>43396</v>
      </c>
      <c r="C571" s="20" t="str">
        <f>TEXT(Table1[[#This Row],[Transaction Date]],"yyyy")</f>
        <v>2018</v>
      </c>
      <c r="D571" s="20" t="str">
        <f>TEXT(Table1[[#This Row],[Transaction Date]],"mmmm")</f>
        <v>October</v>
      </c>
      <c r="E571" s="4">
        <f>MONTH(Table1[[#This Row],[Transaction Date]])</f>
        <v>10</v>
      </c>
      <c r="F571" s="20" t="str">
        <f>TEXT(Table1[[#This Row],[Transaction Date]],"dddd")</f>
        <v>Tuesday</v>
      </c>
      <c r="G571" t="s">
        <v>116</v>
      </c>
      <c r="H571" s="4">
        <v>100112849</v>
      </c>
      <c r="I571" t="s">
        <v>113</v>
      </c>
      <c r="J571" s="4">
        <v>367666</v>
      </c>
      <c r="K571">
        <v>11250</v>
      </c>
    </row>
    <row r="572" spans="1:11">
      <c r="A572" s="4">
        <v>20181023</v>
      </c>
      <c r="B572" s="21">
        <f t="shared" si="8"/>
        <v>43396</v>
      </c>
      <c r="C572" s="20" t="str">
        <f>TEXT(Table1[[#This Row],[Transaction Date]],"yyyy")</f>
        <v>2018</v>
      </c>
      <c r="D572" s="20" t="str">
        <f>TEXT(Table1[[#This Row],[Transaction Date]],"mmmm")</f>
        <v>October</v>
      </c>
      <c r="E572" s="4">
        <f>MONTH(Table1[[#This Row],[Transaction Date]])</f>
        <v>10</v>
      </c>
      <c r="F572" s="20" t="str">
        <f>TEXT(Table1[[#This Row],[Transaction Date]],"dddd")</f>
        <v>Tuesday</v>
      </c>
      <c r="G572" t="s">
        <v>116</v>
      </c>
      <c r="H572" s="4">
        <v>100112852</v>
      </c>
      <c r="I572" t="s">
        <v>112</v>
      </c>
      <c r="J572" s="4">
        <v>417887</v>
      </c>
      <c r="K572">
        <v>6250</v>
      </c>
    </row>
    <row r="573" spans="1:11">
      <c r="A573" s="4">
        <v>20181023</v>
      </c>
      <c r="B573" s="21">
        <f t="shared" si="8"/>
        <v>43396</v>
      </c>
      <c r="C573" s="20" t="str">
        <f>TEXT(Table1[[#This Row],[Transaction Date]],"yyyy")</f>
        <v>2018</v>
      </c>
      <c r="D573" s="20" t="str">
        <f>TEXT(Table1[[#This Row],[Transaction Date]],"mmmm")</f>
        <v>October</v>
      </c>
      <c r="E573" s="4">
        <f>MONTH(Table1[[#This Row],[Transaction Date]])</f>
        <v>10</v>
      </c>
      <c r="F573" s="20" t="str">
        <f>TEXT(Table1[[#This Row],[Transaction Date]],"dddd")</f>
        <v>Tuesday</v>
      </c>
      <c r="G573" t="s">
        <v>118</v>
      </c>
      <c r="H573" s="4">
        <v>100112848</v>
      </c>
      <c r="I573" t="s">
        <v>109</v>
      </c>
      <c r="J573" s="4">
        <v>267224</v>
      </c>
      <c r="K573">
        <v>10650</v>
      </c>
    </row>
    <row r="574" spans="1:11">
      <c r="A574" s="4">
        <v>20181023</v>
      </c>
      <c r="B574" s="21">
        <f t="shared" si="8"/>
        <v>43396</v>
      </c>
      <c r="C574" s="20" t="str">
        <f>TEXT(Table1[[#This Row],[Transaction Date]],"yyyy")</f>
        <v>2018</v>
      </c>
      <c r="D574" s="20" t="str">
        <f>TEXT(Table1[[#This Row],[Transaction Date]],"mmmm")</f>
        <v>October</v>
      </c>
      <c r="E574" s="4">
        <f>MONTH(Table1[[#This Row],[Transaction Date]])</f>
        <v>10</v>
      </c>
      <c r="F574" s="20" t="str">
        <f>TEXT(Table1[[#This Row],[Transaction Date]],"dddd")</f>
        <v>Tuesday</v>
      </c>
      <c r="G574" t="s">
        <v>118</v>
      </c>
      <c r="H574" s="4">
        <v>100112850</v>
      </c>
      <c r="I574" t="s">
        <v>109</v>
      </c>
      <c r="J574" s="4">
        <v>317445</v>
      </c>
      <c r="K574">
        <v>11250</v>
      </c>
    </row>
    <row r="575" spans="1:11">
      <c r="A575" s="4">
        <v>20181023</v>
      </c>
      <c r="B575" s="21">
        <f t="shared" si="8"/>
        <v>43396</v>
      </c>
      <c r="C575" s="20" t="str">
        <f>TEXT(Table1[[#This Row],[Transaction Date]],"yyyy")</f>
        <v>2018</v>
      </c>
      <c r="D575" s="20" t="str">
        <f>TEXT(Table1[[#This Row],[Transaction Date]],"mmmm")</f>
        <v>October</v>
      </c>
      <c r="E575" s="4">
        <f>MONTH(Table1[[#This Row],[Transaction Date]])</f>
        <v>10</v>
      </c>
      <c r="F575" s="20" t="str">
        <f>TEXT(Table1[[#This Row],[Transaction Date]],"dddd")</f>
        <v>Tuesday</v>
      </c>
      <c r="G575" t="s">
        <v>117</v>
      </c>
      <c r="H575" s="4">
        <v>100112851</v>
      </c>
      <c r="I575" t="s">
        <v>109</v>
      </c>
      <c r="J575" s="4">
        <v>729973</v>
      </c>
      <c r="K575">
        <v>5650</v>
      </c>
    </row>
    <row r="576" spans="1:11">
      <c r="A576" s="4">
        <v>20181023</v>
      </c>
      <c r="B576" s="21">
        <f t="shared" si="8"/>
        <v>43396</v>
      </c>
      <c r="C576" s="20" t="str">
        <f>TEXT(Table1[[#This Row],[Transaction Date]],"yyyy")</f>
        <v>2018</v>
      </c>
      <c r="D576" s="20" t="str">
        <f>TEXT(Table1[[#This Row],[Transaction Date]],"mmmm")</f>
        <v>October</v>
      </c>
      <c r="E576" s="4">
        <f>MONTH(Table1[[#This Row],[Transaction Date]])</f>
        <v>10</v>
      </c>
      <c r="F576" s="20" t="str">
        <f>TEXT(Table1[[#This Row],[Transaction Date]],"dddd")</f>
        <v>Tuesday</v>
      </c>
      <c r="G576" t="s">
        <v>10</v>
      </c>
      <c r="H576" s="4">
        <v>100112853</v>
      </c>
      <c r="I576" t="s">
        <v>114</v>
      </c>
      <c r="J576" s="4">
        <v>764932</v>
      </c>
      <c r="K576">
        <v>10650</v>
      </c>
    </row>
    <row r="577" spans="1:11">
      <c r="A577" s="4">
        <v>20181023</v>
      </c>
      <c r="B577" s="21">
        <f t="shared" si="8"/>
        <v>43396</v>
      </c>
      <c r="C577" s="20" t="str">
        <f>TEXT(Table1[[#This Row],[Transaction Date]],"yyyy")</f>
        <v>2018</v>
      </c>
      <c r="D577" s="20" t="str">
        <f>TEXT(Table1[[#This Row],[Transaction Date]],"mmmm")</f>
        <v>October</v>
      </c>
      <c r="E577" s="4">
        <f>MONTH(Table1[[#This Row],[Transaction Date]])</f>
        <v>10</v>
      </c>
      <c r="F577" s="20" t="str">
        <f>TEXT(Table1[[#This Row],[Transaction Date]],"dddd")</f>
        <v>Tuesday</v>
      </c>
      <c r="G577" t="s">
        <v>116</v>
      </c>
      <c r="H577" s="4">
        <v>100112854</v>
      </c>
      <c r="I577" t="s">
        <v>109</v>
      </c>
      <c r="J577" s="4">
        <v>979679</v>
      </c>
      <c r="K577">
        <v>22650</v>
      </c>
    </row>
    <row r="578" spans="1:11">
      <c r="A578" s="4">
        <v>20181024</v>
      </c>
      <c r="B578" s="21">
        <f t="shared" si="8"/>
        <v>43397</v>
      </c>
      <c r="C578" s="20" t="str">
        <f>TEXT(Table1[[#This Row],[Transaction Date]],"yyyy")</f>
        <v>2018</v>
      </c>
      <c r="D578" s="20" t="str">
        <f>TEXT(Table1[[#This Row],[Transaction Date]],"mmmm")</f>
        <v>October</v>
      </c>
      <c r="E578" s="4">
        <f>MONTH(Table1[[#This Row],[Transaction Date]])</f>
        <v>10</v>
      </c>
      <c r="F578" s="20" t="str">
        <f>TEXT(Table1[[#This Row],[Transaction Date]],"dddd")</f>
        <v>Wednesday</v>
      </c>
      <c r="G578" t="s">
        <v>117</v>
      </c>
      <c r="H578" s="4">
        <v>10022349</v>
      </c>
      <c r="I578" t="s">
        <v>114</v>
      </c>
      <c r="J578" s="4">
        <v>387943</v>
      </c>
      <c r="K578">
        <v>4785</v>
      </c>
    </row>
    <row r="579" spans="1:11">
      <c r="A579" s="4">
        <v>20181025</v>
      </c>
      <c r="B579" s="21">
        <f t="shared" si="8"/>
        <v>43398</v>
      </c>
      <c r="C579" s="20" t="str">
        <f>TEXT(Table1[[#This Row],[Transaction Date]],"yyyy")</f>
        <v>2018</v>
      </c>
      <c r="D579" s="20" t="str">
        <f>TEXT(Table1[[#This Row],[Transaction Date]],"mmmm")</f>
        <v>October</v>
      </c>
      <c r="E579" s="4">
        <f>MONTH(Table1[[#This Row],[Transaction Date]])</f>
        <v>10</v>
      </c>
      <c r="F579" s="20" t="str">
        <f>TEXT(Table1[[#This Row],[Transaction Date]],"dddd")</f>
        <v>Thursday</v>
      </c>
      <c r="G579" t="s">
        <v>117</v>
      </c>
      <c r="H579" s="4">
        <v>100112858</v>
      </c>
      <c r="I579" t="s">
        <v>110</v>
      </c>
      <c r="J579" s="4">
        <v>846118</v>
      </c>
      <c r="K579">
        <v>21950</v>
      </c>
    </row>
    <row r="580" spans="1:11">
      <c r="A580" s="4">
        <v>20181025</v>
      </c>
      <c r="B580" s="21">
        <f t="shared" si="8"/>
        <v>43398</v>
      </c>
      <c r="C580" s="20" t="str">
        <f>TEXT(Table1[[#This Row],[Transaction Date]],"yyyy")</f>
        <v>2018</v>
      </c>
      <c r="D580" s="20" t="str">
        <f>TEXT(Table1[[#This Row],[Transaction Date]],"mmmm")</f>
        <v>October</v>
      </c>
      <c r="E580" s="4">
        <f>MONTH(Table1[[#This Row],[Transaction Date]])</f>
        <v>10</v>
      </c>
      <c r="F580" s="20" t="str">
        <f>TEXT(Table1[[#This Row],[Transaction Date]],"dddd")</f>
        <v>Thursday</v>
      </c>
      <c r="G580" t="s">
        <v>117</v>
      </c>
      <c r="H580" s="4">
        <v>100112860</v>
      </c>
      <c r="I580" t="s">
        <v>113</v>
      </c>
      <c r="J580" s="4">
        <v>166782</v>
      </c>
      <c r="K580">
        <v>3000</v>
      </c>
    </row>
    <row r="581" spans="1:11">
      <c r="A581" s="4">
        <v>20181025</v>
      </c>
      <c r="B581" s="21">
        <f t="shared" ref="B581:B644" si="9">DATE(LEFT(A581,4),MID(A581,5,2),RIGHT(A581,2))</f>
        <v>43398</v>
      </c>
      <c r="C581" s="20" t="str">
        <f>TEXT(Table1[[#This Row],[Transaction Date]],"yyyy")</f>
        <v>2018</v>
      </c>
      <c r="D581" s="20" t="str">
        <f>TEXT(Table1[[#This Row],[Transaction Date]],"mmmm")</f>
        <v>October</v>
      </c>
      <c r="E581" s="4">
        <f>MONTH(Table1[[#This Row],[Transaction Date]])</f>
        <v>10</v>
      </c>
      <c r="F581" s="20" t="str">
        <f>TEXT(Table1[[#This Row],[Transaction Date]],"dddd")</f>
        <v>Thursday</v>
      </c>
      <c r="G581" t="s">
        <v>10</v>
      </c>
      <c r="H581" s="4">
        <v>10019435</v>
      </c>
      <c r="I581" t="s">
        <v>109</v>
      </c>
      <c r="J581" s="4">
        <v>217003</v>
      </c>
      <c r="K581">
        <v>20650</v>
      </c>
    </row>
    <row r="582" spans="1:11">
      <c r="A582" s="4">
        <v>20181025</v>
      </c>
      <c r="B582" s="21">
        <f t="shared" si="9"/>
        <v>43398</v>
      </c>
      <c r="C582" s="20" t="str">
        <f>TEXT(Table1[[#This Row],[Transaction Date]],"yyyy")</f>
        <v>2018</v>
      </c>
      <c r="D582" s="20" t="str">
        <f>TEXT(Table1[[#This Row],[Transaction Date]],"mmmm")</f>
        <v>October</v>
      </c>
      <c r="E582" s="4">
        <f>MONTH(Table1[[#This Row],[Transaction Date]])</f>
        <v>10</v>
      </c>
      <c r="F582" s="20" t="str">
        <f>TEXT(Table1[[#This Row],[Transaction Date]],"dddd")</f>
        <v>Thursday</v>
      </c>
      <c r="G582" t="s">
        <v>11</v>
      </c>
      <c r="H582" s="4">
        <v>10016738</v>
      </c>
      <c r="I582" t="s">
        <v>110</v>
      </c>
      <c r="J582" s="4">
        <v>267224</v>
      </c>
      <c r="K582">
        <v>5250</v>
      </c>
    </row>
    <row r="583" spans="1:11">
      <c r="A583" s="4">
        <v>20181025</v>
      </c>
      <c r="B583" s="21">
        <f t="shared" si="9"/>
        <v>43398</v>
      </c>
      <c r="C583" s="20" t="str">
        <f>TEXT(Table1[[#This Row],[Transaction Date]],"yyyy")</f>
        <v>2018</v>
      </c>
      <c r="D583" s="20" t="str">
        <f>TEXT(Table1[[#This Row],[Transaction Date]],"mmmm")</f>
        <v>October</v>
      </c>
      <c r="E583" s="4">
        <f>MONTH(Table1[[#This Row],[Transaction Date]])</f>
        <v>10</v>
      </c>
      <c r="F583" s="20" t="str">
        <f>TEXT(Table1[[#This Row],[Transaction Date]],"dddd")</f>
        <v>Thursday</v>
      </c>
      <c r="G583" t="s">
        <v>117</v>
      </c>
      <c r="H583" s="4">
        <v>100112859</v>
      </c>
      <c r="I583" t="s">
        <v>110</v>
      </c>
      <c r="J583" s="4">
        <v>317445</v>
      </c>
      <c r="K583">
        <v>4950</v>
      </c>
    </row>
    <row r="584" spans="1:11">
      <c r="A584" s="4">
        <v>20181028</v>
      </c>
      <c r="B584" s="21">
        <f t="shared" si="9"/>
        <v>43401</v>
      </c>
      <c r="C584" s="20" t="str">
        <f>TEXT(Table1[[#This Row],[Transaction Date]],"yyyy")</f>
        <v>2018</v>
      </c>
      <c r="D584" s="20" t="str">
        <f>TEXT(Table1[[#This Row],[Transaction Date]],"mmmm")</f>
        <v>October</v>
      </c>
      <c r="E584" s="4">
        <f>MONTH(Table1[[#This Row],[Transaction Date]])</f>
        <v>10</v>
      </c>
      <c r="F584" s="20" t="str">
        <f>TEXT(Table1[[#This Row],[Transaction Date]],"dddd")</f>
        <v>Sunday</v>
      </c>
      <c r="G584" t="s">
        <v>117</v>
      </c>
      <c r="H584" s="4">
        <v>100112884</v>
      </c>
      <c r="I584" t="s">
        <v>109</v>
      </c>
      <c r="J584" s="4">
        <v>367666</v>
      </c>
      <c r="K584">
        <v>13812.5</v>
      </c>
    </row>
    <row r="585" spans="1:11">
      <c r="A585" s="4">
        <v>20181028</v>
      </c>
      <c r="B585" s="21">
        <f t="shared" si="9"/>
        <v>43401</v>
      </c>
      <c r="C585" s="20" t="str">
        <f>TEXT(Table1[[#This Row],[Transaction Date]],"yyyy")</f>
        <v>2018</v>
      </c>
      <c r="D585" s="20" t="str">
        <f>TEXT(Table1[[#This Row],[Transaction Date]],"mmmm")</f>
        <v>October</v>
      </c>
      <c r="E585" s="4">
        <f>MONTH(Table1[[#This Row],[Transaction Date]])</f>
        <v>10</v>
      </c>
      <c r="F585" s="20" t="str">
        <f>TEXT(Table1[[#This Row],[Transaction Date]],"dddd")</f>
        <v>Sunday</v>
      </c>
      <c r="G585" t="s">
        <v>117</v>
      </c>
      <c r="H585" s="4">
        <v>100112885</v>
      </c>
      <c r="I585" t="s">
        <v>109</v>
      </c>
      <c r="J585" s="4">
        <v>417887</v>
      </c>
      <c r="K585">
        <v>17552.5</v>
      </c>
    </row>
    <row r="586" spans="1:11">
      <c r="A586" s="4">
        <v>20181028</v>
      </c>
      <c r="B586" s="21">
        <f t="shared" si="9"/>
        <v>43401</v>
      </c>
      <c r="C586" s="20" t="str">
        <f>TEXT(Table1[[#This Row],[Transaction Date]],"yyyy")</f>
        <v>2018</v>
      </c>
      <c r="D586" s="20" t="str">
        <f>TEXT(Table1[[#This Row],[Transaction Date]],"mmmm")</f>
        <v>October</v>
      </c>
      <c r="E586" s="4">
        <f>MONTH(Table1[[#This Row],[Transaction Date]])</f>
        <v>10</v>
      </c>
      <c r="F586" s="20" t="str">
        <f>TEXT(Table1[[#This Row],[Transaction Date]],"dddd")</f>
        <v>Sunday</v>
      </c>
      <c r="G586" t="s">
        <v>10</v>
      </c>
      <c r="H586" s="4">
        <v>10019461</v>
      </c>
      <c r="I586" t="s">
        <v>110</v>
      </c>
      <c r="J586" s="4">
        <v>267224</v>
      </c>
      <c r="K586">
        <v>3612.5</v>
      </c>
    </row>
    <row r="587" spans="1:11">
      <c r="A587" s="4">
        <v>20181028</v>
      </c>
      <c r="B587" s="21">
        <f t="shared" si="9"/>
        <v>43401</v>
      </c>
      <c r="C587" s="20" t="str">
        <f>TEXT(Table1[[#This Row],[Transaction Date]],"yyyy")</f>
        <v>2018</v>
      </c>
      <c r="D587" s="20" t="str">
        <f>TEXT(Table1[[#This Row],[Transaction Date]],"mmmm")</f>
        <v>October</v>
      </c>
      <c r="E587" s="4">
        <f>MONTH(Table1[[#This Row],[Transaction Date]])</f>
        <v>10</v>
      </c>
      <c r="F587" s="20" t="str">
        <f>TEXT(Table1[[#This Row],[Transaction Date]],"dddd")</f>
        <v>Sunday</v>
      </c>
      <c r="G587" t="s">
        <v>10</v>
      </c>
      <c r="H587" s="4">
        <v>100112883</v>
      </c>
      <c r="I587" t="s">
        <v>109</v>
      </c>
      <c r="J587" s="4">
        <v>317445</v>
      </c>
      <c r="K587">
        <v>4802.5</v>
      </c>
    </row>
    <row r="588" spans="1:11">
      <c r="A588" s="4">
        <v>20181028</v>
      </c>
      <c r="B588" s="21">
        <f t="shared" si="9"/>
        <v>43401</v>
      </c>
      <c r="C588" s="20" t="str">
        <f>TEXT(Table1[[#This Row],[Transaction Date]],"yyyy")</f>
        <v>2018</v>
      </c>
      <c r="D588" s="20" t="str">
        <f>TEXT(Table1[[#This Row],[Transaction Date]],"mmmm")</f>
        <v>October</v>
      </c>
      <c r="E588" s="4">
        <f>MONTH(Table1[[#This Row],[Transaction Date]])</f>
        <v>10</v>
      </c>
      <c r="F588" s="20" t="str">
        <f>TEXT(Table1[[#This Row],[Transaction Date]],"dddd")</f>
        <v>Sunday</v>
      </c>
      <c r="G588" t="s">
        <v>116</v>
      </c>
      <c r="H588" s="4">
        <v>100112885</v>
      </c>
      <c r="I588" t="s">
        <v>114</v>
      </c>
      <c r="J588" s="4">
        <v>729973</v>
      </c>
      <c r="K588">
        <v>6162.5</v>
      </c>
    </row>
    <row r="589" spans="1:11">
      <c r="A589" s="4">
        <v>20181028</v>
      </c>
      <c r="B589" s="21">
        <f t="shared" si="9"/>
        <v>43401</v>
      </c>
      <c r="C589" s="20" t="str">
        <f>TEXT(Table1[[#This Row],[Transaction Date]],"yyyy")</f>
        <v>2018</v>
      </c>
      <c r="D589" s="20" t="str">
        <f>TEXT(Table1[[#This Row],[Transaction Date]],"mmmm")</f>
        <v>October</v>
      </c>
      <c r="E589" s="4">
        <f>MONTH(Table1[[#This Row],[Transaction Date]])</f>
        <v>10</v>
      </c>
      <c r="F589" s="20" t="str">
        <f>TEXT(Table1[[#This Row],[Transaction Date]],"dddd")</f>
        <v>Sunday</v>
      </c>
      <c r="G589" t="s">
        <v>10</v>
      </c>
      <c r="H589" s="4">
        <v>10019460</v>
      </c>
      <c r="I589" t="s">
        <v>114</v>
      </c>
      <c r="J589" s="4">
        <v>764932</v>
      </c>
      <c r="K589">
        <v>3102.5</v>
      </c>
    </row>
    <row r="590" spans="1:11">
      <c r="A590" s="4">
        <v>20181028</v>
      </c>
      <c r="B590" s="21">
        <f t="shared" si="9"/>
        <v>43401</v>
      </c>
      <c r="C590" s="20" t="str">
        <f>TEXT(Table1[[#This Row],[Transaction Date]],"yyyy")</f>
        <v>2018</v>
      </c>
      <c r="D590" s="20" t="str">
        <f>TEXT(Table1[[#This Row],[Transaction Date]],"mmmm")</f>
        <v>October</v>
      </c>
      <c r="E590" s="4">
        <f>MONTH(Table1[[#This Row],[Transaction Date]])</f>
        <v>10</v>
      </c>
      <c r="F590" s="20" t="str">
        <f>TEXT(Table1[[#This Row],[Transaction Date]],"dddd")</f>
        <v>Sunday</v>
      </c>
      <c r="G590" t="s">
        <v>10</v>
      </c>
      <c r="H590" s="4">
        <v>10019462</v>
      </c>
      <c r="I590" t="s">
        <v>110</v>
      </c>
      <c r="J590" s="4">
        <v>979679</v>
      </c>
      <c r="K590">
        <v>14000.62</v>
      </c>
    </row>
    <row r="591" spans="1:11">
      <c r="A591" s="4">
        <v>20181030</v>
      </c>
      <c r="B591" s="21">
        <f t="shared" si="9"/>
        <v>43403</v>
      </c>
      <c r="C591" s="20" t="str">
        <f>TEXT(Table1[[#This Row],[Transaction Date]],"yyyy")</f>
        <v>2018</v>
      </c>
      <c r="D591" s="20" t="str">
        <f>TEXT(Table1[[#This Row],[Transaction Date]],"mmmm")</f>
        <v>October</v>
      </c>
      <c r="E591" s="4">
        <f>MONTH(Table1[[#This Row],[Transaction Date]])</f>
        <v>10</v>
      </c>
      <c r="F591" s="20" t="str">
        <f>TEXT(Table1[[#This Row],[Transaction Date]],"dddd")</f>
        <v>Tuesday</v>
      </c>
      <c r="G591" t="s">
        <v>118</v>
      </c>
      <c r="H591" s="4">
        <v>100112888</v>
      </c>
      <c r="I591" t="s">
        <v>109</v>
      </c>
      <c r="J591" s="4">
        <v>834850</v>
      </c>
      <c r="K591">
        <v>12450</v>
      </c>
    </row>
    <row r="592" spans="1:11">
      <c r="A592" s="4">
        <v>20181030</v>
      </c>
      <c r="B592" s="21">
        <f t="shared" si="9"/>
        <v>43403</v>
      </c>
      <c r="C592" s="20" t="str">
        <f>TEXT(Table1[[#This Row],[Transaction Date]],"yyyy")</f>
        <v>2018</v>
      </c>
      <c r="D592" s="20" t="str">
        <f>TEXT(Table1[[#This Row],[Transaction Date]],"mmmm")</f>
        <v>October</v>
      </c>
      <c r="E592" s="4">
        <f>MONTH(Table1[[#This Row],[Transaction Date]])</f>
        <v>10</v>
      </c>
      <c r="F592" s="20" t="str">
        <f>TEXT(Table1[[#This Row],[Transaction Date]],"dddd")</f>
        <v>Tuesday</v>
      </c>
      <c r="G592" t="s">
        <v>118</v>
      </c>
      <c r="H592" s="4">
        <v>10333861</v>
      </c>
      <c r="I592" t="s">
        <v>114</v>
      </c>
      <c r="J592" s="4">
        <v>367666</v>
      </c>
      <c r="K592">
        <v>10650</v>
      </c>
    </row>
    <row r="593" spans="1:11">
      <c r="A593" s="4">
        <v>20181031</v>
      </c>
      <c r="B593" s="21">
        <f t="shared" si="9"/>
        <v>43404</v>
      </c>
      <c r="C593" s="20" t="str">
        <f>TEXT(Table1[[#This Row],[Transaction Date]],"yyyy")</f>
        <v>2018</v>
      </c>
      <c r="D593" s="20" t="str">
        <f>TEXT(Table1[[#This Row],[Transaction Date]],"mmmm")</f>
        <v>October</v>
      </c>
      <c r="E593" s="4">
        <f>MONTH(Table1[[#This Row],[Transaction Date]])</f>
        <v>10</v>
      </c>
      <c r="F593" s="20" t="str">
        <f>TEXT(Table1[[#This Row],[Transaction Date]],"dddd")</f>
        <v>Wednesday</v>
      </c>
      <c r="G593" t="s">
        <v>118</v>
      </c>
      <c r="H593" s="4">
        <v>100112890</v>
      </c>
      <c r="I593" t="s">
        <v>115</v>
      </c>
      <c r="J593" s="4">
        <v>417887</v>
      </c>
      <c r="K593">
        <v>5650</v>
      </c>
    </row>
    <row r="594" spans="1:11">
      <c r="A594" s="4">
        <v>20181031</v>
      </c>
      <c r="B594" s="21">
        <f t="shared" si="9"/>
        <v>43404</v>
      </c>
      <c r="C594" s="20" t="str">
        <f>TEXT(Table1[[#This Row],[Transaction Date]],"yyyy")</f>
        <v>2018</v>
      </c>
      <c r="D594" s="20" t="str">
        <f>TEXT(Table1[[#This Row],[Transaction Date]],"mmmm")</f>
        <v>October</v>
      </c>
      <c r="E594" s="4">
        <f>MONTH(Table1[[#This Row],[Transaction Date]])</f>
        <v>10</v>
      </c>
      <c r="F594" s="20" t="str">
        <f>TEXT(Table1[[#This Row],[Transaction Date]],"dddd")</f>
        <v>Wednesday</v>
      </c>
      <c r="G594" t="s">
        <v>117</v>
      </c>
      <c r="H594" s="4">
        <v>100112893</v>
      </c>
      <c r="I594" t="s">
        <v>114</v>
      </c>
      <c r="J594" s="4">
        <v>468108</v>
      </c>
      <c r="K594">
        <v>22650</v>
      </c>
    </row>
    <row r="595" spans="1:11">
      <c r="A595" s="4">
        <v>20181031</v>
      </c>
      <c r="B595" s="21">
        <f t="shared" si="9"/>
        <v>43404</v>
      </c>
      <c r="C595" s="20" t="str">
        <f>TEXT(Table1[[#This Row],[Transaction Date]],"yyyy")</f>
        <v>2018</v>
      </c>
      <c r="D595" s="20" t="str">
        <f>TEXT(Table1[[#This Row],[Transaction Date]],"mmmm")</f>
        <v>October</v>
      </c>
      <c r="E595" s="4">
        <f>MONTH(Table1[[#This Row],[Transaction Date]])</f>
        <v>10</v>
      </c>
      <c r="F595" s="20" t="str">
        <f>TEXT(Table1[[#This Row],[Transaction Date]],"dddd")</f>
        <v>Wednesday</v>
      </c>
      <c r="G595" t="s">
        <v>10</v>
      </c>
      <c r="H595" s="4">
        <v>10019478</v>
      </c>
      <c r="I595" t="s">
        <v>115</v>
      </c>
      <c r="J595" s="4">
        <v>518329</v>
      </c>
      <c r="K595">
        <v>3937.5</v>
      </c>
    </row>
    <row r="596" spans="1:11">
      <c r="A596" s="4">
        <v>20181031</v>
      </c>
      <c r="B596" s="21">
        <f t="shared" si="9"/>
        <v>43404</v>
      </c>
      <c r="C596" s="20" t="str">
        <f>TEXT(Table1[[#This Row],[Transaction Date]],"yyyy")</f>
        <v>2018</v>
      </c>
      <c r="D596" s="20" t="str">
        <f>TEXT(Table1[[#This Row],[Transaction Date]],"mmmm")</f>
        <v>October</v>
      </c>
      <c r="E596" s="4">
        <f>MONTH(Table1[[#This Row],[Transaction Date]])</f>
        <v>10</v>
      </c>
      <c r="F596" s="20" t="str">
        <f>TEXT(Table1[[#This Row],[Transaction Date]],"dddd")</f>
        <v>Wednesday</v>
      </c>
      <c r="G596" t="s">
        <v>116</v>
      </c>
      <c r="H596" s="4">
        <v>10019478</v>
      </c>
      <c r="I596" t="s">
        <v>111</v>
      </c>
      <c r="J596" s="4">
        <v>568550</v>
      </c>
      <c r="K596">
        <v>2212.5</v>
      </c>
    </row>
    <row r="597" spans="1:11">
      <c r="A597" s="4">
        <v>20181031</v>
      </c>
      <c r="B597" s="21">
        <f t="shared" si="9"/>
        <v>43404</v>
      </c>
      <c r="C597" s="20" t="str">
        <f>TEXT(Table1[[#This Row],[Transaction Date]],"yyyy")</f>
        <v>2018</v>
      </c>
      <c r="D597" s="20" t="str">
        <f>TEXT(Table1[[#This Row],[Transaction Date]],"mmmm")</f>
        <v>October</v>
      </c>
      <c r="E597" s="4">
        <f>MONTH(Table1[[#This Row],[Transaction Date]])</f>
        <v>10</v>
      </c>
      <c r="F597" s="20" t="str">
        <f>TEXT(Table1[[#This Row],[Transaction Date]],"dddd")</f>
        <v>Wednesday</v>
      </c>
      <c r="G597" t="s">
        <v>116</v>
      </c>
      <c r="H597" s="4">
        <v>10019479</v>
      </c>
      <c r="I597" t="s">
        <v>109</v>
      </c>
      <c r="J597" s="4">
        <v>618771</v>
      </c>
      <c r="K597">
        <v>11250</v>
      </c>
    </row>
    <row r="598" spans="1:11">
      <c r="A598" s="4">
        <v>20181031</v>
      </c>
      <c r="B598" s="21">
        <f t="shared" si="9"/>
        <v>43404</v>
      </c>
      <c r="C598" s="20" t="str">
        <f>TEXT(Table1[[#This Row],[Transaction Date]],"yyyy")</f>
        <v>2018</v>
      </c>
      <c r="D598" s="20" t="str">
        <f>TEXT(Table1[[#This Row],[Transaction Date]],"mmmm")</f>
        <v>October</v>
      </c>
      <c r="E598" s="4">
        <f>MONTH(Table1[[#This Row],[Transaction Date]])</f>
        <v>10</v>
      </c>
      <c r="F598" s="20" t="str">
        <f>TEXT(Table1[[#This Row],[Transaction Date]],"dddd")</f>
        <v>Wednesday</v>
      </c>
      <c r="G598" t="s">
        <v>117</v>
      </c>
      <c r="H598" s="4">
        <v>10019480</v>
      </c>
      <c r="I598" t="s">
        <v>109</v>
      </c>
      <c r="J598" s="4">
        <v>864342</v>
      </c>
      <c r="K598">
        <v>10650</v>
      </c>
    </row>
    <row r="599" spans="1:11">
      <c r="A599" s="4">
        <v>20181031</v>
      </c>
      <c r="B599" s="21">
        <f t="shared" si="9"/>
        <v>43404</v>
      </c>
      <c r="C599" s="20" t="str">
        <f>TEXT(Table1[[#This Row],[Transaction Date]],"yyyy")</f>
        <v>2018</v>
      </c>
      <c r="D599" s="20" t="str">
        <f>TEXT(Table1[[#This Row],[Transaction Date]],"mmmm")</f>
        <v>October</v>
      </c>
      <c r="E599" s="4">
        <f>MONTH(Table1[[#This Row],[Transaction Date]])</f>
        <v>10</v>
      </c>
      <c r="F599" s="20" t="str">
        <f>TEXT(Table1[[#This Row],[Transaction Date]],"dddd")</f>
        <v>Wednesday</v>
      </c>
      <c r="G599" t="s">
        <v>11</v>
      </c>
      <c r="H599" s="4">
        <v>10016764</v>
      </c>
      <c r="I599" t="s">
        <v>109</v>
      </c>
      <c r="J599" s="4">
        <v>979679</v>
      </c>
      <c r="K599">
        <v>11250</v>
      </c>
    </row>
    <row r="600" spans="1:11">
      <c r="A600" s="4">
        <v>20181102</v>
      </c>
      <c r="B600" s="21">
        <f t="shared" si="9"/>
        <v>43406</v>
      </c>
      <c r="C600" s="20" t="str">
        <f>TEXT(Table1[[#This Row],[Transaction Date]],"yyyy")</f>
        <v>2018</v>
      </c>
      <c r="D600" s="20" t="str">
        <f>TEXT(Table1[[#This Row],[Transaction Date]],"mmmm")</f>
        <v>November</v>
      </c>
      <c r="E600" s="4">
        <f>MONTH(Table1[[#This Row],[Transaction Date]])</f>
        <v>11</v>
      </c>
      <c r="F600" s="20" t="str">
        <f>TEXT(Table1[[#This Row],[Transaction Date]],"dddd")</f>
        <v>Friday</v>
      </c>
      <c r="G600" t="s">
        <v>10</v>
      </c>
      <c r="H600" s="4">
        <v>10019485</v>
      </c>
      <c r="I600" t="s">
        <v>109</v>
      </c>
      <c r="J600" s="4">
        <v>172366</v>
      </c>
      <c r="K600">
        <v>3650</v>
      </c>
    </row>
    <row r="601" spans="1:11">
      <c r="A601" s="4">
        <v>20181102</v>
      </c>
      <c r="B601" s="21">
        <f t="shared" si="9"/>
        <v>43406</v>
      </c>
      <c r="C601" s="20" t="str">
        <f>TEXT(Table1[[#This Row],[Transaction Date]],"yyyy")</f>
        <v>2018</v>
      </c>
      <c r="D601" s="20" t="str">
        <f>TEXT(Table1[[#This Row],[Transaction Date]],"mmmm")</f>
        <v>November</v>
      </c>
      <c r="E601" s="4">
        <f>MONTH(Table1[[#This Row],[Transaction Date]])</f>
        <v>11</v>
      </c>
      <c r="F601" s="20" t="str">
        <f>TEXT(Table1[[#This Row],[Transaction Date]],"dddd")</f>
        <v>Friday</v>
      </c>
      <c r="G601" t="s">
        <v>10</v>
      </c>
      <c r="H601" s="4">
        <v>10019487</v>
      </c>
      <c r="I601" t="s">
        <v>114</v>
      </c>
      <c r="J601" s="4">
        <v>135670</v>
      </c>
      <c r="K601">
        <v>3187.5</v>
      </c>
    </row>
    <row r="602" spans="1:11">
      <c r="A602" s="4">
        <v>20181115</v>
      </c>
      <c r="B602" s="21">
        <f t="shared" si="9"/>
        <v>43419</v>
      </c>
      <c r="C602" s="20" t="str">
        <f>TEXT(Table1[[#This Row],[Transaction Date]],"yyyy")</f>
        <v>2018</v>
      </c>
      <c r="D602" s="20" t="str">
        <f>TEXT(Table1[[#This Row],[Transaction Date]],"mmmm")</f>
        <v>November</v>
      </c>
      <c r="E602" s="4">
        <f>MONTH(Table1[[#This Row],[Transaction Date]])</f>
        <v>11</v>
      </c>
      <c r="F602" s="20" t="str">
        <f>TEXT(Table1[[#This Row],[Transaction Date]],"dddd")</f>
        <v>Thursday</v>
      </c>
      <c r="G602" s="1" t="s">
        <v>10</v>
      </c>
      <c r="H602" s="4">
        <v>10019524</v>
      </c>
      <c r="I602" t="s">
        <v>114</v>
      </c>
      <c r="J602" s="4">
        <v>979679</v>
      </c>
      <c r="K602">
        <v>11250</v>
      </c>
    </row>
    <row r="603" spans="1:11">
      <c r="A603" s="4">
        <v>20181116</v>
      </c>
      <c r="B603" s="21">
        <f t="shared" si="9"/>
        <v>43420</v>
      </c>
      <c r="C603" s="20" t="str">
        <f>TEXT(Table1[[#This Row],[Transaction Date]],"yyyy")</f>
        <v>2018</v>
      </c>
      <c r="D603" s="20" t="str">
        <f>TEXT(Table1[[#This Row],[Transaction Date]],"mmmm")</f>
        <v>November</v>
      </c>
      <c r="E603" s="4">
        <f>MONTH(Table1[[#This Row],[Transaction Date]])</f>
        <v>11</v>
      </c>
      <c r="F603" s="20" t="str">
        <f>TEXT(Table1[[#This Row],[Transaction Date]],"dddd")</f>
        <v>Friday</v>
      </c>
      <c r="G603" t="s">
        <v>116</v>
      </c>
      <c r="H603" s="4">
        <v>10019530</v>
      </c>
      <c r="I603" t="s">
        <v>109</v>
      </c>
      <c r="J603" s="4">
        <v>834850</v>
      </c>
      <c r="K603">
        <v>17450</v>
      </c>
    </row>
    <row r="604" spans="1:11">
      <c r="A604" s="4">
        <v>20181116</v>
      </c>
      <c r="B604" s="21">
        <f t="shared" si="9"/>
        <v>43420</v>
      </c>
      <c r="C604" s="20" t="str">
        <f>TEXT(Table1[[#This Row],[Transaction Date]],"yyyy")</f>
        <v>2018</v>
      </c>
      <c r="D604" s="20" t="str">
        <f>TEXT(Table1[[#This Row],[Transaction Date]],"mmmm")</f>
        <v>November</v>
      </c>
      <c r="E604" s="4">
        <f>MONTH(Table1[[#This Row],[Transaction Date]])</f>
        <v>11</v>
      </c>
      <c r="F604" s="20" t="str">
        <f>TEXT(Table1[[#This Row],[Transaction Date]],"dddd")</f>
        <v>Friday</v>
      </c>
      <c r="G604" t="s">
        <v>116</v>
      </c>
      <c r="H604" s="4">
        <v>10156987</v>
      </c>
      <c r="I604" t="s">
        <v>114</v>
      </c>
      <c r="J604" s="4">
        <v>979679</v>
      </c>
      <c r="K604">
        <v>20650</v>
      </c>
    </row>
    <row r="605" spans="1:11">
      <c r="A605" s="4">
        <v>20181117</v>
      </c>
      <c r="B605" s="21">
        <f t="shared" si="9"/>
        <v>43421</v>
      </c>
      <c r="C605" s="20" t="str">
        <f>TEXT(Table1[[#This Row],[Transaction Date]],"yyyy")</f>
        <v>2018</v>
      </c>
      <c r="D605" s="20" t="str">
        <f>TEXT(Table1[[#This Row],[Transaction Date]],"mmmm")</f>
        <v>November</v>
      </c>
      <c r="E605" s="4">
        <f>MONTH(Table1[[#This Row],[Transaction Date]])</f>
        <v>11</v>
      </c>
      <c r="F605" s="20" t="str">
        <f>TEXT(Table1[[#This Row],[Transaction Date]],"dddd")</f>
        <v>Saturday</v>
      </c>
      <c r="G605" t="s">
        <v>117</v>
      </c>
      <c r="H605" s="4">
        <v>100112955</v>
      </c>
      <c r="I605" t="s">
        <v>109</v>
      </c>
      <c r="J605" s="4">
        <v>834850</v>
      </c>
      <c r="K605">
        <v>3250</v>
      </c>
    </row>
    <row r="606" spans="1:11">
      <c r="A606" s="4">
        <v>20181121</v>
      </c>
      <c r="B606" s="21">
        <f t="shared" si="9"/>
        <v>43425</v>
      </c>
      <c r="C606" s="20" t="str">
        <f>TEXT(Table1[[#This Row],[Transaction Date]],"yyyy")</f>
        <v>2018</v>
      </c>
      <c r="D606" s="20" t="str">
        <f>TEXT(Table1[[#This Row],[Transaction Date]],"mmmm")</f>
        <v>November</v>
      </c>
      <c r="E606" s="4">
        <f>MONTH(Table1[[#This Row],[Transaction Date]])</f>
        <v>11</v>
      </c>
      <c r="F606" s="20" t="str">
        <f>TEXT(Table1[[#This Row],[Transaction Date]],"dddd")</f>
        <v>Wednesday</v>
      </c>
      <c r="G606" t="s">
        <v>117</v>
      </c>
      <c r="H606" s="4">
        <v>10019543</v>
      </c>
      <c r="I606" t="s">
        <v>109</v>
      </c>
      <c r="J606" s="4">
        <v>834850</v>
      </c>
      <c r="K606">
        <v>20650</v>
      </c>
    </row>
    <row r="607" spans="1:11">
      <c r="A607" s="4">
        <v>20181121</v>
      </c>
      <c r="B607" s="21">
        <f t="shared" si="9"/>
        <v>43425</v>
      </c>
      <c r="C607" s="20" t="str">
        <f>TEXT(Table1[[#This Row],[Transaction Date]],"yyyy")</f>
        <v>2018</v>
      </c>
      <c r="D607" s="20" t="str">
        <f>TEXT(Table1[[#This Row],[Transaction Date]],"mmmm")</f>
        <v>November</v>
      </c>
      <c r="E607" s="4">
        <f>MONTH(Table1[[#This Row],[Transaction Date]])</f>
        <v>11</v>
      </c>
      <c r="F607" s="20" t="str">
        <f>TEXT(Table1[[#This Row],[Transaction Date]],"dddd")</f>
        <v>Wednesday</v>
      </c>
      <c r="G607" t="s">
        <v>10</v>
      </c>
      <c r="H607" s="4">
        <v>10334004</v>
      </c>
      <c r="I607" t="s">
        <v>109</v>
      </c>
      <c r="J607" s="4">
        <v>834850</v>
      </c>
      <c r="K607">
        <v>18650</v>
      </c>
    </row>
    <row r="608" spans="1:11">
      <c r="A608" s="4">
        <v>20181122</v>
      </c>
      <c r="B608" s="21">
        <f t="shared" si="9"/>
        <v>43426</v>
      </c>
      <c r="C608" s="20" t="str">
        <f>TEXT(Table1[[#This Row],[Transaction Date]],"yyyy")</f>
        <v>2018</v>
      </c>
      <c r="D608" s="20" t="str">
        <f>TEXT(Table1[[#This Row],[Transaction Date]],"mmmm")</f>
        <v>November</v>
      </c>
      <c r="E608" s="4">
        <f>MONTH(Table1[[#This Row],[Transaction Date]])</f>
        <v>11</v>
      </c>
      <c r="F608" s="20" t="str">
        <f>TEXT(Table1[[#This Row],[Transaction Date]],"dddd")</f>
        <v>Thursday</v>
      </c>
      <c r="G608" t="s">
        <v>116</v>
      </c>
      <c r="H608" s="4">
        <v>10019548</v>
      </c>
      <c r="I608" t="s">
        <v>112</v>
      </c>
      <c r="J608" s="4">
        <v>979679</v>
      </c>
      <c r="K608">
        <v>10650</v>
      </c>
    </row>
    <row r="609" spans="1:11">
      <c r="A609" s="4">
        <v>20181122</v>
      </c>
      <c r="B609" s="21">
        <f t="shared" si="9"/>
        <v>43426</v>
      </c>
      <c r="C609" s="20" t="str">
        <f>TEXT(Table1[[#This Row],[Transaction Date]],"yyyy")</f>
        <v>2018</v>
      </c>
      <c r="D609" s="20" t="str">
        <f>TEXT(Table1[[#This Row],[Transaction Date]],"mmmm")</f>
        <v>November</v>
      </c>
      <c r="E609" s="4">
        <f>MONTH(Table1[[#This Row],[Transaction Date]])</f>
        <v>11</v>
      </c>
      <c r="F609" s="20" t="str">
        <f>TEXT(Table1[[#This Row],[Transaction Date]],"dddd")</f>
        <v>Thursday</v>
      </c>
      <c r="G609" t="s">
        <v>118</v>
      </c>
      <c r="H609" s="4">
        <v>10019547</v>
      </c>
      <c r="I609" t="s">
        <v>109</v>
      </c>
      <c r="J609" s="4">
        <v>834850</v>
      </c>
      <c r="K609">
        <v>11250</v>
      </c>
    </row>
    <row r="610" spans="1:11">
      <c r="A610" s="4">
        <v>20181122</v>
      </c>
      <c r="B610" s="21">
        <f t="shared" si="9"/>
        <v>43426</v>
      </c>
      <c r="C610" s="20" t="str">
        <f>TEXT(Table1[[#This Row],[Transaction Date]],"yyyy")</f>
        <v>2018</v>
      </c>
      <c r="D610" s="20" t="str">
        <f>TEXT(Table1[[#This Row],[Transaction Date]],"mmmm")</f>
        <v>November</v>
      </c>
      <c r="E610" s="4">
        <f>MONTH(Table1[[#This Row],[Transaction Date]])</f>
        <v>11</v>
      </c>
      <c r="F610" s="20" t="str">
        <f>TEXT(Table1[[#This Row],[Transaction Date]],"dddd")</f>
        <v>Thursday</v>
      </c>
      <c r="G610" t="s">
        <v>10</v>
      </c>
      <c r="H610" s="4">
        <v>10019548</v>
      </c>
      <c r="I610" t="s">
        <v>109</v>
      </c>
      <c r="J610" s="4">
        <v>834850</v>
      </c>
      <c r="K610">
        <v>12450</v>
      </c>
    </row>
    <row r="611" spans="1:11">
      <c r="A611" s="4">
        <v>20181122</v>
      </c>
      <c r="B611" s="21">
        <f t="shared" si="9"/>
        <v>43426</v>
      </c>
      <c r="C611" s="20" t="str">
        <f>TEXT(Table1[[#This Row],[Transaction Date]],"yyyy")</f>
        <v>2018</v>
      </c>
      <c r="D611" s="20" t="str">
        <f>TEXT(Table1[[#This Row],[Transaction Date]],"mmmm")</f>
        <v>November</v>
      </c>
      <c r="E611" s="4">
        <f>MONTH(Table1[[#This Row],[Transaction Date]])</f>
        <v>11</v>
      </c>
      <c r="F611" s="20" t="str">
        <f>TEXT(Table1[[#This Row],[Transaction Date]],"dddd")</f>
        <v>Thursday</v>
      </c>
      <c r="G611" s="1" t="s">
        <v>116</v>
      </c>
      <c r="H611" s="4">
        <v>10019548</v>
      </c>
      <c r="I611" t="s">
        <v>111</v>
      </c>
      <c r="J611" s="4">
        <v>834850</v>
      </c>
      <c r="K611">
        <v>795</v>
      </c>
    </row>
    <row r="612" spans="1:11">
      <c r="A612" s="4">
        <v>20181123</v>
      </c>
      <c r="B612" s="21">
        <f t="shared" si="9"/>
        <v>43427</v>
      </c>
      <c r="C612" s="20" t="str">
        <f>TEXT(Table1[[#This Row],[Transaction Date]],"yyyy")</f>
        <v>2018</v>
      </c>
      <c r="D612" s="20" t="str">
        <f>TEXT(Table1[[#This Row],[Transaction Date]],"mmmm")</f>
        <v>November</v>
      </c>
      <c r="E612" s="4">
        <f>MONTH(Table1[[#This Row],[Transaction Date]])</f>
        <v>11</v>
      </c>
      <c r="F612" s="20" t="str">
        <f>TEXT(Table1[[#This Row],[Transaction Date]],"dddd")</f>
        <v>Friday</v>
      </c>
      <c r="G612" s="1" t="s">
        <v>118</v>
      </c>
      <c r="H612" s="4">
        <v>100110915</v>
      </c>
      <c r="I612" t="s">
        <v>115</v>
      </c>
      <c r="J612" s="4">
        <v>834850</v>
      </c>
      <c r="K612">
        <v>21950</v>
      </c>
    </row>
    <row r="613" spans="1:11">
      <c r="A613" s="4">
        <v>20181123</v>
      </c>
      <c r="B613" s="21">
        <f t="shared" si="9"/>
        <v>43427</v>
      </c>
      <c r="C613" s="20" t="str">
        <f>TEXT(Table1[[#This Row],[Transaction Date]],"yyyy")</f>
        <v>2018</v>
      </c>
      <c r="D613" s="20" t="str">
        <f>TEXT(Table1[[#This Row],[Transaction Date]],"mmmm")</f>
        <v>November</v>
      </c>
      <c r="E613" s="4">
        <f>MONTH(Table1[[#This Row],[Transaction Date]])</f>
        <v>11</v>
      </c>
      <c r="F613" s="20" t="str">
        <f>TEXT(Table1[[#This Row],[Transaction Date]],"dddd")</f>
        <v>Friday</v>
      </c>
      <c r="G613" t="s">
        <v>116</v>
      </c>
      <c r="H613" s="4">
        <v>100110915</v>
      </c>
      <c r="I613" t="s">
        <v>115</v>
      </c>
      <c r="J613" s="4">
        <v>421333</v>
      </c>
      <c r="K613">
        <v>11190</v>
      </c>
    </row>
    <row r="614" spans="1:11">
      <c r="A614" s="4">
        <v>20181123</v>
      </c>
      <c r="B614" s="21">
        <f t="shared" si="9"/>
        <v>43427</v>
      </c>
      <c r="C614" s="20" t="str">
        <f>TEXT(Table1[[#This Row],[Transaction Date]],"yyyy")</f>
        <v>2018</v>
      </c>
      <c r="D614" s="20" t="str">
        <f>TEXT(Table1[[#This Row],[Transaction Date]],"mmmm")</f>
        <v>November</v>
      </c>
      <c r="E614" s="4">
        <f>MONTH(Table1[[#This Row],[Transaction Date]])</f>
        <v>11</v>
      </c>
      <c r="F614" s="20" t="str">
        <f>TEXT(Table1[[#This Row],[Transaction Date]],"dddd")</f>
        <v>Friday</v>
      </c>
      <c r="G614" t="s">
        <v>117</v>
      </c>
      <c r="H614" s="4">
        <v>100112981</v>
      </c>
      <c r="I614" t="s">
        <v>112</v>
      </c>
      <c r="J614" s="4">
        <v>719050</v>
      </c>
      <c r="K614">
        <v>17450</v>
      </c>
    </row>
    <row r="615" spans="1:11">
      <c r="A615" s="4">
        <v>20181123</v>
      </c>
      <c r="B615" s="21">
        <f t="shared" si="9"/>
        <v>43427</v>
      </c>
      <c r="C615" s="20" t="str">
        <f>TEXT(Table1[[#This Row],[Transaction Date]],"yyyy")</f>
        <v>2018</v>
      </c>
      <c r="D615" s="20" t="str">
        <f>TEXT(Table1[[#This Row],[Transaction Date]],"mmmm")</f>
        <v>November</v>
      </c>
      <c r="E615" s="4">
        <f>MONTH(Table1[[#This Row],[Transaction Date]])</f>
        <v>11</v>
      </c>
      <c r="F615" s="20" t="str">
        <f>TEXT(Table1[[#This Row],[Transaction Date]],"dddd")</f>
        <v>Friday</v>
      </c>
      <c r="G615" t="s">
        <v>117</v>
      </c>
      <c r="H615" s="4">
        <v>10019549</v>
      </c>
      <c r="I615" t="s">
        <v>114</v>
      </c>
      <c r="J615" s="4">
        <v>101676</v>
      </c>
      <c r="K615">
        <v>11250</v>
      </c>
    </row>
    <row r="616" spans="1:11">
      <c r="A616" s="4">
        <v>20181123</v>
      </c>
      <c r="B616" s="21">
        <f t="shared" si="9"/>
        <v>43427</v>
      </c>
      <c r="C616" s="20" t="str">
        <f>TEXT(Table1[[#This Row],[Transaction Date]],"yyyy")</f>
        <v>2018</v>
      </c>
      <c r="D616" s="20" t="str">
        <f>TEXT(Table1[[#This Row],[Transaction Date]],"mmmm")</f>
        <v>November</v>
      </c>
      <c r="E616" s="4">
        <f>MONTH(Table1[[#This Row],[Transaction Date]])</f>
        <v>11</v>
      </c>
      <c r="F616" s="20" t="str">
        <f>TEXT(Table1[[#This Row],[Transaction Date]],"dddd")</f>
        <v>Friday</v>
      </c>
      <c r="G616" t="s">
        <v>10</v>
      </c>
      <c r="H616" s="4">
        <v>10019551</v>
      </c>
      <c r="I616" t="s">
        <v>115</v>
      </c>
      <c r="J616" s="4">
        <v>131448</v>
      </c>
      <c r="K616">
        <v>11190</v>
      </c>
    </row>
    <row r="617" spans="1:11">
      <c r="A617" s="4">
        <v>20181123</v>
      </c>
      <c r="B617" s="21">
        <f t="shared" si="9"/>
        <v>43427</v>
      </c>
      <c r="C617" s="20" t="str">
        <f>TEXT(Table1[[#This Row],[Transaction Date]],"yyyy")</f>
        <v>2018</v>
      </c>
      <c r="D617" s="20" t="str">
        <f>TEXT(Table1[[#This Row],[Transaction Date]],"mmmm")</f>
        <v>November</v>
      </c>
      <c r="E617" s="4">
        <f>MONTH(Table1[[#This Row],[Transaction Date]])</f>
        <v>11</v>
      </c>
      <c r="F617" s="20" t="str">
        <f>TEXT(Table1[[#This Row],[Transaction Date]],"dddd")</f>
        <v>Friday</v>
      </c>
      <c r="G617" t="s">
        <v>116</v>
      </c>
      <c r="H617" s="4">
        <v>10019554</v>
      </c>
      <c r="I617" t="s">
        <v>109</v>
      </c>
      <c r="J617" s="4">
        <v>116562</v>
      </c>
      <c r="K617">
        <v>5650</v>
      </c>
    </row>
    <row r="618" spans="1:11">
      <c r="A618" s="4">
        <v>20181123</v>
      </c>
      <c r="B618" s="21">
        <f t="shared" si="9"/>
        <v>43427</v>
      </c>
      <c r="C618" s="20" t="str">
        <f>TEXT(Table1[[#This Row],[Transaction Date]],"yyyy")</f>
        <v>2018</v>
      </c>
      <c r="D618" s="20" t="str">
        <f>TEXT(Table1[[#This Row],[Transaction Date]],"mmmm")</f>
        <v>November</v>
      </c>
      <c r="E618" s="4">
        <f>MONTH(Table1[[#This Row],[Transaction Date]])</f>
        <v>11</v>
      </c>
      <c r="F618" s="20" t="str">
        <f>TEXT(Table1[[#This Row],[Transaction Date]],"dddd")</f>
        <v>Friday</v>
      </c>
      <c r="G618" t="s">
        <v>117</v>
      </c>
      <c r="H618" s="4">
        <v>10334019</v>
      </c>
      <c r="I618" t="s">
        <v>109</v>
      </c>
      <c r="J618" s="4">
        <v>166782</v>
      </c>
      <c r="K618">
        <v>10650</v>
      </c>
    </row>
    <row r="619" spans="1:11">
      <c r="A619" s="4">
        <v>20181123</v>
      </c>
      <c r="B619" s="21">
        <f t="shared" si="9"/>
        <v>43427</v>
      </c>
      <c r="C619" s="20" t="str">
        <f>TEXT(Table1[[#This Row],[Transaction Date]],"yyyy")</f>
        <v>2018</v>
      </c>
      <c r="D619" s="20" t="str">
        <f>TEXT(Table1[[#This Row],[Transaction Date]],"mmmm")</f>
        <v>November</v>
      </c>
      <c r="E619" s="4">
        <f>MONTH(Table1[[#This Row],[Transaction Date]])</f>
        <v>11</v>
      </c>
      <c r="F619" s="20" t="str">
        <f>TEXT(Table1[[#This Row],[Transaction Date]],"dddd")</f>
        <v>Friday</v>
      </c>
      <c r="G619" t="s">
        <v>10</v>
      </c>
      <c r="H619" s="4">
        <v>10334013</v>
      </c>
      <c r="I619" t="s">
        <v>109</v>
      </c>
      <c r="J619" s="4">
        <v>217003</v>
      </c>
      <c r="K619">
        <v>7950</v>
      </c>
    </row>
    <row r="620" spans="1:11">
      <c r="A620" s="4">
        <v>20181124</v>
      </c>
      <c r="B620" s="21">
        <f t="shared" si="9"/>
        <v>43428</v>
      </c>
      <c r="C620" s="20" t="str">
        <f>TEXT(Table1[[#This Row],[Transaction Date]],"yyyy")</f>
        <v>2018</v>
      </c>
      <c r="D620" s="20" t="str">
        <f>TEXT(Table1[[#This Row],[Transaction Date]],"mmmm")</f>
        <v>November</v>
      </c>
      <c r="E620" s="4">
        <f>MONTH(Table1[[#This Row],[Transaction Date]])</f>
        <v>11</v>
      </c>
      <c r="F620" s="20" t="str">
        <f>TEXT(Table1[[#This Row],[Transaction Date]],"dddd")</f>
        <v>Saturday</v>
      </c>
      <c r="G620" t="s">
        <v>10</v>
      </c>
      <c r="H620" s="4">
        <v>100112985</v>
      </c>
      <c r="I620" t="s">
        <v>114</v>
      </c>
      <c r="J620" s="4">
        <v>267224</v>
      </c>
      <c r="K620">
        <v>18650</v>
      </c>
    </row>
    <row r="621" spans="1:11">
      <c r="A621" s="4">
        <v>20181124</v>
      </c>
      <c r="B621" s="21">
        <f t="shared" si="9"/>
        <v>43428</v>
      </c>
      <c r="C621" s="20" t="str">
        <f>TEXT(Table1[[#This Row],[Transaction Date]],"yyyy")</f>
        <v>2018</v>
      </c>
      <c r="D621" s="20" t="str">
        <f>TEXT(Table1[[#This Row],[Transaction Date]],"mmmm")</f>
        <v>November</v>
      </c>
      <c r="E621" s="4">
        <f>MONTH(Table1[[#This Row],[Transaction Date]])</f>
        <v>11</v>
      </c>
      <c r="F621" s="20" t="str">
        <f>TEXT(Table1[[#This Row],[Transaction Date]],"dddd")</f>
        <v>Saturday</v>
      </c>
      <c r="G621" t="s">
        <v>10</v>
      </c>
      <c r="H621" s="4">
        <v>100112986</v>
      </c>
      <c r="I621" t="s">
        <v>115</v>
      </c>
      <c r="J621" s="4">
        <v>317445</v>
      </c>
      <c r="K621">
        <v>12450</v>
      </c>
    </row>
    <row r="622" spans="1:11">
      <c r="A622" s="4">
        <v>20181124</v>
      </c>
      <c r="B622" s="21">
        <f t="shared" si="9"/>
        <v>43428</v>
      </c>
      <c r="C622" s="20" t="str">
        <f>TEXT(Table1[[#This Row],[Transaction Date]],"yyyy")</f>
        <v>2018</v>
      </c>
      <c r="D622" s="20" t="str">
        <f>TEXT(Table1[[#This Row],[Transaction Date]],"mmmm")</f>
        <v>November</v>
      </c>
      <c r="E622" s="4">
        <f>MONTH(Table1[[#This Row],[Transaction Date]])</f>
        <v>11</v>
      </c>
      <c r="F622" s="20" t="str">
        <f>TEXT(Table1[[#This Row],[Transaction Date]],"dddd")</f>
        <v>Saturday</v>
      </c>
      <c r="G622" t="s">
        <v>117</v>
      </c>
      <c r="H622" s="4">
        <v>100112988</v>
      </c>
      <c r="I622" t="s">
        <v>109</v>
      </c>
      <c r="J622" s="4">
        <v>729973</v>
      </c>
      <c r="K622">
        <v>5650</v>
      </c>
    </row>
    <row r="623" spans="1:11">
      <c r="A623" s="4">
        <v>20181124</v>
      </c>
      <c r="B623" s="21">
        <f t="shared" si="9"/>
        <v>43428</v>
      </c>
      <c r="C623" s="20" t="str">
        <f>TEXT(Table1[[#This Row],[Transaction Date]],"yyyy")</f>
        <v>2018</v>
      </c>
      <c r="D623" s="20" t="str">
        <f>TEXT(Table1[[#This Row],[Transaction Date]],"mmmm")</f>
        <v>November</v>
      </c>
      <c r="E623" s="4">
        <f>MONTH(Table1[[#This Row],[Transaction Date]])</f>
        <v>11</v>
      </c>
      <c r="F623" s="20" t="str">
        <f>TEXT(Table1[[#This Row],[Transaction Date]],"dddd")</f>
        <v>Saturday</v>
      </c>
      <c r="G623" t="s">
        <v>10</v>
      </c>
      <c r="H623" s="4">
        <v>100112992</v>
      </c>
      <c r="I623" t="s">
        <v>114</v>
      </c>
      <c r="J623" s="4">
        <v>764932</v>
      </c>
      <c r="K623">
        <v>5650</v>
      </c>
    </row>
    <row r="624" spans="1:11">
      <c r="A624" s="4">
        <v>20181124</v>
      </c>
      <c r="B624" s="21">
        <f t="shared" si="9"/>
        <v>43428</v>
      </c>
      <c r="C624" s="20" t="str">
        <f>TEXT(Table1[[#This Row],[Transaction Date]],"yyyy")</f>
        <v>2018</v>
      </c>
      <c r="D624" s="20" t="str">
        <f>TEXT(Table1[[#This Row],[Transaction Date]],"mmmm")</f>
        <v>November</v>
      </c>
      <c r="E624" s="4">
        <f>MONTH(Table1[[#This Row],[Transaction Date]])</f>
        <v>11</v>
      </c>
      <c r="F624" s="20" t="str">
        <f>TEXT(Table1[[#This Row],[Transaction Date]],"dddd")</f>
        <v>Saturday</v>
      </c>
      <c r="G624" t="s">
        <v>10</v>
      </c>
      <c r="H624" s="4">
        <v>100112993</v>
      </c>
      <c r="I624" t="s">
        <v>115</v>
      </c>
      <c r="J624" s="4">
        <v>799891</v>
      </c>
      <c r="K624">
        <v>5650</v>
      </c>
    </row>
    <row r="625" spans="1:11">
      <c r="A625" s="4">
        <v>20181125</v>
      </c>
      <c r="B625" s="21">
        <f t="shared" si="9"/>
        <v>43429</v>
      </c>
      <c r="C625" s="20" t="str">
        <f>TEXT(Table1[[#This Row],[Transaction Date]],"yyyy")</f>
        <v>2018</v>
      </c>
      <c r="D625" s="20" t="str">
        <f>TEXT(Table1[[#This Row],[Transaction Date]],"mmmm")</f>
        <v>November</v>
      </c>
      <c r="E625" s="4">
        <f>MONTH(Table1[[#This Row],[Transaction Date]])</f>
        <v>11</v>
      </c>
      <c r="F625" s="20" t="str">
        <f>TEXT(Table1[[#This Row],[Transaction Date]],"dddd")</f>
        <v>Sunday</v>
      </c>
      <c r="G625" t="s">
        <v>118</v>
      </c>
      <c r="H625" s="4">
        <v>10019562</v>
      </c>
      <c r="I625" t="s">
        <v>114</v>
      </c>
      <c r="J625" s="4">
        <v>834850</v>
      </c>
      <c r="K625">
        <v>23250</v>
      </c>
    </row>
    <row r="626" spans="1:11">
      <c r="A626" s="4">
        <v>20181125</v>
      </c>
      <c r="B626" s="21">
        <f t="shared" si="9"/>
        <v>43429</v>
      </c>
      <c r="C626" s="20" t="str">
        <f>TEXT(Table1[[#This Row],[Transaction Date]],"yyyy")</f>
        <v>2018</v>
      </c>
      <c r="D626" s="20" t="str">
        <f>TEXT(Table1[[#This Row],[Transaction Date]],"mmmm")</f>
        <v>November</v>
      </c>
      <c r="E626" s="4">
        <f>MONTH(Table1[[#This Row],[Transaction Date]])</f>
        <v>11</v>
      </c>
      <c r="F626" s="20" t="str">
        <f>TEXT(Table1[[#This Row],[Transaction Date]],"dddd")</f>
        <v>Sunday</v>
      </c>
      <c r="G626" t="s">
        <v>116</v>
      </c>
      <c r="H626" s="4">
        <v>10019563</v>
      </c>
      <c r="I626" t="s">
        <v>115</v>
      </c>
      <c r="J626" s="4">
        <v>367666</v>
      </c>
      <c r="K626">
        <v>12450</v>
      </c>
    </row>
    <row r="627" spans="1:11">
      <c r="A627" s="4">
        <v>20181125</v>
      </c>
      <c r="B627" s="21">
        <f t="shared" si="9"/>
        <v>43429</v>
      </c>
      <c r="C627" s="20" t="str">
        <f>TEXT(Table1[[#This Row],[Transaction Date]],"yyyy")</f>
        <v>2018</v>
      </c>
      <c r="D627" s="20" t="str">
        <f>TEXT(Table1[[#This Row],[Transaction Date]],"mmmm")</f>
        <v>November</v>
      </c>
      <c r="E627" s="4">
        <f>MONTH(Table1[[#This Row],[Transaction Date]])</f>
        <v>11</v>
      </c>
      <c r="F627" s="20" t="str">
        <f>TEXT(Table1[[#This Row],[Transaction Date]],"dddd")</f>
        <v>Sunday</v>
      </c>
      <c r="G627" t="s">
        <v>10</v>
      </c>
      <c r="H627" s="4">
        <v>100112998</v>
      </c>
      <c r="I627" t="s">
        <v>111</v>
      </c>
      <c r="J627" s="4">
        <v>417887</v>
      </c>
      <c r="K627">
        <v>795</v>
      </c>
    </row>
    <row r="628" spans="1:11">
      <c r="A628" s="4">
        <v>20181125</v>
      </c>
      <c r="B628" s="21">
        <f t="shared" si="9"/>
        <v>43429</v>
      </c>
      <c r="C628" s="20" t="str">
        <f>TEXT(Table1[[#This Row],[Transaction Date]],"yyyy")</f>
        <v>2018</v>
      </c>
      <c r="D628" s="20" t="str">
        <f>TEXT(Table1[[#This Row],[Transaction Date]],"mmmm")</f>
        <v>November</v>
      </c>
      <c r="E628" s="4">
        <f>MONTH(Table1[[#This Row],[Transaction Date]])</f>
        <v>11</v>
      </c>
      <c r="F628" s="20" t="str">
        <f>TEXT(Table1[[#This Row],[Transaction Date]],"dddd")</f>
        <v>Sunday</v>
      </c>
      <c r="G628" t="s">
        <v>116</v>
      </c>
      <c r="H628" s="4">
        <v>100112999</v>
      </c>
      <c r="I628" t="s">
        <v>109</v>
      </c>
      <c r="J628" s="4">
        <v>468108</v>
      </c>
      <c r="K628">
        <v>5650</v>
      </c>
    </row>
    <row r="629" spans="1:11">
      <c r="A629" s="4">
        <v>20181126</v>
      </c>
      <c r="B629" s="21">
        <f t="shared" si="9"/>
        <v>43430</v>
      </c>
      <c r="C629" s="20" t="str">
        <f>TEXT(Table1[[#This Row],[Transaction Date]],"yyyy")</f>
        <v>2018</v>
      </c>
      <c r="D629" s="20" t="str">
        <f>TEXT(Table1[[#This Row],[Transaction Date]],"mmmm")</f>
        <v>November</v>
      </c>
      <c r="E629" s="4">
        <f>MONTH(Table1[[#This Row],[Transaction Date]])</f>
        <v>11</v>
      </c>
      <c r="F629" s="20" t="str">
        <f>TEXT(Table1[[#This Row],[Transaction Date]],"dddd")</f>
        <v>Monday</v>
      </c>
      <c r="G629" t="s">
        <v>117</v>
      </c>
      <c r="H629" s="4">
        <v>100113009</v>
      </c>
      <c r="I629" t="s">
        <v>109</v>
      </c>
      <c r="J629" s="4">
        <v>518329</v>
      </c>
      <c r="K629">
        <v>4700</v>
      </c>
    </row>
    <row r="630" spans="1:11">
      <c r="A630" s="4">
        <v>20181126</v>
      </c>
      <c r="B630" s="21">
        <f t="shared" si="9"/>
        <v>43430</v>
      </c>
      <c r="C630" s="20" t="str">
        <f>TEXT(Table1[[#This Row],[Transaction Date]],"yyyy")</f>
        <v>2018</v>
      </c>
      <c r="D630" s="20" t="str">
        <f>TEXT(Table1[[#This Row],[Transaction Date]],"mmmm")</f>
        <v>November</v>
      </c>
      <c r="E630" s="4">
        <f>MONTH(Table1[[#This Row],[Transaction Date]])</f>
        <v>11</v>
      </c>
      <c r="F630" s="20" t="str">
        <f>TEXT(Table1[[#This Row],[Transaction Date]],"dddd")</f>
        <v>Monday</v>
      </c>
      <c r="G630" t="s">
        <v>117</v>
      </c>
      <c r="H630" s="4">
        <v>100113011</v>
      </c>
      <c r="I630" t="s">
        <v>109</v>
      </c>
      <c r="J630" s="4">
        <v>568550</v>
      </c>
      <c r="K630">
        <v>15705</v>
      </c>
    </row>
    <row r="631" spans="1:11">
      <c r="A631" s="4">
        <v>20181126</v>
      </c>
      <c r="B631" s="21">
        <f t="shared" si="9"/>
        <v>43430</v>
      </c>
      <c r="C631" s="20" t="str">
        <f>TEXT(Table1[[#This Row],[Transaction Date]],"yyyy")</f>
        <v>2018</v>
      </c>
      <c r="D631" s="20" t="str">
        <f>TEXT(Table1[[#This Row],[Transaction Date]],"mmmm")</f>
        <v>November</v>
      </c>
      <c r="E631" s="4">
        <f>MONTH(Table1[[#This Row],[Transaction Date]])</f>
        <v>11</v>
      </c>
      <c r="F631" s="20" t="str">
        <f>TEXT(Table1[[#This Row],[Transaction Date]],"dddd")</f>
        <v>Monday</v>
      </c>
      <c r="G631" t="s">
        <v>10</v>
      </c>
      <c r="H631" s="4">
        <v>10019564</v>
      </c>
      <c r="I631" t="s">
        <v>114</v>
      </c>
      <c r="J631" s="4">
        <v>618771</v>
      </c>
      <c r="K631">
        <v>7950</v>
      </c>
    </row>
    <row r="632" spans="1:11">
      <c r="A632" s="4">
        <v>20181126</v>
      </c>
      <c r="B632" s="21">
        <f t="shared" si="9"/>
        <v>43430</v>
      </c>
      <c r="C632" s="20" t="str">
        <f>TEXT(Table1[[#This Row],[Transaction Date]],"yyyy")</f>
        <v>2018</v>
      </c>
      <c r="D632" s="20" t="str">
        <f>TEXT(Table1[[#This Row],[Transaction Date]],"mmmm")</f>
        <v>November</v>
      </c>
      <c r="E632" s="4">
        <f>MONTH(Table1[[#This Row],[Transaction Date]])</f>
        <v>11</v>
      </c>
      <c r="F632" s="20" t="str">
        <f>TEXT(Table1[[#This Row],[Transaction Date]],"dddd")</f>
        <v>Monday</v>
      </c>
      <c r="G632" t="s">
        <v>10</v>
      </c>
      <c r="H632" s="4">
        <v>10019565</v>
      </c>
      <c r="I632" t="s">
        <v>115</v>
      </c>
      <c r="J632" s="4">
        <v>864342</v>
      </c>
      <c r="K632">
        <v>20650</v>
      </c>
    </row>
    <row r="633" spans="1:11">
      <c r="A633" s="4">
        <v>20181127</v>
      </c>
      <c r="B633" s="21">
        <f t="shared" si="9"/>
        <v>43431</v>
      </c>
      <c r="C633" s="20" t="str">
        <f>TEXT(Table1[[#This Row],[Transaction Date]],"yyyy")</f>
        <v>2018</v>
      </c>
      <c r="D633" s="20" t="str">
        <f>TEXT(Table1[[#This Row],[Transaction Date]],"mmmm")</f>
        <v>November</v>
      </c>
      <c r="E633" s="4">
        <f>MONTH(Table1[[#This Row],[Transaction Date]])</f>
        <v>11</v>
      </c>
      <c r="F633" s="20" t="str">
        <f>TEXT(Table1[[#This Row],[Transaction Date]],"dddd")</f>
        <v>Tuesday</v>
      </c>
      <c r="G633" t="s">
        <v>118</v>
      </c>
      <c r="H633" s="4">
        <v>100113017</v>
      </c>
      <c r="I633" t="s">
        <v>114</v>
      </c>
      <c r="J633" s="4">
        <v>979679</v>
      </c>
      <c r="K633">
        <v>14250</v>
      </c>
    </row>
    <row r="634" spans="1:11">
      <c r="A634" s="4">
        <v>20181129</v>
      </c>
      <c r="B634" s="21">
        <f t="shared" si="9"/>
        <v>43433</v>
      </c>
      <c r="C634" s="20" t="str">
        <f>TEXT(Table1[[#This Row],[Transaction Date]],"yyyy")</f>
        <v>2018</v>
      </c>
      <c r="D634" s="20" t="str">
        <f>TEXT(Table1[[#This Row],[Transaction Date]],"mmmm")</f>
        <v>November</v>
      </c>
      <c r="E634" s="4">
        <f>MONTH(Table1[[#This Row],[Transaction Date]])</f>
        <v>11</v>
      </c>
      <c r="F634" s="20" t="str">
        <f>TEXT(Table1[[#This Row],[Transaction Date]],"dddd")</f>
        <v>Thursday</v>
      </c>
      <c r="G634" t="s">
        <v>10</v>
      </c>
      <c r="H634" s="4">
        <v>100113026</v>
      </c>
      <c r="I634" t="s">
        <v>109</v>
      </c>
      <c r="J634" s="4">
        <v>172366</v>
      </c>
      <c r="K634">
        <v>11250</v>
      </c>
    </row>
    <row r="635" spans="1:11">
      <c r="A635" s="4">
        <v>20181129</v>
      </c>
      <c r="B635" s="21">
        <f t="shared" si="9"/>
        <v>43433</v>
      </c>
      <c r="C635" s="20" t="str">
        <f>TEXT(Table1[[#This Row],[Transaction Date]],"yyyy")</f>
        <v>2018</v>
      </c>
      <c r="D635" s="20" t="str">
        <f>TEXT(Table1[[#This Row],[Transaction Date]],"mmmm")</f>
        <v>November</v>
      </c>
      <c r="E635" s="4">
        <f>MONTH(Table1[[#This Row],[Transaction Date]])</f>
        <v>11</v>
      </c>
      <c r="F635" s="20" t="str">
        <f>TEXT(Table1[[#This Row],[Transaction Date]],"dddd")</f>
        <v>Thursday</v>
      </c>
      <c r="G635" t="s">
        <v>10</v>
      </c>
      <c r="H635" s="4">
        <v>100113028</v>
      </c>
      <c r="I635" t="s">
        <v>115</v>
      </c>
      <c r="J635" s="4">
        <v>135670</v>
      </c>
      <c r="K635">
        <v>11250</v>
      </c>
    </row>
    <row r="636" spans="1:11">
      <c r="A636" s="4">
        <v>20181207</v>
      </c>
      <c r="B636" s="21">
        <f t="shared" si="9"/>
        <v>43441</v>
      </c>
      <c r="C636" s="20" t="str">
        <f>TEXT(Table1[[#This Row],[Transaction Date]],"yyyy")</f>
        <v>2018</v>
      </c>
      <c r="D636" s="20" t="str">
        <f>TEXT(Table1[[#This Row],[Transaction Date]],"mmmm")</f>
        <v>December</v>
      </c>
      <c r="E636" s="4">
        <f>MONTH(Table1[[#This Row],[Transaction Date]])</f>
        <v>12</v>
      </c>
      <c r="F636" s="20" t="str">
        <f>TEXT(Table1[[#This Row],[Transaction Date]],"dddd")</f>
        <v>Friday</v>
      </c>
      <c r="G636" t="s">
        <v>117</v>
      </c>
      <c r="H636" s="4">
        <v>100113100</v>
      </c>
      <c r="I636" t="s">
        <v>114</v>
      </c>
      <c r="J636" s="4">
        <v>834850</v>
      </c>
      <c r="K636">
        <v>16520</v>
      </c>
    </row>
    <row r="637" spans="1:11">
      <c r="A637" s="4">
        <v>20181207</v>
      </c>
      <c r="B637" s="21">
        <f t="shared" si="9"/>
        <v>43441</v>
      </c>
      <c r="C637" s="20" t="str">
        <f>TEXT(Table1[[#This Row],[Transaction Date]],"yyyy")</f>
        <v>2018</v>
      </c>
      <c r="D637" s="20" t="str">
        <f>TEXT(Table1[[#This Row],[Transaction Date]],"mmmm")</f>
        <v>December</v>
      </c>
      <c r="E637" s="4">
        <f>MONTH(Table1[[#This Row],[Transaction Date]])</f>
        <v>12</v>
      </c>
      <c r="F637" s="20" t="str">
        <f>TEXT(Table1[[#This Row],[Transaction Date]],"dddd")</f>
        <v>Friday</v>
      </c>
      <c r="G637" t="s">
        <v>117</v>
      </c>
      <c r="H637" s="4">
        <v>100113102</v>
      </c>
      <c r="I637" t="s">
        <v>115</v>
      </c>
      <c r="J637" s="4">
        <v>979679</v>
      </c>
      <c r="K637">
        <v>5000</v>
      </c>
    </row>
    <row r="638" spans="1:11">
      <c r="A638" s="4">
        <v>20181208</v>
      </c>
      <c r="B638" s="21">
        <f t="shared" si="9"/>
        <v>43442</v>
      </c>
      <c r="C638" s="20" t="str">
        <f>TEXT(Table1[[#This Row],[Transaction Date]],"yyyy")</f>
        <v>2018</v>
      </c>
      <c r="D638" s="20" t="str">
        <f>TEXT(Table1[[#This Row],[Transaction Date]],"mmmm")</f>
        <v>December</v>
      </c>
      <c r="E638" s="4">
        <f>MONTH(Table1[[#This Row],[Transaction Date]])</f>
        <v>12</v>
      </c>
      <c r="F638" s="20" t="str">
        <f>TEXT(Table1[[#This Row],[Transaction Date]],"dddd")</f>
        <v>Saturday</v>
      </c>
      <c r="G638" t="s">
        <v>116</v>
      </c>
      <c r="H638" s="4">
        <v>10019627</v>
      </c>
      <c r="I638" t="s">
        <v>109</v>
      </c>
      <c r="J638" s="4">
        <v>834850</v>
      </c>
      <c r="K638">
        <v>9960</v>
      </c>
    </row>
    <row r="639" spans="1:11">
      <c r="A639" s="4">
        <v>20181208</v>
      </c>
      <c r="B639" s="21">
        <f t="shared" si="9"/>
        <v>43442</v>
      </c>
      <c r="C639" s="20" t="str">
        <f>TEXT(Table1[[#This Row],[Transaction Date]],"yyyy")</f>
        <v>2018</v>
      </c>
      <c r="D639" s="20" t="str">
        <f>TEXT(Table1[[#This Row],[Transaction Date]],"mmmm")</f>
        <v>December</v>
      </c>
      <c r="E639" s="4">
        <f>MONTH(Table1[[#This Row],[Transaction Date]])</f>
        <v>12</v>
      </c>
      <c r="F639" s="20" t="str">
        <f>TEXT(Table1[[#This Row],[Transaction Date]],"dddd")</f>
        <v>Saturday</v>
      </c>
      <c r="G639" t="s">
        <v>117</v>
      </c>
      <c r="H639" s="4">
        <v>10019630</v>
      </c>
      <c r="I639" t="s">
        <v>109</v>
      </c>
      <c r="J639" s="4">
        <v>834850</v>
      </c>
      <c r="K639">
        <v>5320</v>
      </c>
    </row>
    <row r="640" spans="1:11">
      <c r="A640" s="4">
        <v>20181208</v>
      </c>
      <c r="B640" s="21">
        <f t="shared" si="9"/>
        <v>43442</v>
      </c>
      <c r="C640" s="20" t="str">
        <f>TEXT(Table1[[#This Row],[Transaction Date]],"yyyy")</f>
        <v>2018</v>
      </c>
      <c r="D640" s="20" t="str">
        <f>TEXT(Table1[[#This Row],[Transaction Date]],"mmmm")</f>
        <v>December</v>
      </c>
      <c r="E640" s="4">
        <f>MONTH(Table1[[#This Row],[Transaction Date]])</f>
        <v>12</v>
      </c>
      <c r="F640" s="20" t="str">
        <f>TEXT(Table1[[#This Row],[Transaction Date]],"dddd")</f>
        <v>Saturday</v>
      </c>
      <c r="G640" t="s">
        <v>117</v>
      </c>
      <c r="H640" s="4">
        <v>10019631</v>
      </c>
      <c r="I640" t="s">
        <v>109</v>
      </c>
      <c r="J640" s="4">
        <v>834850</v>
      </c>
      <c r="K640">
        <v>14920</v>
      </c>
    </row>
    <row r="641" spans="1:11">
      <c r="A641" s="4">
        <v>20181208</v>
      </c>
      <c r="B641" s="21">
        <f t="shared" si="9"/>
        <v>43442</v>
      </c>
      <c r="C641" s="20" t="str">
        <f>TEXT(Table1[[#This Row],[Transaction Date]],"yyyy")</f>
        <v>2018</v>
      </c>
      <c r="D641" s="20" t="str">
        <f>TEXT(Table1[[#This Row],[Transaction Date]],"mmmm")</f>
        <v>December</v>
      </c>
      <c r="E641" s="4">
        <f>MONTH(Table1[[#This Row],[Transaction Date]])</f>
        <v>12</v>
      </c>
      <c r="F641" s="20" t="str">
        <f>TEXT(Table1[[#This Row],[Transaction Date]],"dddd")</f>
        <v>Saturday</v>
      </c>
      <c r="G641" t="s">
        <v>10</v>
      </c>
      <c r="H641" s="4">
        <v>10334160</v>
      </c>
      <c r="I641" t="s">
        <v>114</v>
      </c>
      <c r="J641" s="4">
        <v>834850</v>
      </c>
      <c r="K641">
        <v>8520</v>
      </c>
    </row>
    <row r="642" spans="1:11">
      <c r="A642" s="4">
        <v>20181208</v>
      </c>
      <c r="B642" s="21">
        <f t="shared" si="9"/>
        <v>43442</v>
      </c>
      <c r="C642" s="20" t="str">
        <f>TEXT(Table1[[#This Row],[Transaction Date]],"yyyy")</f>
        <v>2018</v>
      </c>
      <c r="D642" s="20" t="str">
        <f>TEXT(Table1[[#This Row],[Transaction Date]],"mmmm")</f>
        <v>December</v>
      </c>
      <c r="E642" s="4">
        <f>MONTH(Table1[[#This Row],[Transaction Date]])</f>
        <v>12</v>
      </c>
      <c r="F642" s="20" t="str">
        <f>TEXT(Table1[[#This Row],[Transaction Date]],"dddd")</f>
        <v>Saturday</v>
      </c>
      <c r="G642" t="s">
        <v>10</v>
      </c>
      <c r="H642" s="4">
        <v>10334174</v>
      </c>
      <c r="I642" t="s">
        <v>115</v>
      </c>
      <c r="J642" s="4">
        <v>421333</v>
      </c>
      <c r="K642">
        <v>7960</v>
      </c>
    </row>
    <row r="643" spans="1:11">
      <c r="A643" s="4">
        <v>20181208</v>
      </c>
      <c r="B643" s="21">
        <f t="shared" si="9"/>
        <v>43442</v>
      </c>
      <c r="C643" s="20" t="str">
        <f>TEXT(Table1[[#This Row],[Transaction Date]],"yyyy")</f>
        <v>2018</v>
      </c>
      <c r="D643" s="20" t="str">
        <f>TEXT(Table1[[#This Row],[Transaction Date]],"mmmm")</f>
        <v>December</v>
      </c>
      <c r="E643" s="4">
        <f>MONTH(Table1[[#This Row],[Transaction Date]])</f>
        <v>12</v>
      </c>
      <c r="F643" s="20" t="str">
        <f>TEXT(Table1[[#This Row],[Transaction Date]],"dddd")</f>
        <v>Saturday</v>
      </c>
      <c r="G643" s="1" t="s">
        <v>10</v>
      </c>
      <c r="H643" s="4">
        <v>10334176</v>
      </c>
      <c r="I643" t="s">
        <v>114</v>
      </c>
      <c r="J643" s="4">
        <v>719050</v>
      </c>
      <c r="K643">
        <v>19920</v>
      </c>
    </row>
    <row r="644" spans="1:11">
      <c r="A644" s="4">
        <v>20181208</v>
      </c>
      <c r="B644" s="21">
        <f t="shared" si="9"/>
        <v>43442</v>
      </c>
      <c r="C644" s="20" t="str">
        <f>TEXT(Table1[[#This Row],[Transaction Date]],"yyyy")</f>
        <v>2018</v>
      </c>
      <c r="D644" s="20" t="str">
        <f>TEXT(Table1[[#This Row],[Transaction Date]],"mmmm")</f>
        <v>December</v>
      </c>
      <c r="E644" s="4">
        <f>MONTH(Table1[[#This Row],[Transaction Date]])</f>
        <v>12</v>
      </c>
      <c r="F644" s="20" t="str">
        <f>TEXT(Table1[[#This Row],[Transaction Date]],"dddd")</f>
        <v>Saturday</v>
      </c>
      <c r="G644" t="s">
        <v>10</v>
      </c>
      <c r="H644" s="4">
        <v>10334178</v>
      </c>
      <c r="I644" t="s">
        <v>115</v>
      </c>
      <c r="J644" s="4">
        <v>101676</v>
      </c>
      <c r="K644">
        <v>6360</v>
      </c>
    </row>
    <row r="645" spans="1:11">
      <c r="A645" s="4">
        <v>20181208</v>
      </c>
      <c r="B645" s="21">
        <f t="shared" ref="B645:B708" si="10">DATE(LEFT(A645,4),MID(A645,5,2),RIGHT(A645,2))</f>
        <v>43442</v>
      </c>
      <c r="C645" s="20" t="str">
        <f>TEXT(Table1[[#This Row],[Transaction Date]],"yyyy")</f>
        <v>2018</v>
      </c>
      <c r="D645" s="20" t="str">
        <f>TEXT(Table1[[#This Row],[Transaction Date]],"mmmm")</f>
        <v>December</v>
      </c>
      <c r="E645" s="4">
        <f>MONTH(Table1[[#This Row],[Transaction Date]])</f>
        <v>12</v>
      </c>
      <c r="F645" s="20" t="str">
        <f>TEXT(Table1[[#This Row],[Transaction Date]],"dddd")</f>
        <v>Saturday</v>
      </c>
      <c r="G645" t="s">
        <v>118</v>
      </c>
      <c r="H645" s="4">
        <v>10334179</v>
      </c>
      <c r="I645" t="s">
        <v>111</v>
      </c>
      <c r="J645" s="4">
        <v>131448</v>
      </c>
      <c r="K645">
        <v>14920</v>
      </c>
    </row>
    <row r="646" spans="1:11">
      <c r="A646" s="4">
        <v>20181209</v>
      </c>
      <c r="B646" s="21">
        <f t="shared" si="10"/>
        <v>43443</v>
      </c>
      <c r="C646" s="20" t="str">
        <f>TEXT(Table1[[#This Row],[Transaction Date]],"yyyy")</f>
        <v>2018</v>
      </c>
      <c r="D646" s="20" t="str">
        <f>TEXT(Table1[[#This Row],[Transaction Date]],"mmmm")</f>
        <v>December</v>
      </c>
      <c r="E646" s="4">
        <f>MONTH(Table1[[#This Row],[Transaction Date]])</f>
        <v>12</v>
      </c>
      <c r="F646" s="20" t="str">
        <f>TEXT(Table1[[#This Row],[Transaction Date]],"dddd")</f>
        <v>Sunday</v>
      </c>
      <c r="G646" t="s">
        <v>10</v>
      </c>
      <c r="H646" s="4">
        <v>100113148</v>
      </c>
      <c r="I646" t="s">
        <v>111</v>
      </c>
      <c r="J646" s="4">
        <v>116562</v>
      </c>
      <c r="K646">
        <v>13000</v>
      </c>
    </row>
    <row r="647" spans="1:11">
      <c r="A647" s="4">
        <v>20181209</v>
      </c>
      <c r="B647" s="21">
        <f t="shared" si="10"/>
        <v>43443</v>
      </c>
      <c r="C647" s="20" t="str">
        <f>TEXT(Table1[[#This Row],[Transaction Date]],"yyyy")</f>
        <v>2018</v>
      </c>
      <c r="D647" s="20" t="str">
        <f>TEXT(Table1[[#This Row],[Transaction Date]],"mmmm")</f>
        <v>December</v>
      </c>
      <c r="E647" s="4">
        <f>MONTH(Table1[[#This Row],[Transaction Date]])</f>
        <v>12</v>
      </c>
      <c r="F647" s="20" t="str">
        <f>TEXT(Table1[[#This Row],[Transaction Date]],"dddd")</f>
        <v>Sunday</v>
      </c>
      <c r="G647" t="s">
        <v>116</v>
      </c>
      <c r="H647" s="4">
        <v>100113149</v>
      </c>
      <c r="I647" t="s">
        <v>109</v>
      </c>
      <c r="J647" s="4">
        <v>166782</v>
      </c>
      <c r="K647">
        <v>6360</v>
      </c>
    </row>
    <row r="648" spans="1:11">
      <c r="A648" s="4">
        <v>20181209</v>
      </c>
      <c r="B648" s="21">
        <f t="shared" si="10"/>
        <v>43443</v>
      </c>
      <c r="C648" s="20" t="str">
        <f>TEXT(Table1[[#This Row],[Transaction Date]],"yyyy")</f>
        <v>2018</v>
      </c>
      <c r="D648" s="20" t="str">
        <f>TEXT(Table1[[#This Row],[Transaction Date]],"mmmm")</f>
        <v>December</v>
      </c>
      <c r="E648" s="4">
        <f>MONTH(Table1[[#This Row],[Transaction Date]])</f>
        <v>12</v>
      </c>
      <c r="F648" s="20" t="str">
        <f>TEXT(Table1[[#This Row],[Transaction Date]],"dddd")</f>
        <v>Sunday</v>
      </c>
      <c r="G648" t="s">
        <v>116</v>
      </c>
      <c r="H648" s="4">
        <v>100113150</v>
      </c>
      <c r="I648" t="s">
        <v>111</v>
      </c>
      <c r="J648" s="4">
        <v>217003</v>
      </c>
      <c r="K648">
        <v>795</v>
      </c>
    </row>
    <row r="649" spans="1:11">
      <c r="A649" s="4">
        <v>20181209</v>
      </c>
      <c r="B649" s="21">
        <f t="shared" si="10"/>
        <v>43443</v>
      </c>
      <c r="C649" s="20" t="str">
        <f>TEXT(Table1[[#This Row],[Transaction Date]],"yyyy")</f>
        <v>2018</v>
      </c>
      <c r="D649" s="20" t="str">
        <f>TEXT(Table1[[#This Row],[Transaction Date]],"mmmm")</f>
        <v>December</v>
      </c>
      <c r="E649" s="4">
        <f>MONTH(Table1[[#This Row],[Transaction Date]])</f>
        <v>12</v>
      </c>
      <c r="F649" s="20" t="str">
        <f>TEXT(Table1[[#This Row],[Transaction Date]],"dddd")</f>
        <v>Sunday</v>
      </c>
      <c r="G649" t="s">
        <v>117</v>
      </c>
      <c r="H649" s="4">
        <v>100113151</v>
      </c>
      <c r="I649" t="s">
        <v>109</v>
      </c>
      <c r="J649" s="4">
        <v>267224</v>
      </c>
      <c r="K649">
        <v>19960</v>
      </c>
    </row>
    <row r="650" spans="1:11">
      <c r="A650" s="4">
        <v>20181209</v>
      </c>
      <c r="B650" s="21">
        <f t="shared" si="10"/>
        <v>43443</v>
      </c>
      <c r="C650" s="20" t="str">
        <f>TEXT(Table1[[#This Row],[Transaction Date]],"yyyy")</f>
        <v>2018</v>
      </c>
      <c r="D650" s="20" t="str">
        <f>TEXT(Table1[[#This Row],[Transaction Date]],"mmmm")</f>
        <v>December</v>
      </c>
      <c r="E650" s="4">
        <f>MONTH(Table1[[#This Row],[Transaction Date]])</f>
        <v>12</v>
      </c>
      <c r="F650" s="20" t="str">
        <f>TEXT(Table1[[#This Row],[Transaction Date]],"dddd")</f>
        <v>Sunday</v>
      </c>
      <c r="G650" t="s">
        <v>11</v>
      </c>
      <c r="H650" s="4">
        <v>100113152</v>
      </c>
      <c r="I650" t="s">
        <v>111</v>
      </c>
      <c r="J650" s="4">
        <v>317445</v>
      </c>
      <c r="K650">
        <v>6360</v>
      </c>
    </row>
    <row r="651" spans="1:11">
      <c r="A651" s="4">
        <v>20181209</v>
      </c>
      <c r="B651" s="21">
        <f t="shared" si="10"/>
        <v>43443</v>
      </c>
      <c r="C651" s="20" t="str">
        <f>TEXT(Table1[[#This Row],[Transaction Date]],"yyyy")</f>
        <v>2018</v>
      </c>
      <c r="D651" s="20" t="str">
        <f>TEXT(Table1[[#This Row],[Transaction Date]],"mmmm")</f>
        <v>December</v>
      </c>
      <c r="E651" s="4">
        <f>MONTH(Table1[[#This Row],[Transaction Date]])</f>
        <v>12</v>
      </c>
      <c r="F651" s="20" t="str">
        <f>TEXT(Table1[[#This Row],[Transaction Date]],"dddd")</f>
        <v>Sunday</v>
      </c>
      <c r="G651" t="s">
        <v>11</v>
      </c>
      <c r="H651" s="4">
        <v>100113154</v>
      </c>
      <c r="I651" t="s">
        <v>109</v>
      </c>
      <c r="J651" s="4">
        <v>729973</v>
      </c>
      <c r="K651">
        <v>13000</v>
      </c>
    </row>
    <row r="652" spans="1:11">
      <c r="A652" s="4">
        <v>20181209</v>
      </c>
      <c r="B652" s="21">
        <f t="shared" si="10"/>
        <v>43443</v>
      </c>
      <c r="C652" s="20" t="str">
        <f>TEXT(Table1[[#This Row],[Transaction Date]],"yyyy")</f>
        <v>2018</v>
      </c>
      <c r="D652" s="20" t="str">
        <f>TEXT(Table1[[#This Row],[Transaction Date]],"mmmm")</f>
        <v>December</v>
      </c>
      <c r="E652" s="4">
        <f>MONTH(Table1[[#This Row],[Transaction Date]])</f>
        <v>12</v>
      </c>
      <c r="F652" s="20" t="str">
        <f>TEXT(Table1[[#This Row],[Transaction Date]],"dddd")</f>
        <v>Sunday</v>
      </c>
      <c r="G652" t="s">
        <v>11</v>
      </c>
      <c r="H652" s="4">
        <v>100113158</v>
      </c>
      <c r="I652" t="s">
        <v>109</v>
      </c>
      <c r="J652" s="4">
        <v>764932</v>
      </c>
      <c r="K652">
        <v>7960</v>
      </c>
    </row>
    <row r="653" spans="1:11">
      <c r="A653" s="4">
        <v>20181209</v>
      </c>
      <c r="B653" s="21">
        <f t="shared" si="10"/>
        <v>43443</v>
      </c>
      <c r="C653" s="20" t="str">
        <f>TEXT(Table1[[#This Row],[Transaction Date]],"yyyy")</f>
        <v>2018</v>
      </c>
      <c r="D653" s="20" t="str">
        <f>TEXT(Table1[[#This Row],[Transaction Date]],"mmmm")</f>
        <v>December</v>
      </c>
      <c r="E653" s="4">
        <f>MONTH(Table1[[#This Row],[Transaction Date]])</f>
        <v>12</v>
      </c>
      <c r="F653" s="20" t="str">
        <f>TEXT(Table1[[#This Row],[Transaction Date]],"dddd")</f>
        <v>Sunday</v>
      </c>
      <c r="G653" t="s">
        <v>117</v>
      </c>
      <c r="H653" s="4">
        <v>100113160</v>
      </c>
      <c r="I653" t="s">
        <v>109</v>
      </c>
      <c r="J653" s="4">
        <v>799891</v>
      </c>
      <c r="K653">
        <v>12520</v>
      </c>
    </row>
    <row r="654" spans="1:11">
      <c r="A654" s="4">
        <v>20181209</v>
      </c>
      <c r="B654" s="21">
        <f t="shared" si="10"/>
        <v>43443</v>
      </c>
      <c r="C654" s="20" t="str">
        <f>TEXT(Table1[[#This Row],[Transaction Date]],"yyyy")</f>
        <v>2018</v>
      </c>
      <c r="D654" s="20" t="str">
        <f>TEXT(Table1[[#This Row],[Transaction Date]],"mmmm")</f>
        <v>December</v>
      </c>
      <c r="E654" s="4">
        <f>MONTH(Table1[[#This Row],[Transaction Date]])</f>
        <v>12</v>
      </c>
      <c r="F654" s="20" t="str">
        <f>TEXT(Table1[[#This Row],[Transaction Date]],"dddd")</f>
        <v>Sunday</v>
      </c>
      <c r="G654" t="s">
        <v>117</v>
      </c>
      <c r="H654" s="4">
        <v>100113161</v>
      </c>
      <c r="I654" t="s">
        <v>109</v>
      </c>
      <c r="J654" s="4">
        <v>834850</v>
      </c>
      <c r="K654">
        <v>4760</v>
      </c>
    </row>
    <row r="655" spans="1:11">
      <c r="A655" s="4">
        <v>20181209</v>
      </c>
      <c r="B655" s="21">
        <f t="shared" si="10"/>
        <v>43443</v>
      </c>
      <c r="C655" s="20" t="str">
        <f>TEXT(Table1[[#This Row],[Transaction Date]],"yyyy")</f>
        <v>2018</v>
      </c>
      <c r="D655" s="20" t="str">
        <f>TEXT(Table1[[#This Row],[Transaction Date]],"mmmm")</f>
        <v>December</v>
      </c>
      <c r="E655" s="4">
        <f>MONTH(Table1[[#This Row],[Transaction Date]])</f>
        <v>12</v>
      </c>
      <c r="F655" s="20" t="str">
        <f>TEXT(Table1[[#This Row],[Transaction Date]],"dddd")</f>
        <v>Sunday</v>
      </c>
      <c r="G655" t="s">
        <v>117</v>
      </c>
      <c r="H655" s="4">
        <v>100113162</v>
      </c>
      <c r="I655" t="s">
        <v>111</v>
      </c>
      <c r="J655" s="4">
        <v>367666</v>
      </c>
      <c r="K655">
        <v>795</v>
      </c>
    </row>
    <row r="656" spans="1:11">
      <c r="A656" s="4">
        <v>20181209</v>
      </c>
      <c r="B656" s="21">
        <f t="shared" si="10"/>
        <v>43443</v>
      </c>
      <c r="C656" s="20" t="str">
        <f>TEXT(Table1[[#This Row],[Transaction Date]],"yyyy")</f>
        <v>2018</v>
      </c>
      <c r="D656" s="20" t="str">
        <f>TEXT(Table1[[#This Row],[Transaction Date]],"mmmm")</f>
        <v>December</v>
      </c>
      <c r="E656" s="4">
        <f>MONTH(Table1[[#This Row],[Transaction Date]])</f>
        <v>12</v>
      </c>
      <c r="F656" s="20" t="str">
        <f>TEXT(Table1[[#This Row],[Transaction Date]],"dddd")</f>
        <v>Sunday</v>
      </c>
      <c r="G656" t="s">
        <v>10</v>
      </c>
      <c r="H656" s="4">
        <v>100113163</v>
      </c>
      <c r="I656" t="s">
        <v>115</v>
      </c>
      <c r="J656" s="4">
        <v>417887</v>
      </c>
      <c r="K656">
        <v>11400</v>
      </c>
    </row>
    <row r="657" spans="1:11">
      <c r="A657" s="4">
        <v>20181209</v>
      </c>
      <c r="B657" s="21">
        <f t="shared" si="10"/>
        <v>43443</v>
      </c>
      <c r="C657" s="20" t="str">
        <f>TEXT(Table1[[#This Row],[Transaction Date]],"yyyy")</f>
        <v>2018</v>
      </c>
      <c r="D657" s="20" t="str">
        <f>TEXT(Table1[[#This Row],[Transaction Date]],"mmmm")</f>
        <v>December</v>
      </c>
      <c r="E657" s="4">
        <f>MONTH(Table1[[#This Row],[Transaction Date]])</f>
        <v>12</v>
      </c>
      <c r="F657" s="20" t="str">
        <f>TEXT(Table1[[#This Row],[Transaction Date]],"dddd")</f>
        <v>Sunday</v>
      </c>
      <c r="G657" t="s">
        <v>10</v>
      </c>
      <c r="H657" s="4">
        <v>100113165</v>
      </c>
      <c r="I657" t="s">
        <v>114</v>
      </c>
      <c r="J657" s="4">
        <v>468108</v>
      </c>
      <c r="K657">
        <v>5000</v>
      </c>
    </row>
    <row r="658" spans="1:11">
      <c r="A658" s="4">
        <v>20181209</v>
      </c>
      <c r="B658" s="21">
        <f t="shared" si="10"/>
        <v>43443</v>
      </c>
      <c r="C658" s="20" t="str">
        <f>TEXT(Table1[[#This Row],[Transaction Date]],"yyyy")</f>
        <v>2018</v>
      </c>
      <c r="D658" s="20" t="str">
        <f>TEXT(Table1[[#This Row],[Transaction Date]],"mmmm")</f>
        <v>December</v>
      </c>
      <c r="E658" s="4">
        <f>MONTH(Table1[[#This Row],[Transaction Date]])</f>
        <v>12</v>
      </c>
      <c r="F658" s="20" t="str">
        <f>TEXT(Table1[[#This Row],[Transaction Date]],"dddd")</f>
        <v>Sunday</v>
      </c>
      <c r="G658" t="s">
        <v>116</v>
      </c>
      <c r="H658" s="4">
        <v>100113167</v>
      </c>
      <c r="I658" t="s">
        <v>114</v>
      </c>
      <c r="J658" s="4">
        <v>518329</v>
      </c>
      <c r="K658">
        <v>9000</v>
      </c>
    </row>
    <row r="659" spans="1:11">
      <c r="A659" s="4">
        <v>20181209</v>
      </c>
      <c r="B659" s="21">
        <f t="shared" si="10"/>
        <v>43443</v>
      </c>
      <c r="C659" s="20" t="str">
        <f>TEXT(Table1[[#This Row],[Transaction Date]],"yyyy")</f>
        <v>2018</v>
      </c>
      <c r="D659" s="20" t="str">
        <f>TEXT(Table1[[#This Row],[Transaction Date]],"mmmm")</f>
        <v>December</v>
      </c>
      <c r="E659" s="4">
        <f>MONTH(Table1[[#This Row],[Transaction Date]])</f>
        <v>12</v>
      </c>
      <c r="F659" s="20" t="str">
        <f>TEXT(Table1[[#This Row],[Transaction Date]],"dddd")</f>
        <v>Sunday</v>
      </c>
      <c r="G659" t="s">
        <v>10</v>
      </c>
      <c r="H659" s="4">
        <v>10019633</v>
      </c>
      <c r="I659" t="s">
        <v>115</v>
      </c>
      <c r="J659" s="4">
        <v>568550</v>
      </c>
      <c r="K659">
        <v>3400</v>
      </c>
    </row>
    <row r="660" spans="1:11">
      <c r="A660" s="4">
        <v>20181210</v>
      </c>
      <c r="B660" s="21">
        <f t="shared" si="10"/>
        <v>43444</v>
      </c>
      <c r="C660" s="20" t="str">
        <f>TEXT(Table1[[#This Row],[Transaction Date]],"yyyy")</f>
        <v>2018</v>
      </c>
      <c r="D660" s="20" t="str">
        <f>TEXT(Table1[[#This Row],[Transaction Date]],"mmmm")</f>
        <v>December</v>
      </c>
      <c r="E660" s="4">
        <f>MONTH(Table1[[#This Row],[Transaction Date]])</f>
        <v>12</v>
      </c>
      <c r="F660" s="20" t="str">
        <f>TEXT(Table1[[#This Row],[Transaction Date]],"dddd")</f>
        <v>Monday</v>
      </c>
      <c r="G660" t="s">
        <v>10</v>
      </c>
      <c r="H660" s="4">
        <v>100113169</v>
      </c>
      <c r="I660" t="s">
        <v>114</v>
      </c>
      <c r="J660" s="4">
        <v>618771</v>
      </c>
      <c r="K660">
        <v>6388.39</v>
      </c>
    </row>
    <row r="661" spans="1:11">
      <c r="A661" s="4">
        <v>20181210</v>
      </c>
      <c r="B661" s="21">
        <f t="shared" si="10"/>
        <v>43444</v>
      </c>
      <c r="C661" s="20" t="str">
        <f>TEXT(Table1[[#This Row],[Transaction Date]],"yyyy")</f>
        <v>2018</v>
      </c>
      <c r="D661" s="20" t="str">
        <f>TEXT(Table1[[#This Row],[Transaction Date]],"mmmm")</f>
        <v>December</v>
      </c>
      <c r="E661" s="4">
        <f>MONTH(Table1[[#This Row],[Transaction Date]])</f>
        <v>12</v>
      </c>
      <c r="F661" s="20" t="str">
        <f>TEXT(Table1[[#This Row],[Transaction Date]],"dddd")</f>
        <v>Monday</v>
      </c>
      <c r="G661" t="s">
        <v>116</v>
      </c>
      <c r="H661" s="4">
        <v>100113169</v>
      </c>
      <c r="I661" t="s">
        <v>115</v>
      </c>
      <c r="J661" s="4">
        <v>864342</v>
      </c>
      <c r="K661">
        <v>4540.18</v>
      </c>
    </row>
    <row r="662" spans="1:11">
      <c r="A662" s="4">
        <v>20181210</v>
      </c>
      <c r="B662" s="21">
        <f t="shared" si="10"/>
        <v>43444</v>
      </c>
      <c r="C662" s="20" t="str">
        <f>TEXT(Table1[[#This Row],[Transaction Date]],"yyyy")</f>
        <v>2018</v>
      </c>
      <c r="D662" s="20" t="str">
        <f>TEXT(Table1[[#This Row],[Transaction Date]],"mmmm")</f>
        <v>December</v>
      </c>
      <c r="E662" s="4">
        <f>MONTH(Table1[[#This Row],[Transaction Date]])</f>
        <v>12</v>
      </c>
      <c r="F662" s="20" t="str">
        <f>TEXT(Table1[[#This Row],[Transaction Date]],"dddd")</f>
        <v>Monday</v>
      </c>
      <c r="G662" t="s">
        <v>116</v>
      </c>
      <c r="H662" s="4">
        <v>100113173</v>
      </c>
      <c r="I662" t="s">
        <v>113</v>
      </c>
      <c r="J662" s="4">
        <v>387943</v>
      </c>
      <c r="K662">
        <v>12450</v>
      </c>
    </row>
    <row r="663" spans="1:11">
      <c r="A663" s="4">
        <v>20181210</v>
      </c>
      <c r="B663" s="21">
        <f t="shared" si="10"/>
        <v>43444</v>
      </c>
      <c r="C663" s="20" t="str">
        <f>TEXT(Table1[[#This Row],[Transaction Date]],"yyyy")</f>
        <v>2018</v>
      </c>
      <c r="D663" s="20" t="str">
        <f>TEXT(Table1[[#This Row],[Transaction Date]],"mmmm")</f>
        <v>December</v>
      </c>
      <c r="E663" s="4">
        <f>MONTH(Table1[[#This Row],[Transaction Date]])</f>
        <v>12</v>
      </c>
      <c r="F663" s="20" t="str">
        <f>TEXT(Table1[[#This Row],[Transaction Date]],"dddd")</f>
        <v>Monday</v>
      </c>
      <c r="G663" t="s">
        <v>116</v>
      </c>
      <c r="H663" s="4">
        <v>100113174</v>
      </c>
      <c r="I663" t="s">
        <v>113</v>
      </c>
      <c r="J663" s="4">
        <v>846118</v>
      </c>
      <c r="K663">
        <v>5650</v>
      </c>
    </row>
    <row r="664" spans="1:11">
      <c r="A664" s="4">
        <v>20181210</v>
      </c>
      <c r="B664" s="21">
        <f t="shared" si="10"/>
        <v>43444</v>
      </c>
      <c r="C664" s="20" t="str">
        <f>TEXT(Table1[[#This Row],[Transaction Date]],"yyyy")</f>
        <v>2018</v>
      </c>
      <c r="D664" s="20" t="str">
        <f>TEXT(Table1[[#This Row],[Transaction Date]],"mmmm")</f>
        <v>December</v>
      </c>
      <c r="E664" s="4">
        <f>MONTH(Table1[[#This Row],[Transaction Date]])</f>
        <v>12</v>
      </c>
      <c r="F664" s="20" t="str">
        <f>TEXT(Table1[[#This Row],[Transaction Date]],"dddd")</f>
        <v>Monday</v>
      </c>
      <c r="G664" t="s">
        <v>116</v>
      </c>
      <c r="H664" s="4">
        <v>10019654</v>
      </c>
      <c r="I664" t="s">
        <v>112</v>
      </c>
      <c r="J664" s="4">
        <v>166782</v>
      </c>
      <c r="K664">
        <v>20650</v>
      </c>
    </row>
    <row r="665" spans="1:11">
      <c r="A665" s="4">
        <v>20181210</v>
      </c>
      <c r="B665" s="21">
        <f t="shared" si="10"/>
        <v>43444</v>
      </c>
      <c r="C665" s="20" t="str">
        <f>TEXT(Table1[[#This Row],[Transaction Date]],"yyyy")</f>
        <v>2018</v>
      </c>
      <c r="D665" s="20" t="str">
        <f>TEXT(Table1[[#This Row],[Transaction Date]],"mmmm")</f>
        <v>December</v>
      </c>
      <c r="E665" s="4">
        <f>MONTH(Table1[[#This Row],[Transaction Date]])</f>
        <v>12</v>
      </c>
      <c r="F665" s="20" t="str">
        <f>TEXT(Table1[[#This Row],[Transaction Date]],"dddd")</f>
        <v>Monday</v>
      </c>
      <c r="G665" t="s">
        <v>116</v>
      </c>
      <c r="H665" s="4">
        <v>10334218</v>
      </c>
      <c r="I665" t="s">
        <v>109</v>
      </c>
      <c r="J665" s="4">
        <v>217003</v>
      </c>
      <c r="K665">
        <v>22650</v>
      </c>
    </row>
    <row r="666" spans="1:11">
      <c r="A666" s="4">
        <v>20181211</v>
      </c>
      <c r="B666" s="21">
        <f t="shared" si="10"/>
        <v>43445</v>
      </c>
      <c r="C666" s="20" t="str">
        <f>TEXT(Table1[[#This Row],[Transaction Date]],"yyyy")</f>
        <v>2018</v>
      </c>
      <c r="D666" s="20" t="str">
        <f>TEXT(Table1[[#This Row],[Transaction Date]],"mmmm")</f>
        <v>December</v>
      </c>
      <c r="E666" s="4">
        <f>MONTH(Table1[[#This Row],[Transaction Date]])</f>
        <v>12</v>
      </c>
      <c r="F666" s="20" t="str">
        <f>TEXT(Table1[[#This Row],[Transaction Date]],"dddd")</f>
        <v>Tuesday</v>
      </c>
      <c r="G666" t="s">
        <v>117</v>
      </c>
      <c r="H666" s="4">
        <v>100111001</v>
      </c>
      <c r="I666" t="s">
        <v>109</v>
      </c>
      <c r="J666" s="4">
        <v>267224</v>
      </c>
      <c r="K666">
        <v>3400</v>
      </c>
    </row>
    <row r="667" spans="1:11">
      <c r="A667" s="4">
        <v>20181211</v>
      </c>
      <c r="B667" s="21">
        <f t="shared" si="10"/>
        <v>43445</v>
      </c>
      <c r="C667" s="20" t="str">
        <f>TEXT(Table1[[#This Row],[Transaction Date]],"yyyy")</f>
        <v>2018</v>
      </c>
      <c r="D667" s="20" t="str">
        <f>TEXT(Table1[[#This Row],[Transaction Date]],"mmmm")</f>
        <v>December</v>
      </c>
      <c r="E667" s="4">
        <f>MONTH(Table1[[#This Row],[Transaction Date]])</f>
        <v>12</v>
      </c>
      <c r="F667" s="20" t="str">
        <f>TEXT(Table1[[#This Row],[Transaction Date]],"dddd")</f>
        <v>Tuesday</v>
      </c>
      <c r="G667" t="s">
        <v>118</v>
      </c>
      <c r="H667" s="4">
        <v>100113175</v>
      </c>
      <c r="I667" t="s">
        <v>109</v>
      </c>
      <c r="J667" s="4">
        <v>317445</v>
      </c>
      <c r="K667">
        <v>6250</v>
      </c>
    </row>
    <row r="668" spans="1:11">
      <c r="A668" s="4">
        <v>20181211</v>
      </c>
      <c r="B668" s="21">
        <f t="shared" si="10"/>
        <v>43445</v>
      </c>
      <c r="C668" s="20" t="str">
        <f>TEXT(Table1[[#This Row],[Transaction Date]],"yyyy")</f>
        <v>2018</v>
      </c>
      <c r="D668" s="20" t="str">
        <f>TEXT(Table1[[#This Row],[Transaction Date]],"mmmm")</f>
        <v>December</v>
      </c>
      <c r="E668" s="4">
        <f>MONTH(Table1[[#This Row],[Transaction Date]])</f>
        <v>12</v>
      </c>
      <c r="F668" s="20" t="str">
        <f>TEXT(Table1[[#This Row],[Transaction Date]],"dddd")</f>
        <v>Tuesday</v>
      </c>
      <c r="G668" t="s">
        <v>10</v>
      </c>
      <c r="H668" s="4">
        <v>10019656</v>
      </c>
      <c r="I668" t="s">
        <v>111</v>
      </c>
      <c r="J668" s="4">
        <v>367666</v>
      </c>
      <c r="K668">
        <v>795</v>
      </c>
    </row>
    <row r="669" spans="1:11">
      <c r="A669" s="4">
        <v>20181211</v>
      </c>
      <c r="B669" s="21">
        <f t="shared" si="10"/>
        <v>43445</v>
      </c>
      <c r="C669" s="20" t="str">
        <f>TEXT(Table1[[#This Row],[Transaction Date]],"yyyy")</f>
        <v>2018</v>
      </c>
      <c r="D669" s="20" t="str">
        <f>TEXT(Table1[[#This Row],[Transaction Date]],"mmmm")</f>
        <v>December</v>
      </c>
      <c r="E669" s="4">
        <f>MONTH(Table1[[#This Row],[Transaction Date]])</f>
        <v>12</v>
      </c>
      <c r="F669" s="20" t="str">
        <f>TEXT(Table1[[#This Row],[Transaction Date]],"dddd")</f>
        <v>Tuesday</v>
      </c>
      <c r="G669" s="1" t="s">
        <v>116</v>
      </c>
      <c r="H669" s="4">
        <v>10019657</v>
      </c>
      <c r="I669" t="s">
        <v>113</v>
      </c>
      <c r="J669" s="4">
        <v>417887</v>
      </c>
      <c r="K669">
        <v>5985</v>
      </c>
    </row>
    <row r="670" spans="1:11">
      <c r="A670" s="4">
        <v>20181211</v>
      </c>
      <c r="B670" s="21">
        <f t="shared" si="10"/>
        <v>43445</v>
      </c>
      <c r="C670" s="20" t="str">
        <f>TEXT(Table1[[#This Row],[Transaction Date]],"yyyy")</f>
        <v>2018</v>
      </c>
      <c r="D670" s="20" t="str">
        <f>TEXT(Table1[[#This Row],[Transaction Date]],"mmmm")</f>
        <v>December</v>
      </c>
      <c r="E670" s="4">
        <f>MONTH(Table1[[#This Row],[Transaction Date]])</f>
        <v>12</v>
      </c>
      <c r="F670" s="20" t="str">
        <f>TEXT(Table1[[#This Row],[Transaction Date]],"dddd")</f>
        <v>Tuesday</v>
      </c>
      <c r="G670" s="1" t="s">
        <v>118</v>
      </c>
      <c r="H670" s="4">
        <v>10019659</v>
      </c>
      <c r="I670" t="s">
        <v>113</v>
      </c>
      <c r="J670" s="4">
        <v>267224</v>
      </c>
      <c r="K670">
        <v>5650</v>
      </c>
    </row>
    <row r="671" spans="1:11">
      <c r="A671" s="4">
        <v>20181211</v>
      </c>
      <c r="B671" s="21">
        <f t="shared" si="10"/>
        <v>43445</v>
      </c>
      <c r="C671" s="20" t="str">
        <f>TEXT(Table1[[#This Row],[Transaction Date]],"yyyy")</f>
        <v>2018</v>
      </c>
      <c r="D671" s="20" t="str">
        <f>TEXT(Table1[[#This Row],[Transaction Date]],"mmmm")</f>
        <v>December</v>
      </c>
      <c r="E671" s="4">
        <f>MONTH(Table1[[#This Row],[Transaction Date]])</f>
        <v>12</v>
      </c>
      <c r="F671" s="20" t="str">
        <f>TEXT(Table1[[#This Row],[Transaction Date]],"dddd")</f>
        <v>Tuesday</v>
      </c>
      <c r="G671" t="s">
        <v>116</v>
      </c>
      <c r="H671" s="4">
        <v>10019660</v>
      </c>
      <c r="I671" t="s">
        <v>112</v>
      </c>
      <c r="J671" s="4">
        <v>317445</v>
      </c>
      <c r="K671">
        <v>10650</v>
      </c>
    </row>
    <row r="672" spans="1:11">
      <c r="A672" s="4">
        <v>20181214</v>
      </c>
      <c r="B672" s="21">
        <f t="shared" si="10"/>
        <v>43448</v>
      </c>
      <c r="C672" s="20" t="str">
        <f>TEXT(Table1[[#This Row],[Transaction Date]],"yyyy")</f>
        <v>2018</v>
      </c>
      <c r="D672" s="20" t="str">
        <f>TEXT(Table1[[#This Row],[Transaction Date]],"mmmm")</f>
        <v>December</v>
      </c>
      <c r="E672" s="4">
        <f>MONTH(Table1[[#This Row],[Transaction Date]])</f>
        <v>12</v>
      </c>
      <c r="F672" s="20" t="str">
        <f>TEXT(Table1[[#This Row],[Transaction Date]],"dddd")</f>
        <v>Friday</v>
      </c>
      <c r="G672" t="s">
        <v>117</v>
      </c>
      <c r="H672" s="4">
        <v>10019674</v>
      </c>
      <c r="I672" t="s">
        <v>109</v>
      </c>
      <c r="J672" s="4">
        <v>729973</v>
      </c>
      <c r="K672">
        <v>6360</v>
      </c>
    </row>
    <row r="673" spans="1:11">
      <c r="A673" s="4">
        <v>20181214</v>
      </c>
      <c r="B673" s="21">
        <f t="shared" si="10"/>
        <v>43448</v>
      </c>
      <c r="C673" s="20" t="str">
        <f>TEXT(Table1[[#This Row],[Transaction Date]],"yyyy")</f>
        <v>2018</v>
      </c>
      <c r="D673" s="20" t="str">
        <f>TEXT(Table1[[#This Row],[Transaction Date]],"mmmm")</f>
        <v>December</v>
      </c>
      <c r="E673" s="4">
        <f>MONTH(Table1[[#This Row],[Transaction Date]])</f>
        <v>12</v>
      </c>
      <c r="F673" s="20" t="str">
        <f>TEXT(Table1[[#This Row],[Transaction Date]],"dddd")</f>
        <v>Friday</v>
      </c>
      <c r="G673" t="s">
        <v>117</v>
      </c>
      <c r="H673" s="4">
        <v>10019675</v>
      </c>
      <c r="I673" t="s">
        <v>109</v>
      </c>
      <c r="J673" s="4">
        <v>764932</v>
      </c>
      <c r="K673">
        <v>9560</v>
      </c>
    </row>
    <row r="674" spans="1:11">
      <c r="A674" s="4">
        <v>20181214</v>
      </c>
      <c r="B674" s="21">
        <f t="shared" si="10"/>
        <v>43448</v>
      </c>
      <c r="C674" s="20" t="str">
        <f>TEXT(Table1[[#This Row],[Transaction Date]],"yyyy")</f>
        <v>2018</v>
      </c>
      <c r="D674" s="20" t="str">
        <f>TEXT(Table1[[#This Row],[Transaction Date]],"mmmm")</f>
        <v>December</v>
      </c>
      <c r="E674" s="4">
        <f>MONTH(Table1[[#This Row],[Transaction Date]])</f>
        <v>12</v>
      </c>
      <c r="F674" s="20" t="str">
        <f>TEXT(Table1[[#This Row],[Transaction Date]],"dddd")</f>
        <v>Friday</v>
      </c>
      <c r="G674" t="s">
        <v>10</v>
      </c>
      <c r="H674" s="4">
        <v>10019677</v>
      </c>
      <c r="I674" t="s">
        <v>109</v>
      </c>
      <c r="J674" s="4">
        <v>979679</v>
      </c>
      <c r="K674">
        <v>4760</v>
      </c>
    </row>
    <row r="675" spans="1:11">
      <c r="A675" s="4">
        <v>20181215</v>
      </c>
      <c r="B675" s="21">
        <f t="shared" si="10"/>
        <v>43449</v>
      </c>
      <c r="C675" s="20" t="str">
        <f>TEXT(Table1[[#This Row],[Transaction Date]],"yyyy")</f>
        <v>2018</v>
      </c>
      <c r="D675" s="20" t="str">
        <f>TEXT(Table1[[#This Row],[Transaction Date]],"mmmm")</f>
        <v>December</v>
      </c>
      <c r="E675" s="4">
        <f>MONTH(Table1[[#This Row],[Transaction Date]])</f>
        <v>12</v>
      </c>
      <c r="F675" s="20" t="str">
        <f>TEXT(Table1[[#This Row],[Transaction Date]],"dddd")</f>
        <v>Saturday</v>
      </c>
      <c r="G675" t="s">
        <v>10</v>
      </c>
      <c r="H675" s="4">
        <v>100113226</v>
      </c>
      <c r="I675" t="s">
        <v>114</v>
      </c>
      <c r="J675" s="4">
        <v>387943</v>
      </c>
      <c r="K675">
        <v>9960</v>
      </c>
    </row>
    <row r="676" spans="1:11">
      <c r="A676" s="4">
        <v>20181215</v>
      </c>
      <c r="B676" s="21">
        <f t="shared" si="10"/>
        <v>43449</v>
      </c>
      <c r="C676" s="20" t="str">
        <f>TEXT(Table1[[#This Row],[Transaction Date]],"yyyy")</f>
        <v>2018</v>
      </c>
      <c r="D676" s="20" t="str">
        <f>TEXT(Table1[[#This Row],[Transaction Date]],"mmmm")</f>
        <v>December</v>
      </c>
      <c r="E676" s="4">
        <f>MONTH(Table1[[#This Row],[Transaction Date]])</f>
        <v>12</v>
      </c>
      <c r="F676" s="20" t="str">
        <f>TEXT(Table1[[#This Row],[Transaction Date]],"dddd")</f>
        <v>Saturday</v>
      </c>
      <c r="G676" t="s">
        <v>10</v>
      </c>
      <c r="H676" s="4">
        <v>10334293</v>
      </c>
      <c r="I676" t="s">
        <v>115</v>
      </c>
      <c r="J676" s="4">
        <v>846118</v>
      </c>
      <c r="K676">
        <v>6360</v>
      </c>
    </row>
    <row r="677" spans="1:11">
      <c r="A677" s="4">
        <v>20181215</v>
      </c>
      <c r="B677" s="21">
        <f t="shared" si="10"/>
        <v>43449</v>
      </c>
      <c r="C677" s="20" t="str">
        <f>TEXT(Table1[[#This Row],[Transaction Date]],"yyyy")</f>
        <v>2018</v>
      </c>
      <c r="D677" s="20" t="str">
        <f>TEXT(Table1[[#This Row],[Transaction Date]],"mmmm")</f>
        <v>December</v>
      </c>
      <c r="E677" s="4">
        <f>MONTH(Table1[[#This Row],[Transaction Date]])</f>
        <v>12</v>
      </c>
      <c r="F677" s="20" t="str">
        <f>TEXT(Table1[[#This Row],[Transaction Date]],"dddd")</f>
        <v>Saturday</v>
      </c>
      <c r="G677" t="s">
        <v>117</v>
      </c>
      <c r="H677" s="4">
        <v>10334297</v>
      </c>
      <c r="I677" t="s">
        <v>114</v>
      </c>
      <c r="J677" s="4">
        <v>166782</v>
      </c>
      <c r="K677">
        <v>14920</v>
      </c>
    </row>
    <row r="678" spans="1:11">
      <c r="A678" s="4">
        <v>20181215</v>
      </c>
      <c r="B678" s="21">
        <f t="shared" si="10"/>
        <v>43449</v>
      </c>
      <c r="C678" s="20" t="str">
        <f>TEXT(Table1[[#This Row],[Transaction Date]],"yyyy")</f>
        <v>2018</v>
      </c>
      <c r="D678" s="20" t="str">
        <f>TEXT(Table1[[#This Row],[Transaction Date]],"mmmm")</f>
        <v>December</v>
      </c>
      <c r="E678" s="4">
        <f>MONTH(Table1[[#This Row],[Transaction Date]])</f>
        <v>12</v>
      </c>
      <c r="F678" s="20" t="str">
        <f>TEXT(Table1[[#This Row],[Transaction Date]],"dddd")</f>
        <v>Saturday</v>
      </c>
      <c r="G678" t="s">
        <v>117</v>
      </c>
      <c r="H678" s="4">
        <v>10334297</v>
      </c>
      <c r="I678" t="s">
        <v>115</v>
      </c>
      <c r="J678" s="4">
        <v>217003</v>
      </c>
      <c r="K678">
        <v>9960</v>
      </c>
    </row>
    <row r="679" spans="1:11">
      <c r="A679" s="4">
        <v>20181215</v>
      </c>
      <c r="B679" s="21">
        <f t="shared" si="10"/>
        <v>43449</v>
      </c>
      <c r="C679" s="20" t="str">
        <f>TEXT(Table1[[#This Row],[Transaction Date]],"yyyy")</f>
        <v>2018</v>
      </c>
      <c r="D679" s="20" t="str">
        <f>TEXT(Table1[[#This Row],[Transaction Date]],"mmmm")</f>
        <v>December</v>
      </c>
      <c r="E679" s="4">
        <f>MONTH(Table1[[#This Row],[Transaction Date]])</f>
        <v>12</v>
      </c>
      <c r="F679" s="20" t="str">
        <f>TEXT(Table1[[#This Row],[Transaction Date]],"dddd")</f>
        <v>Saturday</v>
      </c>
      <c r="G679" t="s">
        <v>10</v>
      </c>
      <c r="H679" s="4">
        <v>10334302</v>
      </c>
      <c r="I679" t="s">
        <v>113</v>
      </c>
      <c r="J679" s="4">
        <v>267224</v>
      </c>
      <c r="K679">
        <v>9000</v>
      </c>
    </row>
    <row r="680" spans="1:11">
      <c r="A680" s="4">
        <v>20181215</v>
      </c>
      <c r="B680" s="21">
        <f t="shared" si="10"/>
        <v>43449</v>
      </c>
      <c r="C680" s="20" t="str">
        <f>TEXT(Table1[[#This Row],[Transaction Date]],"yyyy")</f>
        <v>2018</v>
      </c>
      <c r="D680" s="20" t="str">
        <f>TEXT(Table1[[#This Row],[Transaction Date]],"mmmm")</f>
        <v>December</v>
      </c>
      <c r="E680" s="4">
        <f>MONTH(Table1[[#This Row],[Transaction Date]])</f>
        <v>12</v>
      </c>
      <c r="F680" s="20" t="str">
        <f>TEXT(Table1[[#This Row],[Transaction Date]],"dddd")</f>
        <v>Saturday</v>
      </c>
      <c r="G680" t="s">
        <v>10</v>
      </c>
      <c r="H680" s="4">
        <v>10334287</v>
      </c>
      <c r="I680" t="s">
        <v>113</v>
      </c>
      <c r="J680" s="4">
        <v>317445</v>
      </c>
      <c r="K680">
        <v>18120</v>
      </c>
    </row>
    <row r="681" spans="1:11">
      <c r="A681" s="4">
        <v>20181215</v>
      </c>
      <c r="B681" s="21">
        <f t="shared" si="10"/>
        <v>43449</v>
      </c>
      <c r="C681" s="20" t="str">
        <f>TEXT(Table1[[#This Row],[Transaction Date]],"yyyy")</f>
        <v>2018</v>
      </c>
      <c r="D681" s="20" t="str">
        <f>TEXT(Table1[[#This Row],[Transaction Date]],"mmmm")</f>
        <v>December</v>
      </c>
      <c r="E681" s="4">
        <f>MONTH(Table1[[#This Row],[Transaction Date]])</f>
        <v>12</v>
      </c>
      <c r="F681" s="20" t="str">
        <f>TEXT(Table1[[#This Row],[Transaction Date]],"dddd")</f>
        <v>Saturday</v>
      </c>
      <c r="G681" t="s">
        <v>118</v>
      </c>
      <c r="H681" s="4">
        <v>10334289</v>
      </c>
      <c r="I681" t="s">
        <v>112</v>
      </c>
      <c r="J681" s="4">
        <v>367666</v>
      </c>
      <c r="K681">
        <v>6360</v>
      </c>
    </row>
    <row r="682" spans="1:11">
      <c r="A682" s="4">
        <v>20181215</v>
      </c>
      <c r="B682" s="21">
        <f t="shared" si="10"/>
        <v>43449</v>
      </c>
      <c r="C682" s="20" t="str">
        <f>TEXT(Table1[[#This Row],[Transaction Date]],"yyyy")</f>
        <v>2018</v>
      </c>
      <c r="D682" s="20" t="str">
        <f>TEXT(Table1[[#This Row],[Transaction Date]],"mmmm")</f>
        <v>December</v>
      </c>
      <c r="E682" s="4">
        <f>MONTH(Table1[[#This Row],[Transaction Date]])</f>
        <v>12</v>
      </c>
      <c r="F682" s="20" t="str">
        <f>TEXT(Table1[[#This Row],[Transaction Date]],"dddd")</f>
        <v>Saturday</v>
      </c>
      <c r="G682" t="s">
        <v>116</v>
      </c>
      <c r="H682" s="4">
        <v>10334291</v>
      </c>
      <c r="I682" t="s">
        <v>109</v>
      </c>
      <c r="J682" s="4">
        <v>417887</v>
      </c>
      <c r="K682">
        <v>9000</v>
      </c>
    </row>
    <row r="683" spans="1:11">
      <c r="A683" s="4">
        <v>20181216</v>
      </c>
      <c r="B683" s="21">
        <f t="shared" si="10"/>
        <v>43450</v>
      </c>
      <c r="C683" s="20" t="str">
        <f>TEXT(Table1[[#This Row],[Transaction Date]],"yyyy")</f>
        <v>2018</v>
      </c>
      <c r="D683" s="20" t="str">
        <f>TEXT(Table1[[#This Row],[Transaction Date]],"mmmm")</f>
        <v>December</v>
      </c>
      <c r="E683" s="4">
        <f>MONTH(Table1[[#This Row],[Transaction Date]])</f>
        <v>12</v>
      </c>
      <c r="F683" s="20" t="str">
        <f>TEXT(Table1[[#This Row],[Transaction Date]],"dddd")</f>
        <v>Sunday</v>
      </c>
      <c r="G683" t="s">
        <v>10</v>
      </c>
      <c r="H683" s="4">
        <v>100111041</v>
      </c>
      <c r="I683" t="s">
        <v>109</v>
      </c>
      <c r="J683" s="4">
        <v>267224</v>
      </c>
      <c r="K683">
        <v>8520</v>
      </c>
    </row>
    <row r="684" spans="1:11">
      <c r="A684" s="4">
        <v>20181216</v>
      </c>
      <c r="B684" s="21">
        <f t="shared" si="10"/>
        <v>43450</v>
      </c>
      <c r="C684" s="20" t="str">
        <f>TEXT(Table1[[#This Row],[Transaction Date]],"yyyy")</f>
        <v>2018</v>
      </c>
      <c r="D684" s="20" t="str">
        <f>TEXT(Table1[[#This Row],[Transaction Date]],"mmmm")</f>
        <v>December</v>
      </c>
      <c r="E684" s="4">
        <f>MONTH(Table1[[#This Row],[Transaction Date]])</f>
        <v>12</v>
      </c>
      <c r="F684" s="20" t="str">
        <f>TEXT(Table1[[#This Row],[Transaction Date]],"dddd")</f>
        <v>Sunday</v>
      </c>
      <c r="G684" t="s">
        <v>116</v>
      </c>
      <c r="H684" s="4">
        <v>100113236</v>
      </c>
      <c r="I684" t="s">
        <v>109</v>
      </c>
      <c r="J684" s="4">
        <v>317445</v>
      </c>
      <c r="K684">
        <v>5000</v>
      </c>
    </row>
    <row r="685" spans="1:11">
      <c r="A685" s="4">
        <v>20181216</v>
      </c>
      <c r="B685" s="21">
        <f t="shared" si="10"/>
        <v>43450</v>
      </c>
      <c r="C685" s="20" t="str">
        <f>TEXT(Table1[[#This Row],[Transaction Date]],"yyyy")</f>
        <v>2018</v>
      </c>
      <c r="D685" s="20" t="str">
        <f>TEXT(Table1[[#This Row],[Transaction Date]],"mmmm")</f>
        <v>December</v>
      </c>
      <c r="E685" s="4">
        <f>MONTH(Table1[[#This Row],[Transaction Date]])</f>
        <v>12</v>
      </c>
      <c r="F685" s="20" t="str">
        <f>TEXT(Table1[[#This Row],[Transaction Date]],"dddd")</f>
        <v>Sunday</v>
      </c>
      <c r="G685" t="s">
        <v>117</v>
      </c>
      <c r="H685" s="4">
        <v>100113237</v>
      </c>
      <c r="I685" t="s">
        <v>114</v>
      </c>
      <c r="J685" s="4">
        <v>729973</v>
      </c>
      <c r="K685">
        <v>9960</v>
      </c>
    </row>
    <row r="686" spans="1:11">
      <c r="A686" s="4">
        <v>20181216</v>
      </c>
      <c r="B686" s="21">
        <f t="shared" si="10"/>
        <v>43450</v>
      </c>
      <c r="C686" s="20" t="str">
        <f>TEXT(Table1[[#This Row],[Transaction Date]],"yyyy")</f>
        <v>2018</v>
      </c>
      <c r="D686" s="20" t="str">
        <f>TEXT(Table1[[#This Row],[Transaction Date]],"mmmm")</f>
        <v>December</v>
      </c>
      <c r="E686" s="4">
        <f>MONTH(Table1[[#This Row],[Transaction Date]])</f>
        <v>12</v>
      </c>
      <c r="F686" s="20" t="str">
        <f>TEXT(Table1[[#This Row],[Transaction Date]],"dddd")</f>
        <v>Sunday</v>
      </c>
      <c r="G686" t="s">
        <v>117</v>
      </c>
      <c r="H686" s="4">
        <v>100113237</v>
      </c>
      <c r="I686" t="s">
        <v>115</v>
      </c>
      <c r="J686" s="4">
        <v>764932</v>
      </c>
      <c r="K686">
        <v>8520</v>
      </c>
    </row>
    <row r="687" spans="1:11">
      <c r="A687" s="4">
        <v>20181217</v>
      </c>
      <c r="B687" s="21">
        <f t="shared" si="10"/>
        <v>43451</v>
      </c>
      <c r="C687" s="20" t="str">
        <f>TEXT(Table1[[#This Row],[Transaction Date]],"yyyy")</f>
        <v>2018</v>
      </c>
      <c r="D687" s="20" t="str">
        <f>TEXT(Table1[[#This Row],[Transaction Date]],"mmmm")</f>
        <v>December</v>
      </c>
      <c r="E687" s="4">
        <f>MONTH(Table1[[#This Row],[Transaction Date]])</f>
        <v>12</v>
      </c>
      <c r="F687" s="20" t="str">
        <f>TEXT(Table1[[#This Row],[Transaction Date]],"dddd")</f>
        <v>Monday</v>
      </c>
      <c r="G687" t="s">
        <v>10</v>
      </c>
      <c r="H687" s="4">
        <v>10019741</v>
      </c>
      <c r="I687" t="s">
        <v>114</v>
      </c>
      <c r="J687" s="4">
        <v>979679</v>
      </c>
      <c r="K687">
        <v>5650</v>
      </c>
    </row>
    <row r="688" spans="1:11">
      <c r="A688" s="4">
        <v>20181218</v>
      </c>
      <c r="B688" s="21">
        <f t="shared" si="10"/>
        <v>43452</v>
      </c>
      <c r="C688" s="20" t="str">
        <f>TEXT(Table1[[#This Row],[Transaction Date]],"yyyy")</f>
        <v>2018</v>
      </c>
      <c r="D688" s="20" t="str">
        <f>TEXT(Table1[[#This Row],[Transaction Date]],"mmmm")</f>
        <v>December</v>
      </c>
      <c r="E688" s="4">
        <f>MONTH(Table1[[#This Row],[Transaction Date]])</f>
        <v>12</v>
      </c>
      <c r="F688" s="20" t="str">
        <f>TEXT(Table1[[#This Row],[Transaction Date]],"dddd")</f>
        <v>Tuesday</v>
      </c>
      <c r="G688" t="s">
        <v>117</v>
      </c>
      <c r="H688" s="4">
        <v>100113279</v>
      </c>
      <c r="I688" t="s">
        <v>109</v>
      </c>
      <c r="J688" s="4">
        <v>834850</v>
      </c>
      <c r="K688">
        <v>4250</v>
      </c>
    </row>
    <row r="689" spans="1:11">
      <c r="A689" s="4">
        <v>20181218</v>
      </c>
      <c r="B689" s="21">
        <f t="shared" si="10"/>
        <v>43452</v>
      </c>
      <c r="C689" s="20" t="str">
        <f>TEXT(Table1[[#This Row],[Transaction Date]],"yyyy")</f>
        <v>2018</v>
      </c>
      <c r="D689" s="20" t="str">
        <f>TEXT(Table1[[#This Row],[Transaction Date]],"mmmm")</f>
        <v>December</v>
      </c>
      <c r="E689" s="4">
        <f>MONTH(Table1[[#This Row],[Transaction Date]])</f>
        <v>12</v>
      </c>
      <c r="F689" s="20" t="str">
        <f>TEXT(Table1[[#This Row],[Transaction Date]],"dddd")</f>
        <v>Tuesday</v>
      </c>
      <c r="G689" t="s">
        <v>117</v>
      </c>
      <c r="H689" s="4">
        <v>100113280</v>
      </c>
      <c r="I689" t="s">
        <v>109</v>
      </c>
      <c r="J689" s="4">
        <v>367666</v>
      </c>
      <c r="K689">
        <v>5650</v>
      </c>
    </row>
    <row r="690" spans="1:11">
      <c r="A690" s="4">
        <v>20181218</v>
      </c>
      <c r="B690" s="21">
        <f t="shared" si="10"/>
        <v>43452</v>
      </c>
      <c r="C690" s="20" t="str">
        <f>TEXT(Table1[[#This Row],[Transaction Date]],"yyyy")</f>
        <v>2018</v>
      </c>
      <c r="D690" s="20" t="str">
        <f>TEXT(Table1[[#This Row],[Transaction Date]],"mmmm")</f>
        <v>December</v>
      </c>
      <c r="E690" s="4">
        <f>MONTH(Table1[[#This Row],[Transaction Date]])</f>
        <v>12</v>
      </c>
      <c r="F690" s="20" t="str">
        <f>TEXT(Table1[[#This Row],[Transaction Date]],"dddd")</f>
        <v>Tuesday</v>
      </c>
      <c r="G690" t="s">
        <v>10</v>
      </c>
      <c r="H690" s="4">
        <v>100113282</v>
      </c>
      <c r="I690" t="s">
        <v>109</v>
      </c>
      <c r="J690" s="4">
        <v>417887</v>
      </c>
      <c r="K690">
        <v>3650</v>
      </c>
    </row>
    <row r="691" spans="1:11">
      <c r="A691" s="4">
        <v>20181218</v>
      </c>
      <c r="B691" s="21">
        <f t="shared" si="10"/>
        <v>43452</v>
      </c>
      <c r="C691" s="20" t="str">
        <f>TEXT(Table1[[#This Row],[Transaction Date]],"yyyy")</f>
        <v>2018</v>
      </c>
      <c r="D691" s="20" t="str">
        <f>TEXT(Table1[[#This Row],[Transaction Date]],"mmmm")</f>
        <v>December</v>
      </c>
      <c r="E691" s="4">
        <f>MONTH(Table1[[#This Row],[Transaction Date]])</f>
        <v>12</v>
      </c>
      <c r="F691" s="20" t="str">
        <f>TEXT(Table1[[#This Row],[Transaction Date]],"dddd")</f>
        <v>Tuesday</v>
      </c>
      <c r="G691" t="s">
        <v>10</v>
      </c>
      <c r="H691" s="4">
        <v>100113283</v>
      </c>
      <c r="I691" t="s">
        <v>111</v>
      </c>
      <c r="J691" s="4">
        <v>468108</v>
      </c>
      <c r="K691">
        <v>5650</v>
      </c>
    </row>
    <row r="692" spans="1:11">
      <c r="A692" s="4">
        <v>20181220</v>
      </c>
      <c r="B692" s="21">
        <f t="shared" si="10"/>
        <v>43454</v>
      </c>
      <c r="C692" s="20" t="str">
        <f>TEXT(Table1[[#This Row],[Transaction Date]],"yyyy")</f>
        <v>2018</v>
      </c>
      <c r="D692" s="20" t="str">
        <f>TEXT(Table1[[#This Row],[Transaction Date]],"mmmm")</f>
        <v>December</v>
      </c>
      <c r="E692" s="4">
        <f>MONTH(Table1[[#This Row],[Transaction Date]])</f>
        <v>12</v>
      </c>
      <c r="F692" s="20" t="str">
        <f>TEXT(Table1[[#This Row],[Transaction Date]],"dddd")</f>
        <v>Thursday</v>
      </c>
      <c r="G692" t="s">
        <v>117</v>
      </c>
      <c r="H692" s="4">
        <v>100113315</v>
      </c>
      <c r="I692" t="s">
        <v>109</v>
      </c>
      <c r="J692" s="4">
        <v>518329</v>
      </c>
      <c r="K692">
        <v>12450</v>
      </c>
    </row>
    <row r="693" spans="1:11">
      <c r="A693" s="4">
        <v>20181220</v>
      </c>
      <c r="B693" s="21">
        <f t="shared" si="10"/>
        <v>43454</v>
      </c>
      <c r="C693" s="20" t="str">
        <f>TEXT(Table1[[#This Row],[Transaction Date]],"yyyy")</f>
        <v>2018</v>
      </c>
      <c r="D693" s="20" t="str">
        <f>TEXT(Table1[[#This Row],[Transaction Date]],"mmmm")</f>
        <v>December</v>
      </c>
      <c r="E693" s="4">
        <f>MONTH(Table1[[#This Row],[Transaction Date]])</f>
        <v>12</v>
      </c>
      <c r="F693" s="20" t="str">
        <f>TEXT(Table1[[#This Row],[Transaction Date]],"dddd")</f>
        <v>Thursday</v>
      </c>
      <c r="G693" t="s">
        <v>10</v>
      </c>
      <c r="H693" s="4">
        <v>100113317</v>
      </c>
      <c r="I693" t="s">
        <v>109</v>
      </c>
      <c r="J693" s="4">
        <v>568550</v>
      </c>
      <c r="K693">
        <v>3250</v>
      </c>
    </row>
    <row r="694" spans="1:11">
      <c r="A694" s="4">
        <v>20181220</v>
      </c>
      <c r="B694" s="21">
        <f t="shared" si="10"/>
        <v>43454</v>
      </c>
      <c r="C694" s="20" t="str">
        <f>TEXT(Table1[[#This Row],[Transaction Date]],"yyyy")</f>
        <v>2018</v>
      </c>
      <c r="D694" s="20" t="str">
        <f>TEXT(Table1[[#This Row],[Transaction Date]],"mmmm")</f>
        <v>December</v>
      </c>
      <c r="E694" s="4">
        <f>MONTH(Table1[[#This Row],[Transaction Date]])</f>
        <v>12</v>
      </c>
      <c r="F694" s="20" t="str">
        <f>TEXT(Table1[[#This Row],[Transaction Date]],"dddd")</f>
        <v>Thursday</v>
      </c>
      <c r="G694" t="s">
        <v>116</v>
      </c>
      <c r="H694" s="4">
        <v>100113320</v>
      </c>
      <c r="I694" t="s">
        <v>109</v>
      </c>
      <c r="J694" s="4">
        <v>618771</v>
      </c>
      <c r="K694">
        <v>18585</v>
      </c>
    </row>
    <row r="695" spans="1:11">
      <c r="A695" s="4">
        <v>20181220</v>
      </c>
      <c r="B695" s="21">
        <f t="shared" si="10"/>
        <v>43454</v>
      </c>
      <c r="C695" s="20" t="str">
        <f>TEXT(Table1[[#This Row],[Transaction Date]],"yyyy")</f>
        <v>2018</v>
      </c>
      <c r="D695" s="20" t="str">
        <f>TEXT(Table1[[#This Row],[Transaction Date]],"mmmm")</f>
        <v>December</v>
      </c>
      <c r="E695" s="4">
        <f>MONTH(Table1[[#This Row],[Transaction Date]])</f>
        <v>12</v>
      </c>
      <c r="F695" s="20" t="str">
        <f>TEXT(Table1[[#This Row],[Transaction Date]],"dddd")</f>
        <v>Thursday</v>
      </c>
      <c r="G695" t="s">
        <v>116</v>
      </c>
      <c r="H695" s="4">
        <v>100113323</v>
      </c>
      <c r="I695" t="s">
        <v>109</v>
      </c>
      <c r="J695" s="4">
        <v>864342</v>
      </c>
      <c r="K695">
        <v>20650</v>
      </c>
    </row>
    <row r="696" spans="1:11">
      <c r="A696" s="4">
        <v>20181220</v>
      </c>
      <c r="B696" s="21">
        <f t="shared" si="10"/>
        <v>43454</v>
      </c>
      <c r="C696" s="20" t="str">
        <f>TEXT(Table1[[#This Row],[Transaction Date]],"yyyy")</f>
        <v>2018</v>
      </c>
      <c r="D696" s="20" t="str">
        <f>TEXT(Table1[[#This Row],[Transaction Date]],"mmmm")</f>
        <v>December</v>
      </c>
      <c r="E696" s="4">
        <f>MONTH(Table1[[#This Row],[Transaction Date]])</f>
        <v>12</v>
      </c>
      <c r="F696" s="20" t="str">
        <f>TEXT(Table1[[#This Row],[Transaction Date]],"dddd")</f>
        <v>Thursday</v>
      </c>
      <c r="G696" t="s">
        <v>117</v>
      </c>
      <c r="H696" s="4">
        <v>100113325</v>
      </c>
      <c r="I696" t="s">
        <v>114</v>
      </c>
      <c r="J696" s="4">
        <v>979679</v>
      </c>
      <c r="K696">
        <v>9585</v>
      </c>
    </row>
    <row r="697" spans="1:11">
      <c r="A697" s="4">
        <v>20181221</v>
      </c>
      <c r="B697" s="21">
        <f t="shared" si="10"/>
        <v>43455</v>
      </c>
      <c r="C697" s="20" t="str">
        <f>TEXT(Table1[[#This Row],[Transaction Date]],"yyyy")</f>
        <v>2018</v>
      </c>
      <c r="D697" s="20" t="str">
        <f>TEXT(Table1[[#This Row],[Transaction Date]],"mmmm")</f>
        <v>December</v>
      </c>
      <c r="E697" s="4">
        <f>MONTH(Table1[[#This Row],[Transaction Date]])</f>
        <v>12</v>
      </c>
      <c r="F697" s="20" t="str">
        <f>TEXT(Table1[[#This Row],[Transaction Date]],"dddd")</f>
        <v>Friday</v>
      </c>
      <c r="G697" t="s">
        <v>117</v>
      </c>
      <c r="H697" s="4">
        <v>100113333</v>
      </c>
      <c r="I697" t="s">
        <v>115</v>
      </c>
      <c r="J697" s="4">
        <v>172366</v>
      </c>
      <c r="K697">
        <v>3187.5</v>
      </c>
    </row>
    <row r="698" spans="1:11">
      <c r="A698" s="4">
        <v>20181222</v>
      </c>
      <c r="B698" s="21">
        <f t="shared" si="10"/>
        <v>43456</v>
      </c>
      <c r="C698" s="20" t="str">
        <f>TEXT(Table1[[#This Row],[Transaction Date]],"yyyy")</f>
        <v>2018</v>
      </c>
      <c r="D698" s="20" t="str">
        <f>TEXT(Table1[[#This Row],[Transaction Date]],"mmmm")</f>
        <v>December</v>
      </c>
      <c r="E698" s="4">
        <f>MONTH(Table1[[#This Row],[Transaction Date]])</f>
        <v>12</v>
      </c>
      <c r="F698" s="20" t="str">
        <f>TEXT(Table1[[#This Row],[Transaction Date]],"dddd")</f>
        <v>Saturday</v>
      </c>
      <c r="G698" t="s">
        <v>10</v>
      </c>
      <c r="H698" s="4">
        <v>10334444</v>
      </c>
      <c r="I698" t="s">
        <v>115</v>
      </c>
      <c r="J698" s="4">
        <v>135670</v>
      </c>
      <c r="K698">
        <v>7087.5</v>
      </c>
    </row>
    <row r="699" spans="1:11">
      <c r="A699" s="4">
        <v>20181224</v>
      </c>
      <c r="B699" s="21">
        <f t="shared" si="10"/>
        <v>43458</v>
      </c>
      <c r="C699" s="20" t="str">
        <f>TEXT(Table1[[#This Row],[Transaction Date]],"yyyy")</f>
        <v>2018</v>
      </c>
      <c r="D699" s="20" t="str">
        <f>TEXT(Table1[[#This Row],[Transaction Date]],"mmmm")</f>
        <v>December</v>
      </c>
      <c r="E699" s="4">
        <f>MONTH(Table1[[#This Row],[Transaction Date]])</f>
        <v>12</v>
      </c>
      <c r="F699" s="20" t="str">
        <f>TEXT(Table1[[#This Row],[Transaction Date]],"dddd")</f>
        <v>Monday</v>
      </c>
      <c r="G699" t="s">
        <v>116</v>
      </c>
      <c r="H699" s="4">
        <v>10019852</v>
      </c>
      <c r="I699" t="s">
        <v>115</v>
      </c>
      <c r="J699" s="4">
        <v>979679</v>
      </c>
      <c r="K699">
        <v>21950</v>
      </c>
    </row>
    <row r="700" spans="1:11">
      <c r="A700" s="4">
        <v>20181224</v>
      </c>
      <c r="B700" s="21">
        <f t="shared" si="10"/>
        <v>43458</v>
      </c>
      <c r="C700" s="20" t="str">
        <f>TEXT(Table1[[#This Row],[Transaction Date]],"yyyy")</f>
        <v>2018</v>
      </c>
      <c r="D700" s="20" t="str">
        <f>TEXT(Table1[[#This Row],[Transaction Date]],"mmmm")</f>
        <v>December</v>
      </c>
      <c r="E700" s="4">
        <f>MONTH(Table1[[#This Row],[Transaction Date]])</f>
        <v>12</v>
      </c>
      <c r="F700" s="20" t="str">
        <f>TEXT(Table1[[#This Row],[Transaction Date]],"dddd")</f>
        <v>Monday</v>
      </c>
      <c r="G700" t="s">
        <v>117</v>
      </c>
      <c r="H700" s="4">
        <v>10334515</v>
      </c>
      <c r="I700" t="s">
        <v>111</v>
      </c>
      <c r="J700" s="4">
        <v>834850</v>
      </c>
      <c r="K700">
        <v>9950</v>
      </c>
    </row>
    <row r="701" spans="1:11">
      <c r="A701" s="4">
        <v>20181224</v>
      </c>
      <c r="B701" s="21">
        <f t="shared" si="10"/>
        <v>43458</v>
      </c>
      <c r="C701" s="20" t="str">
        <f>TEXT(Table1[[#This Row],[Transaction Date]],"yyyy")</f>
        <v>2018</v>
      </c>
      <c r="D701" s="20" t="str">
        <f>TEXT(Table1[[#This Row],[Transaction Date]],"mmmm")</f>
        <v>December</v>
      </c>
      <c r="E701" s="4">
        <f>MONTH(Table1[[#This Row],[Transaction Date]])</f>
        <v>12</v>
      </c>
      <c r="F701" s="20" t="str">
        <f>TEXT(Table1[[#This Row],[Transaction Date]],"dddd")</f>
        <v>Monday</v>
      </c>
      <c r="G701" t="s">
        <v>10</v>
      </c>
      <c r="H701" s="4">
        <v>10334523</v>
      </c>
      <c r="I701" t="s">
        <v>109</v>
      </c>
      <c r="J701" s="4">
        <v>979679</v>
      </c>
      <c r="K701">
        <v>4237.5</v>
      </c>
    </row>
    <row r="702" spans="1:11">
      <c r="A702" s="4">
        <v>20181225</v>
      </c>
      <c r="B702" s="21">
        <f t="shared" si="10"/>
        <v>43459</v>
      </c>
      <c r="C702" s="20" t="str">
        <f>TEXT(Table1[[#This Row],[Transaction Date]],"yyyy")</f>
        <v>2018</v>
      </c>
      <c r="D702" s="20" t="str">
        <f>TEXT(Table1[[#This Row],[Transaction Date]],"mmmm")</f>
        <v>December</v>
      </c>
      <c r="E702" s="4">
        <f>MONTH(Table1[[#This Row],[Transaction Date]])</f>
        <v>12</v>
      </c>
      <c r="F702" s="20" t="str">
        <f>TEXT(Table1[[#This Row],[Transaction Date]],"dddd")</f>
        <v>Tuesday</v>
      </c>
      <c r="G702" t="s">
        <v>11</v>
      </c>
      <c r="H702" s="4">
        <v>100113407</v>
      </c>
      <c r="I702" t="s">
        <v>111</v>
      </c>
      <c r="J702" s="4">
        <v>834850</v>
      </c>
      <c r="K702">
        <v>7087.5</v>
      </c>
    </row>
    <row r="703" spans="1:11">
      <c r="A703" s="4">
        <v>20181225</v>
      </c>
      <c r="B703" s="21">
        <f t="shared" si="10"/>
        <v>43459</v>
      </c>
      <c r="C703" s="20" t="str">
        <f>TEXT(Table1[[#This Row],[Transaction Date]],"yyyy")</f>
        <v>2018</v>
      </c>
      <c r="D703" s="20" t="str">
        <f>TEXT(Table1[[#This Row],[Transaction Date]],"mmmm")</f>
        <v>December</v>
      </c>
      <c r="E703" s="4">
        <f>MONTH(Table1[[#This Row],[Transaction Date]])</f>
        <v>12</v>
      </c>
      <c r="F703" s="20" t="str">
        <f>TEXT(Table1[[#This Row],[Transaction Date]],"dddd")</f>
        <v>Tuesday</v>
      </c>
      <c r="G703" t="s">
        <v>117</v>
      </c>
      <c r="H703" s="4">
        <v>100113408</v>
      </c>
      <c r="I703" t="s">
        <v>109</v>
      </c>
      <c r="J703" s="4">
        <v>834850</v>
      </c>
      <c r="K703">
        <v>7462.5</v>
      </c>
    </row>
    <row r="704" spans="1:11">
      <c r="A704" s="4">
        <v>20181225</v>
      </c>
      <c r="B704" s="21">
        <f t="shared" si="10"/>
        <v>43459</v>
      </c>
      <c r="C704" s="20" t="str">
        <f>TEXT(Table1[[#This Row],[Transaction Date]],"yyyy")</f>
        <v>2018</v>
      </c>
      <c r="D704" s="20" t="str">
        <f>TEXT(Table1[[#This Row],[Transaction Date]],"mmmm")</f>
        <v>December</v>
      </c>
      <c r="E704" s="4">
        <f>MONTH(Table1[[#This Row],[Transaction Date]])</f>
        <v>12</v>
      </c>
      <c r="F704" s="20" t="str">
        <f>TEXT(Table1[[#This Row],[Transaction Date]],"dddd")</f>
        <v>Tuesday</v>
      </c>
      <c r="G704" t="s">
        <v>116</v>
      </c>
      <c r="H704" s="4">
        <v>10019857</v>
      </c>
      <c r="I704" t="s">
        <v>115</v>
      </c>
      <c r="J704" s="4">
        <v>834850</v>
      </c>
      <c r="K704">
        <v>7462.5</v>
      </c>
    </row>
    <row r="705" spans="1:11">
      <c r="A705" s="4">
        <v>20181225</v>
      </c>
      <c r="B705" s="21">
        <f t="shared" si="10"/>
        <v>43459</v>
      </c>
      <c r="C705" s="20" t="str">
        <f>TEXT(Table1[[#This Row],[Transaction Date]],"yyyy")</f>
        <v>2018</v>
      </c>
      <c r="D705" s="20" t="str">
        <f>TEXT(Table1[[#This Row],[Transaction Date]],"mmmm")</f>
        <v>December</v>
      </c>
      <c r="E705" s="4">
        <f>MONTH(Table1[[#This Row],[Transaction Date]])</f>
        <v>12</v>
      </c>
      <c r="F705" s="20" t="str">
        <f>TEXT(Table1[[#This Row],[Transaction Date]],"dddd")</f>
        <v>Tuesday</v>
      </c>
      <c r="G705" t="s">
        <v>10</v>
      </c>
      <c r="H705" s="4">
        <v>10019859</v>
      </c>
      <c r="I705" t="s">
        <v>114</v>
      </c>
      <c r="J705" s="4">
        <v>979679</v>
      </c>
      <c r="K705">
        <v>7950</v>
      </c>
    </row>
    <row r="706" spans="1:11">
      <c r="A706" s="4">
        <v>20181225</v>
      </c>
      <c r="B706" s="21">
        <f t="shared" si="10"/>
        <v>43459</v>
      </c>
      <c r="C706" s="20" t="str">
        <f>TEXT(Table1[[#This Row],[Transaction Date]],"yyyy")</f>
        <v>2018</v>
      </c>
      <c r="D706" s="20" t="str">
        <f>TEXT(Table1[[#This Row],[Transaction Date]],"mmmm")</f>
        <v>December</v>
      </c>
      <c r="E706" s="4">
        <f>MONTH(Table1[[#This Row],[Transaction Date]])</f>
        <v>12</v>
      </c>
      <c r="F706" s="20" t="str">
        <f>TEXT(Table1[[#This Row],[Transaction Date]],"dddd")</f>
        <v>Tuesday</v>
      </c>
      <c r="G706" t="s">
        <v>116</v>
      </c>
      <c r="H706" s="4">
        <v>100113403</v>
      </c>
      <c r="I706" t="s">
        <v>113</v>
      </c>
      <c r="J706" s="4">
        <v>834850</v>
      </c>
      <c r="K706">
        <v>19755</v>
      </c>
    </row>
    <row r="707" spans="1:11">
      <c r="A707" s="4">
        <v>20181225</v>
      </c>
      <c r="B707" s="21">
        <f t="shared" si="10"/>
        <v>43459</v>
      </c>
      <c r="C707" s="20" t="str">
        <f>TEXT(Table1[[#This Row],[Transaction Date]],"yyyy")</f>
        <v>2018</v>
      </c>
      <c r="D707" s="20" t="str">
        <f>TEXT(Table1[[#This Row],[Transaction Date]],"mmmm")</f>
        <v>December</v>
      </c>
      <c r="E707" s="4">
        <f>MONTH(Table1[[#This Row],[Transaction Date]])</f>
        <v>12</v>
      </c>
      <c r="F707" s="20" t="str">
        <f>TEXT(Table1[[#This Row],[Transaction Date]],"dddd")</f>
        <v>Tuesday</v>
      </c>
      <c r="G707" t="s">
        <v>117</v>
      </c>
      <c r="H707" s="4">
        <v>100113404</v>
      </c>
      <c r="I707" t="s">
        <v>112</v>
      </c>
      <c r="J707" s="4">
        <v>834850</v>
      </c>
      <c r="K707">
        <v>18585</v>
      </c>
    </row>
    <row r="708" spans="1:11">
      <c r="A708" s="4">
        <v>20181226</v>
      </c>
      <c r="B708" s="21">
        <f t="shared" si="10"/>
        <v>43460</v>
      </c>
      <c r="C708" s="20" t="str">
        <f>TEXT(Table1[[#This Row],[Transaction Date]],"yyyy")</f>
        <v>2018</v>
      </c>
      <c r="D708" s="20" t="str">
        <f>TEXT(Table1[[#This Row],[Transaction Date]],"mmmm")</f>
        <v>December</v>
      </c>
      <c r="E708" s="4">
        <f>MONTH(Table1[[#This Row],[Transaction Date]])</f>
        <v>12</v>
      </c>
      <c r="F708" s="20" t="str">
        <f>TEXT(Table1[[#This Row],[Transaction Date]],"dddd")</f>
        <v>Wednesday</v>
      </c>
      <c r="G708" t="s">
        <v>118</v>
      </c>
      <c r="H708" s="4">
        <v>10019864</v>
      </c>
      <c r="I708" t="s">
        <v>109</v>
      </c>
      <c r="J708" s="4">
        <v>834850</v>
      </c>
      <c r="K708">
        <v>3937.5</v>
      </c>
    </row>
    <row r="709" spans="1:11">
      <c r="A709" s="4">
        <v>20181226</v>
      </c>
      <c r="B709" s="21">
        <f t="shared" ref="B709:B772" si="11">DATE(LEFT(A709,4),MID(A709,5,2),RIGHT(A709,2))</f>
        <v>43460</v>
      </c>
      <c r="C709" s="20" t="str">
        <f>TEXT(Table1[[#This Row],[Transaction Date]],"yyyy")</f>
        <v>2018</v>
      </c>
      <c r="D709" s="20" t="str">
        <f>TEXT(Table1[[#This Row],[Transaction Date]],"mmmm")</f>
        <v>December</v>
      </c>
      <c r="E709" s="4">
        <f>MONTH(Table1[[#This Row],[Transaction Date]])</f>
        <v>12</v>
      </c>
      <c r="F709" s="20" t="str">
        <f>TEXT(Table1[[#This Row],[Transaction Date]],"dddd")</f>
        <v>Wednesday</v>
      </c>
      <c r="G709" t="s">
        <v>10</v>
      </c>
      <c r="H709" s="4">
        <v>10019867</v>
      </c>
      <c r="I709" t="s">
        <v>109</v>
      </c>
      <c r="J709" s="4">
        <v>834850</v>
      </c>
      <c r="K709">
        <v>18585</v>
      </c>
    </row>
    <row r="710" spans="1:11">
      <c r="A710" s="4">
        <v>20181226</v>
      </c>
      <c r="B710" s="21">
        <f t="shared" si="11"/>
        <v>43460</v>
      </c>
      <c r="C710" s="20" t="str">
        <f>TEXT(Table1[[#This Row],[Transaction Date]],"yyyy")</f>
        <v>2018</v>
      </c>
      <c r="D710" s="20" t="str">
        <f>TEXT(Table1[[#This Row],[Transaction Date]],"mmmm")</f>
        <v>December</v>
      </c>
      <c r="E710" s="4">
        <f>MONTH(Table1[[#This Row],[Transaction Date]])</f>
        <v>12</v>
      </c>
      <c r="F710" s="20" t="str">
        <f>TEXT(Table1[[#This Row],[Transaction Date]],"dddd")</f>
        <v>Wednesday</v>
      </c>
      <c r="G710" s="1" t="s">
        <v>116</v>
      </c>
      <c r="H710" s="4">
        <v>10019867</v>
      </c>
      <c r="I710" t="s">
        <v>109</v>
      </c>
      <c r="J710" s="4">
        <v>421333</v>
      </c>
      <c r="K710">
        <v>18585</v>
      </c>
    </row>
    <row r="711" spans="1:11">
      <c r="A711" s="4">
        <v>20181226</v>
      </c>
      <c r="B711" s="21">
        <f t="shared" si="11"/>
        <v>43460</v>
      </c>
      <c r="C711" s="20" t="str">
        <f>TEXT(Table1[[#This Row],[Transaction Date]],"yyyy")</f>
        <v>2018</v>
      </c>
      <c r="D711" s="20" t="str">
        <f>TEXT(Table1[[#This Row],[Transaction Date]],"mmmm")</f>
        <v>December</v>
      </c>
      <c r="E711" s="4">
        <f>MONTH(Table1[[#This Row],[Transaction Date]])</f>
        <v>12</v>
      </c>
      <c r="F711" s="20" t="str">
        <f>TEXT(Table1[[#This Row],[Transaction Date]],"dddd")</f>
        <v>Wednesday</v>
      </c>
      <c r="G711" s="1" t="s">
        <v>118</v>
      </c>
      <c r="H711" s="4">
        <v>10334525</v>
      </c>
      <c r="I711" t="s">
        <v>114</v>
      </c>
      <c r="J711" s="4">
        <v>719050</v>
      </c>
      <c r="K711">
        <v>17560</v>
      </c>
    </row>
    <row r="712" spans="1:11">
      <c r="A712" s="4">
        <v>20181226</v>
      </c>
      <c r="B712" s="21">
        <f t="shared" si="11"/>
        <v>43460</v>
      </c>
      <c r="C712" s="20" t="str">
        <f>TEXT(Table1[[#This Row],[Transaction Date]],"yyyy")</f>
        <v>2018</v>
      </c>
      <c r="D712" s="20" t="str">
        <f>TEXT(Table1[[#This Row],[Transaction Date]],"mmmm")</f>
        <v>December</v>
      </c>
      <c r="E712" s="4">
        <f>MONTH(Table1[[#This Row],[Transaction Date]])</f>
        <v>12</v>
      </c>
      <c r="F712" s="20" t="str">
        <f>TEXT(Table1[[#This Row],[Transaction Date]],"dddd")</f>
        <v>Wednesday</v>
      </c>
      <c r="G712" t="s">
        <v>116</v>
      </c>
      <c r="H712" s="4">
        <v>10334525</v>
      </c>
      <c r="I712" t="s">
        <v>111</v>
      </c>
      <c r="J712" s="4">
        <v>101676</v>
      </c>
      <c r="K712">
        <v>636</v>
      </c>
    </row>
    <row r="713" spans="1:11">
      <c r="A713" s="4">
        <v>20181226</v>
      </c>
      <c r="B713" s="21">
        <f t="shared" si="11"/>
        <v>43460</v>
      </c>
      <c r="C713" s="20" t="str">
        <f>TEXT(Table1[[#This Row],[Transaction Date]],"yyyy")</f>
        <v>2018</v>
      </c>
      <c r="D713" s="20" t="str">
        <f>TEXT(Table1[[#This Row],[Transaction Date]],"mmmm")</f>
        <v>December</v>
      </c>
      <c r="E713" s="4">
        <f>MONTH(Table1[[#This Row],[Transaction Date]])</f>
        <v>12</v>
      </c>
      <c r="F713" s="20" t="str">
        <f>TEXT(Table1[[#This Row],[Transaction Date]],"dddd")</f>
        <v>Wednesday</v>
      </c>
      <c r="G713" t="s">
        <v>117</v>
      </c>
      <c r="H713" s="4">
        <v>10334528</v>
      </c>
      <c r="I713" t="s">
        <v>114</v>
      </c>
      <c r="J713" s="4">
        <v>131448</v>
      </c>
      <c r="K713">
        <v>13987.5</v>
      </c>
    </row>
    <row r="714" spans="1:11">
      <c r="A714" s="4">
        <v>20181227</v>
      </c>
      <c r="B714" s="21">
        <f t="shared" si="11"/>
        <v>43461</v>
      </c>
      <c r="C714" s="20" t="str">
        <f>TEXT(Table1[[#This Row],[Transaction Date]],"yyyy")</f>
        <v>2018</v>
      </c>
      <c r="D714" s="20" t="str">
        <f>TEXT(Table1[[#This Row],[Transaction Date]],"mmmm")</f>
        <v>December</v>
      </c>
      <c r="E714" s="4">
        <f>MONTH(Table1[[#This Row],[Transaction Date]])</f>
        <v>12</v>
      </c>
      <c r="F714" s="20" t="str">
        <f>TEXT(Table1[[#This Row],[Transaction Date]],"dddd")</f>
        <v>Thursday</v>
      </c>
      <c r="G714" t="s">
        <v>10</v>
      </c>
      <c r="H714" s="4">
        <v>100113430</v>
      </c>
      <c r="I714" t="s">
        <v>109</v>
      </c>
      <c r="J714" s="4">
        <v>116562</v>
      </c>
      <c r="K714">
        <v>7462.5</v>
      </c>
    </row>
    <row r="715" spans="1:11">
      <c r="A715" s="4">
        <v>20181227</v>
      </c>
      <c r="B715" s="21">
        <f t="shared" si="11"/>
        <v>43461</v>
      </c>
      <c r="C715" s="20" t="str">
        <f>TEXT(Table1[[#This Row],[Transaction Date]],"yyyy")</f>
        <v>2018</v>
      </c>
      <c r="D715" s="20" t="str">
        <f>TEXT(Table1[[#This Row],[Transaction Date]],"mmmm")</f>
        <v>December</v>
      </c>
      <c r="E715" s="4">
        <f>MONTH(Table1[[#This Row],[Transaction Date]])</f>
        <v>12</v>
      </c>
      <c r="F715" s="20" t="str">
        <f>TEXT(Table1[[#This Row],[Transaction Date]],"dddd")</f>
        <v>Thursday</v>
      </c>
      <c r="G715" t="s">
        <v>118</v>
      </c>
      <c r="H715" s="4">
        <v>100113425</v>
      </c>
      <c r="I715" t="s">
        <v>109</v>
      </c>
      <c r="J715" s="4">
        <v>166782</v>
      </c>
      <c r="K715">
        <v>9337.5</v>
      </c>
    </row>
    <row r="716" spans="1:11">
      <c r="A716" s="4">
        <v>20181227</v>
      </c>
      <c r="B716" s="21">
        <f t="shared" si="11"/>
        <v>43461</v>
      </c>
      <c r="C716" s="20" t="str">
        <f>TEXT(Table1[[#This Row],[Transaction Date]],"yyyy")</f>
        <v>2018</v>
      </c>
      <c r="D716" s="20" t="str">
        <f>TEXT(Table1[[#This Row],[Transaction Date]],"mmmm")</f>
        <v>December</v>
      </c>
      <c r="E716" s="4">
        <f>MONTH(Table1[[#This Row],[Transaction Date]])</f>
        <v>12</v>
      </c>
      <c r="F716" s="20" t="str">
        <f>TEXT(Table1[[#This Row],[Transaction Date]],"dddd")</f>
        <v>Thursday</v>
      </c>
      <c r="G716" t="s">
        <v>116</v>
      </c>
      <c r="H716" s="4">
        <v>100113426</v>
      </c>
      <c r="I716" t="s">
        <v>111</v>
      </c>
      <c r="J716" s="4">
        <v>217003</v>
      </c>
      <c r="K716">
        <v>3187.5</v>
      </c>
    </row>
    <row r="717" spans="1:11">
      <c r="A717" s="4">
        <v>20181227</v>
      </c>
      <c r="B717" s="21">
        <f t="shared" si="11"/>
        <v>43461</v>
      </c>
      <c r="C717" s="20" t="str">
        <f>TEXT(Table1[[#This Row],[Transaction Date]],"yyyy")</f>
        <v>2018</v>
      </c>
      <c r="D717" s="20" t="str">
        <f>TEXT(Table1[[#This Row],[Transaction Date]],"mmmm")</f>
        <v>December</v>
      </c>
      <c r="E717" s="4">
        <f>MONTH(Table1[[#This Row],[Transaction Date]])</f>
        <v>12</v>
      </c>
      <c r="F717" s="20" t="str">
        <f>TEXT(Table1[[#This Row],[Transaction Date]],"dddd")</f>
        <v>Thursday</v>
      </c>
      <c r="G717" t="s">
        <v>117</v>
      </c>
      <c r="H717" s="4">
        <v>100113427</v>
      </c>
      <c r="I717" t="s">
        <v>109</v>
      </c>
      <c r="J717" s="4">
        <v>267224</v>
      </c>
      <c r="K717">
        <v>16250</v>
      </c>
    </row>
    <row r="718" spans="1:11">
      <c r="A718" s="4">
        <v>20181227</v>
      </c>
      <c r="B718" s="21">
        <f t="shared" si="11"/>
        <v>43461</v>
      </c>
      <c r="C718" s="20" t="str">
        <f>TEXT(Table1[[#This Row],[Transaction Date]],"yyyy")</f>
        <v>2018</v>
      </c>
      <c r="D718" s="20" t="str">
        <f>TEXT(Table1[[#This Row],[Transaction Date]],"mmmm")</f>
        <v>December</v>
      </c>
      <c r="E718" s="4">
        <f>MONTH(Table1[[#This Row],[Transaction Date]])</f>
        <v>12</v>
      </c>
      <c r="F718" s="20" t="str">
        <f>TEXT(Table1[[#This Row],[Transaction Date]],"dddd")</f>
        <v>Thursday</v>
      </c>
      <c r="G718" t="s">
        <v>10</v>
      </c>
      <c r="H718" s="4">
        <v>100113428</v>
      </c>
      <c r="I718" t="s">
        <v>109</v>
      </c>
      <c r="J718" s="4">
        <v>317445</v>
      </c>
      <c r="K718">
        <v>10650</v>
      </c>
    </row>
    <row r="719" spans="1:11">
      <c r="A719" s="4">
        <v>20181227</v>
      </c>
      <c r="B719" s="21">
        <f t="shared" si="11"/>
        <v>43461</v>
      </c>
      <c r="C719" s="20" t="str">
        <f>TEXT(Table1[[#This Row],[Transaction Date]],"yyyy")</f>
        <v>2018</v>
      </c>
      <c r="D719" s="20" t="str">
        <f>TEXT(Table1[[#This Row],[Transaction Date]],"mmmm")</f>
        <v>December</v>
      </c>
      <c r="E719" s="4">
        <f>MONTH(Table1[[#This Row],[Transaction Date]])</f>
        <v>12</v>
      </c>
      <c r="F719" s="20" t="str">
        <f>TEXT(Table1[[#This Row],[Transaction Date]],"dddd")</f>
        <v>Thursday</v>
      </c>
      <c r="G719" t="s">
        <v>10</v>
      </c>
      <c r="H719" s="4">
        <v>10157812</v>
      </c>
      <c r="I719" t="s">
        <v>109</v>
      </c>
      <c r="J719" s="4">
        <v>729973</v>
      </c>
      <c r="K719">
        <v>13087.5</v>
      </c>
    </row>
    <row r="720" spans="1:11">
      <c r="A720" s="4">
        <v>20181227</v>
      </c>
      <c r="B720" s="21">
        <f t="shared" si="11"/>
        <v>43461</v>
      </c>
      <c r="C720" s="20" t="str">
        <f>TEXT(Table1[[#This Row],[Transaction Date]],"yyyy")</f>
        <v>2018</v>
      </c>
      <c r="D720" s="20" t="str">
        <f>TEXT(Table1[[#This Row],[Transaction Date]],"mmmm")</f>
        <v>December</v>
      </c>
      <c r="E720" s="4">
        <f>MONTH(Table1[[#This Row],[Transaction Date]])</f>
        <v>12</v>
      </c>
      <c r="F720" s="20" t="str">
        <f>TEXT(Table1[[#This Row],[Transaction Date]],"dddd")</f>
        <v>Thursday</v>
      </c>
      <c r="G720" t="s">
        <v>10</v>
      </c>
      <c r="H720" s="4">
        <v>10261579</v>
      </c>
      <c r="I720" t="s">
        <v>111</v>
      </c>
      <c r="J720" s="4">
        <v>764932</v>
      </c>
      <c r="K720">
        <v>8437.5</v>
      </c>
    </row>
    <row r="721" spans="1:11">
      <c r="A721" s="4">
        <v>20181227</v>
      </c>
      <c r="B721" s="21">
        <f t="shared" si="11"/>
        <v>43461</v>
      </c>
      <c r="C721" s="20" t="str">
        <f>TEXT(Table1[[#This Row],[Transaction Date]],"yyyy")</f>
        <v>2018</v>
      </c>
      <c r="D721" s="20" t="str">
        <f>TEXT(Table1[[#This Row],[Transaction Date]],"mmmm")</f>
        <v>December</v>
      </c>
      <c r="E721" s="4">
        <f>MONTH(Table1[[#This Row],[Transaction Date]])</f>
        <v>12</v>
      </c>
      <c r="F721" s="20" t="str">
        <f>TEXT(Table1[[#This Row],[Transaction Date]],"dddd")</f>
        <v>Thursday</v>
      </c>
      <c r="G721" t="s">
        <v>117</v>
      </c>
      <c r="H721" s="4">
        <v>10334542</v>
      </c>
      <c r="I721" t="s">
        <v>109</v>
      </c>
      <c r="J721" s="4">
        <v>799891</v>
      </c>
      <c r="K721">
        <v>13987.5</v>
      </c>
    </row>
    <row r="722" spans="1:11">
      <c r="A722" s="4">
        <v>20181228</v>
      </c>
      <c r="B722" s="21">
        <f t="shared" si="11"/>
        <v>43462</v>
      </c>
      <c r="C722" s="20" t="str">
        <f>TEXT(Table1[[#This Row],[Transaction Date]],"yyyy")</f>
        <v>2018</v>
      </c>
      <c r="D722" s="20" t="str">
        <f>TEXT(Table1[[#This Row],[Transaction Date]],"mmmm")</f>
        <v>December</v>
      </c>
      <c r="E722" s="4">
        <f>MONTH(Table1[[#This Row],[Transaction Date]])</f>
        <v>12</v>
      </c>
      <c r="F722" s="20" t="str">
        <f>TEXT(Table1[[#This Row],[Transaction Date]],"dddd")</f>
        <v>Friday</v>
      </c>
      <c r="G722" t="s">
        <v>117</v>
      </c>
      <c r="H722" s="4">
        <v>100113431</v>
      </c>
      <c r="I722" t="s">
        <v>109</v>
      </c>
      <c r="J722" s="4">
        <v>834850</v>
      </c>
      <c r="K722">
        <v>9450</v>
      </c>
    </row>
    <row r="723" spans="1:11">
      <c r="A723" s="4">
        <v>20181228</v>
      </c>
      <c r="B723" s="21">
        <f t="shared" si="11"/>
        <v>43462</v>
      </c>
      <c r="C723" s="20" t="str">
        <f>TEXT(Table1[[#This Row],[Transaction Date]],"yyyy")</f>
        <v>2018</v>
      </c>
      <c r="D723" s="20" t="str">
        <f>TEXT(Table1[[#This Row],[Transaction Date]],"mmmm")</f>
        <v>December</v>
      </c>
      <c r="E723" s="4">
        <f>MONTH(Table1[[#This Row],[Transaction Date]])</f>
        <v>12</v>
      </c>
      <c r="F723" s="20" t="str">
        <f>TEXT(Table1[[#This Row],[Transaction Date]],"dddd")</f>
        <v>Friday</v>
      </c>
      <c r="G723" t="s">
        <v>10</v>
      </c>
      <c r="H723" s="4">
        <v>100113433</v>
      </c>
      <c r="I723" t="s">
        <v>109</v>
      </c>
      <c r="J723" s="4">
        <v>367666</v>
      </c>
      <c r="K723">
        <v>12450</v>
      </c>
    </row>
    <row r="724" spans="1:11">
      <c r="A724" s="4">
        <v>20181228</v>
      </c>
      <c r="B724" s="21">
        <f t="shared" si="11"/>
        <v>43462</v>
      </c>
      <c r="C724" s="20" t="str">
        <f>TEXT(Table1[[#This Row],[Transaction Date]],"yyyy")</f>
        <v>2018</v>
      </c>
      <c r="D724" s="20" t="str">
        <f>TEXT(Table1[[#This Row],[Transaction Date]],"mmmm")</f>
        <v>December</v>
      </c>
      <c r="E724" s="4">
        <f>MONTH(Table1[[#This Row],[Transaction Date]])</f>
        <v>12</v>
      </c>
      <c r="F724" s="20" t="str">
        <f>TEXT(Table1[[#This Row],[Transaction Date]],"dddd")</f>
        <v>Friday</v>
      </c>
      <c r="G724" t="s">
        <v>10</v>
      </c>
      <c r="H724" s="4">
        <v>100113434</v>
      </c>
      <c r="I724" t="s">
        <v>110</v>
      </c>
      <c r="J724" s="4">
        <v>417887</v>
      </c>
      <c r="K724">
        <v>3187.5</v>
      </c>
    </row>
    <row r="725" spans="1:11">
      <c r="A725" s="4">
        <v>20181228</v>
      </c>
      <c r="B725" s="21">
        <f t="shared" si="11"/>
        <v>43462</v>
      </c>
      <c r="C725" s="20" t="str">
        <f>TEXT(Table1[[#This Row],[Transaction Date]],"yyyy")</f>
        <v>2018</v>
      </c>
      <c r="D725" s="20" t="str">
        <f>TEXT(Table1[[#This Row],[Transaction Date]],"mmmm")</f>
        <v>December</v>
      </c>
      <c r="E725" s="4">
        <f>MONTH(Table1[[#This Row],[Transaction Date]])</f>
        <v>12</v>
      </c>
      <c r="F725" s="20" t="str">
        <f>TEXT(Table1[[#This Row],[Transaction Date]],"dddd")</f>
        <v>Friday</v>
      </c>
      <c r="G725" t="s">
        <v>118</v>
      </c>
      <c r="H725" s="4">
        <v>100113435</v>
      </c>
      <c r="I725" t="s">
        <v>114</v>
      </c>
      <c r="J725" s="4">
        <v>468108</v>
      </c>
      <c r="K725">
        <v>11250</v>
      </c>
    </row>
    <row r="726" spans="1:11">
      <c r="A726" s="4">
        <v>20181228</v>
      </c>
      <c r="B726" s="21">
        <f t="shared" si="11"/>
        <v>43462</v>
      </c>
      <c r="C726" s="20" t="str">
        <f>TEXT(Table1[[#This Row],[Transaction Date]],"yyyy")</f>
        <v>2018</v>
      </c>
      <c r="D726" s="20" t="str">
        <f>TEXT(Table1[[#This Row],[Transaction Date]],"mmmm")</f>
        <v>December</v>
      </c>
      <c r="E726" s="4">
        <f>MONTH(Table1[[#This Row],[Transaction Date]])</f>
        <v>12</v>
      </c>
      <c r="F726" s="20" t="str">
        <f>TEXT(Table1[[#This Row],[Transaction Date]],"dddd")</f>
        <v>Friday</v>
      </c>
      <c r="G726" t="s">
        <v>116</v>
      </c>
      <c r="H726" s="4">
        <v>100113434</v>
      </c>
      <c r="I726" t="s">
        <v>115</v>
      </c>
      <c r="J726" s="4">
        <v>518329</v>
      </c>
      <c r="K726">
        <v>3650</v>
      </c>
    </row>
    <row r="727" spans="1:11">
      <c r="A727" s="4">
        <v>20181228</v>
      </c>
      <c r="B727" s="21">
        <f t="shared" si="11"/>
        <v>43462</v>
      </c>
      <c r="C727" s="20" t="str">
        <f>TEXT(Table1[[#This Row],[Transaction Date]],"yyyy")</f>
        <v>2018</v>
      </c>
      <c r="D727" s="20" t="str">
        <f>TEXT(Table1[[#This Row],[Transaction Date]],"mmmm")</f>
        <v>December</v>
      </c>
      <c r="E727" s="4">
        <f>MONTH(Table1[[#This Row],[Transaction Date]])</f>
        <v>12</v>
      </c>
      <c r="F727" s="20" t="str">
        <f>TEXT(Table1[[#This Row],[Transaction Date]],"dddd")</f>
        <v>Friday</v>
      </c>
      <c r="G727" t="s">
        <v>10</v>
      </c>
      <c r="H727" s="4">
        <v>100113436</v>
      </c>
      <c r="I727" t="s">
        <v>114</v>
      </c>
      <c r="J727" s="4">
        <v>568550</v>
      </c>
      <c r="K727">
        <v>3187.5</v>
      </c>
    </row>
    <row r="728" spans="1:11">
      <c r="A728" s="4">
        <v>20181228</v>
      </c>
      <c r="B728" s="21">
        <f t="shared" si="11"/>
        <v>43462</v>
      </c>
      <c r="C728" s="20" t="str">
        <f>TEXT(Table1[[#This Row],[Transaction Date]],"yyyy")</f>
        <v>2018</v>
      </c>
      <c r="D728" s="20" t="str">
        <f>TEXT(Table1[[#This Row],[Transaction Date]],"mmmm")</f>
        <v>December</v>
      </c>
      <c r="E728" s="4">
        <f>MONTH(Table1[[#This Row],[Transaction Date]])</f>
        <v>12</v>
      </c>
      <c r="F728" s="20" t="str">
        <f>TEXT(Table1[[#This Row],[Transaction Date]],"dddd")</f>
        <v>Friday</v>
      </c>
      <c r="G728" t="s">
        <v>116</v>
      </c>
      <c r="H728" s="4">
        <v>10334556</v>
      </c>
      <c r="I728" t="s">
        <v>114</v>
      </c>
      <c r="J728" s="4">
        <v>618771</v>
      </c>
      <c r="K728">
        <v>4462.5</v>
      </c>
    </row>
    <row r="729" spans="1:11">
      <c r="A729" s="4">
        <v>20181229</v>
      </c>
      <c r="B729" s="21">
        <f t="shared" si="11"/>
        <v>43463</v>
      </c>
      <c r="C729" s="20" t="str">
        <f>TEXT(Table1[[#This Row],[Transaction Date]],"yyyy")</f>
        <v>2018</v>
      </c>
      <c r="D729" s="20" t="str">
        <f>TEXT(Table1[[#This Row],[Transaction Date]],"mmmm")</f>
        <v>December</v>
      </c>
      <c r="E729" s="4">
        <f>MONTH(Table1[[#This Row],[Transaction Date]])</f>
        <v>12</v>
      </c>
      <c r="F729" s="20" t="str">
        <f>TEXT(Table1[[#This Row],[Transaction Date]],"dddd")</f>
        <v>Saturday</v>
      </c>
      <c r="G729" t="s">
        <v>117</v>
      </c>
      <c r="H729" s="4">
        <v>100113440</v>
      </c>
      <c r="I729" t="s">
        <v>115</v>
      </c>
      <c r="J729" s="4">
        <v>864342</v>
      </c>
      <c r="K729">
        <v>16785</v>
      </c>
    </row>
    <row r="730" spans="1:11">
      <c r="A730" s="4">
        <v>20181229</v>
      </c>
      <c r="B730" s="21">
        <f t="shared" si="11"/>
        <v>43463</v>
      </c>
      <c r="C730" s="20" t="str">
        <f>TEXT(Table1[[#This Row],[Transaction Date]],"yyyy")</f>
        <v>2018</v>
      </c>
      <c r="D730" s="20" t="str">
        <f>TEXT(Table1[[#This Row],[Transaction Date]],"mmmm")</f>
        <v>December</v>
      </c>
      <c r="E730" s="4">
        <f>MONTH(Table1[[#This Row],[Transaction Date]])</f>
        <v>12</v>
      </c>
      <c r="F730" s="20" t="str">
        <f>TEXT(Table1[[#This Row],[Transaction Date]],"dddd")</f>
        <v>Saturday</v>
      </c>
      <c r="G730" t="s">
        <v>117</v>
      </c>
      <c r="H730" s="4">
        <v>10019882</v>
      </c>
      <c r="I730" t="s">
        <v>114</v>
      </c>
      <c r="J730" s="4">
        <v>979679</v>
      </c>
      <c r="K730">
        <v>9052.5</v>
      </c>
    </row>
    <row r="731" spans="1:11">
      <c r="A731" s="4">
        <v>20181230</v>
      </c>
      <c r="B731" s="21">
        <f t="shared" si="11"/>
        <v>43464</v>
      </c>
      <c r="C731" s="20" t="str">
        <f>TEXT(Table1[[#This Row],[Transaction Date]],"yyyy")</f>
        <v>2018</v>
      </c>
      <c r="D731" s="20" t="str">
        <f>TEXT(Table1[[#This Row],[Transaction Date]],"mmmm")</f>
        <v>December</v>
      </c>
      <c r="E731" s="4">
        <f>MONTH(Table1[[#This Row],[Transaction Date]])</f>
        <v>12</v>
      </c>
      <c r="F731" s="20" t="str">
        <f>TEXT(Table1[[#This Row],[Transaction Date]],"dddd")</f>
        <v>Sunday</v>
      </c>
      <c r="G731" t="s">
        <v>118</v>
      </c>
      <c r="H731" s="4">
        <v>100113451</v>
      </c>
      <c r="I731" t="s">
        <v>109</v>
      </c>
      <c r="J731" s="4">
        <v>172366</v>
      </c>
      <c r="K731">
        <v>4237.5</v>
      </c>
    </row>
    <row r="732" spans="1:11">
      <c r="A732" s="4">
        <v>20181230</v>
      </c>
      <c r="B732" s="21">
        <f t="shared" si="11"/>
        <v>43464</v>
      </c>
      <c r="C732" s="20" t="str">
        <f>TEXT(Table1[[#This Row],[Transaction Date]],"yyyy")</f>
        <v>2018</v>
      </c>
      <c r="D732" s="20" t="str">
        <f>TEXT(Table1[[#This Row],[Transaction Date]],"mmmm")</f>
        <v>December</v>
      </c>
      <c r="E732" s="4">
        <f>MONTH(Table1[[#This Row],[Transaction Date]])</f>
        <v>12</v>
      </c>
      <c r="F732" s="20" t="str">
        <f>TEXT(Table1[[#This Row],[Transaction Date]],"dddd")</f>
        <v>Sunday</v>
      </c>
      <c r="G732" t="s">
        <v>116</v>
      </c>
      <c r="H732" s="4">
        <v>100113444</v>
      </c>
      <c r="I732" t="s">
        <v>113</v>
      </c>
      <c r="J732" s="4">
        <v>135670</v>
      </c>
      <c r="K732">
        <v>15487.5</v>
      </c>
    </row>
    <row r="733" spans="1:11">
      <c r="A733" s="4">
        <v>20190105</v>
      </c>
      <c r="B733" s="21">
        <f t="shared" si="11"/>
        <v>43470</v>
      </c>
      <c r="C733" s="20" t="str">
        <f>TEXT(Table1[[#This Row],[Transaction Date]],"yyyy")</f>
        <v>2019</v>
      </c>
      <c r="D733" s="20" t="str">
        <f>TEXT(Table1[[#This Row],[Transaction Date]],"mmmm")</f>
        <v>January</v>
      </c>
      <c r="E733" s="4">
        <f>MONTH(Table1[[#This Row],[Transaction Date]])</f>
        <v>1</v>
      </c>
      <c r="F733" s="20" t="str">
        <f>TEXT(Table1[[#This Row],[Transaction Date]],"dddd")</f>
        <v>Saturday</v>
      </c>
      <c r="G733" t="s">
        <v>10</v>
      </c>
      <c r="H733" s="4">
        <v>9923</v>
      </c>
      <c r="I733" t="s">
        <v>114</v>
      </c>
      <c r="J733" s="4">
        <v>834850</v>
      </c>
      <c r="K733">
        <v>4025.62</v>
      </c>
    </row>
    <row r="734" spans="1:11">
      <c r="A734" s="4">
        <v>20190105</v>
      </c>
      <c r="B734" s="21">
        <f t="shared" si="11"/>
        <v>43470</v>
      </c>
      <c r="C734" s="20" t="str">
        <f>TEXT(Table1[[#This Row],[Transaction Date]],"yyyy")</f>
        <v>2019</v>
      </c>
      <c r="D734" s="20" t="str">
        <f>TEXT(Table1[[#This Row],[Transaction Date]],"mmmm")</f>
        <v>January</v>
      </c>
      <c r="E734" s="4">
        <f>MONTH(Table1[[#This Row],[Transaction Date]])</f>
        <v>1</v>
      </c>
      <c r="F734" s="20" t="str">
        <f>TEXT(Table1[[#This Row],[Transaction Date]],"dddd")</f>
        <v>Saturday</v>
      </c>
      <c r="G734" t="s">
        <v>10</v>
      </c>
      <c r="H734" s="4">
        <v>9924</v>
      </c>
      <c r="I734" t="s">
        <v>115</v>
      </c>
      <c r="J734" s="4">
        <v>979679</v>
      </c>
      <c r="K734">
        <v>17552.5</v>
      </c>
    </row>
    <row r="735" spans="1:11">
      <c r="A735" s="4">
        <v>20190105</v>
      </c>
      <c r="B735" s="21">
        <f t="shared" si="11"/>
        <v>43470</v>
      </c>
      <c r="C735" s="20" t="str">
        <f>TEXT(Table1[[#This Row],[Transaction Date]],"yyyy")</f>
        <v>2019</v>
      </c>
      <c r="D735" s="20" t="str">
        <f>TEXT(Table1[[#This Row],[Transaction Date]],"mmmm")</f>
        <v>January</v>
      </c>
      <c r="E735" s="4">
        <f>MONTH(Table1[[#This Row],[Transaction Date]])</f>
        <v>1</v>
      </c>
      <c r="F735" s="20" t="str">
        <f>TEXT(Table1[[#This Row],[Transaction Date]],"dddd")</f>
        <v>Saturday</v>
      </c>
      <c r="G735" t="s">
        <v>117</v>
      </c>
      <c r="H735" s="4">
        <v>4631</v>
      </c>
      <c r="I735" t="s">
        <v>109</v>
      </c>
      <c r="J735" s="4">
        <v>129760</v>
      </c>
      <c r="K735">
        <v>15650</v>
      </c>
    </row>
    <row r="736" spans="1:11">
      <c r="A736" s="4">
        <v>20190105</v>
      </c>
      <c r="B736" s="21">
        <f t="shared" si="11"/>
        <v>43470</v>
      </c>
      <c r="C736" s="20" t="str">
        <f>TEXT(Table1[[#This Row],[Transaction Date]],"yyyy")</f>
        <v>2019</v>
      </c>
      <c r="D736" s="20" t="str">
        <f>TEXT(Table1[[#This Row],[Transaction Date]],"mmmm")</f>
        <v>January</v>
      </c>
      <c r="E736" s="4">
        <f>MONTH(Table1[[#This Row],[Transaction Date]])</f>
        <v>1</v>
      </c>
      <c r="F736" s="20" t="str">
        <f>TEXT(Table1[[#This Row],[Transaction Date]],"dddd")</f>
        <v>Saturday</v>
      </c>
      <c r="G736" t="s">
        <v>117</v>
      </c>
      <c r="H736" s="4">
        <v>4632</v>
      </c>
      <c r="I736" t="s">
        <v>111</v>
      </c>
      <c r="J736" s="4">
        <v>834850</v>
      </c>
      <c r="K736">
        <v>795</v>
      </c>
    </row>
    <row r="737" spans="1:11">
      <c r="A737" s="4">
        <v>20190106</v>
      </c>
      <c r="B737" s="21">
        <f t="shared" si="11"/>
        <v>43471</v>
      </c>
      <c r="C737" s="20" t="str">
        <f>TEXT(Table1[[#This Row],[Transaction Date]],"yyyy")</f>
        <v>2019</v>
      </c>
      <c r="D737" s="20" t="str">
        <f>TEXT(Table1[[#This Row],[Transaction Date]],"mmmm")</f>
        <v>January</v>
      </c>
      <c r="E737" s="4">
        <f>MONTH(Table1[[#This Row],[Transaction Date]])</f>
        <v>1</v>
      </c>
      <c r="F737" s="20" t="str">
        <f>TEXT(Table1[[#This Row],[Transaction Date]],"dddd")</f>
        <v>Sunday</v>
      </c>
      <c r="G737" t="s">
        <v>10</v>
      </c>
      <c r="H737" s="4">
        <v>13515</v>
      </c>
      <c r="I737" t="s">
        <v>115</v>
      </c>
      <c r="J737" s="4">
        <v>834850</v>
      </c>
      <c r="K737">
        <v>16987.5</v>
      </c>
    </row>
    <row r="738" spans="1:11">
      <c r="A738" s="4">
        <v>20190106</v>
      </c>
      <c r="B738" s="21">
        <f t="shared" si="11"/>
        <v>43471</v>
      </c>
      <c r="C738" s="20" t="str">
        <f>TEXT(Table1[[#This Row],[Transaction Date]],"yyyy")</f>
        <v>2019</v>
      </c>
      <c r="D738" s="20" t="str">
        <f>TEXT(Table1[[#This Row],[Transaction Date]],"mmmm")</f>
        <v>January</v>
      </c>
      <c r="E738" s="4">
        <f>MONTH(Table1[[#This Row],[Transaction Date]])</f>
        <v>1</v>
      </c>
      <c r="F738" s="20" t="str">
        <f>TEXT(Table1[[#This Row],[Transaction Date]],"dddd")</f>
        <v>Sunday</v>
      </c>
      <c r="G738" t="s">
        <v>10</v>
      </c>
      <c r="H738" s="4">
        <v>13517</v>
      </c>
      <c r="I738" t="s">
        <v>114</v>
      </c>
      <c r="J738" s="4">
        <v>834850</v>
      </c>
      <c r="K738">
        <v>26962.5</v>
      </c>
    </row>
    <row r="739" spans="1:11">
      <c r="A739" s="4">
        <v>20190106</v>
      </c>
      <c r="B739" s="21">
        <f t="shared" si="11"/>
        <v>43471</v>
      </c>
      <c r="C739" s="20" t="str">
        <f>TEXT(Table1[[#This Row],[Transaction Date]],"yyyy")</f>
        <v>2019</v>
      </c>
      <c r="D739" s="20" t="str">
        <f>TEXT(Table1[[#This Row],[Transaction Date]],"mmmm")</f>
        <v>January</v>
      </c>
      <c r="E739" s="4">
        <f>MONTH(Table1[[#This Row],[Transaction Date]])</f>
        <v>1</v>
      </c>
      <c r="F739" s="20" t="str">
        <f>TEXT(Table1[[#This Row],[Transaction Date]],"dddd")</f>
        <v>Sunday</v>
      </c>
      <c r="G739" t="s">
        <v>118</v>
      </c>
      <c r="H739" s="4">
        <v>13519</v>
      </c>
      <c r="I739" t="s">
        <v>115</v>
      </c>
      <c r="J739" s="4">
        <v>834850</v>
      </c>
      <c r="K739">
        <v>5650</v>
      </c>
    </row>
    <row r="740" spans="1:11">
      <c r="A740" s="4">
        <v>20190106</v>
      </c>
      <c r="B740" s="21">
        <f t="shared" si="11"/>
        <v>43471</v>
      </c>
      <c r="C740" s="20" t="str">
        <f>TEXT(Table1[[#This Row],[Transaction Date]],"yyyy")</f>
        <v>2019</v>
      </c>
      <c r="D740" s="20" t="str">
        <f>TEXT(Table1[[#This Row],[Transaction Date]],"mmmm")</f>
        <v>January</v>
      </c>
      <c r="E740" s="4">
        <f>MONTH(Table1[[#This Row],[Transaction Date]])</f>
        <v>1</v>
      </c>
      <c r="F740" s="20" t="str">
        <f>TEXT(Table1[[#This Row],[Transaction Date]],"dddd")</f>
        <v>Sunday</v>
      </c>
      <c r="G740" t="s">
        <v>116</v>
      </c>
      <c r="H740" s="4">
        <v>9938</v>
      </c>
      <c r="I740" t="s">
        <v>113</v>
      </c>
      <c r="J740" s="4">
        <v>421333</v>
      </c>
      <c r="K740">
        <v>16850.62</v>
      </c>
    </row>
    <row r="741" spans="1:11">
      <c r="A741" s="4">
        <v>20190106</v>
      </c>
      <c r="B741" s="21">
        <f t="shared" si="11"/>
        <v>43471</v>
      </c>
      <c r="C741" s="20" t="str">
        <f>TEXT(Table1[[#This Row],[Transaction Date]],"yyyy")</f>
        <v>2019</v>
      </c>
      <c r="D741" s="20" t="str">
        <f>TEXT(Table1[[#This Row],[Transaction Date]],"mmmm")</f>
        <v>January</v>
      </c>
      <c r="E741" s="4">
        <f>MONTH(Table1[[#This Row],[Transaction Date]])</f>
        <v>1</v>
      </c>
      <c r="F741" s="20" t="str">
        <f>TEXT(Table1[[#This Row],[Transaction Date]],"dddd")</f>
        <v>Sunday</v>
      </c>
      <c r="G741" t="s">
        <v>10</v>
      </c>
      <c r="H741" s="4">
        <v>4647</v>
      </c>
      <c r="I741" t="s">
        <v>113</v>
      </c>
      <c r="J741" s="4">
        <v>719050</v>
      </c>
      <c r="K741">
        <v>21950</v>
      </c>
    </row>
    <row r="742" spans="1:11">
      <c r="A742" s="4">
        <v>20190106</v>
      </c>
      <c r="B742" s="21">
        <f t="shared" si="11"/>
        <v>43471</v>
      </c>
      <c r="C742" s="20" t="str">
        <f>TEXT(Table1[[#This Row],[Transaction Date]],"yyyy")</f>
        <v>2019</v>
      </c>
      <c r="D742" s="20" t="str">
        <f>TEXT(Table1[[#This Row],[Transaction Date]],"mmmm")</f>
        <v>January</v>
      </c>
      <c r="E742" s="4">
        <f>MONTH(Table1[[#This Row],[Transaction Date]])</f>
        <v>1</v>
      </c>
      <c r="F742" s="20" t="str">
        <f>TEXT(Table1[[#This Row],[Transaction Date]],"dddd")</f>
        <v>Sunday</v>
      </c>
      <c r="G742" t="s">
        <v>116</v>
      </c>
      <c r="H742" s="4">
        <v>4641</v>
      </c>
      <c r="I742" t="s">
        <v>112</v>
      </c>
      <c r="J742" s="4">
        <v>101676</v>
      </c>
      <c r="K742">
        <v>5650</v>
      </c>
    </row>
    <row r="743" spans="1:11">
      <c r="A743" s="4">
        <v>20190107</v>
      </c>
      <c r="B743" s="21">
        <f t="shared" si="11"/>
        <v>43472</v>
      </c>
      <c r="C743" s="20" t="str">
        <f>TEXT(Table1[[#This Row],[Transaction Date]],"yyyy")</f>
        <v>2019</v>
      </c>
      <c r="D743" s="20" t="str">
        <f>TEXT(Table1[[#This Row],[Transaction Date]],"mmmm")</f>
        <v>January</v>
      </c>
      <c r="E743" s="4">
        <f>MONTH(Table1[[#This Row],[Transaction Date]])</f>
        <v>1</v>
      </c>
      <c r="F743" s="20" t="str">
        <f>TEXT(Table1[[#This Row],[Transaction Date]],"dddd")</f>
        <v>Monday</v>
      </c>
      <c r="G743" t="s">
        <v>117</v>
      </c>
      <c r="H743" s="4">
        <v>9943</v>
      </c>
      <c r="I743" t="s">
        <v>109</v>
      </c>
      <c r="J743" s="4">
        <v>131448</v>
      </c>
      <c r="K743">
        <v>16087.5</v>
      </c>
    </row>
    <row r="744" spans="1:11">
      <c r="A744" s="4">
        <v>20190107</v>
      </c>
      <c r="B744" s="21">
        <f t="shared" si="11"/>
        <v>43472</v>
      </c>
      <c r="C744" s="20" t="str">
        <f>TEXT(Table1[[#This Row],[Transaction Date]],"yyyy")</f>
        <v>2019</v>
      </c>
      <c r="D744" s="20" t="str">
        <f>TEXT(Table1[[#This Row],[Transaction Date]],"mmmm")</f>
        <v>January</v>
      </c>
      <c r="E744" s="4">
        <f>MONTH(Table1[[#This Row],[Transaction Date]])</f>
        <v>1</v>
      </c>
      <c r="F744" s="20" t="str">
        <f>TEXT(Table1[[#This Row],[Transaction Date]],"dddd")</f>
        <v>Monday</v>
      </c>
      <c r="G744" t="s">
        <v>117</v>
      </c>
      <c r="H744" s="4">
        <v>9944</v>
      </c>
      <c r="I744" t="s">
        <v>109</v>
      </c>
      <c r="J744" s="4">
        <v>161220</v>
      </c>
      <c r="K744">
        <v>16462.5</v>
      </c>
    </row>
    <row r="745" spans="1:11">
      <c r="A745" s="4">
        <v>20190109</v>
      </c>
      <c r="B745" s="21">
        <f t="shared" si="11"/>
        <v>43474</v>
      </c>
      <c r="C745" s="20" t="str">
        <f>TEXT(Table1[[#This Row],[Transaction Date]],"yyyy")</f>
        <v>2019</v>
      </c>
      <c r="D745" s="20" t="str">
        <f>TEXT(Table1[[#This Row],[Transaction Date]],"mmmm")</f>
        <v>January</v>
      </c>
      <c r="E745" s="4">
        <f>MONTH(Table1[[#This Row],[Transaction Date]])</f>
        <v>1</v>
      </c>
      <c r="F745" s="20" t="str">
        <f>TEXT(Table1[[#This Row],[Transaction Date]],"dddd")</f>
        <v>Wednesday</v>
      </c>
      <c r="G745" t="s">
        <v>10</v>
      </c>
      <c r="H745" s="4">
        <v>13529</v>
      </c>
      <c r="I745" t="s">
        <v>109</v>
      </c>
      <c r="J745" s="4">
        <v>116562</v>
      </c>
      <c r="K745">
        <v>11250</v>
      </c>
    </row>
    <row r="746" spans="1:11">
      <c r="A746" s="4">
        <v>20190109</v>
      </c>
      <c r="B746" s="21">
        <f t="shared" si="11"/>
        <v>43474</v>
      </c>
      <c r="C746" s="20" t="str">
        <f>TEXT(Table1[[#This Row],[Transaction Date]],"yyyy")</f>
        <v>2019</v>
      </c>
      <c r="D746" s="20" t="str">
        <f>TEXT(Table1[[#This Row],[Transaction Date]],"mmmm")</f>
        <v>January</v>
      </c>
      <c r="E746" s="4">
        <f>MONTH(Table1[[#This Row],[Transaction Date]])</f>
        <v>1</v>
      </c>
      <c r="F746" s="20" t="str">
        <f>TEXT(Table1[[#This Row],[Transaction Date]],"dddd")</f>
        <v>Wednesday</v>
      </c>
      <c r="G746" t="s">
        <v>118</v>
      </c>
      <c r="H746" s="4">
        <v>13532</v>
      </c>
      <c r="I746" t="s">
        <v>109</v>
      </c>
      <c r="J746" s="4">
        <v>166782</v>
      </c>
      <c r="K746">
        <v>23950</v>
      </c>
    </row>
    <row r="747" spans="1:11">
      <c r="A747" s="4">
        <v>20190109</v>
      </c>
      <c r="B747" s="21">
        <f t="shared" si="11"/>
        <v>43474</v>
      </c>
      <c r="C747" s="20" t="str">
        <f>TEXT(Table1[[#This Row],[Transaction Date]],"yyyy")</f>
        <v>2019</v>
      </c>
      <c r="D747" s="20" t="str">
        <f>TEXT(Table1[[#This Row],[Transaction Date]],"mmmm")</f>
        <v>January</v>
      </c>
      <c r="E747" s="4">
        <f>MONTH(Table1[[#This Row],[Transaction Date]])</f>
        <v>1</v>
      </c>
      <c r="F747" s="20" t="str">
        <f>TEXT(Table1[[#This Row],[Transaction Date]],"dddd")</f>
        <v>Wednesday</v>
      </c>
      <c r="G747" t="s">
        <v>117</v>
      </c>
      <c r="H747" s="4">
        <v>13530</v>
      </c>
      <c r="I747" t="s">
        <v>109</v>
      </c>
      <c r="J747" s="4">
        <v>217003</v>
      </c>
      <c r="K747">
        <v>18650</v>
      </c>
    </row>
    <row r="748" spans="1:11">
      <c r="A748" s="4">
        <v>20190109</v>
      </c>
      <c r="B748" s="21">
        <f t="shared" si="11"/>
        <v>43474</v>
      </c>
      <c r="C748" s="20" t="str">
        <f>TEXT(Table1[[#This Row],[Transaction Date]],"yyyy")</f>
        <v>2019</v>
      </c>
      <c r="D748" s="20" t="str">
        <f>TEXT(Table1[[#This Row],[Transaction Date]],"mmmm")</f>
        <v>January</v>
      </c>
      <c r="E748" s="4">
        <f>MONTH(Table1[[#This Row],[Transaction Date]])</f>
        <v>1</v>
      </c>
      <c r="F748" s="20" t="str">
        <f>TEXT(Table1[[#This Row],[Transaction Date]],"dddd")</f>
        <v>Wednesday</v>
      </c>
      <c r="G748" t="s">
        <v>10</v>
      </c>
      <c r="H748" s="4">
        <v>13531</v>
      </c>
      <c r="I748" t="s">
        <v>109</v>
      </c>
      <c r="J748" s="4">
        <v>267224</v>
      </c>
      <c r="K748">
        <v>23950</v>
      </c>
    </row>
    <row r="749" spans="1:11">
      <c r="A749" s="4">
        <v>20190109</v>
      </c>
      <c r="B749" s="21">
        <f t="shared" si="11"/>
        <v>43474</v>
      </c>
      <c r="C749" s="20" t="str">
        <f>TEXT(Table1[[#This Row],[Transaction Date]],"yyyy")</f>
        <v>2019</v>
      </c>
      <c r="D749" s="20" t="str">
        <f>TEXT(Table1[[#This Row],[Transaction Date]],"mmmm")</f>
        <v>January</v>
      </c>
      <c r="E749" s="4">
        <f>MONTH(Table1[[#This Row],[Transaction Date]])</f>
        <v>1</v>
      </c>
      <c r="F749" s="20" t="str">
        <f>TEXT(Table1[[#This Row],[Transaction Date]],"dddd")</f>
        <v>Wednesday</v>
      </c>
      <c r="G749" t="s">
        <v>116</v>
      </c>
      <c r="H749" s="4">
        <v>13532</v>
      </c>
      <c r="I749" t="s">
        <v>109</v>
      </c>
      <c r="J749" s="4">
        <v>317445</v>
      </c>
      <c r="K749">
        <v>25650</v>
      </c>
    </row>
    <row r="750" spans="1:11">
      <c r="A750" s="4">
        <v>20190109</v>
      </c>
      <c r="B750" s="21">
        <f t="shared" si="11"/>
        <v>43474</v>
      </c>
      <c r="C750" s="20" t="str">
        <f>TEXT(Table1[[#This Row],[Transaction Date]],"yyyy")</f>
        <v>2019</v>
      </c>
      <c r="D750" s="20" t="str">
        <f>TEXT(Table1[[#This Row],[Transaction Date]],"mmmm")</f>
        <v>January</v>
      </c>
      <c r="E750" s="4">
        <f>MONTH(Table1[[#This Row],[Transaction Date]])</f>
        <v>1</v>
      </c>
      <c r="F750" s="20" t="str">
        <f>TEXT(Table1[[#This Row],[Transaction Date]],"dddd")</f>
        <v>Wednesday</v>
      </c>
      <c r="G750" t="s">
        <v>116</v>
      </c>
      <c r="H750" s="4">
        <v>13532</v>
      </c>
      <c r="I750" t="s">
        <v>109</v>
      </c>
      <c r="J750" s="4">
        <v>729973</v>
      </c>
      <c r="K750">
        <v>23950</v>
      </c>
    </row>
    <row r="751" spans="1:11">
      <c r="A751" s="4">
        <v>20190112</v>
      </c>
      <c r="B751" s="21">
        <f t="shared" si="11"/>
        <v>43477</v>
      </c>
      <c r="C751" s="20" t="str">
        <f>TEXT(Table1[[#This Row],[Transaction Date]],"yyyy")</f>
        <v>2019</v>
      </c>
      <c r="D751" s="20" t="str">
        <f>TEXT(Table1[[#This Row],[Transaction Date]],"mmmm")</f>
        <v>January</v>
      </c>
      <c r="E751" s="4">
        <f>MONTH(Table1[[#This Row],[Transaction Date]])</f>
        <v>1</v>
      </c>
      <c r="F751" s="20" t="str">
        <f>TEXT(Table1[[#This Row],[Transaction Date]],"dddd")</f>
        <v>Saturday</v>
      </c>
      <c r="G751" t="s">
        <v>117</v>
      </c>
      <c r="H751" s="4">
        <v>13557</v>
      </c>
      <c r="I751" t="s">
        <v>109</v>
      </c>
      <c r="J751" s="4">
        <v>764932</v>
      </c>
      <c r="K751">
        <v>12450</v>
      </c>
    </row>
    <row r="752" spans="1:11">
      <c r="A752" s="4">
        <v>20190112</v>
      </c>
      <c r="B752" s="21">
        <f t="shared" si="11"/>
        <v>43477</v>
      </c>
      <c r="C752" s="20" t="str">
        <f>TEXT(Table1[[#This Row],[Transaction Date]],"yyyy")</f>
        <v>2019</v>
      </c>
      <c r="D752" s="20" t="str">
        <f>TEXT(Table1[[#This Row],[Transaction Date]],"mmmm")</f>
        <v>January</v>
      </c>
      <c r="E752" s="4">
        <f>MONTH(Table1[[#This Row],[Transaction Date]])</f>
        <v>1</v>
      </c>
      <c r="F752" s="20" t="str">
        <f>TEXT(Table1[[#This Row],[Transaction Date]],"dddd")</f>
        <v>Saturday</v>
      </c>
      <c r="G752" t="s">
        <v>11</v>
      </c>
      <c r="H752" s="4">
        <v>13559</v>
      </c>
      <c r="I752" t="s">
        <v>109</v>
      </c>
      <c r="J752" s="4">
        <v>799891</v>
      </c>
      <c r="K752">
        <v>4237.5</v>
      </c>
    </row>
    <row r="753" spans="1:11">
      <c r="A753" s="4">
        <v>20190112</v>
      </c>
      <c r="B753" s="21">
        <f t="shared" si="11"/>
        <v>43477</v>
      </c>
      <c r="C753" s="20" t="str">
        <f>TEXT(Table1[[#This Row],[Transaction Date]],"yyyy")</f>
        <v>2019</v>
      </c>
      <c r="D753" s="20" t="str">
        <f>TEXT(Table1[[#This Row],[Transaction Date]],"mmmm")</f>
        <v>January</v>
      </c>
      <c r="E753" s="4">
        <f>MONTH(Table1[[#This Row],[Transaction Date]])</f>
        <v>1</v>
      </c>
      <c r="F753" s="20" t="str">
        <f>TEXT(Table1[[#This Row],[Transaction Date]],"dddd")</f>
        <v>Saturday</v>
      </c>
      <c r="G753" t="s">
        <v>11</v>
      </c>
      <c r="H753" s="4">
        <v>13559</v>
      </c>
      <c r="I753" t="s">
        <v>109</v>
      </c>
      <c r="J753" s="4">
        <v>834850</v>
      </c>
      <c r="K753">
        <v>12450</v>
      </c>
    </row>
    <row r="754" spans="1:11">
      <c r="A754" s="4">
        <v>20190112</v>
      </c>
      <c r="B754" s="21">
        <f t="shared" si="11"/>
        <v>43477</v>
      </c>
      <c r="C754" s="20" t="str">
        <f>TEXT(Table1[[#This Row],[Transaction Date]],"yyyy")</f>
        <v>2019</v>
      </c>
      <c r="D754" s="20" t="str">
        <f>TEXT(Table1[[#This Row],[Transaction Date]],"mmmm")</f>
        <v>January</v>
      </c>
      <c r="E754" s="4">
        <f>MONTH(Table1[[#This Row],[Transaction Date]])</f>
        <v>1</v>
      </c>
      <c r="F754" s="20" t="str">
        <f>TEXT(Table1[[#This Row],[Transaction Date]],"dddd")</f>
        <v>Saturday</v>
      </c>
      <c r="G754" t="s">
        <v>11</v>
      </c>
      <c r="H754" s="4">
        <v>9961</v>
      </c>
      <c r="I754" t="s">
        <v>109</v>
      </c>
      <c r="J754" s="4">
        <v>367666</v>
      </c>
      <c r="K754">
        <v>15852.5</v>
      </c>
    </row>
    <row r="755" spans="1:11">
      <c r="A755" s="4">
        <v>20190115</v>
      </c>
      <c r="B755" s="21">
        <f t="shared" si="11"/>
        <v>43480</v>
      </c>
      <c r="C755" s="20" t="str">
        <f>TEXT(Table1[[#This Row],[Transaction Date]],"yyyy")</f>
        <v>2019</v>
      </c>
      <c r="D755" s="20" t="str">
        <f>TEXT(Table1[[#This Row],[Transaction Date]],"mmmm")</f>
        <v>January</v>
      </c>
      <c r="E755" s="4">
        <f>MONTH(Table1[[#This Row],[Transaction Date]])</f>
        <v>1</v>
      </c>
      <c r="F755" s="20" t="str">
        <f>TEXT(Table1[[#This Row],[Transaction Date]],"dddd")</f>
        <v>Tuesday</v>
      </c>
      <c r="G755" t="s">
        <v>117</v>
      </c>
      <c r="H755" s="4">
        <v>11262</v>
      </c>
      <c r="I755" t="s">
        <v>109</v>
      </c>
      <c r="J755" s="4">
        <v>417887</v>
      </c>
      <c r="K755">
        <v>16785</v>
      </c>
    </row>
    <row r="756" spans="1:11">
      <c r="A756" s="4">
        <v>20190115</v>
      </c>
      <c r="B756" s="21">
        <f t="shared" si="11"/>
        <v>43480</v>
      </c>
      <c r="C756" s="20" t="str">
        <f>TEXT(Table1[[#This Row],[Transaction Date]],"yyyy")</f>
        <v>2019</v>
      </c>
      <c r="D756" s="20" t="str">
        <f>TEXT(Table1[[#This Row],[Transaction Date]],"mmmm")</f>
        <v>January</v>
      </c>
      <c r="E756" s="4">
        <f>MONTH(Table1[[#This Row],[Transaction Date]])</f>
        <v>1</v>
      </c>
      <c r="F756" s="20" t="str">
        <f>TEXT(Table1[[#This Row],[Transaction Date]],"dddd")</f>
        <v>Tuesday</v>
      </c>
      <c r="G756" t="s">
        <v>117</v>
      </c>
      <c r="H756" s="4">
        <v>13575</v>
      </c>
      <c r="I756" t="s">
        <v>109</v>
      </c>
      <c r="J756" s="4">
        <v>468108</v>
      </c>
      <c r="K756">
        <v>3547.5</v>
      </c>
    </row>
    <row r="757" spans="1:11">
      <c r="A757" s="4">
        <v>20190115</v>
      </c>
      <c r="B757" s="21">
        <f t="shared" si="11"/>
        <v>43480</v>
      </c>
      <c r="C757" s="20" t="str">
        <f>TEXT(Table1[[#This Row],[Transaction Date]],"yyyy")</f>
        <v>2019</v>
      </c>
      <c r="D757" s="20" t="str">
        <f>TEXT(Table1[[#This Row],[Transaction Date]],"mmmm")</f>
        <v>January</v>
      </c>
      <c r="E757" s="4">
        <f>MONTH(Table1[[#This Row],[Transaction Date]])</f>
        <v>1</v>
      </c>
      <c r="F757" s="20" t="str">
        <f>TEXT(Table1[[#This Row],[Transaction Date]],"dddd")</f>
        <v>Tuesday</v>
      </c>
      <c r="G757" t="s">
        <v>117</v>
      </c>
      <c r="H757" s="4">
        <v>13577</v>
      </c>
      <c r="I757" t="s">
        <v>111</v>
      </c>
      <c r="J757" s="4">
        <v>518329</v>
      </c>
      <c r="K757">
        <v>795</v>
      </c>
    </row>
    <row r="758" spans="1:11">
      <c r="A758" s="4">
        <v>20190115</v>
      </c>
      <c r="B758" s="21">
        <f t="shared" si="11"/>
        <v>43480</v>
      </c>
      <c r="C758" s="20" t="str">
        <f>TEXT(Table1[[#This Row],[Transaction Date]],"yyyy")</f>
        <v>2019</v>
      </c>
      <c r="D758" s="20" t="str">
        <f>TEXT(Table1[[#This Row],[Transaction Date]],"mmmm")</f>
        <v>January</v>
      </c>
      <c r="E758" s="4">
        <f>MONTH(Table1[[#This Row],[Transaction Date]])</f>
        <v>1</v>
      </c>
      <c r="F758" s="20" t="str">
        <f>TEXT(Table1[[#This Row],[Transaction Date]],"dddd")</f>
        <v>Tuesday</v>
      </c>
      <c r="G758" t="s">
        <v>10</v>
      </c>
      <c r="H758" s="4">
        <v>13578</v>
      </c>
      <c r="I758" t="s">
        <v>109</v>
      </c>
      <c r="J758" s="4">
        <v>568550</v>
      </c>
      <c r="K758">
        <v>8437.5</v>
      </c>
    </row>
    <row r="759" spans="1:11">
      <c r="A759" s="4">
        <v>20190116</v>
      </c>
      <c r="B759" s="21">
        <f t="shared" si="11"/>
        <v>43481</v>
      </c>
      <c r="C759" s="20" t="str">
        <f>TEXT(Table1[[#This Row],[Transaction Date]],"yyyy")</f>
        <v>2019</v>
      </c>
      <c r="D759" s="20" t="str">
        <f>TEXT(Table1[[#This Row],[Transaction Date]],"mmmm")</f>
        <v>January</v>
      </c>
      <c r="E759" s="4">
        <f>MONTH(Table1[[#This Row],[Transaction Date]])</f>
        <v>1</v>
      </c>
      <c r="F759" s="20" t="str">
        <f>TEXT(Table1[[#This Row],[Transaction Date]],"dddd")</f>
        <v>Wednesday</v>
      </c>
      <c r="G759" t="s">
        <v>10</v>
      </c>
      <c r="H759" s="4">
        <v>11263</v>
      </c>
      <c r="I759" t="s">
        <v>110</v>
      </c>
      <c r="J759" s="4">
        <v>618771</v>
      </c>
      <c r="K759">
        <v>2925</v>
      </c>
    </row>
    <row r="760" spans="1:11">
      <c r="A760" s="4">
        <v>20190116</v>
      </c>
      <c r="B760" s="21">
        <f t="shared" si="11"/>
        <v>43481</v>
      </c>
      <c r="C760" s="20" t="str">
        <f>TEXT(Table1[[#This Row],[Transaction Date]],"yyyy")</f>
        <v>2019</v>
      </c>
      <c r="D760" s="20" t="str">
        <f>TEXT(Table1[[#This Row],[Transaction Date]],"mmmm")</f>
        <v>January</v>
      </c>
      <c r="E760" s="4">
        <f>MONTH(Table1[[#This Row],[Transaction Date]])</f>
        <v>1</v>
      </c>
      <c r="F760" s="20" t="str">
        <f>TEXT(Table1[[#This Row],[Transaction Date]],"dddd")</f>
        <v>Wednesday</v>
      </c>
      <c r="G760" t="s">
        <v>116</v>
      </c>
      <c r="H760" s="4">
        <v>11264</v>
      </c>
      <c r="I760" t="s">
        <v>109</v>
      </c>
      <c r="J760" s="4">
        <v>864342</v>
      </c>
      <c r="K760">
        <v>3285</v>
      </c>
    </row>
    <row r="761" spans="1:11">
      <c r="A761" s="4">
        <v>20190129</v>
      </c>
      <c r="B761" s="21">
        <f t="shared" si="11"/>
        <v>43494</v>
      </c>
      <c r="C761" s="20" t="str">
        <f>TEXT(Table1[[#This Row],[Transaction Date]],"yyyy")</f>
        <v>2019</v>
      </c>
      <c r="D761" s="20" t="str">
        <f>TEXT(Table1[[#This Row],[Transaction Date]],"mmmm")</f>
        <v>January</v>
      </c>
      <c r="E761" s="4">
        <f>MONTH(Table1[[#This Row],[Transaction Date]])</f>
        <v>1</v>
      </c>
      <c r="F761" s="20" t="str">
        <f>TEXT(Table1[[#This Row],[Transaction Date]],"dddd")</f>
        <v>Tuesday</v>
      </c>
      <c r="G761" t="s">
        <v>116</v>
      </c>
      <c r="H761" s="4">
        <v>13641</v>
      </c>
      <c r="I761" t="s">
        <v>109</v>
      </c>
      <c r="J761" s="4">
        <v>135670</v>
      </c>
      <c r="K761">
        <v>16462.5</v>
      </c>
    </row>
    <row r="762" spans="1:11">
      <c r="A762" s="4">
        <v>20190130</v>
      </c>
      <c r="B762" s="21">
        <f t="shared" si="11"/>
        <v>43495</v>
      </c>
      <c r="C762" s="20" t="str">
        <f>TEXT(Table1[[#This Row],[Transaction Date]],"yyyy")</f>
        <v>2019</v>
      </c>
      <c r="D762" s="20" t="str">
        <f>TEXT(Table1[[#This Row],[Transaction Date]],"mmmm")</f>
        <v>January</v>
      </c>
      <c r="E762" s="4">
        <f>MONTH(Table1[[#This Row],[Transaction Date]])</f>
        <v>1</v>
      </c>
      <c r="F762" s="20" t="str">
        <f>TEXT(Table1[[#This Row],[Transaction Date]],"dddd")</f>
        <v>Wednesday</v>
      </c>
      <c r="G762" t="s">
        <v>117</v>
      </c>
      <c r="H762" s="4">
        <v>13644</v>
      </c>
      <c r="I762" t="s">
        <v>114</v>
      </c>
      <c r="J762" s="4">
        <v>205588</v>
      </c>
      <c r="K762">
        <v>17950</v>
      </c>
    </row>
    <row r="763" spans="1:11">
      <c r="A763" s="4">
        <v>20190130</v>
      </c>
      <c r="B763" s="21">
        <f t="shared" si="11"/>
        <v>43495</v>
      </c>
      <c r="C763" s="20" t="str">
        <f>TEXT(Table1[[#This Row],[Transaction Date]],"yyyy")</f>
        <v>2019</v>
      </c>
      <c r="D763" s="20" t="str">
        <f>TEXT(Table1[[#This Row],[Transaction Date]],"mmmm")</f>
        <v>January</v>
      </c>
      <c r="E763" s="4">
        <f>MONTH(Table1[[#This Row],[Transaction Date]])</f>
        <v>1</v>
      </c>
      <c r="F763" s="20" t="str">
        <f>TEXT(Table1[[#This Row],[Transaction Date]],"dddd")</f>
        <v>Wednesday</v>
      </c>
      <c r="G763" t="s">
        <v>11</v>
      </c>
      <c r="H763" s="4">
        <v>13646</v>
      </c>
      <c r="I763" t="s">
        <v>113</v>
      </c>
      <c r="J763" s="4">
        <v>275506</v>
      </c>
      <c r="K763">
        <v>13087.5</v>
      </c>
    </row>
    <row r="764" spans="1:11">
      <c r="A764" s="4">
        <v>20190131</v>
      </c>
      <c r="B764" s="21">
        <f t="shared" si="11"/>
        <v>43496</v>
      </c>
      <c r="C764" s="20" t="str">
        <f>TEXT(Table1[[#This Row],[Transaction Date]],"yyyy")</f>
        <v>2019</v>
      </c>
      <c r="D764" s="20" t="str">
        <f>TEXT(Table1[[#This Row],[Transaction Date]],"mmmm")</f>
        <v>January</v>
      </c>
      <c r="E764" s="4">
        <f>MONTH(Table1[[#This Row],[Transaction Date]])</f>
        <v>1</v>
      </c>
      <c r="F764" s="20" t="str">
        <f>TEXT(Table1[[#This Row],[Transaction Date]],"dddd")</f>
        <v>Thursday</v>
      </c>
      <c r="G764" t="s">
        <v>117</v>
      </c>
      <c r="H764" s="4">
        <v>13648</v>
      </c>
      <c r="I764" t="s">
        <v>110</v>
      </c>
      <c r="J764" s="4">
        <v>568550</v>
      </c>
      <c r="K764">
        <v>11250</v>
      </c>
    </row>
    <row r="765" spans="1:11">
      <c r="A765" s="4">
        <v>20190131</v>
      </c>
      <c r="B765" s="21">
        <f t="shared" si="11"/>
        <v>43496</v>
      </c>
      <c r="C765" s="20" t="str">
        <f>TEXT(Table1[[#This Row],[Transaction Date]],"yyyy")</f>
        <v>2019</v>
      </c>
      <c r="D765" s="20" t="str">
        <f>TEXT(Table1[[#This Row],[Transaction Date]],"mmmm")</f>
        <v>January</v>
      </c>
      <c r="E765" s="4">
        <f>MONTH(Table1[[#This Row],[Transaction Date]])</f>
        <v>1</v>
      </c>
      <c r="F765" s="20" t="str">
        <f>TEXT(Table1[[#This Row],[Transaction Date]],"dddd")</f>
        <v>Thursday</v>
      </c>
      <c r="G765" t="s">
        <v>117</v>
      </c>
      <c r="H765" s="4">
        <v>10027</v>
      </c>
      <c r="I765" t="s">
        <v>110</v>
      </c>
      <c r="J765" s="4">
        <v>618771</v>
      </c>
      <c r="K765">
        <v>8962.5</v>
      </c>
    </row>
    <row r="766" spans="1:11">
      <c r="A766" s="4">
        <v>20190131</v>
      </c>
      <c r="B766" s="21">
        <f t="shared" si="11"/>
        <v>43496</v>
      </c>
      <c r="C766" s="20" t="str">
        <f>TEXT(Table1[[#This Row],[Transaction Date]],"yyyy")</f>
        <v>2019</v>
      </c>
      <c r="D766" s="20" t="str">
        <f>TEXT(Table1[[#This Row],[Transaction Date]],"mmmm")</f>
        <v>January</v>
      </c>
      <c r="E766" s="4">
        <f>MONTH(Table1[[#This Row],[Transaction Date]])</f>
        <v>1</v>
      </c>
      <c r="F766" s="20" t="str">
        <f>TEXT(Table1[[#This Row],[Transaction Date]],"dddd")</f>
        <v>Thursday</v>
      </c>
      <c r="G766" t="s">
        <v>117</v>
      </c>
      <c r="H766" s="4">
        <v>10028</v>
      </c>
      <c r="I766" t="s">
        <v>109</v>
      </c>
      <c r="J766" s="4">
        <v>618771</v>
      </c>
      <c r="K766">
        <v>15650</v>
      </c>
    </row>
    <row r="767" spans="1:11">
      <c r="A767" s="4">
        <v>20190131</v>
      </c>
      <c r="B767" s="21">
        <f t="shared" si="11"/>
        <v>43496</v>
      </c>
      <c r="C767" s="20" t="str">
        <f>TEXT(Table1[[#This Row],[Transaction Date]],"yyyy")</f>
        <v>2019</v>
      </c>
      <c r="D767" s="20" t="str">
        <f>TEXT(Table1[[#This Row],[Transaction Date]],"mmmm")</f>
        <v>January</v>
      </c>
      <c r="E767" s="4">
        <f>MONTH(Table1[[#This Row],[Transaction Date]])</f>
        <v>1</v>
      </c>
      <c r="F767" s="20" t="str">
        <f>TEXT(Table1[[#This Row],[Transaction Date]],"dddd")</f>
        <v>Thursday</v>
      </c>
      <c r="G767" t="s">
        <v>10</v>
      </c>
      <c r="H767" s="4">
        <v>13647</v>
      </c>
      <c r="I767" t="s">
        <v>109</v>
      </c>
      <c r="J767" s="4">
        <v>864342</v>
      </c>
      <c r="K767">
        <v>5962.5</v>
      </c>
    </row>
    <row r="768" spans="1:11">
      <c r="A768" s="4">
        <v>20190201</v>
      </c>
      <c r="B768" s="21">
        <f t="shared" si="11"/>
        <v>43497</v>
      </c>
      <c r="C768" s="20" t="str">
        <f>TEXT(Table1[[#This Row],[Transaction Date]],"yyyy")</f>
        <v>2019</v>
      </c>
      <c r="D768" s="20" t="str">
        <f>TEXT(Table1[[#This Row],[Transaction Date]],"mmmm")</f>
        <v>February</v>
      </c>
      <c r="E768" s="4">
        <f>MONTH(Table1[[#This Row],[Transaction Date]])</f>
        <v>2</v>
      </c>
      <c r="F768" s="20" t="str">
        <f>TEXT(Table1[[#This Row],[Transaction Date]],"dddd")</f>
        <v>Friday</v>
      </c>
      <c r="G768" t="s">
        <v>116</v>
      </c>
      <c r="H768" s="4">
        <v>13650</v>
      </c>
      <c r="I768" t="s">
        <v>110</v>
      </c>
      <c r="J768" s="4">
        <v>135670</v>
      </c>
      <c r="K768">
        <v>5650</v>
      </c>
    </row>
    <row r="769" spans="1:11">
      <c r="A769" s="4">
        <v>20190201</v>
      </c>
      <c r="B769" s="21">
        <f t="shared" si="11"/>
        <v>43497</v>
      </c>
      <c r="C769" s="20" t="str">
        <f>TEXT(Table1[[#This Row],[Transaction Date]],"yyyy")</f>
        <v>2019</v>
      </c>
      <c r="D769" s="20" t="str">
        <f>TEXT(Table1[[#This Row],[Transaction Date]],"mmmm")</f>
        <v>February</v>
      </c>
      <c r="E769" s="4">
        <f>MONTH(Table1[[#This Row],[Transaction Date]])</f>
        <v>2</v>
      </c>
      <c r="F769" s="20" t="str">
        <f>TEXT(Table1[[#This Row],[Transaction Date]],"dddd")</f>
        <v>Friday</v>
      </c>
      <c r="G769" t="s">
        <v>116</v>
      </c>
      <c r="H769" s="4">
        <v>13652</v>
      </c>
      <c r="I769" t="s">
        <v>115</v>
      </c>
      <c r="J769" s="4">
        <v>205588</v>
      </c>
      <c r="K769">
        <v>995</v>
      </c>
    </row>
    <row r="770" spans="1:11">
      <c r="A770" s="4">
        <v>20190201</v>
      </c>
      <c r="B770" s="21">
        <f t="shared" si="11"/>
        <v>43497</v>
      </c>
      <c r="C770" s="20" t="str">
        <f>TEXT(Table1[[#This Row],[Transaction Date]],"yyyy")</f>
        <v>2019</v>
      </c>
      <c r="D770" s="20" t="str">
        <f>TEXT(Table1[[#This Row],[Transaction Date]],"mmmm")</f>
        <v>February</v>
      </c>
      <c r="E770" s="4">
        <f>MONTH(Table1[[#This Row],[Transaction Date]])</f>
        <v>2</v>
      </c>
      <c r="F770" s="20" t="str">
        <f>TEXT(Table1[[#This Row],[Transaction Date]],"dddd")</f>
        <v>Friday</v>
      </c>
      <c r="G770" t="s">
        <v>116</v>
      </c>
      <c r="H770" s="4">
        <v>10032</v>
      </c>
      <c r="I770" t="s">
        <v>109</v>
      </c>
      <c r="J770" s="4">
        <v>275506</v>
      </c>
      <c r="K770">
        <v>7450</v>
      </c>
    </row>
    <row r="771" spans="1:11">
      <c r="A771" s="4">
        <v>20190202</v>
      </c>
      <c r="B771" s="21">
        <f t="shared" si="11"/>
        <v>43498</v>
      </c>
      <c r="C771" s="20" t="str">
        <f>TEXT(Table1[[#This Row],[Transaction Date]],"yyyy")</f>
        <v>2019</v>
      </c>
      <c r="D771" s="20" t="str">
        <f>TEXT(Table1[[#This Row],[Transaction Date]],"mmmm")</f>
        <v>February</v>
      </c>
      <c r="E771" s="4">
        <f>MONTH(Table1[[#This Row],[Transaction Date]])</f>
        <v>2</v>
      </c>
      <c r="F771" s="20" t="str">
        <f>TEXT(Table1[[#This Row],[Transaction Date]],"dddd")</f>
        <v>Saturday</v>
      </c>
      <c r="G771" t="s">
        <v>118</v>
      </c>
      <c r="H771" s="4">
        <v>11322</v>
      </c>
      <c r="I771" t="s">
        <v>109</v>
      </c>
      <c r="J771" s="4">
        <v>568550</v>
      </c>
      <c r="K771">
        <v>9052.5</v>
      </c>
    </row>
    <row r="772" spans="1:11">
      <c r="A772" s="4">
        <v>20190202</v>
      </c>
      <c r="B772" s="21">
        <f t="shared" si="11"/>
        <v>43498</v>
      </c>
      <c r="C772" s="20" t="str">
        <f>TEXT(Table1[[#This Row],[Transaction Date]],"yyyy")</f>
        <v>2019</v>
      </c>
      <c r="D772" s="20" t="str">
        <f>TEXT(Table1[[#This Row],[Transaction Date]],"mmmm")</f>
        <v>February</v>
      </c>
      <c r="E772" s="4">
        <f>MONTH(Table1[[#This Row],[Transaction Date]])</f>
        <v>2</v>
      </c>
      <c r="F772" s="20" t="str">
        <f>TEXT(Table1[[#This Row],[Transaction Date]],"dddd")</f>
        <v>Saturday</v>
      </c>
      <c r="G772" t="s">
        <v>10</v>
      </c>
      <c r="H772" s="4">
        <v>13654</v>
      </c>
      <c r="I772" t="s">
        <v>109</v>
      </c>
      <c r="J772" s="4">
        <v>618771</v>
      </c>
      <c r="K772">
        <v>3950</v>
      </c>
    </row>
    <row r="773" spans="1:11">
      <c r="A773" s="4">
        <v>20190202</v>
      </c>
      <c r="B773" s="21">
        <f t="shared" ref="B773:B836" si="12">DATE(LEFT(A773,4),MID(A773,5,2),RIGHT(A773,2))</f>
        <v>43498</v>
      </c>
      <c r="C773" s="20" t="str">
        <f>TEXT(Table1[[#This Row],[Transaction Date]],"yyyy")</f>
        <v>2019</v>
      </c>
      <c r="D773" s="20" t="str">
        <f>TEXT(Table1[[#This Row],[Transaction Date]],"mmmm")</f>
        <v>February</v>
      </c>
      <c r="E773" s="4">
        <f>MONTH(Table1[[#This Row],[Transaction Date]])</f>
        <v>2</v>
      </c>
      <c r="F773" s="20" t="str">
        <f>TEXT(Table1[[#This Row],[Transaction Date]],"dddd")</f>
        <v>Saturday</v>
      </c>
      <c r="G773" s="1" t="s">
        <v>116</v>
      </c>
      <c r="H773" s="4">
        <v>13657</v>
      </c>
      <c r="I773" t="s">
        <v>109</v>
      </c>
      <c r="J773" s="4">
        <v>618771</v>
      </c>
      <c r="K773">
        <v>3782.5</v>
      </c>
    </row>
    <row r="774" spans="1:11">
      <c r="A774" s="4">
        <v>20190202</v>
      </c>
      <c r="B774" s="21">
        <f t="shared" si="12"/>
        <v>43498</v>
      </c>
      <c r="C774" s="20" t="str">
        <f>TEXT(Table1[[#This Row],[Transaction Date]],"yyyy")</f>
        <v>2019</v>
      </c>
      <c r="D774" s="20" t="str">
        <f>TEXT(Table1[[#This Row],[Transaction Date]],"mmmm")</f>
        <v>February</v>
      </c>
      <c r="E774" s="4">
        <f>MONTH(Table1[[#This Row],[Transaction Date]])</f>
        <v>2</v>
      </c>
      <c r="F774" s="20" t="str">
        <f>TEXT(Table1[[#This Row],[Transaction Date]],"dddd")</f>
        <v>Saturday</v>
      </c>
      <c r="G774" s="1" t="s">
        <v>118</v>
      </c>
      <c r="H774" s="4">
        <v>13663</v>
      </c>
      <c r="I774" t="s">
        <v>114</v>
      </c>
      <c r="J774" s="4">
        <v>864342</v>
      </c>
      <c r="K774">
        <v>12433.12</v>
      </c>
    </row>
    <row r="775" spans="1:11">
      <c r="A775" s="4">
        <v>20190203</v>
      </c>
      <c r="B775" s="21">
        <f t="shared" si="12"/>
        <v>43499</v>
      </c>
      <c r="C775" s="20" t="str">
        <f>TEXT(Table1[[#This Row],[Transaction Date]],"yyyy")</f>
        <v>2019</v>
      </c>
      <c r="D775" s="20" t="str">
        <f>TEXT(Table1[[#This Row],[Transaction Date]],"mmmm")</f>
        <v>February</v>
      </c>
      <c r="E775" s="4">
        <f>MONTH(Table1[[#This Row],[Transaction Date]])</f>
        <v>2</v>
      </c>
      <c r="F775" s="20" t="str">
        <f>TEXT(Table1[[#This Row],[Transaction Date]],"dddd")</f>
        <v>Sunday</v>
      </c>
      <c r="G775" t="s">
        <v>10</v>
      </c>
      <c r="H775" s="4">
        <v>11328</v>
      </c>
      <c r="I775" t="s">
        <v>109</v>
      </c>
      <c r="J775" s="4">
        <v>135670</v>
      </c>
      <c r="K775">
        <v>9562.5</v>
      </c>
    </row>
    <row r="776" spans="1:11">
      <c r="A776" s="4">
        <v>20190203</v>
      </c>
      <c r="B776" s="21">
        <f t="shared" si="12"/>
        <v>43499</v>
      </c>
      <c r="C776" s="20" t="str">
        <f>TEXT(Table1[[#This Row],[Transaction Date]],"yyyy")</f>
        <v>2019</v>
      </c>
      <c r="D776" s="20" t="str">
        <f>TEXT(Table1[[#This Row],[Transaction Date]],"mmmm")</f>
        <v>February</v>
      </c>
      <c r="E776" s="4">
        <f>MONTH(Table1[[#This Row],[Transaction Date]])</f>
        <v>2</v>
      </c>
      <c r="F776" s="20" t="str">
        <f>TEXT(Table1[[#This Row],[Transaction Date]],"dddd")</f>
        <v>Sunday</v>
      </c>
      <c r="G776" t="s">
        <v>116</v>
      </c>
      <c r="H776" s="4">
        <v>10041</v>
      </c>
      <c r="I776" t="s">
        <v>109</v>
      </c>
      <c r="J776" s="4">
        <v>205588</v>
      </c>
      <c r="K776">
        <v>13302.5</v>
      </c>
    </row>
    <row r="777" spans="1:11">
      <c r="A777" s="4">
        <v>20190204</v>
      </c>
      <c r="B777" s="21">
        <f t="shared" si="12"/>
        <v>43500</v>
      </c>
      <c r="C777" s="20" t="str">
        <f>TEXT(Table1[[#This Row],[Transaction Date]],"yyyy")</f>
        <v>2019</v>
      </c>
      <c r="D777" s="20" t="str">
        <f>TEXT(Table1[[#This Row],[Transaction Date]],"mmmm")</f>
        <v>February</v>
      </c>
      <c r="E777" s="4">
        <f>MONTH(Table1[[#This Row],[Transaction Date]])</f>
        <v>2</v>
      </c>
      <c r="F777" s="20" t="str">
        <f>TEXT(Table1[[#This Row],[Transaction Date]],"dddd")</f>
        <v>Monday</v>
      </c>
      <c r="G777" t="s">
        <v>10</v>
      </c>
      <c r="H777" s="4">
        <v>13692</v>
      </c>
      <c r="I777" t="s">
        <v>115</v>
      </c>
      <c r="J777" s="4">
        <v>275506</v>
      </c>
      <c r="K777">
        <v>3952.5</v>
      </c>
    </row>
    <row r="778" spans="1:11">
      <c r="A778" s="4">
        <v>20190214</v>
      </c>
      <c r="B778" s="21">
        <f t="shared" si="12"/>
        <v>43510</v>
      </c>
      <c r="C778" s="20" t="str">
        <f>TEXT(Table1[[#This Row],[Transaction Date]],"yyyy")</f>
        <v>2019</v>
      </c>
      <c r="D778" s="20" t="str">
        <f>TEXT(Table1[[#This Row],[Transaction Date]],"mmmm")</f>
        <v>February</v>
      </c>
      <c r="E778" s="4">
        <f>MONTH(Table1[[#This Row],[Transaction Date]])</f>
        <v>2</v>
      </c>
      <c r="F778" s="20" t="str">
        <f>TEXT(Table1[[#This Row],[Transaction Date]],"dddd")</f>
        <v>Thursday</v>
      </c>
      <c r="G778" t="s">
        <v>10</v>
      </c>
      <c r="H778" s="4">
        <v>13745</v>
      </c>
      <c r="I778" t="s">
        <v>115</v>
      </c>
      <c r="J778" s="4">
        <v>135670</v>
      </c>
      <c r="K778">
        <v>3526.88</v>
      </c>
    </row>
    <row r="779" spans="1:11">
      <c r="A779" s="4">
        <v>20190214</v>
      </c>
      <c r="B779" s="21">
        <f t="shared" si="12"/>
        <v>43510</v>
      </c>
      <c r="C779" s="20" t="str">
        <f>TEXT(Table1[[#This Row],[Transaction Date]],"yyyy")</f>
        <v>2019</v>
      </c>
      <c r="D779" s="20" t="str">
        <f>TEXT(Table1[[#This Row],[Transaction Date]],"mmmm")</f>
        <v>February</v>
      </c>
      <c r="E779" s="4">
        <f>MONTH(Table1[[#This Row],[Transaction Date]])</f>
        <v>2</v>
      </c>
      <c r="F779" s="20" t="str">
        <f>TEXT(Table1[[#This Row],[Transaction Date]],"dddd")</f>
        <v>Thursday</v>
      </c>
      <c r="G779" t="s">
        <v>116</v>
      </c>
      <c r="H779" s="4">
        <v>13750</v>
      </c>
      <c r="I779" t="s">
        <v>114</v>
      </c>
      <c r="J779" s="4">
        <v>205588</v>
      </c>
      <c r="K779">
        <v>4280.0600000000004</v>
      </c>
    </row>
    <row r="780" spans="1:11">
      <c r="A780" s="4">
        <v>20190216</v>
      </c>
      <c r="B780" s="21">
        <f t="shared" si="12"/>
        <v>43512</v>
      </c>
      <c r="C780" s="20" t="str">
        <f>TEXT(Table1[[#This Row],[Transaction Date]],"yyyy")</f>
        <v>2019</v>
      </c>
      <c r="D780" s="20" t="str">
        <f>TEXT(Table1[[#This Row],[Transaction Date]],"mmmm")</f>
        <v>February</v>
      </c>
      <c r="E780" s="4">
        <f>MONTH(Table1[[#This Row],[Transaction Date]])</f>
        <v>2</v>
      </c>
      <c r="F780" s="20" t="str">
        <f>TEXT(Table1[[#This Row],[Transaction Date]],"dddd")</f>
        <v>Saturday</v>
      </c>
      <c r="G780" t="s">
        <v>11</v>
      </c>
      <c r="H780" s="4">
        <v>13762</v>
      </c>
      <c r="I780" t="s">
        <v>114</v>
      </c>
      <c r="J780" s="4">
        <v>275506</v>
      </c>
      <c r="K780">
        <v>21207.5</v>
      </c>
    </row>
    <row r="781" spans="1:11">
      <c r="A781" s="4">
        <v>20190217</v>
      </c>
      <c r="B781" s="21">
        <f t="shared" si="12"/>
        <v>43513</v>
      </c>
      <c r="C781" s="20" t="str">
        <f>TEXT(Table1[[#This Row],[Transaction Date]],"yyyy")</f>
        <v>2019</v>
      </c>
      <c r="D781" s="20" t="str">
        <f>TEXT(Table1[[#This Row],[Transaction Date]],"mmmm")</f>
        <v>February</v>
      </c>
      <c r="E781" s="4">
        <f>MONTH(Table1[[#This Row],[Transaction Date]])</f>
        <v>2</v>
      </c>
      <c r="F781" s="20" t="str">
        <f>TEXT(Table1[[#This Row],[Transaction Date]],"dddd")</f>
        <v>Sunday</v>
      </c>
      <c r="G781" t="s">
        <v>11</v>
      </c>
      <c r="H781" s="4">
        <v>10110</v>
      </c>
      <c r="I781" t="s">
        <v>113</v>
      </c>
      <c r="J781" s="4">
        <v>568550</v>
      </c>
      <c r="K781">
        <v>9562.5</v>
      </c>
    </row>
    <row r="782" spans="1:11">
      <c r="A782" s="4">
        <v>20190217</v>
      </c>
      <c r="B782" s="21">
        <f t="shared" si="12"/>
        <v>43513</v>
      </c>
      <c r="C782" s="20" t="str">
        <f>TEXT(Table1[[#This Row],[Transaction Date]],"yyyy")</f>
        <v>2019</v>
      </c>
      <c r="D782" s="20" t="str">
        <f>TEXT(Table1[[#This Row],[Transaction Date]],"mmmm")</f>
        <v>February</v>
      </c>
      <c r="E782" s="4">
        <f>MONTH(Table1[[#This Row],[Transaction Date]])</f>
        <v>2</v>
      </c>
      <c r="F782" s="20" t="str">
        <f>TEXT(Table1[[#This Row],[Transaction Date]],"dddd")</f>
        <v>Sunday</v>
      </c>
      <c r="G782" t="s">
        <v>117</v>
      </c>
      <c r="H782" s="4">
        <v>13773</v>
      </c>
      <c r="I782" t="s">
        <v>113</v>
      </c>
      <c r="J782" s="4">
        <v>618771</v>
      </c>
      <c r="K782">
        <v>10946.38</v>
      </c>
    </row>
    <row r="783" spans="1:11">
      <c r="A783" s="4">
        <v>20190217</v>
      </c>
      <c r="B783" s="21">
        <f t="shared" si="12"/>
        <v>43513</v>
      </c>
      <c r="C783" s="20" t="str">
        <f>TEXT(Table1[[#This Row],[Transaction Date]],"yyyy")</f>
        <v>2019</v>
      </c>
      <c r="D783" s="20" t="str">
        <f>TEXT(Table1[[#This Row],[Transaction Date]],"mmmm")</f>
        <v>February</v>
      </c>
      <c r="E783" s="4">
        <f>MONTH(Table1[[#This Row],[Transaction Date]])</f>
        <v>2</v>
      </c>
      <c r="F783" s="20" t="str">
        <f>TEXT(Table1[[#This Row],[Transaction Date]],"dddd")</f>
        <v>Sunday</v>
      </c>
      <c r="G783" t="s">
        <v>117</v>
      </c>
      <c r="H783" s="4">
        <v>13776</v>
      </c>
      <c r="I783" t="s">
        <v>112</v>
      </c>
      <c r="J783" s="4">
        <v>618771</v>
      </c>
      <c r="K783">
        <v>6020.63</v>
      </c>
    </row>
    <row r="784" spans="1:11">
      <c r="A784" s="4">
        <v>20190217</v>
      </c>
      <c r="B784" s="21">
        <f t="shared" si="12"/>
        <v>43513</v>
      </c>
      <c r="C784" s="20" t="str">
        <f>TEXT(Table1[[#This Row],[Transaction Date]],"yyyy")</f>
        <v>2019</v>
      </c>
      <c r="D784" s="20" t="str">
        <f>TEXT(Table1[[#This Row],[Transaction Date]],"mmmm")</f>
        <v>February</v>
      </c>
      <c r="E784" s="4">
        <f>MONTH(Table1[[#This Row],[Transaction Date]])</f>
        <v>2</v>
      </c>
      <c r="F784" s="20" t="str">
        <f>TEXT(Table1[[#This Row],[Transaction Date]],"dddd")</f>
        <v>Sunday</v>
      </c>
      <c r="G784" t="s">
        <v>117</v>
      </c>
      <c r="H784" s="4">
        <v>13780</v>
      </c>
      <c r="I784" t="s">
        <v>115</v>
      </c>
      <c r="J784" s="4">
        <v>864342</v>
      </c>
      <c r="K784">
        <v>995</v>
      </c>
    </row>
    <row r="785" spans="1:11">
      <c r="A785" s="4">
        <v>20190217</v>
      </c>
      <c r="B785" s="21">
        <f t="shared" si="12"/>
        <v>43513</v>
      </c>
      <c r="C785" s="20" t="str">
        <f>TEXT(Table1[[#This Row],[Transaction Date]],"yyyy")</f>
        <v>2019</v>
      </c>
      <c r="D785" s="20" t="str">
        <f>TEXT(Table1[[#This Row],[Transaction Date]],"mmmm")</f>
        <v>February</v>
      </c>
      <c r="E785" s="4">
        <f>MONTH(Table1[[#This Row],[Transaction Date]])</f>
        <v>2</v>
      </c>
      <c r="F785" s="20" t="str">
        <f>TEXT(Table1[[#This Row],[Transaction Date]],"dddd")</f>
        <v>Sunday</v>
      </c>
      <c r="G785" t="s">
        <v>10</v>
      </c>
      <c r="H785" s="4">
        <v>10107</v>
      </c>
      <c r="I785" t="s">
        <v>114</v>
      </c>
      <c r="J785" s="4">
        <v>135670</v>
      </c>
      <c r="K785">
        <v>4025.62</v>
      </c>
    </row>
    <row r="786" spans="1:11">
      <c r="A786" s="4">
        <v>20190217</v>
      </c>
      <c r="B786" s="21">
        <f t="shared" si="12"/>
        <v>43513</v>
      </c>
      <c r="C786" s="20" t="str">
        <f>TEXT(Table1[[#This Row],[Transaction Date]],"yyyy")</f>
        <v>2019</v>
      </c>
      <c r="D786" s="20" t="str">
        <f>TEXT(Table1[[#This Row],[Transaction Date]],"mmmm")</f>
        <v>February</v>
      </c>
      <c r="E786" s="4">
        <f>MONTH(Table1[[#This Row],[Transaction Date]])</f>
        <v>2</v>
      </c>
      <c r="F786" s="20" t="str">
        <f>TEXT(Table1[[#This Row],[Transaction Date]],"dddd")</f>
        <v>Sunday</v>
      </c>
      <c r="G786" t="s">
        <v>116</v>
      </c>
      <c r="H786" s="4">
        <v>4959</v>
      </c>
      <c r="I786" t="s">
        <v>111</v>
      </c>
      <c r="J786" s="4">
        <v>205588</v>
      </c>
      <c r="K786">
        <v>17776.88</v>
      </c>
    </row>
    <row r="787" spans="1:11">
      <c r="A787" s="4">
        <v>20190218</v>
      </c>
      <c r="B787" s="21">
        <f t="shared" si="12"/>
        <v>43514</v>
      </c>
      <c r="C787" s="20" t="str">
        <f>TEXT(Table1[[#This Row],[Transaction Date]],"yyyy")</f>
        <v>2019</v>
      </c>
      <c r="D787" s="20" t="str">
        <f>TEXT(Table1[[#This Row],[Transaction Date]],"mmmm")</f>
        <v>February</v>
      </c>
      <c r="E787" s="4">
        <f>MONTH(Table1[[#This Row],[Transaction Date]])</f>
        <v>2</v>
      </c>
      <c r="F787" s="20" t="str">
        <f>TEXT(Table1[[#This Row],[Transaction Date]],"dddd")</f>
        <v>Monday</v>
      </c>
      <c r="G787" t="s">
        <v>116</v>
      </c>
      <c r="H787" s="4">
        <v>13784</v>
      </c>
      <c r="I787" t="s">
        <v>109</v>
      </c>
      <c r="J787" s="4">
        <v>275506</v>
      </c>
      <c r="K787">
        <v>5650</v>
      </c>
    </row>
    <row r="788" spans="1:11">
      <c r="A788" s="4">
        <v>20190218</v>
      </c>
      <c r="B788" s="21">
        <f t="shared" si="12"/>
        <v>43514</v>
      </c>
      <c r="C788" s="20" t="str">
        <f>TEXT(Table1[[#This Row],[Transaction Date]],"yyyy")</f>
        <v>2019</v>
      </c>
      <c r="D788" s="20" t="str">
        <f>TEXT(Table1[[#This Row],[Transaction Date]],"mmmm")</f>
        <v>February</v>
      </c>
      <c r="E788" s="4">
        <f>MONTH(Table1[[#This Row],[Transaction Date]])</f>
        <v>2</v>
      </c>
      <c r="F788" s="20" t="str">
        <f>TEXT(Table1[[#This Row],[Transaction Date]],"dddd")</f>
        <v>Monday</v>
      </c>
      <c r="G788" t="s">
        <v>116</v>
      </c>
      <c r="H788" s="4">
        <v>13786</v>
      </c>
      <c r="I788" t="s">
        <v>109</v>
      </c>
      <c r="J788" s="4">
        <v>568550</v>
      </c>
      <c r="K788">
        <v>5085</v>
      </c>
    </row>
    <row r="789" spans="1:11">
      <c r="A789" s="4">
        <v>20190218</v>
      </c>
      <c r="B789" s="21">
        <f t="shared" si="12"/>
        <v>43514</v>
      </c>
      <c r="C789" s="20" t="str">
        <f>TEXT(Table1[[#This Row],[Transaction Date]],"yyyy")</f>
        <v>2019</v>
      </c>
      <c r="D789" s="20" t="str">
        <f>TEXT(Table1[[#This Row],[Transaction Date]],"mmmm")</f>
        <v>February</v>
      </c>
      <c r="E789" s="4">
        <f>MONTH(Table1[[#This Row],[Transaction Date]])</f>
        <v>2</v>
      </c>
      <c r="F789" s="20" t="str">
        <f>TEXT(Table1[[#This Row],[Transaction Date]],"dddd")</f>
        <v>Monday</v>
      </c>
      <c r="G789" t="s">
        <v>10</v>
      </c>
      <c r="H789" s="4">
        <v>4966</v>
      </c>
      <c r="I789" t="s">
        <v>109</v>
      </c>
      <c r="J789" s="4">
        <v>618771</v>
      </c>
      <c r="K789">
        <v>4237.5</v>
      </c>
    </row>
    <row r="790" spans="1:11">
      <c r="A790" s="4">
        <v>20190219</v>
      </c>
      <c r="B790" s="21">
        <f t="shared" si="12"/>
        <v>43515</v>
      </c>
      <c r="C790" s="20" t="str">
        <f>TEXT(Table1[[#This Row],[Transaction Date]],"yyyy")</f>
        <v>2019</v>
      </c>
      <c r="D790" s="20" t="str">
        <f>TEXT(Table1[[#This Row],[Transaction Date]],"mmmm")</f>
        <v>February</v>
      </c>
      <c r="E790" s="4">
        <f>MONTH(Table1[[#This Row],[Transaction Date]])</f>
        <v>2</v>
      </c>
      <c r="F790" s="20" t="str">
        <f>TEXT(Table1[[#This Row],[Transaction Date]],"dddd")</f>
        <v>Tuesday</v>
      </c>
      <c r="G790" t="s">
        <v>10</v>
      </c>
      <c r="H790" s="4">
        <v>13787</v>
      </c>
      <c r="I790" t="s">
        <v>109</v>
      </c>
      <c r="J790" s="4">
        <v>618771</v>
      </c>
      <c r="K790">
        <v>4450</v>
      </c>
    </row>
    <row r="791" spans="1:11">
      <c r="A791" s="4">
        <v>20190219</v>
      </c>
      <c r="B791" s="21">
        <f t="shared" si="12"/>
        <v>43515</v>
      </c>
      <c r="C791" s="20" t="str">
        <f>TEXT(Table1[[#This Row],[Transaction Date]],"yyyy")</f>
        <v>2019</v>
      </c>
      <c r="D791" s="20" t="str">
        <f>TEXT(Table1[[#This Row],[Transaction Date]],"mmmm")</f>
        <v>February</v>
      </c>
      <c r="E791" s="4">
        <f>MONTH(Table1[[#This Row],[Transaction Date]])</f>
        <v>2</v>
      </c>
      <c r="F791" s="20" t="str">
        <f>TEXT(Table1[[#This Row],[Transaction Date]],"dddd")</f>
        <v>Tuesday</v>
      </c>
      <c r="G791" t="s">
        <v>116</v>
      </c>
      <c r="H791" s="4">
        <v>13789</v>
      </c>
      <c r="I791" t="s">
        <v>111</v>
      </c>
      <c r="J791" s="4">
        <v>864342</v>
      </c>
      <c r="K791">
        <v>9960</v>
      </c>
    </row>
    <row r="792" spans="1:11">
      <c r="A792" s="4">
        <v>20190219</v>
      </c>
      <c r="B792" s="21">
        <f t="shared" si="12"/>
        <v>43515</v>
      </c>
      <c r="C792" s="20" t="str">
        <f>TEXT(Table1[[#This Row],[Transaction Date]],"yyyy")</f>
        <v>2019</v>
      </c>
      <c r="D792" s="20" t="str">
        <f>TEXT(Table1[[#This Row],[Transaction Date]],"mmmm")</f>
        <v>February</v>
      </c>
      <c r="E792" s="4">
        <f>MONTH(Table1[[#This Row],[Transaction Date]])</f>
        <v>2</v>
      </c>
      <c r="F792" s="20" t="str">
        <f>TEXT(Table1[[#This Row],[Transaction Date]],"dddd")</f>
        <v>Tuesday</v>
      </c>
      <c r="G792" t="s">
        <v>118</v>
      </c>
      <c r="H792" s="4">
        <v>7224</v>
      </c>
      <c r="I792" t="s">
        <v>114</v>
      </c>
      <c r="J792" s="4">
        <v>135670</v>
      </c>
      <c r="K792">
        <v>3250</v>
      </c>
    </row>
    <row r="793" spans="1:11">
      <c r="A793" s="4">
        <v>20190219</v>
      </c>
      <c r="B793" s="21">
        <f t="shared" si="12"/>
        <v>43515</v>
      </c>
      <c r="C793" s="20" t="str">
        <f>TEXT(Table1[[#This Row],[Transaction Date]],"yyyy")</f>
        <v>2019</v>
      </c>
      <c r="D793" s="20" t="str">
        <f>TEXT(Table1[[#This Row],[Transaction Date]],"mmmm")</f>
        <v>February</v>
      </c>
      <c r="E793" s="4">
        <f>MONTH(Table1[[#This Row],[Transaction Date]])</f>
        <v>2</v>
      </c>
      <c r="F793" s="20" t="str">
        <f>TEXT(Table1[[#This Row],[Transaction Date]],"dddd")</f>
        <v>Tuesday</v>
      </c>
      <c r="G793" t="s">
        <v>117</v>
      </c>
      <c r="H793" s="4">
        <v>13790</v>
      </c>
      <c r="I793" t="s">
        <v>114</v>
      </c>
      <c r="J793" s="4">
        <v>205588</v>
      </c>
      <c r="K793">
        <v>2950</v>
      </c>
    </row>
    <row r="794" spans="1:11">
      <c r="A794" s="4">
        <v>20190222</v>
      </c>
      <c r="B794" s="21">
        <f t="shared" si="12"/>
        <v>43518</v>
      </c>
      <c r="C794" s="20" t="str">
        <f>TEXT(Table1[[#This Row],[Transaction Date]],"yyyy")</f>
        <v>2019</v>
      </c>
      <c r="D794" s="20" t="str">
        <f>TEXT(Table1[[#This Row],[Transaction Date]],"mmmm")</f>
        <v>February</v>
      </c>
      <c r="E794" s="4">
        <f>MONTH(Table1[[#This Row],[Transaction Date]])</f>
        <v>2</v>
      </c>
      <c r="F794" s="20" t="str">
        <f>TEXT(Table1[[#This Row],[Transaction Date]],"dddd")</f>
        <v>Friday</v>
      </c>
      <c r="G794" t="s">
        <v>116</v>
      </c>
      <c r="H794" s="4">
        <v>4989</v>
      </c>
      <c r="I794" t="s">
        <v>115</v>
      </c>
      <c r="J794" s="4">
        <v>275506</v>
      </c>
      <c r="K794">
        <v>10650</v>
      </c>
    </row>
    <row r="795" spans="1:11">
      <c r="A795" s="4">
        <v>20190228</v>
      </c>
      <c r="B795" s="21">
        <f t="shared" si="12"/>
        <v>43524</v>
      </c>
      <c r="C795" s="20" t="str">
        <f>TEXT(Table1[[#This Row],[Transaction Date]],"yyyy")</f>
        <v>2019</v>
      </c>
      <c r="D795" s="20" t="str">
        <f>TEXT(Table1[[#This Row],[Transaction Date]],"mmmm")</f>
        <v>February</v>
      </c>
      <c r="E795" s="4">
        <f>MONTH(Table1[[#This Row],[Transaction Date]])</f>
        <v>2</v>
      </c>
      <c r="F795" s="20" t="str">
        <f>TEXT(Table1[[#This Row],[Transaction Date]],"dddd")</f>
        <v>Thursday</v>
      </c>
      <c r="G795" t="s">
        <v>116</v>
      </c>
      <c r="H795" s="4">
        <v>13860</v>
      </c>
      <c r="I795" t="s">
        <v>109</v>
      </c>
      <c r="J795" s="4">
        <v>275506</v>
      </c>
      <c r="K795">
        <v>6250</v>
      </c>
    </row>
    <row r="796" spans="1:11">
      <c r="A796" s="4">
        <v>20190305</v>
      </c>
      <c r="B796" s="21">
        <f t="shared" si="12"/>
        <v>43529</v>
      </c>
      <c r="C796" s="20" t="str">
        <f>TEXT(Table1[[#This Row],[Transaction Date]],"yyyy")</f>
        <v>2019</v>
      </c>
      <c r="D796" s="20" t="str">
        <f>TEXT(Table1[[#This Row],[Transaction Date]],"mmmm")</f>
        <v>March</v>
      </c>
      <c r="E796" s="4">
        <f>MONTH(Table1[[#This Row],[Transaction Date]])</f>
        <v>3</v>
      </c>
      <c r="F796" s="20" t="str">
        <f>TEXT(Table1[[#This Row],[Transaction Date]],"dddd")</f>
        <v>Tuesday</v>
      </c>
      <c r="G796" t="s">
        <v>11</v>
      </c>
      <c r="H796" s="4">
        <v>13883</v>
      </c>
      <c r="I796" t="s">
        <v>114</v>
      </c>
      <c r="J796" s="4">
        <v>275506</v>
      </c>
      <c r="K796">
        <v>20650</v>
      </c>
    </row>
    <row r="797" spans="1:11">
      <c r="A797" s="4">
        <v>20190315</v>
      </c>
      <c r="B797" s="21">
        <f t="shared" si="12"/>
        <v>43539</v>
      </c>
      <c r="C797" s="20" t="str">
        <f>TEXT(Table1[[#This Row],[Transaction Date]],"yyyy")</f>
        <v>2019</v>
      </c>
      <c r="D797" s="20" t="str">
        <f>TEXT(Table1[[#This Row],[Transaction Date]],"mmmm")</f>
        <v>March</v>
      </c>
      <c r="E797" s="4">
        <f>MONTH(Table1[[#This Row],[Transaction Date]])</f>
        <v>3</v>
      </c>
      <c r="F797" s="20" t="str">
        <f>TEXT(Table1[[#This Row],[Transaction Date]],"dddd")</f>
        <v>Friday</v>
      </c>
      <c r="G797" t="s">
        <v>116</v>
      </c>
      <c r="H797" s="4">
        <v>5116</v>
      </c>
      <c r="I797" t="s">
        <v>109</v>
      </c>
      <c r="J797" s="4">
        <v>275506</v>
      </c>
      <c r="K797">
        <v>10650</v>
      </c>
    </row>
    <row r="798" spans="1:11">
      <c r="A798" s="4">
        <v>20190316</v>
      </c>
      <c r="B798" s="21">
        <f t="shared" si="12"/>
        <v>43540</v>
      </c>
      <c r="C798" s="20" t="str">
        <f>TEXT(Table1[[#This Row],[Transaction Date]],"yyyy")</f>
        <v>2019</v>
      </c>
      <c r="D798" s="20" t="str">
        <f>TEXT(Table1[[#This Row],[Transaction Date]],"mmmm")</f>
        <v>March</v>
      </c>
      <c r="E798" s="4">
        <f>MONTH(Table1[[#This Row],[Transaction Date]])</f>
        <v>3</v>
      </c>
      <c r="F798" s="20" t="str">
        <f>TEXT(Table1[[#This Row],[Transaction Date]],"dddd")</f>
        <v>Saturday</v>
      </c>
      <c r="G798" t="s">
        <v>10</v>
      </c>
      <c r="H798" s="4">
        <v>5126</v>
      </c>
      <c r="I798" t="s">
        <v>115</v>
      </c>
      <c r="J798" s="4">
        <v>834850</v>
      </c>
      <c r="K798">
        <v>12450</v>
      </c>
    </row>
    <row r="799" spans="1:11">
      <c r="A799" s="4">
        <v>20190317</v>
      </c>
      <c r="B799" s="21">
        <f t="shared" si="12"/>
        <v>43541</v>
      </c>
      <c r="C799" s="20" t="str">
        <f>TEXT(Table1[[#This Row],[Transaction Date]],"yyyy")</f>
        <v>2019</v>
      </c>
      <c r="D799" s="20" t="str">
        <f>TEXT(Table1[[#This Row],[Transaction Date]],"mmmm")</f>
        <v>March</v>
      </c>
      <c r="E799" s="4">
        <f>MONTH(Table1[[#This Row],[Transaction Date]])</f>
        <v>3</v>
      </c>
      <c r="F799" s="20" t="str">
        <f>TEXT(Table1[[#This Row],[Transaction Date]],"dddd")</f>
        <v>Sunday</v>
      </c>
      <c r="G799" t="s">
        <v>116</v>
      </c>
      <c r="H799" s="4">
        <v>13929</v>
      </c>
      <c r="I799" t="s">
        <v>114</v>
      </c>
      <c r="J799" s="4">
        <v>367666</v>
      </c>
      <c r="K799">
        <v>3950</v>
      </c>
    </row>
    <row r="800" spans="1:11">
      <c r="A800" s="4">
        <v>20190317</v>
      </c>
      <c r="B800" s="21">
        <f t="shared" si="12"/>
        <v>43541</v>
      </c>
      <c r="C800" s="20" t="str">
        <f>TEXT(Table1[[#This Row],[Transaction Date]],"yyyy")</f>
        <v>2019</v>
      </c>
      <c r="D800" s="20" t="str">
        <f>TEXT(Table1[[#This Row],[Transaction Date]],"mmmm")</f>
        <v>March</v>
      </c>
      <c r="E800" s="4">
        <f>MONTH(Table1[[#This Row],[Transaction Date]])</f>
        <v>3</v>
      </c>
      <c r="F800" s="20" t="str">
        <f>TEXT(Table1[[#This Row],[Transaction Date]],"dddd")</f>
        <v>Sunday</v>
      </c>
      <c r="G800" t="s">
        <v>116</v>
      </c>
      <c r="H800" s="4">
        <v>13930</v>
      </c>
      <c r="I800" t="s">
        <v>115</v>
      </c>
      <c r="J800" s="4">
        <v>417887</v>
      </c>
      <c r="K800">
        <v>995</v>
      </c>
    </row>
    <row r="801" spans="1:11">
      <c r="A801" s="4">
        <v>20190317</v>
      </c>
      <c r="B801" s="21">
        <f t="shared" si="12"/>
        <v>43541</v>
      </c>
      <c r="C801" s="20" t="str">
        <f>TEXT(Table1[[#This Row],[Transaction Date]],"yyyy")</f>
        <v>2019</v>
      </c>
      <c r="D801" s="20" t="str">
        <f>TEXT(Table1[[#This Row],[Transaction Date]],"mmmm")</f>
        <v>March</v>
      </c>
      <c r="E801" s="4">
        <f>MONTH(Table1[[#This Row],[Transaction Date]])</f>
        <v>3</v>
      </c>
      <c r="F801" s="20" t="str">
        <f>TEXT(Table1[[#This Row],[Transaction Date]],"dddd")</f>
        <v>Sunday</v>
      </c>
      <c r="G801" t="s">
        <v>117</v>
      </c>
      <c r="H801" s="4">
        <v>13932</v>
      </c>
      <c r="I801" t="s">
        <v>115</v>
      </c>
      <c r="J801" s="4">
        <v>468108</v>
      </c>
      <c r="K801">
        <v>5625</v>
      </c>
    </row>
    <row r="802" spans="1:11">
      <c r="A802" s="4">
        <v>20190317</v>
      </c>
      <c r="B802" s="21">
        <f t="shared" si="12"/>
        <v>43541</v>
      </c>
      <c r="C802" s="20" t="str">
        <f>TEXT(Table1[[#This Row],[Transaction Date]],"yyyy")</f>
        <v>2019</v>
      </c>
      <c r="D802" s="20" t="str">
        <f>TEXT(Table1[[#This Row],[Transaction Date]],"mmmm")</f>
        <v>March</v>
      </c>
      <c r="E802" s="4">
        <f>MONTH(Table1[[#This Row],[Transaction Date]])</f>
        <v>3</v>
      </c>
      <c r="F802" s="20" t="str">
        <f>TEXT(Table1[[#This Row],[Transaction Date]],"dddd")</f>
        <v>Sunday</v>
      </c>
      <c r="G802" t="s">
        <v>11</v>
      </c>
      <c r="H802" s="4">
        <v>13935</v>
      </c>
      <c r="I802" t="s">
        <v>114</v>
      </c>
      <c r="J802" s="4">
        <v>518329</v>
      </c>
      <c r="K802">
        <v>3250</v>
      </c>
    </row>
    <row r="803" spans="1:11">
      <c r="A803" s="4">
        <v>20190317</v>
      </c>
      <c r="B803" s="21">
        <f t="shared" si="12"/>
        <v>43541</v>
      </c>
      <c r="C803" s="20" t="str">
        <f>TEXT(Table1[[#This Row],[Transaction Date]],"yyyy")</f>
        <v>2019</v>
      </c>
      <c r="D803" s="20" t="str">
        <f>TEXT(Table1[[#This Row],[Transaction Date]],"mmmm")</f>
        <v>March</v>
      </c>
      <c r="E803" s="4">
        <f>MONTH(Table1[[#This Row],[Transaction Date]])</f>
        <v>3</v>
      </c>
      <c r="F803" s="20" t="str">
        <f>TEXT(Table1[[#This Row],[Transaction Date]],"dddd")</f>
        <v>Sunday</v>
      </c>
      <c r="G803" t="s">
        <v>11</v>
      </c>
      <c r="H803" s="4">
        <v>13935</v>
      </c>
      <c r="I803" t="s">
        <v>115</v>
      </c>
      <c r="J803" s="4">
        <v>568550</v>
      </c>
      <c r="K803">
        <v>29950</v>
      </c>
    </row>
    <row r="804" spans="1:11">
      <c r="A804" s="4">
        <v>20190317</v>
      </c>
      <c r="B804" s="21">
        <f t="shared" si="12"/>
        <v>43541</v>
      </c>
      <c r="C804" s="20" t="str">
        <f>TEXT(Table1[[#This Row],[Transaction Date]],"yyyy")</f>
        <v>2019</v>
      </c>
      <c r="D804" s="20" t="str">
        <f>TEXT(Table1[[#This Row],[Transaction Date]],"mmmm")</f>
        <v>March</v>
      </c>
      <c r="E804" s="4">
        <f>MONTH(Table1[[#This Row],[Transaction Date]])</f>
        <v>3</v>
      </c>
      <c r="F804" s="20" t="str">
        <f>TEXT(Table1[[#This Row],[Transaction Date]],"dddd")</f>
        <v>Sunday</v>
      </c>
      <c r="G804" t="s">
        <v>11</v>
      </c>
      <c r="H804" s="4">
        <v>13938</v>
      </c>
      <c r="I804" t="s">
        <v>113</v>
      </c>
      <c r="J804" s="4">
        <v>618771</v>
      </c>
      <c r="K804">
        <v>2950</v>
      </c>
    </row>
    <row r="805" spans="1:11">
      <c r="A805" s="4">
        <v>20190317</v>
      </c>
      <c r="B805" s="21">
        <f t="shared" si="12"/>
        <v>43541</v>
      </c>
      <c r="C805" s="20" t="str">
        <f>TEXT(Table1[[#This Row],[Transaction Date]],"yyyy")</f>
        <v>2019</v>
      </c>
      <c r="D805" s="20" t="str">
        <f>TEXT(Table1[[#This Row],[Transaction Date]],"mmmm")</f>
        <v>March</v>
      </c>
      <c r="E805" s="4">
        <f>MONTH(Table1[[#This Row],[Transaction Date]])</f>
        <v>3</v>
      </c>
      <c r="F805" s="20" t="str">
        <f>TEXT(Table1[[#This Row],[Transaction Date]],"dddd")</f>
        <v>Sunday</v>
      </c>
      <c r="G805" t="s">
        <v>117</v>
      </c>
      <c r="H805" s="4">
        <v>13940</v>
      </c>
      <c r="I805" t="s">
        <v>113</v>
      </c>
      <c r="J805" s="4">
        <v>864342</v>
      </c>
      <c r="K805">
        <v>17950</v>
      </c>
    </row>
    <row r="806" spans="1:11">
      <c r="A806" s="4">
        <v>20190317</v>
      </c>
      <c r="B806" s="21">
        <f t="shared" si="12"/>
        <v>43541</v>
      </c>
      <c r="C806" s="20" t="str">
        <f>TEXT(Table1[[#This Row],[Transaction Date]],"yyyy")</f>
        <v>2019</v>
      </c>
      <c r="D806" s="20" t="str">
        <f>TEXT(Table1[[#This Row],[Transaction Date]],"mmmm")</f>
        <v>March</v>
      </c>
      <c r="E806" s="4">
        <f>MONTH(Table1[[#This Row],[Transaction Date]])</f>
        <v>3</v>
      </c>
      <c r="F806" s="20" t="str">
        <f>TEXT(Table1[[#This Row],[Transaction Date]],"dddd")</f>
        <v>Sunday</v>
      </c>
      <c r="G806" t="s">
        <v>117</v>
      </c>
      <c r="H806" s="4">
        <v>10184</v>
      </c>
      <c r="I806" t="s">
        <v>112</v>
      </c>
      <c r="J806" s="4">
        <v>979679</v>
      </c>
      <c r="K806">
        <v>12450</v>
      </c>
    </row>
    <row r="807" spans="1:11">
      <c r="A807" s="4">
        <v>20190323</v>
      </c>
      <c r="B807" s="21">
        <f t="shared" si="12"/>
        <v>43547</v>
      </c>
      <c r="C807" s="20" t="str">
        <f>TEXT(Table1[[#This Row],[Transaction Date]],"yyyy")</f>
        <v>2019</v>
      </c>
      <c r="D807" s="20" t="str">
        <f>TEXT(Table1[[#This Row],[Transaction Date]],"mmmm")</f>
        <v>March</v>
      </c>
      <c r="E807" s="4">
        <f>MONTH(Table1[[#This Row],[Transaction Date]])</f>
        <v>3</v>
      </c>
      <c r="F807" s="20" t="str">
        <f>TEXT(Table1[[#This Row],[Transaction Date]],"dddd")</f>
        <v>Saturday</v>
      </c>
      <c r="G807" t="s">
        <v>116</v>
      </c>
      <c r="H807" s="4">
        <v>11450</v>
      </c>
      <c r="I807" t="s">
        <v>109</v>
      </c>
      <c r="J807" s="4">
        <v>275506</v>
      </c>
      <c r="K807">
        <v>11250</v>
      </c>
    </row>
    <row r="808" spans="1:11">
      <c r="A808" s="4">
        <v>20190324</v>
      </c>
      <c r="B808" s="21">
        <f t="shared" si="12"/>
        <v>43548</v>
      </c>
      <c r="C808" s="20" t="str">
        <f>TEXT(Table1[[#This Row],[Transaction Date]],"yyyy")</f>
        <v>2019</v>
      </c>
      <c r="D808" s="20" t="str">
        <f>TEXT(Table1[[#This Row],[Transaction Date]],"mmmm")</f>
        <v>March</v>
      </c>
      <c r="E808" s="4">
        <f>MONTH(Table1[[#This Row],[Transaction Date]])</f>
        <v>3</v>
      </c>
      <c r="F808" s="20" t="str">
        <f>TEXT(Table1[[#This Row],[Transaction Date]],"dddd")</f>
        <v>Sunday</v>
      </c>
      <c r="G808" t="s">
        <v>116</v>
      </c>
      <c r="H808" s="4">
        <v>13975</v>
      </c>
      <c r="I808" t="s">
        <v>113</v>
      </c>
      <c r="J808" s="4">
        <v>275506</v>
      </c>
      <c r="K808">
        <v>16987.5</v>
      </c>
    </row>
    <row r="809" spans="1:11">
      <c r="A809" s="4">
        <v>20190406</v>
      </c>
      <c r="B809" s="21">
        <f t="shared" si="12"/>
        <v>43561</v>
      </c>
      <c r="C809" s="20" t="str">
        <f>TEXT(Table1[[#This Row],[Transaction Date]],"yyyy")</f>
        <v>2019</v>
      </c>
      <c r="D809" s="20" t="str">
        <f>TEXT(Table1[[#This Row],[Transaction Date]],"mmmm")</f>
        <v>April</v>
      </c>
      <c r="E809" s="4">
        <f>MONTH(Table1[[#This Row],[Transaction Date]])</f>
        <v>4</v>
      </c>
      <c r="F809" s="20" t="str">
        <f>TEXT(Table1[[#This Row],[Transaction Date]],"dddd")</f>
        <v>Saturday</v>
      </c>
      <c r="G809" t="s">
        <v>116</v>
      </c>
      <c r="H809" s="4">
        <v>10233</v>
      </c>
      <c r="I809" t="s">
        <v>109</v>
      </c>
      <c r="J809" s="4">
        <v>275506</v>
      </c>
      <c r="K809">
        <v>18650</v>
      </c>
    </row>
    <row r="810" spans="1:11">
      <c r="A810" s="4">
        <v>20190409</v>
      </c>
      <c r="B810" s="21">
        <f t="shared" si="12"/>
        <v>43564</v>
      </c>
      <c r="C810" s="20" t="str">
        <f>TEXT(Table1[[#This Row],[Transaction Date]],"yyyy")</f>
        <v>2019</v>
      </c>
      <c r="D810" s="20" t="str">
        <f>TEXT(Table1[[#This Row],[Transaction Date]],"mmmm")</f>
        <v>April</v>
      </c>
      <c r="E810" s="4">
        <f>MONTH(Table1[[#This Row],[Transaction Date]])</f>
        <v>4</v>
      </c>
      <c r="F810" s="20" t="str">
        <f>TEXT(Table1[[#This Row],[Transaction Date]],"dddd")</f>
        <v>Tuesday</v>
      </c>
      <c r="G810" t="s">
        <v>10</v>
      </c>
      <c r="H810" s="4">
        <v>14056</v>
      </c>
      <c r="I810" t="s">
        <v>109</v>
      </c>
      <c r="J810" s="4">
        <v>275506</v>
      </c>
      <c r="K810">
        <v>17560</v>
      </c>
    </row>
    <row r="811" spans="1:11">
      <c r="A811" s="4">
        <v>20190414</v>
      </c>
      <c r="B811" s="21">
        <f t="shared" si="12"/>
        <v>43569</v>
      </c>
      <c r="C811" s="20" t="str">
        <f>TEXT(Table1[[#This Row],[Transaction Date]],"yyyy")</f>
        <v>2019</v>
      </c>
      <c r="D811" s="20" t="str">
        <f>TEXT(Table1[[#This Row],[Transaction Date]],"mmmm")</f>
        <v>April</v>
      </c>
      <c r="E811" s="4">
        <f>MONTH(Table1[[#This Row],[Transaction Date]])</f>
        <v>4</v>
      </c>
      <c r="F811" s="20" t="str">
        <f>TEXT(Table1[[#This Row],[Transaction Date]],"dddd")</f>
        <v>Sunday</v>
      </c>
      <c r="G811" t="s">
        <v>11</v>
      </c>
      <c r="H811" s="4">
        <v>14087</v>
      </c>
      <c r="I811" t="s">
        <v>110</v>
      </c>
      <c r="J811" s="4">
        <v>275506</v>
      </c>
      <c r="K811">
        <v>14250</v>
      </c>
    </row>
    <row r="812" spans="1:11">
      <c r="A812" s="4">
        <v>20190414</v>
      </c>
      <c r="B812" s="21">
        <f t="shared" si="12"/>
        <v>43569</v>
      </c>
      <c r="C812" s="20" t="str">
        <f>TEXT(Table1[[#This Row],[Transaction Date]],"yyyy")</f>
        <v>2019</v>
      </c>
      <c r="D812" s="20" t="str">
        <f>TEXT(Table1[[#This Row],[Transaction Date]],"mmmm")</f>
        <v>April</v>
      </c>
      <c r="E812" s="4">
        <f>MONTH(Table1[[#This Row],[Transaction Date]])</f>
        <v>4</v>
      </c>
      <c r="F812" s="20" t="str">
        <f>TEXT(Table1[[#This Row],[Transaction Date]],"dddd")</f>
        <v>Sunday</v>
      </c>
      <c r="G812" t="s">
        <v>116</v>
      </c>
      <c r="H812" s="4">
        <v>10254</v>
      </c>
      <c r="I812" t="s">
        <v>110</v>
      </c>
      <c r="J812" s="4">
        <v>834850</v>
      </c>
      <c r="K812">
        <v>2762.5</v>
      </c>
    </row>
    <row r="813" spans="1:11">
      <c r="A813" s="4">
        <v>20190414</v>
      </c>
      <c r="B813" s="21">
        <f t="shared" si="12"/>
        <v>43569</v>
      </c>
      <c r="C813" s="20" t="str">
        <f>TEXT(Table1[[#This Row],[Transaction Date]],"yyyy")</f>
        <v>2019</v>
      </c>
      <c r="D813" s="20" t="str">
        <f>TEXT(Table1[[#This Row],[Transaction Date]],"mmmm")</f>
        <v>April</v>
      </c>
      <c r="E813" s="4">
        <f>MONTH(Table1[[#This Row],[Transaction Date]])</f>
        <v>4</v>
      </c>
      <c r="F813" s="20" t="str">
        <f>TEXT(Table1[[#This Row],[Transaction Date]],"dddd")</f>
        <v>Sunday</v>
      </c>
      <c r="G813" t="s">
        <v>10</v>
      </c>
      <c r="H813" s="4">
        <v>10254</v>
      </c>
      <c r="I813" t="s">
        <v>109</v>
      </c>
      <c r="J813" s="4">
        <v>367666</v>
      </c>
      <c r="K813">
        <v>12825</v>
      </c>
    </row>
    <row r="814" spans="1:11">
      <c r="A814" s="4">
        <v>20190414</v>
      </c>
      <c r="B814" s="21">
        <f t="shared" si="12"/>
        <v>43569</v>
      </c>
      <c r="C814" s="20" t="str">
        <f>TEXT(Table1[[#This Row],[Transaction Date]],"yyyy")</f>
        <v>2019</v>
      </c>
      <c r="D814" s="20" t="str">
        <f>TEXT(Table1[[#This Row],[Transaction Date]],"mmmm")</f>
        <v>April</v>
      </c>
      <c r="E814" s="4">
        <f>MONTH(Table1[[#This Row],[Transaction Date]])</f>
        <v>4</v>
      </c>
      <c r="F814" s="20" t="str">
        <f>TEXT(Table1[[#This Row],[Transaction Date]],"dddd")</f>
        <v>Sunday</v>
      </c>
      <c r="G814" t="s">
        <v>10</v>
      </c>
      <c r="H814" s="4">
        <v>5369</v>
      </c>
      <c r="I814" t="s">
        <v>114</v>
      </c>
      <c r="J814" s="4">
        <v>417887</v>
      </c>
      <c r="K814">
        <v>12450</v>
      </c>
    </row>
    <row r="815" spans="1:11">
      <c r="A815" s="4">
        <v>20190414</v>
      </c>
      <c r="B815" s="21">
        <f t="shared" si="12"/>
        <v>43569</v>
      </c>
      <c r="C815" s="20" t="str">
        <f>TEXT(Table1[[#This Row],[Transaction Date]],"yyyy")</f>
        <v>2019</v>
      </c>
      <c r="D815" s="20" t="str">
        <f>TEXT(Table1[[#This Row],[Transaction Date]],"mmmm")</f>
        <v>April</v>
      </c>
      <c r="E815" s="4">
        <f>MONTH(Table1[[#This Row],[Transaction Date]])</f>
        <v>4</v>
      </c>
      <c r="F815" s="20" t="str">
        <f>TEXT(Table1[[#This Row],[Transaction Date]],"dddd")</f>
        <v>Sunday</v>
      </c>
      <c r="G815" t="s">
        <v>116</v>
      </c>
      <c r="H815" s="4">
        <v>8806</v>
      </c>
      <c r="I815" t="s">
        <v>114</v>
      </c>
      <c r="J815" s="4">
        <v>468108</v>
      </c>
      <c r="K815">
        <v>15852.5</v>
      </c>
    </row>
    <row r="816" spans="1:11">
      <c r="A816" s="4">
        <v>20190414</v>
      </c>
      <c r="B816" s="21">
        <f t="shared" si="12"/>
        <v>43569</v>
      </c>
      <c r="C816" s="20" t="str">
        <f>TEXT(Table1[[#This Row],[Transaction Date]],"yyyy")</f>
        <v>2019</v>
      </c>
      <c r="D816" s="20" t="str">
        <f>TEXT(Table1[[#This Row],[Transaction Date]],"mmmm")</f>
        <v>April</v>
      </c>
      <c r="E816" s="4">
        <f>MONTH(Table1[[#This Row],[Transaction Date]])</f>
        <v>4</v>
      </c>
      <c r="F816" s="20" t="str">
        <f>TEXT(Table1[[#This Row],[Transaction Date]],"dddd")</f>
        <v>Sunday</v>
      </c>
      <c r="G816" t="s">
        <v>116</v>
      </c>
      <c r="H816" s="4">
        <v>8808</v>
      </c>
      <c r="I816" t="s">
        <v>110</v>
      </c>
      <c r="J816" s="4">
        <v>518329</v>
      </c>
      <c r="K816">
        <v>3650</v>
      </c>
    </row>
    <row r="817" spans="1:11">
      <c r="A817" s="4">
        <v>20190415</v>
      </c>
      <c r="B817" s="21">
        <f t="shared" si="12"/>
        <v>43570</v>
      </c>
      <c r="C817" s="20" t="str">
        <f>TEXT(Table1[[#This Row],[Transaction Date]],"yyyy")</f>
        <v>2019</v>
      </c>
      <c r="D817" s="20" t="str">
        <f>TEXT(Table1[[#This Row],[Transaction Date]],"mmmm")</f>
        <v>April</v>
      </c>
      <c r="E817" s="4">
        <f>MONTH(Table1[[#This Row],[Transaction Date]])</f>
        <v>4</v>
      </c>
      <c r="F817" s="20" t="str">
        <f>TEXT(Table1[[#This Row],[Transaction Date]],"dddd")</f>
        <v>Monday</v>
      </c>
      <c r="G817" t="s">
        <v>116</v>
      </c>
      <c r="H817" s="4">
        <v>14092</v>
      </c>
      <c r="I817" t="s">
        <v>113</v>
      </c>
      <c r="J817" s="4">
        <v>568550</v>
      </c>
      <c r="K817">
        <v>3250</v>
      </c>
    </row>
    <row r="818" spans="1:11">
      <c r="A818" s="4">
        <v>20190415</v>
      </c>
      <c r="B818" s="21">
        <f t="shared" si="12"/>
        <v>43570</v>
      </c>
      <c r="C818" s="20" t="str">
        <f>TEXT(Table1[[#This Row],[Transaction Date]],"yyyy")</f>
        <v>2019</v>
      </c>
      <c r="D818" s="20" t="str">
        <f>TEXT(Table1[[#This Row],[Transaction Date]],"mmmm")</f>
        <v>April</v>
      </c>
      <c r="E818" s="4">
        <f>MONTH(Table1[[#This Row],[Transaction Date]])</f>
        <v>4</v>
      </c>
      <c r="F818" s="20" t="str">
        <f>TEXT(Table1[[#This Row],[Transaction Date]],"dddd")</f>
        <v>Monday</v>
      </c>
      <c r="G818" t="s">
        <v>116</v>
      </c>
      <c r="H818" s="4">
        <v>14093</v>
      </c>
      <c r="I818" t="s">
        <v>109</v>
      </c>
      <c r="J818" s="4">
        <v>618771</v>
      </c>
      <c r="K818">
        <v>22250</v>
      </c>
    </row>
    <row r="819" spans="1:11">
      <c r="A819" s="4">
        <v>20190415</v>
      </c>
      <c r="B819" s="21">
        <f t="shared" si="12"/>
        <v>43570</v>
      </c>
      <c r="C819" s="20" t="str">
        <f>TEXT(Table1[[#This Row],[Transaction Date]],"yyyy")</f>
        <v>2019</v>
      </c>
      <c r="D819" s="20" t="str">
        <f>TEXT(Table1[[#This Row],[Transaction Date]],"mmmm")</f>
        <v>April</v>
      </c>
      <c r="E819" s="4">
        <f>MONTH(Table1[[#This Row],[Transaction Date]])</f>
        <v>4</v>
      </c>
      <c r="F819" s="20" t="str">
        <f>TEXT(Table1[[#This Row],[Transaction Date]],"dddd")</f>
        <v>Monday</v>
      </c>
      <c r="G819" t="s">
        <v>116</v>
      </c>
      <c r="H819" s="4">
        <v>14094</v>
      </c>
      <c r="I819" t="s">
        <v>115</v>
      </c>
      <c r="J819" s="4">
        <v>864342</v>
      </c>
      <c r="K819">
        <v>995</v>
      </c>
    </row>
    <row r="820" spans="1:11">
      <c r="A820" s="4">
        <v>20190415</v>
      </c>
      <c r="B820" s="21">
        <f t="shared" si="12"/>
        <v>43570</v>
      </c>
      <c r="C820" s="20" t="str">
        <f>TEXT(Table1[[#This Row],[Transaction Date]],"yyyy")</f>
        <v>2019</v>
      </c>
      <c r="D820" s="20" t="str">
        <f>TEXT(Table1[[#This Row],[Transaction Date]],"mmmm")</f>
        <v>April</v>
      </c>
      <c r="E820" s="4">
        <f>MONTH(Table1[[#This Row],[Transaction Date]])</f>
        <v>4</v>
      </c>
      <c r="F820" s="20" t="str">
        <f>TEXT(Table1[[#This Row],[Transaction Date]],"dddd")</f>
        <v>Monday</v>
      </c>
      <c r="G820" t="s">
        <v>117</v>
      </c>
      <c r="H820" s="4">
        <v>14097</v>
      </c>
      <c r="I820" t="s">
        <v>109</v>
      </c>
      <c r="J820" s="4">
        <v>979679</v>
      </c>
      <c r="K820">
        <v>24950</v>
      </c>
    </row>
    <row r="821" spans="1:11">
      <c r="A821" s="4">
        <v>20190417</v>
      </c>
      <c r="B821" s="21">
        <f t="shared" si="12"/>
        <v>43572</v>
      </c>
      <c r="C821" s="20" t="str">
        <f>TEXT(Table1[[#This Row],[Transaction Date]],"yyyy")</f>
        <v>2019</v>
      </c>
      <c r="D821" s="20" t="str">
        <f>TEXT(Table1[[#This Row],[Transaction Date]],"mmmm")</f>
        <v>April</v>
      </c>
      <c r="E821" s="4">
        <f>MONTH(Table1[[#This Row],[Transaction Date]])</f>
        <v>4</v>
      </c>
      <c r="F821" s="20" t="str">
        <f>TEXT(Table1[[#This Row],[Transaction Date]],"dddd")</f>
        <v>Wednesday</v>
      </c>
      <c r="G821" t="s">
        <v>117</v>
      </c>
      <c r="H821" s="4">
        <v>14113</v>
      </c>
      <c r="I821" t="s">
        <v>109</v>
      </c>
      <c r="J821" s="4">
        <v>275506</v>
      </c>
      <c r="K821">
        <v>20385</v>
      </c>
    </row>
    <row r="822" spans="1:11">
      <c r="A822" s="4">
        <v>20190421</v>
      </c>
      <c r="B822" s="21">
        <f t="shared" si="12"/>
        <v>43576</v>
      </c>
      <c r="C822" s="20" t="str">
        <f>TEXT(Table1[[#This Row],[Transaction Date]],"yyyy")</f>
        <v>2019</v>
      </c>
      <c r="D822" s="20" t="str">
        <f>TEXT(Table1[[#This Row],[Transaction Date]],"mmmm")</f>
        <v>April</v>
      </c>
      <c r="E822" s="4">
        <f>MONTH(Table1[[#This Row],[Transaction Date]])</f>
        <v>4</v>
      </c>
      <c r="F822" s="20" t="str">
        <f>TEXT(Table1[[#This Row],[Transaction Date]],"dddd")</f>
        <v>Sunday</v>
      </c>
      <c r="G822" t="s">
        <v>10</v>
      </c>
      <c r="H822" s="4">
        <v>10274</v>
      </c>
      <c r="I822" t="s">
        <v>111</v>
      </c>
      <c r="J822" s="4">
        <v>275506</v>
      </c>
      <c r="K822">
        <v>14920</v>
      </c>
    </row>
    <row r="823" spans="1:11">
      <c r="A823" s="4">
        <v>20190429</v>
      </c>
      <c r="B823" s="21">
        <f t="shared" si="12"/>
        <v>43584</v>
      </c>
      <c r="C823" s="20" t="str">
        <f>TEXT(Table1[[#This Row],[Transaction Date]],"yyyy")</f>
        <v>2019</v>
      </c>
      <c r="D823" s="20" t="str">
        <f>TEXT(Table1[[#This Row],[Transaction Date]],"mmmm")</f>
        <v>April</v>
      </c>
      <c r="E823" s="4">
        <f>MONTH(Table1[[#This Row],[Transaction Date]])</f>
        <v>4</v>
      </c>
      <c r="F823" s="20" t="str">
        <f>TEXT(Table1[[#This Row],[Transaction Date]],"dddd")</f>
        <v>Monday</v>
      </c>
      <c r="G823" t="s">
        <v>118</v>
      </c>
      <c r="H823" s="4">
        <v>10286</v>
      </c>
      <c r="I823" t="s">
        <v>113</v>
      </c>
      <c r="J823" s="4">
        <v>275506</v>
      </c>
      <c r="K823">
        <v>15372.5</v>
      </c>
    </row>
    <row r="824" spans="1:11">
      <c r="A824" s="4">
        <v>20190430</v>
      </c>
      <c r="B824" s="21">
        <f t="shared" si="12"/>
        <v>43585</v>
      </c>
      <c r="C824" s="20" t="str">
        <f>TEXT(Table1[[#This Row],[Transaction Date]],"yyyy")</f>
        <v>2019</v>
      </c>
      <c r="D824" s="20" t="str">
        <f>TEXT(Table1[[#This Row],[Transaction Date]],"mmmm")</f>
        <v>April</v>
      </c>
      <c r="E824" s="4">
        <f>MONTH(Table1[[#This Row],[Transaction Date]])</f>
        <v>4</v>
      </c>
      <c r="F824" s="20" t="str">
        <f>TEXT(Table1[[#This Row],[Transaction Date]],"dddd")</f>
        <v>Tuesday</v>
      </c>
      <c r="G824" t="s">
        <v>11</v>
      </c>
      <c r="H824" s="4">
        <v>14159</v>
      </c>
      <c r="I824" t="s">
        <v>109</v>
      </c>
      <c r="J824" s="4">
        <v>834850</v>
      </c>
      <c r="K824">
        <v>9562.5</v>
      </c>
    </row>
    <row r="825" spans="1:11">
      <c r="A825" s="4">
        <v>20190501</v>
      </c>
      <c r="B825" s="21">
        <f t="shared" si="12"/>
        <v>43586</v>
      </c>
      <c r="C825" s="20" t="str">
        <f>TEXT(Table1[[#This Row],[Transaction Date]],"yyyy")</f>
        <v>2019</v>
      </c>
      <c r="D825" s="20" t="str">
        <f>TEXT(Table1[[#This Row],[Transaction Date]],"mmmm")</f>
        <v>May</v>
      </c>
      <c r="E825" s="4">
        <f>MONTH(Table1[[#This Row],[Transaction Date]])</f>
        <v>5</v>
      </c>
      <c r="F825" s="20" t="str">
        <f>TEXT(Table1[[#This Row],[Transaction Date]],"dddd")</f>
        <v>Wednesday</v>
      </c>
      <c r="G825" t="s">
        <v>11</v>
      </c>
      <c r="H825" s="4">
        <v>11538</v>
      </c>
      <c r="I825" t="s">
        <v>109</v>
      </c>
      <c r="J825" s="4">
        <v>367666</v>
      </c>
      <c r="K825">
        <v>14920</v>
      </c>
    </row>
    <row r="826" spans="1:11">
      <c r="A826" s="4">
        <v>20190501</v>
      </c>
      <c r="B826" s="21">
        <f t="shared" si="12"/>
        <v>43586</v>
      </c>
      <c r="C826" s="20" t="str">
        <f>TEXT(Table1[[#This Row],[Transaction Date]],"yyyy")</f>
        <v>2019</v>
      </c>
      <c r="D826" s="20" t="str">
        <f>TEXT(Table1[[#This Row],[Transaction Date]],"mmmm")</f>
        <v>May</v>
      </c>
      <c r="E826" s="4">
        <f>MONTH(Table1[[#This Row],[Transaction Date]])</f>
        <v>5</v>
      </c>
      <c r="F826" s="20" t="str">
        <f>TEXT(Table1[[#This Row],[Transaction Date]],"dddd")</f>
        <v>Wednesday</v>
      </c>
      <c r="G826" t="s">
        <v>11</v>
      </c>
      <c r="H826" s="4">
        <v>11539</v>
      </c>
      <c r="I826" t="s">
        <v>114</v>
      </c>
      <c r="J826" s="4">
        <v>417887</v>
      </c>
      <c r="K826">
        <v>14600</v>
      </c>
    </row>
    <row r="827" spans="1:11">
      <c r="A827" s="4">
        <v>20190501</v>
      </c>
      <c r="B827" s="21">
        <f t="shared" si="12"/>
        <v>43586</v>
      </c>
      <c r="C827" s="20" t="str">
        <f>TEXT(Table1[[#This Row],[Transaction Date]],"yyyy")</f>
        <v>2019</v>
      </c>
      <c r="D827" s="20" t="str">
        <f>TEXT(Table1[[#This Row],[Transaction Date]],"mmmm")</f>
        <v>May</v>
      </c>
      <c r="E827" s="4">
        <f>MONTH(Table1[[#This Row],[Transaction Date]])</f>
        <v>5</v>
      </c>
      <c r="F827" s="20" t="str">
        <f>TEXT(Table1[[#This Row],[Transaction Date]],"dddd")</f>
        <v>Wednesday</v>
      </c>
      <c r="G827" t="s">
        <v>117</v>
      </c>
      <c r="H827" s="4">
        <v>11541</v>
      </c>
      <c r="I827" t="s">
        <v>115</v>
      </c>
      <c r="J827" s="4">
        <v>468108</v>
      </c>
      <c r="K827">
        <v>4360</v>
      </c>
    </row>
    <row r="828" spans="1:11">
      <c r="A828" s="4">
        <v>20190501</v>
      </c>
      <c r="B828" s="21">
        <f t="shared" si="12"/>
        <v>43586</v>
      </c>
      <c r="C828" s="20" t="str">
        <f>TEXT(Table1[[#This Row],[Transaction Date]],"yyyy")</f>
        <v>2019</v>
      </c>
      <c r="D828" s="20" t="str">
        <f>TEXT(Table1[[#This Row],[Transaction Date]],"mmmm")</f>
        <v>May</v>
      </c>
      <c r="E828" s="4">
        <f>MONTH(Table1[[#This Row],[Transaction Date]])</f>
        <v>5</v>
      </c>
      <c r="F828" s="20" t="str">
        <f>TEXT(Table1[[#This Row],[Transaction Date]],"dddd")</f>
        <v>Wednesday</v>
      </c>
      <c r="G828" t="s">
        <v>10</v>
      </c>
      <c r="H828" s="4">
        <v>10294</v>
      </c>
      <c r="I828" t="s">
        <v>109</v>
      </c>
      <c r="J828" s="4">
        <v>834850</v>
      </c>
      <c r="K828">
        <v>8520</v>
      </c>
    </row>
    <row r="829" spans="1:11">
      <c r="A829" s="4">
        <v>20190501</v>
      </c>
      <c r="B829" s="21">
        <f t="shared" si="12"/>
        <v>43586</v>
      </c>
      <c r="C829" s="20" t="str">
        <f>TEXT(Table1[[#This Row],[Transaction Date]],"yyyy")</f>
        <v>2019</v>
      </c>
      <c r="D829" s="20" t="str">
        <f>TEXT(Table1[[#This Row],[Transaction Date]],"mmmm")</f>
        <v>May</v>
      </c>
      <c r="E829" s="4">
        <f>MONTH(Table1[[#This Row],[Transaction Date]])</f>
        <v>5</v>
      </c>
      <c r="F829" s="20" t="str">
        <f>TEXT(Table1[[#This Row],[Transaction Date]],"dddd")</f>
        <v>Wednesday</v>
      </c>
      <c r="G829" t="s">
        <v>116</v>
      </c>
      <c r="H829" s="4">
        <v>10297</v>
      </c>
      <c r="I829" t="s">
        <v>109</v>
      </c>
      <c r="J829" s="4">
        <v>367666</v>
      </c>
      <c r="K829">
        <v>7720</v>
      </c>
    </row>
    <row r="830" spans="1:11">
      <c r="A830" s="4">
        <v>20190501</v>
      </c>
      <c r="B830" s="21">
        <f t="shared" si="12"/>
        <v>43586</v>
      </c>
      <c r="C830" s="20" t="str">
        <f>TEXT(Table1[[#This Row],[Transaction Date]],"yyyy")</f>
        <v>2019</v>
      </c>
      <c r="D830" s="20" t="str">
        <f>TEXT(Table1[[#This Row],[Transaction Date]],"mmmm")</f>
        <v>May</v>
      </c>
      <c r="E830" s="4">
        <f>MONTH(Table1[[#This Row],[Transaction Date]])</f>
        <v>5</v>
      </c>
      <c r="F830" s="20" t="str">
        <f>TEXT(Table1[[#This Row],[Transaction Date]],"dddd")</f>
        <v>Wednesday</v>
      </c>
      <c r="G830" t="s">
        <v>10</v>
      </c>
      <c r="H830" s="4">
        <v>10298</v>
      </c>
      <c r="I830" t="s">
        <v>109</v>
      </c>
      <c r="J830" s="4">
        <v>417887</v>
      </c>
      <c r="K830">
        <v>4322.25</v>
      </c>
    </row>
    <row r="831" spans="1:11">
      <c r="A831" s="4">
        <v>20190501</v>
      </c>
      <c r="B831" s="21">
        <f t="shared" si="12"/>
        <v>43586</v>
      </c>
      <c r="C831" s="20" t="str">
        <f>TEXT(Table1[[#This Row],[Transaction Date]],"yyyy")</f>
        <v>2019</v>
      </c>
      <c r="D831" s="20" t="str">
        <f>TEXT(Table1[[#This Row],[Transaction Date]],"mmmm")</f>
        <v>May</v>
      </c>
      <c r="E831" s="4">
        <f>MONTH(Table1[[#This Row],[Transaction Date]])</f>
        <v>5</v>
      </c>
      <c r="F831" s="20" t="str">
        <f>TEXT(Table1[[#This Row],[Transaction Date]],"dddd")</f>
        <v>Wednesday</v>
      </c>
      <c r="G831" t="s">
        <v>10</v>
      </c>
      <c r="H831" s="4">
        <v>10299</v>
      </c>
      <c r="I831" t="s">
        <v>114</v>
      </c>
      <c r="J831" s="4">
        <v>468108</v>
      </c>
      <c r="K831">
        <v>2360</v>
      </c>
    </row>
    <row r="832" spans="1:11">
      <c r="A832" s="4">
        <v>20190501</v>
      </c>
      <c r="B832" s="21">
        <f t="shared" si="12"/>
        <v>43586</v>
      </c>
      <c r="C832" s="20" t="str">
        <f>TEXT(Table1[[#This Row],[Transaction Date]],"yyyy")</f>
        <v>2019</v>
      </c>
      <c r="D832" s="20" t="str">
        <f>TEXT(Table1[[#This Row],[Transaction Date]],"mmmm")</f>
        <v>May</v>
      </c>
      <c r="E832" s="4">
        <f>MONTH(Table1[[#This Row],[Transaction Date]])</f>
        <v>5</v>
      </c>
      <c r="F832" s="20" t="str">
        <f>TEXT(Table1[[#This Row],[Transaction Date]],"dddd")</f>
        <v>Wednesday</v>
      </c>
      <c r="G832" t="s">
        <v>116</v>
      </c>
      <c r="H832" s="4">
        <v>10300</v>
      </c>
      <c r="I832" t="s">
        <v>115</v>
      </c>
      <c r="J832" s="4">
        <v>468108</v>
      </c>
      <c r="K832">
        <v>3305.25</v>
      </c>
    </row>
    <row r="833" spans="1:11">
      <c r="A833" s="4">
        <v>20190501</v>
      </c>
      <c r="B833" s="21">
        <f t="shared" si="12"/>
        <v>43586</v>
      </c>
      <c r="C833" s="20" t="str">
        <f>TEXT(Table1[[#This Row],[Transaction Date]],"yyyy")</f>
        <v>2019</v>
      </c>
      <c r="D833" s="20" t="str">
        <f>TEXT(Table1[[#This Row],[Transaction Date]],"mmmm")</f>
        <v>May</v>
      </c>
      <c r="E833" s="4">
        <f>MONTH(Table1[[#This Row],[Transaction Date]])</f>
        <v>5</v>
      </c>
      <c r="F833" s="20" t="str">
        <f>TEXT(Table1[[#This Row],[Transaction Date]],"dddd")</f>
        <v>Wednesday</v>
      </c>
      <c r="G833" t="s">
        <v>116</v>
      </c>
      <c r="H833" s="4">
        <v>10301</v>
      </c>
      <c r="I833" t="s">
        <v>114</v>
      </c>
      <c r="J833" s="4">
        <v>468108</v>
      </c>
      <c r="K833">
        <v>17560</v>
      </c>
    </row>
    <row r="834" spans="1:11">
      <c r="A834" s="4">
        <v>20190501</v>
      </c>
      <c r="B834" s="21">
        <f t="shared" si="12"/>
        <v>43586</v>
      </c>
      <c r="C834" s="20" t="str">
        <f>TEXT(Table1[[#This Row],[Transaction Date]],"yyyy")</f>
        <v>2019</v>
      </c>
      <c r="D834" s="20" t="str">
        <f>TEXT(Table1[[#This Row],[Transaction Date]],"mmmm")</f>
        <v>May</v>
      </c>
      <c r="E834" s="4">
        <f>MONTH(Table1[[#This Row],[Transaction Date]])</f>
        <v>5</v>
      </c>
      <c r="F834" s="20" t="str">
        <f>TEXT(Table1[[#This Row],[Transaction Date]],"dddd")</f>
        <v>Wednesday</v>
      </c>
      <c r="G834" t="s">
        <v>116</v>
      </c>
      <c r="H834" s="4">
        <v>5476</v>
      </c>
      <c r="I834" t="s">
        <v>115</v>
      </c>
      <c r="J834" s="4">
        <v>468108</v>
      </c>
      <c r="K834">
        <v>19086.75</v>
      </c>
    </row>
    <row r="835" spans="1:11">
      <c r="A835" s="4">
        <v>20190501</v>
      </c>
      <c r="B835" s="21">
        <f t="shared" si="12"/>
        <v>43586</v>
      </c>
      <c r="C835" s="20" t="str">
        <f>TEXT(Table1[[#This Row],[Transaction Date]],"yyyy")</f>
        <v>2019</v>
      </c>
      <c r="D835" s="20" t="str">
        <f>TEXT(Table1[[#This Row],[Transaction Date]],"mmmm")</f>
        <v>May</v>
      </c>
      <c r="E835" s="4">
        <f>MONTH(Table1[[#This Row],[Transaction Date]])</f>
        <v>5</v>
      </c>
      <c r="F835" s="20" t="str">
        <f>TEXT(Table1[[#This Row],[Transaction Date]],"dddd")</f>
        <v>Wednesday</v>
      </c>
      <c r="G835" t="s">
        <v>116</v>
      </c>
      <c r="H835" s="4">
        <v>5476</v>
      </c>
      <c r="I835" t="s">
        <v>111</v>
      </c>
      <c r="J835" s="4">
        <v>468108</v>
      </c>
      <c r="K835">
        <v>8520</v>
      </c>
    </row>
    <row r="836" spans="1:11">
      <c r="A836" s="4">
        <v>20190501</v>
      </c>
      <c r="B836" s="21">
        <f t="shared" si="12"/>
        <v>43586</v>
      </c>
      <c r="C836" s="20" t="str">
        <f>TEXT(Table1[[#This Row],[Transaction Date]],"yyyy")</f>
        <v>2019</v>
      </c>
      <c r="D836" s="20" t="str">
        <f>TEXT(Table1[[#This Row],[Transaction Date]],"mmmm")</f>
        <v>May</v>
      </c>
      <c r="E836" s="4">
        <f>MONTH(Table1[[#This Row],[Transaction Date]])</f>
        <v>5</v>
      </c>
      <c r="F836" s="20" t="str">
        <f>TEXT(Table1[[#This Row],[Transaction Date]],"dddd")</f>
        <v>Wednesday</v>
      </c>
      <c r="G836" t="s">
        <v>116</v>
      </c>
      <c r="H836" s="4">
        <v>5487</v>
      </c>
      <c r="I836" t="s">
        <v>109</v>
      </c>
      <c r="J836" s="4">
        <v>468108</v>
      </c>
      <c r="K836">
        <v>8520</v>
      </c>
    </row>
    <row r="837" spans="1:11">
      <c r="A837" s="4">
        <v>20190502</v>
      </c>
      <c r="B837" s="21">
        <f t="shared" ref="B837:B900" si="13">DATE(LEFT(A837,4),MID(A837,5,2),RIGHT(A837,2))</f>
        <v>43587</v>
      </c>
      <c r="C837" s="20" t="str">
        <f>TEXT(Table1[[#This Row],[Transaction Date]],"yyyy")</f>
        <v>2019</v>
      </c>
      <c r="D837" s="20" t="str">
        <f>TEXT(Table1[[#This Row],[Transaction Date]],"mmmm")</f>
        <v>May</v>
      </c>
      <c r="E837" s="4">
        <f>MONTH(Table1[[#This Row],[Transaction Date]])</f>
        <v>5</v>
      </c>
      <c r="F837" s="20" t="str">
        <f>TEXT(Table1[[#This Row],[Transaction Date]],"dddd")</f>
        <v>Thursday</v>
      </c>
      <c r="G837" t="s">
        <v>117</v>
      </c>
      <c r="H837" s="4">
        <v>14170</v>
      </c>
      <c r="I837" t="s">
        <v>115</v>
      </c>
      <c r="J837" s="4">
        <v>834850</v>
      </c>
      <c r="K837">
        <v>16950</v>
      </c>
    </row>
    <row r="838" spans="1:11">
      <c r="A838" s="4">
        <v>20190502</v>
      </c>
      <c r="B838" s="21">
        <f t="shared" si="13"/>
        <v>43587</v>
      </c>
      <c r="C838" s="20" t="str">
        <f>TEXT(Table1[[#This Row],[Transaction Date]],"yyyy")</f>
        <v>2019</v>
      </c>
      <c r="D838" s="20" t="str">
        <f>TEXT(Table1[[#This Row],[Transaction Date]],"mmmm")</f>
        <v>May</v>
      </c>
      <c r="E838" s="4">
        <f>MONTH(Table1[[#This Row],[Transaction Date]])</f>
        <v>5</v>
      </c>
      <c r="F838" s="20" t="str">
        <f>TEXT(Table1[[#This Row],[Transaction Date]],"dddd")</f>
        <v>Thursday</v>
      </c>
      <c r="G838" t="s">
        <v>117</v>
      </c>
      <c r="H838" s="4">
        <v>7394</v>
      </c>
      <c r="I838" t="s">
        <v>114</v>
      </c>
      <c r="J838" s="4">
        <v>129760</v>
      </c>
      <c r="K838">
        <v>4005</v>
      </c>
    </row>
    <row r="839" spans="1:11">
      <c r="A839" s="4">
        <v>20190502</v>
      </c>
      <c r="B839" s="21">
        <f t="shared" si="13"/>
        <v>43587</v>
      </c>
      <c r="C839" s="20" t="str">
        <f>TEXT(Table1[[#This Row],[Transaction Date]],"yyyy")</f>
        <v>2019</v>
      </c>
      <c r="D839" s="20" t="str">
        <f>TEXT(Table1[[#This Row],[Transaction Date]],"mmmm")</f>
        <v>May</v>
      </c>
      <c r="E839" s="4">
        <f>MONTH(Table1[[#This Row],[Transaction Date]])</f>
        <v>5</v>
      </c>
      <c r="F839" s="20" t="str">
        <f>TEXT(Table1[[#This Row],[Transaction Date]],"dddd")</f>
        <v>Thursday</v>
      </c>
      <c r="G839" t="s">
        <v>10</v>
      </c>
      <c r="H839" s="4">
        <v>7394</v>
      </c>
      <c r="I839" t="s">
        <v>114</v>
      </c>
      <c r="J839" s="4">
        <v>172366</v>
      </c>
      <c r="K839">
        <v>4207.5</v>
      </c>
    </row>
    <row r="840" spans="1:11">
      <c r="A840" s="4">
        <v>20190503</v>
      </c>
      <c r="B840" s="21">
        <f t="shared" si="13"/>
        <v>43588</v>
      </c>
      <c r="C840" s="20" t="str">
        <f>TEXT(Table1[[#This Row],[Transaction Date]],"yyyy")</f>
        <v>2019</v>
      </c>
      <c r="D840" s="20" t="str">
        <f>TEXT(Table1[[#This Row],[Transaction Date]],"mmmm")</f>
        <v>May</v>
      </c>
      <c r="E840" s="4">
        <f>MONTH(Table1[[#This Row],[Transaction Date]])</f>
        <v>5</v>
      </c>
      <c r="F840" s="20" t="str">
        <f>TEXT(Table1[[#This Row],[Transaction Date]],"dddd")</f>
        <v>Friday</v>
      </c>
      <c r="G840" t="s">
        <v>117</v>
      </c>
      <c r="H840" s="4">
        <v>10305</v>
      </c>
      <c r="I840" t="s">
        <v>111</v>
      </c>
      <c r="J840" s="4">
        <v>135670</v>
      </c>
      <c r="K840">
        <v>16217.5</v>
      </c>
    </row>
    <row r="841" spans="1:11">
      <c r="A841" s="4">
        <v>20190503</v>
      </c>
      <c r="B841" s="21">
        <f t="shared" si="13"/>
        <v>43588</v>
      </c>
      <c r="C841" s="20" t="str">
        <f>TEXT(Table1[[#This Row],[Transaction Date]],"yyyy")</f>
        <v>2019</v>
      </c>
      <c r="D841" s="20" t="str">
        <f>TEXT(Table1[[#This Row],[Transaction Date]],"mmmm")</f>
        <v>May</v>
      </c>
      <c r="E841" s="4">
        <f>MONTH(Table1[[#This Row],[Transaction Date]])</f>
        <v>5</v>
      </c>
      <c r="F841" s="20" t="str">
        <f>TEXT(Table1[[#This Row],[Transaction Date]],"dddd")</f>
        <v>Friday</v>
      </c>
      <c r="G841" t="s">
        <v>10</v>
      </c>
      <c r="H841" s="4">
        <v>14171</v>
      </c>
      <c r="I841" t="s">
        <v>109</v>
      </c>
      <c r="J841" s="4">
        <v>205588</v>
      </c>
      <c r="K841">
        <v>7450</v>
      </c>
    </row>
    <row r="842" spans="1:11">
      <c r="A842" s="4">
        <v>20190504</v>
      </c>
      <c r="B842" s="21">
        <f t="shared" si="13"/>
        <v>43589</v>
      </c>
      <c r="C842" s="20" t="str">
        <f>TEXT(Table1[[#This Row],[Transaction Date]],"yyyy")</f>
        <v>2019</v>
      </c>
      <c r="D842" s="20" t="str">
        <f>TEXT(Table1[[#This Row],[Transaction Date]],"mmmm")</f>
        <v>May</v>
      </c>
      <c r="E842" s="4">
        <f>MONTH(Table1[[#This Row],[Transaction Date]])</f>
        <v>5</v>
      </c>
      <c r="F842" s="20" t="str">
        <f>TEXT(Table1[[#This Row],[Transaction Date]],"dddd")</f>
        <v>Saturday</v>
      </c>
      <c r="G842" t="s">
        <v>117</v>
      </c>
      <c r="H842" s="4">
        <v>14176</v>
      </c>
      <c r="I842" t="s">
        <v>109</v>
      </c>
      <c r="J842" s="4">
        <v>275506</v>
      </c>
      <c r="K842">
        <v>3250</v>
      </c>
    </row>
    <row r="843" spans="1:11">
      <c r="A843" s="4">
        <v>20190512</v>
      </c>
      <c r="B843" s="21">
        <f t="shared" si="13"/>
        <v>43597</v>
      </c>
      <c r="C843" s="20" t="str">
        <f>TEXT(Table1[[#This Row],[Transaction Date]],"yyyy")</f>
        <v>2019</v>
      </c>
      <c r="D843" s="20" t="str">
        <f>TEXT(Table1[[#This Row],[Transaction Date]],"mmmm")</f>
        <v>May</v>
      </c>
      <c r="E843" s="4">
        <f>MONTH(Table1[[#This Row],[Transaction Date]])</f>
        <v>5</v>
      </c>
      <c r="F843" s="20" t="str">
        <f>TEXT(Table1[[#This Row],[Transaction Date]],"dddd")</f>
        <v>Sunday</v>
      </c>
      <c r="G843" t="s">
        <v>10</v>
      </c>
      <c r="H843" s="4">
        <v>14245</v>
      </c>
      <c r="I843" t="s">
        <v>115</v>
      </c>
      <c r="J843" s="4">
        <v>275506</v>
      </c>
      <c r="K843">
        <v>11400</v>
      </c>
    </row>
    <row r="844" spans="1:11">
      <c r="A844" s="4">
        <v>20190513</v>
      </c>
      <c r="B844" s="21">
        <f t="shared" si="13"/>
        <v>43598</v>
      </c>
      <c r="C844" s="20" t="str">
        <f>TEXT(Table1[[#This Row],[Transaction Date]],"yyyy")</f>
        <v>2019</v>
      </c>
      <c r="D844" s="20" t="str">
        <f>TEXT(Table1[[#This Row],[Transaction Date]],"mmmm")</f>
        <v>May</v>
      </c>
      <c r="E844" s="4">
        <f>MONTH(Table1[[#This Row],[Transaction Date]])</f>
        <v>5</v>
      </c>
      <c r="F844" s="20" t="str">
        <f>TEXT(Table1[[#This Row],[Transaction Date]],"dddd")</f>
        <v>Monday</v>
      </c>
      <c r="G844" t="s">
        <v>10</v>
      </c>
      <c r="H844" s="4">
        <v>10358</v>
      </c>
      <c r="I844" t="s">
        <v>109</v>
      </c>
      <c r="J844" s="4">
        <v>834850</v>
      </c>
      <c r="K844">
        <v>16250</v>
      </c>
    </row>
    <row r="845" spans="1:11">
      <c r="A845" s="4">
        <v>20190514</v>
      </c>
      <c r="B845" s="21">
        <f t="shared" si="13"/>
        <v>43599</v>
      </c>
      <c r="C845" s="20" t="str">
        <f>TEXT(Table1[[#This Row],[Transaction Date]],"yyyy")</f>
        <v>2019</v>
      </c>
      <c r="D845" s="20" t="str">
        <f>TEXT(Table1[[#This Row],[Transaction Date]],"mmmm")</f>
        <v>May</v>
      </c>
      <c r="E845" s="4">
        <f>MONTH(Table1[[#This Row],[Transaction Date]])</f>
        <v>5</v>
      </c>
      <c r="F845" s="20" t="str">
        <f>TEXT(Table1[[#This Row],[Transaction Date]],"dddd")</f>
        <v>Tuesday</v>
      </c>
      <c r="G845" t="s">
        <v>10</v>
      </c>
      <c r="H845" s="4">
        <v>14258</v>
      </c>
      <c r="I845" t="s">
        <v>109</v>
      </c>
      <c r="J845" s="4">
        <v>367666</v>
      </c>
      <c r="K845">
        <v>18250</v>
      </c>
    </row>
    <row r="846" spans="1:11">
      <c r="A846" s="4">
        <v>20190514</v>
      </c>
      <c r="B846" s="21">
        <f t="shared" si="13"/>
        <v>43599</v>
      </c>
      <c r="C846" s="20" t="str">
        <f>TEXT(Table1[[#This Row],[Transaction Date]],"yyyy")</f>
        <v>2019</v>
      </c>
      <c r="D846" s="20" t="str">
        <f>TEXT(Table1[[#This Row],[Transaction Date]],"mmmm")</f>
        <v>May</v>
      </c>
      <c r="E846" s="4">
        <f>MONTH(Table1[[#This Row],[Transaction Date]])</f>
        <v>5</v>
      </c>
      <c r="F846" s="20" t="str">
        <f>TEXT(Table1[[#This Row],[Transaction Date]],"dddd")</f>
        <v>Tuesday</v>
      </c>
      <c r="G846" t="s">
        <v>116</v>
      </c>
      <c r="H846" s="4">
        <v>10360</v>
      </c>
      <c r="I846" t="s">
        <v>115</v>
      </c>
      <c r="J846" s="4">
        <v>417887</v>
      </c>
      <c r="K846">
        <v>10582.5</v>
      </c>
    </row>
    <row r="847" spans="1:11">
      <c r="A847" s="4">
        <v>20190514</v>
      </c>
      <c r="B847" s="21">
        <f t="shared" si="13"/>
        <v>43599</v>
      </c>
      <c r="C847" s="20" t="str">
        <f>TEXT(Table1[[#This Row],[Transaction Date]],"yyyy")</f>
        <v>2019</v>
      </c>
      <c r="D847" s="20" t="str">
        <f>TEXT(Table1[[#This Row],[Transaction Date]],"mmmm")</f>
        <v>May</v>
      </c>
      <c r="E847" s="4">
        <f>MONTH(Table1[[#This Row],[Transaction Date]])</f>
        <v>5</v>
      </c>
      <c r="F847" s="20" t="str">
        <f>TEXT(Table1[[#This Row],[Transaction Date]],"dddd")</f>
        <v>Tuesday</v>
      </c>
      <c r="G847" t="s">
        <v>116</v>
      </c>
      <c r="H847" s="4">
        <v>14259</v>
      </c>
      <c r="I847" t="s">
        <v>113</v>
      </c>
      <c r="J847" s="4">
        <v>468108</v>
      </c>
      <c r="K847">
        <v>29250</v>
      </c>
    </row>
    <row r="848" spans="1:11">
      <c r="A848" s="4">
        <v>20190515</v>
      </c>
      <c r="B848" s="21">
        <f t="shared" si="13"/>
        <v>43600</v>
      </c>
      <c r="C848" s="20" t="str">
        <f>TEXT(Table1[[#This Row],[Transaction Date]],"yyyy")</f>
        <v>2019</v>
      </c>
      <c r="D848" s="20" t="str">
        <f>TEXT(Table1[[#This Row],[Transaction Date]],"mmmm")</f>
        <v>May</v>
      </c>
      <c r="E848" s="4">
        <f>MONTH(Table1[[#This Row],[Transaction Date]])</f>
        <v>5</v>
      </c>
      <c r="F848" s="20" t="str">
        <f>TEXT(Table1[[#This Row],[Transaction Date]],"dddd")</f>
        <v>Wednesday</v>
      </c>
      <c r="G848" s="1" t="s">
        <v>10</v>
      </c>
      <c r="H848" s="4">
        <v>14261</v>
      </c>
      <c r="I848" t="s">
        <v>115</v>
      </c>
      <c r="J848" s="4">
        <v>834850</v>
      </c>
      <c r="K848">
        <v>995</v>
      </c>
    </row>
    <row r="849" spans="1:11">
      <c r="A849" s="4">
        <v>20190515</v>
      </c>
      <c r="B849" s="21">
        <f t="shared" si="13"/>
        <v>43600</v>
      </c>
      <c r="C849" s="20" t="str">
        <f>TEXT(Table1[[#This Row],[Transaction Date]],"yyyy")</f>
        <v>2019</v>
      </c>
      <c r="D849" s="20" t="str">
        <f>TEXT(Table1[[#This Row],[Transaction Date]],"mmmm")</f>
        <v>May</v>
      </c>
      <c r="E849" s="4">
        <f>MONTH(Table1[[#This Row],[Transaction Date]])</f>
        <v>5</v>
      </c>
      <c r="F849" s="20" t="str">
        <f>TEXT(Table1[[#This Row],[Transaction Date]],"dddd")</f>
        <v>Wednesday</v>
      </c>
      <c r="G849" t="s">
        <v>10</v>
      </c>
      <c r="H849" s="4">
        <v>5682</v>
      </c>
      <c r="I849" t="s">
        <v>109</v>
      </c>
      <c r="J849" s="4">
        <v>367666</v>
      </c>
      <c r="K849">
        <v>3612.5</v>
      </c>
    </row>
    <row r="850" spans="1:11">
      <c r="A850" s="4">
        <v>20190516</v>
      </c>
      <c r="B850" s="21">
        <f t="shared" si="13"/>
        <v>43601</v>
      </c>
      <c r="C850" s="20" t="str">
        <f>TEXT(Table1[[#This Row],[Transaction Date]],"yyyy")</f>
        <v>2019</v>
      </c>
      <c r="D850" s="20" t="str">
        <f>TEXT(Table1[[#This Row],[Transaction Date]],"mmmm")</f>
        <v>May</v>
      </c>
      <c r="E850" s="4">
        <f>MONTH(Table1[[#This Row],[Transaction Date]])</f>
        <v>5</v>
      </c>
      <c r="F850" s="20" t="str">
        <f>TEXT(Table1[[#This Row],[Transaction Date]],"dddd")</f>
        <v>Thursday</v>
      </c>
      <c r="G850" t="s">
        <v>118</v>
      </c>
      <c r="H850" s="4">
        <v>14271</v>
      </c>
      <c r="I850" t="s">
        <v>114</v>
      </c>
      <c r="J850" s="4">
        <v>417887</v>
      </c>
      <c r="K850">
        <v>3950</v>
      </c>
    </row>
    <row r="851" spans="1:11">
      <c r="A851" s="4">
        <v>20190516</v>
      </c>
      <c r="B851" s="21">
        <f t="shared" si="13"/>
        <v>43601</v>
      </c>
      <c r="C851" s="20" t="str">
        <f>TEXT(Table1[[#This Row],[Transaction Date]],"yyyy")</f>
        <v>2019</v>
      </c>
      <c r="D851" s="20" t="str">
        <f>TEXT(Table1[[#This Row],[Transaction Date]],"mmmm")</f>
        <v>May</v>
      </c>
      <c r="E851" s="4">
        <f>MONTH(Table1[[#This Row],[Transaction Date]])</f>
        <v>5</v>
      </c>
      <c r="F851" s="20" t="str">
        <f>TEXT(Table1[[#This Row],[Transaction Date]],"dddd")</f>
        <v>Thursday</v>
      </c>
      <c r="G851" t="s">
        <v>118</v>
      </c>
      <c r="H851" s="4">
        <v>14266</v>
      </c>
      <c r="I851" t="s">
        <v>115</v>
      </c>
      <c r="J851" s="4">
        <v>468108</v>
      </c>
      <c r="K851">
        <v>29250</v>
      </c>
    </row>
    <row r="852" spans="1:11">
      <c r="A852" s="4">
        <v>20190518</v>
      </c>
      <c r="B852" s="21">
        <f t="shared" si="13"/>
        <v>43603</v>
      </c>
      <c r="C852" s="20" t="str">
        <f>TEXT(Table1[[#This Row],[Transaction Date]],"yyyy")</f>
        <v>2019</v>
      </c>
      <c r="D852" s="20" t="str">
        <f>TEXT(Table1[[#This Row],[Transaction Date]],"mmmm")</f>
        <v>May</v>
      </c>
      <c r="E852" s="4">
        <f>MONTH(Table1[[#This Row],[Transaction Date]])</f>
        <v>5</v>
      </c>
      <c r="F852" s="20" t="str">
        <f>TEXT(Table1[[#This Row],[Transaction Date]],"dddd")</f>
        <v>Saturday</v>
      </c>
      <c r="G852" t="s">
        <v>11</v>
      </c>
      <c r="H852" s="4">
        <v>14279</v>
      </c>
      <c r="I852" t="s">
        <v>114</v>
      </c>
      <c r="J852" s="4">
        <v>834850</v>
      </c>
      <c r="K852">
        <v>16950</v>
      </c>
    </row>
    <row r="853" spans="1:11">
      <c r="A853" s="4">
        <v>20190518</v>
      </c>
      <c r="B853" s="21">
        <f t="shared" si="13"/>
        <v>43603</v>
      </c>
      <c r="C853" s="20" t="str">
        <f>TEXT(Table1[[#This Row],[Transaction Date]],"yyyy")</f>
        <v>2019</v>
      </c>
      <c r="D853" s="20" t="str">
        <f>TEXT(Table1[[#This Row],[Transaction Date]],"mmmm")</f>
        <v>May</v>
      </c>
      <c r="E853" s="4">
        <f>MONTH(Table1[[#This Row],[Transaction Date]])</f>
        <v>5</v>
      </c>
      <c r="F853" s="20" t="str">
        <f>TEXT(Table1[[#This Row],[Transaction Date]],"dddd")</f>
        <v>Saturday</v>
      </c>
      <c r="G853" t="s">
        <v>11</v>
      </c>
      <c r="H853" s="4">
        <v>5736</v>
      </c>
      <c r="I853" t="s">
        <v>115</v>
      </c>
      <c r="J853" s="4">
        <v>367666</v>
      </c>
      <c r="K853">
        <v>4802.5</v>
      </c>
    </row>
    <row r="854" spans="1:11">
      <c r="A854" s="4">
        <v>20190518</v>
      </c>
      <c r="B854" s="21">
        <f t="shared" si="13"/>
        <v>43603</v>
      </c>
      <c r="C854" s="20" t="str">
        <f>TEXT(Table1[[#This Row],[Transaction Date]],"yyyy")</f>
        <v>2019</v>
      </c>
      <c r="D854" s="20" t="str">
        <f>TEXT(Table1[[#This Row],[Transaction Date]],"mmmm")</f>
        <v>May</v>
      </c>
      <c r="E854" s="4">
        <f>MONTH(Table1[[#This Row],[Transaction Date]])</f>
        <v>5</v>
      </c>
      <c r="F854" s="20" t="str">
        <f>TEXT(Table1[[#This Row],[Transaction Date]],"dddd")</f>
        <v>Saturday</v>
      </c>
      <c r="G854" t="s">
        <v>11</v>
      </c>
      <c r="H854" s="4">
        <v>5720</v>
      </c>
      <c r="I854" t="s">
        <v>113</v>
      </c>
      <c r="J854" s="4">
        <v>417887</v>
      </c>
      <c r="K854">
        <v>10950</v>
      </c>
    </row>
    <row r="855" spans="1:11">
      <c r="A855" s="4">
        <v>20190519</v>
      </c>
      <c r="B855" s="21">
        <f t="shared" si="13"/>
        <v>43604</v>
      </c>
      <c r="C855" s="20" t="str">
        <f>TEXT(Table1[[#This Row],[Transaction Date]],"yyyy")</f>
        <v>2019</v>
      </c>
      <c r="D855" s="20" t="str">
        <f>TEXT(Table1[[#This Row],[Transaction Date]],"mmmm")</f>
        <v>May</v>
      </c>
      <c r="E855" s="4">
        <f>MONTH(Table1[[#This Row],[Transaction Date]])</f>
        <v>5</v>
      </c>
      <c r="F855" s="20" t="str">
        <f>TEXT(Table1[[#This Row],[Transaction Date]],"dddd")</f>
        <v>Sunday</v>
      </c>
      <c r="G855" t="s">
        <v>117</v>
      </c>
      <c r="H855" s="4">
        <v>11614</v>
      </c>
      <c r="I855" t="s">
        <v>113</v>
      </c>
      <c r="J855" s="4">
        <v>468108</v>
      </c>
      <c r="K855">
        <v>10582.5</v>
      </c>
    </row>
    <row r="856" spans="1:11">
      <c r="A856" s="4">
        <v>20190527</v>
      </c>
      <c r="B856" s="21">
        <f t="shared" si="13"/>
        <v>43612</v>
      </c>
      <c r="C856" s="20" t="str">
        <f>TEXT(Table1[[#This Row],[Transaction Date]],"yyyy")</f>
        <v>2019</v>
      </c>
      <c r="D856" s="20" t="str">
        <f>TEXT(Table1[[#This Row],[Transaction Date]],"mmmm")</f>
        <v>May</v>
      </c>
      <c r="E856" s="4">
        <f>MONTH(Table1[[#This Row],[Transaction Date]])</f>
        <v>5</v>
      </c>
      <c r="F856" s="20" t="str">
        <f>TEXT(Table1[[#This Row],[Transaction Date]],"dddd")</f>
        <v>Monday</v>
      </c>
      <c r="G856" t="s">
        <v>117</v>
      </c>
      <c r="H856" s="4">
        <v>14315</v>
      </c>
      <c r="I856" t="s">
        <v>115</v>
      </c>
      <c r="J856" s="4">
        <v>275506</v>
      </c>
      <c r="K856">
        <v>995</v>
      </c>
    </row>
    <row r="857" spans="1:11">
      <c r="A857" s="4">
        <v>20190528</v>
      </c>
      <c r="B857" s="21">
        <f t="shared" si="13"/>
        <v>43613</v>
      </c>
      <c r="C857" s="20" t="str">
        <f>TEXT(Table1[[#This Row],[Transaction Date]],"yyyy")</f>
        <v>2019</v>
      </c>
      <c r="D857" s="20" t="str">
        <f>TEXT(Table1[[#This Row],[Transaction Date]],"mmmm")</f>
        <v>May</v>
      </c>
      <c r="E857" s="4">
        <f>MONTH(Table1[[#This Row],[Transaction Date]])</f>
        <v>5</v>
      </c>
      <c r="F857" s="20" t="str">
        <f>TEXT(Table1[[#This Row],[Transaction Date]],"dddd")</f>
        <v>Tuesday</v>
      </c>
      <c r="G857" t="s">
        <v>10</v>
      </c>
      <c r="H857" s="4">
        <v>14319</v>
      </c>
      <c r="I857" t="s">
        <v>109</v>
      </c>
      <c r="J857" s="4">
        <v>834850</v>
      </c>
      <c r="K857">
        <v>10650</v>
      </c>
    </row>
    <row r="858" spans="1:11">
      <c r="A858" s="4">
        <v>20190528</v>
      </c>
      <c r="B858" s="21">
        <f t="shared" si="13"/>
        <v>43613</v>
      </c>
      <c r="C858" s="20" t="str">
        <f>TEXT(Table1[[#This Row],[Transaction Date]],"yyyy")</f>
        <v>2019</v>
      </c>
      <c r="D858" s="20" t="str">
        <f>TEXT(Table1[[#This Row],[Transaction Date]],"mmmm")</f>
        <v>May</v>
      </c>
      <c r="E858" s="4">
        <f>MONTH(Table1[[#This Row],[Transaction Date]])</f>
        <v>5</v>
      </c>
      <c r="F858" s="20" t="str">
        <f>TEXT(Table1[[#This Row],[Transaction Date]],"dddd")</f>
        <v>Tuesday</v>
      </c>
      <c r="G858" t="s">
        <v>10</v>
      </c>
      <c r="H858" s="4">
        <v>14320</v>
      </c>
      <c r="I858" t="s">
        <v>109</v>
      </c>
      <c r="J858" s="4">
        <v>367666</v>
      </c>
      <c r="K858">
        <v>16950</v>
      </c>
    </row>
    <row r="859" spans="1:11">
      <c r="A859" s="4">
        <v>20190528</v>
      </c>
      <c r="B859" s="21">
        <f t="shared" si="13"/>
        <v>43613</v>
      </c>
      <c r="C859" s="20" t="str">
        <f>TEXT(Table1[[#This Row],[Transaction Date]],"yyyy")</f>
        <v>2019</v>
      </c>
      <c r="D859" s="20" t="str">
        <f>TEXT(Table1[[#This Row],[Transaction Date]],"mmmm")</f>
        <v>May</v>
      </c>
      <c r="E859" s="4">
        <f>MONTH(Table1[[#This Row],[Transaction Date]])</f>
        <v>5</v>
      </c>
      <c r="F859" s="20" t="str">
        <f>TEXT(Table1[[#This Row],[Transaction Date]],"dddd")</f>
        <v>Tuesday</v>
      </c>
      <c r="G859" t="s">
        <v>117</v>
      </c>
      <c r="H859" s="4">
        <v>14321</v>
      </c>
      <c r="I859" t="s">
        <v>109</v>
      </c>
      <c r="J859" s="4">
        <v>417887</v>
      </c>
      <c r="K859">
        <v>12450</v>
      </c>
    </row>
    <row r="860" spans="1:11">
      <c r="A860" s="4">
        <v>20190528</v>
      </c>
      <c r="B860" s="21">
        <f t="shared" si="13"/>
        <v>43613</v>
      </c>
      <c r="C860" s="20" t="str">
        <f>TEXT(Table1[[#This Row],[Transaction Date]],"yyyy")</f>
        <v>2019</v>
      </c>
      <c r="D860" s="20" t="str">
        <f>TEXT(Table1[[#This Row],[Transaction Date]],"mmmm")</f>
        <v>May</v>
      </c>
      <c r="E860" s="4">
        <f>MONTH(Table1[[#This Row],[Transaction Date]])</f>
        <v>5</v>
      </c>
      <c r="F860" s="20" t="str">
        <f>TEXT(Table1[[#This Row],[Transaction Date]],"dddd")</f>
        <v>Tuesday</v>
      </c>
      <c r="G860" t="s">
        <v>117</v>
      </c>
      <c r="H860" s="4">
        <v>14321</v>
      </c>
      <c r="I860" t="s">
        <v>114</v>
      </c>
      <c r="J860" s="4">
        <v>468108</v>
      </c>
      <c r="K860">
        <v>3250</v>
      </c>
    </row>
    <row r="861" spans="1:11">
      <c r="A861" s="4">
        <v>20190528</v>
      </c>
      <c r="B861" s="21">
        <f t="shared" si="13"/>
        <v>43613</v>
      </c>
      <c r="C861" s="20" t="str">
        <f>TEXT(Table1[[#This Row],[Transaction Date]],"yyyy")</f>
        <v>2019</v>
      </c>
      <c r="D861" s="20" t="str">
        <f>TEXT(Table1[[#This Row],[Transaction Date]],"mmmm")</f>
        <v>May</v>
      </c>
      <c r="E861" s="4">
        <f>MONTH(Table1[[#This Row],[Transaction Date]])</f>
        <v>5</v>
      </c>
      <c r="F861" s="20" t="str">
        <f>TEXT(Table1[[#This Row],[Transaction Date]],"dddd")</f>
        <v>Tuesday</v>
      </c>
      <c r="G861" t="s">
        <v>116</v>
      </c>
      <c r="H861" s="4">
        <v>10404</v>
      </c>
      <c r="I861" t="s">
        <v>115</v>
      </c>
      <c r="J861" s="4">
        <v>834850</v>
      </c>
      <c r="K861">
        <v>10950</v>
      </c>
    </row>
    <row r="862" spans="1:11">
      <c r="A862" s="4">
        <v>20190529</v>
      </c>
      <c r="B862" s="21">
        <f t="shared" si="13"/>
        <v>43614</v>
      </c>
      <c r="C862" s="20" t="str">
        <f>TEXT(Table1[[#This Row],[Transaction Date]],"yyyy")</f>
        <v>2019</v>
      </c>
      <c r="D862" s="20" t="str">
        <f>TEXT(Table1[[#This Row],[Transaction Date]],"mmmm")</f>
        <v>May</v>
      </c>
      <c r="E862" s="4">
        <f>MONTH(Table1[[#This Row],[Transaction Date]])</f>
        <v>5</v>
      </c>
      <c r="F862" s="20" t="str">
        <f>TEXT(Table1[[#This Row],[Transaction Date]],"dddd")</f>
        <v>Wednesday</v>
      </c>
      <c r="G862" t="s">
        <v>10</v>
      </c>
      <c r="H862" s="4">
        <v>14324</v>
      </c>
      <c r="I862" t="s">
        <v>115</v>
      </c>
      <c r="J862" s="4">
        <v>367666</v>
      </c>
      <c r="K862">
        <v>995</v>
      </c>
    </row>
    <row r="863" spans="1:11">
      <c r="A863" s="4">
        <v>20190529</v>
      </c>
      <c r="B863" s="21">
        <f t="shared" si="13"/>
        <v>43614</v>
      </c>
      <c r="C863" s="20" t="str">
        <f>TEXT(Table1[[#This Row],[Transaction Date]],"yyyy")</f>
        <v>2019</v>
      </c>
      <c r="D863" s="20" t="str">
        <f>TEXT(Table1[[#This Row],[Transaction Date]],"mmmm")</f>
        <v>May</v>
      </c>
      <c r="E863" s="4">
        <f>MONTH(Table1[[#This Row],[Transaction Date]])</f>
        <v>5</v>
      </c>
      <c r="F863" s="20" t="str">
        <f>TEXT(Table1[[#This Row],[Transaction Date]],"dddd")</f>
        <v>Wednesday</v>
      </c>
      <c r="G863" t="s">
        <v>116</v>
      </c>
      <c r="H863" s="4">
        <v>14322</v>
      </c>
      <c r="I863" t="s">
        <v>115</v>
      </c>
      <c r="J863" s="4">
        <v>417887</v>
      </c>
      <c r="K863">
        <v>21950</v>
      </c>
    </row>
    <row r="864" spans="1:11">
      <c r="A864" s="4">
        <v>20190529</v>
      </c>
      <c r="B864" s="21">
        <f t="shared" si="13"/>
        <v>43614</v>
      </c>
      <c r="C864" s="20" t="str">
        <f>TEXT(Table1[[#This Row],[Transaction Date]],"yyyy")</f>
        <v>2019</v>
      </c>
      <c r="D864" s="20" t="str">
        <f>TEXT(Table1[[#This Row],[Transaction Date]],"mmmm")</f>
        <v>May</v>
      </c>
      <c r="E864" s="4">
        <f>MONTH(Table1[[#This Row],[Transaction Date]])</f>
        <v>5</v>
      </c>
      <c r="F864" s="20" t="str">
        <f>TEXT(Table1[[#This Row],[Transaction Date]],"dddd")</f>
        <v>Wednesday</v>
      </c>
      <c r="G864" t="s">
        <v>117</v>
      </c>
      <c r="H864" s="4">
        <v>14323</v>
      </c>
      <c r="I864" t="s">
        <v>113</v>
      </c>
      <c r="J864" s="4">
        <v>468108</v>
      </c>
      <c r="K864">
        <v>2950</v>
      </c>
    </row>
    <row r="865" spans="1:11">
      <c r="A865" s="4">
        <v>20190530</v>
      </c>
      <c r="B865" s="21">
        <f t="shared" si="13"/>
        <v>43615</v>
      </c>
      <c r="C865" s="20" t="str">
        <f>TEXT(Table1[[#This Row],[Transaction Date]],"yyyy")</f>
        <v>2019</v>
      </c>
      <c r="D865" s="20" t="str">
        <f>TEXT(Table1[[#This Row],[Transaction Date]],"mmmm")</f>
        <v>May</v>
      </c>
      <c r="E865" s="4">
        <f>MONTH(Table1[[#This Row],[Transaction Date]])</f>
        <v>5</v>
      </c>
      <c r="F865" s="20" t="str">
        <f>TEXT(Table1[[#This Row],[Transaction Date]],"dddd")</f>
        <v>Thursday</v>
      </c>
      <c r="G865" t="s">
        <v>10</v>
      </c>
      <c r="H865" s="4">
        <v>14329</v>
      </c>
      <c r="I865" t="s">
        <v>114</v>
      </c>
      <c r="J865" s="4">
        <v>834850</v>
      </c>
      <c r="K865">
        <v>2925</v>
      </c>
    </row>
    <row r="866" spans="1:11">
      <c r="A866" s="4">
        <v>20190530</v>
      </c>
      <c r="B866" s="21">
        <f t="shared" si="13"/>
        <v>43615</v>
      </c>
      <c r="C866" s="20" t="str">
        <f>TEXT(Table1[[#This Row],[Transaction Date]],"yyyy")</f>
        <v>2019</v>
      </c>
      <c r="D866" s="20" t="str">
        <f>TEXT(Table1[[#This Row],[Transaction Date]],"mmmm")</f>
        <v>May</v>
      </c>
      <c r="E866" s="4">
        <f>MONTH(Table1[[#This Row],[Transaction Date]])</f>
        <v>5</v>
      </c>
      <c r="F866" s="20" t="str">
        <f>TEXT(Table1[[#This Row],[Transaction Date]],"dddd")</f>
        <v>Thursday</v>
      </c>
      <c r="G866" t="s">
        <v>116</v>
      </c>
      <c r="H866" s="4">
        <v>5899</v>
      </c>
      <c r="I866" t="s">
        <v>115</v>
      </c>
      <c r="J866" s="4">
        <v>367666</v>
      </c>
      <c r="K866">
        <v>10650</v>
      </c>
    </row>
    <row r="867" spans="1:11">
      <c r="A867" s="4">
        <v>20190530</v>
      </c>
      <c r="B867" s="21">
        <f t="shared" si="13"/>
        <v>43615</v>
      </c>
      <c r="C867" s="20" t="str">
        <f>TEXT(Table1[[#This Row],[Transaction Date]],"yyyy")</f>
        <v>2019</v>
      </c>
      <c r="D867" s="20" t="str">
        <f>TEXT(Table1[[#This Row],[Transaction Date]],"mmmm")</f>
        <v>May</v>
      </c>
      <c r="E867" s="4">
        <f>MONTH(Table1[[#This Row],[Transaction Date]])</f>
        <v>5</v>
      </c>
      <c r="F867" s="20" t="str">
        <f>TEXT(Table1[[#This Row],[Transaction Date]],"dddd")</f>
        <v>Thursday</v>
      </c>
      <c r="G867" t="s">
        <v>117</v>
      </c>
      <c r="H867" s="4">
        <v>5906</v>
      </c>
      <c r="I867" t="s">
        <v>114</v>
      </c>
      <c r="J867" s="4">
        <v>417887</v>
      </c>
      <c r="K867">
        <v>13812.5</v>
      </c>
    </row>
    <row r="868" spans="1:11">
      <c r="A868" s="4">
        <v>20190531</v>
      </c>
      <c r="B868" s="21">
        <f t="shared" si="13"/>
        <v>43616</v>
      </c>
      <c r="C868" s="20" t="str">
        <f>TEXT(Table1[[#This Row],[Transaction Date]],"yyyy")</f>
        <v>2019</v>
      </c>
      <c r="D868" s="20" t="str">
        <f>TEXT(Table1[[#This Row],[Transaction Date]],"mmmm")</f>
        <v>May</v>
      </c>
      <c r="E868" s="4">
        <f>MONTH(Table1[[#This Row],[Transaction Date]])</f>
        <v>5</v>
      </c>
      <c r="F868" s="20" t="str">
        <f>TEXT(Table1[[#This Row],[Transaction Date]],"dddd")</f>
        <v>Friday</v>
      </c>
      <c r="G868" t="s">
        <v>117</v>
      </c>
      <c r="H868" s="4">
        <v>14331</v>
      </c>
      <c r="I868" t="s">
        <v>115</v>
      </c>
      <c r="J868" s="4">
        <v>468108</v>
      </c>
      <c r="K868">
        <v>9950</v>
      </c>
    </row>
    <row r="869" spans="1:11">
      <c r="A869" s="4">
        <v>20190601</v>
      </c>
      <c r="B869" s="21">
        <f t="shared" si="13"/>
        <v>43617</v>
      </c>
      <c r="C869" s="20" t="str">
        <f>TEXT(Table1[[#This Row],[Transaction Date]],"yyyy")</f>
        <v>2019</v>
      </c>
      <c r="D869" s="20" t="str">
        <f>TEXT(Table1[[#This Row],[Transaction Date]],"mmmm")</f>
        <v>June</v>
      </c>
      <c r="E869" s="4">
        <f>MONTH(Table1[[#This Row],[Transaction Date]])</f>
        <v>6</v>
      </c>
      <c r="F869" s="20" t="str">
        <f>TEXT(Table1[[#This Row],[Transaction Date]],"dddd")</f>
        <v>Saturday</v>
      </c>
      <c r="G869" t="s">
        <v>11</v>
      </c>
      <c r="H869" s="4">
        <v>14341</v>
      </c>
      <c r="I869" t="s">
        <v>109</v>
      </c>
      <c r="J869" s="4">
        <v>367666</v>
      </c>
      <c r="K869">
        <v>9950</v>
      </c>
    </row>
    <row r="870" spans="1:11">
      <c r="A870" s="4">
        <v>20190601</v>
      </c>
      <c r="B870" s="21">
        <f t="shared" si="13"/>
        <v>43617</v>
      </c>
      <c r="C870" s="20" t="str">
        <f>TEXT(Table1[[#This Row],[Transaction Date]],"yyyy")</f>
        <v>2019</v>
      </c>
      <c r="D870" s="20" t="str">
        <f>TEXT(Table1[[#This Row],[Transaction Date]],"mmmm")</f>
        <v>June</v>
      </c>
      <c r="E870" s="4">
        <f>MONTH(Table1[[#This Row],[Transaction Date]])</f>
        <v>6</v>
      </c>
      <c r="F870" s="20" t="str">
        <f>TEXT(Table1[[#This Row],[Transaction Date]],"dddd")</f>
        <v>Saturday</v>
      </c>
      <c r="G870" t="s">
        <v>117</v>
      </c>
      <c r="H870" s="4">
        <v>14342</v>
      </c>
      <c r="I870" t="s">
        <v>109</v>
      </c>
      <c r="J870" s="4">
        <v>417887</v>
      </c>
      <c r="K870">
        <v>6000</v>
      </c>
    </row>
    <row r="871" spans="1:11">
      <c r="A871" s="4">
        <v>20190601</v>
      </c>
      <c r="B871" s="21">
        <f t="shared" si="13"/>
        <v>43617</v>
      </c>
      <c r="C871" s="20" t="str">
        <f>TEXT(Table1[[#This Row],[Transaction Date]],"yyyy")</f>
        <v>2019</v>
      </c>
      <c r="D871" s="20" t="str">
        <f>TEXT(Table1[[#This Row],[Transaction Date]],"mmmm")</f>
        <v>June</v>
      </c>
      <c r="E871" s="4">
        <f>MONTH(Table1[[#This Row],[Transaction Date]])</f>
        <v>6</v>
      </c>
      <c r="F871" s="20" t="str">
        <f>TEXT(Table1[[#This Row],[Transaction Date]],"dddd")</f>
        <v>Saturday</v>
      </c>
      <c r="G871" t="s">
        <v>117</v>
      </c>
      <c r="H871" s="4">
        <v>14346</v>
      </c>
      <c r="I871" t="s">
        <v>114</v>
      </c>
      <c r="J871" s="4">
        <v>267224</v>
      </c>
      <c r="K871">
        <v>14250</v>
      </c>
    </row>
    <row r="872" spans="1:11">
      <c r="A872" s="4">
        <v>20190601</v>
      </c>
      <c r="B872" s="21">
        <f t="shared" si="13"/>
        <v>43617</v>
      </c>
      <c r="C872" s="20" t="str">
        <f>TEXT(Table1[[#This Row],[Transaction Date]],"yyyy")</f>
        <v>2019</v>
      </c>
      <c r="D872" s="20" t="str">
        <f>TEXT(Table1[[#This Row],[Transaction Date]],"mmmm")</f>
        <v>June</v>
      </c>
      <c r="E872" s="4">
        <f>MONTH(Table1[[#This Row],[Transaction Date]])</f>
        <v>6</v>
      </c>
      <c r="F872" s="20" t="str">
        <f>TEXT(Table1[[#This Row],[Transaction Date]],"dddd")</f>
        <v>Saturday</v>
      </c>
      <c r="G872" t="s">
        <v>117</v>
      </c>
      <c r="H872" s="4">
        <v>14338</v>
      </c>
      <c r="I872" t="s">
        <v>115</v>
      </c>
      <c r="J872" s="4">
        <v>317445</v>
      </c>
      <c r="K872">
        <v>9950</v>
      </c>
    </row>
    <row r="873" spans="1:11">
      <c r="A873" s="4">
        <v>20190601</v>
      </c>
      <c r="B873" s="21">
        <f t="shared" si="13"/>
        <v>43617</v>
      </c>
      <c r="C873" s="20" t="str">
        <f>TEXT(Table1[[#This Row],[Transaction Date]],"yyyy")</f>
        <v>2019</v>
      </c>
      <c r="D873" s="20" t="str">
        <f>TEXT(Table1[[#This Row],[Transaction Date]],"mmmm")</f>
        <v>June</v>
      </c>
      <c r="E873" s="4">
        <f>MONTH(Table1[[#This Row],[Transaction Date]])</f>
        <v>6</v>
      </c>
      <c r="F873" s="20" t="str">
        <f>TEXT(Table1[[#This Row],[Transaction Date]],"dddd")</f>
        <v>Saturday</v>
      </c>
      <c r="G873" t="s">
        <v>10</v>
      </c>
      <c r="H873" s="4">
        <v>14339</v>
      </c>
      <c r="I873" t="s">
        <v>114</v>
      </c>
      <c r="J873" s="4">
        <v>729973</v>
      </c>
      <c r="K873">
        <v>16987.5</v>
      </c>
    </row>
    <row r="874" spans="1:11">
      <c r="A874" s="4">
        <v>20190601</v>
      </c>
      <c r="B874" s="21">
        <f t="shared" si="13"/>
        <v>43617</v>
      </c>
      <c r="C874" s="20" t="str">
        <f>TEXT(Table1[[#This Row],[Transaction Date]],"yyyy")</f>
        <v>2019</v>
      </c>
      <c r="D874" s="20" t="str">
        <f>TEXT(Table1[[#This Row],[Transaction Date]],"mmmm")</f>
        <v>June</v>
      </c>
      <c r="E874" s="4">
        <f>MONTH(Table1[[#This Row],[Transaction Date]])</f>
        <v>6</v>
      </c>
      <c r="F874" s="20" t="str">
        <f>TEXT(Table1[[#This Row],[Transaction Date]],"dddd")</f>
        <v>Saturday</v>
      </c>
      <c r="G874" t="s">
        <v>10</v>
      </c>
      <c r="H874" s="4">
        <v>14339</v>
      </c>
      <c r="I874" t="s">
        <v>114</v>
      </c>
      <c r="J874" s="4">
        <v>764932</v>
      </c>
      <c r="K874">
        <v>24250</v>
      </c>
    </row>
    <row r="875" spans="1:11">
      <c r="A875" s="4">
        <v>20190601</v>
      </c>
      <c r="B875" s="21">
        <f t="shared" si="13"/>
        <v>43617</v>
      </c>
      <c r="C875" s="20" t="str">
        <f>TEXT(Table1[[#This Row],[Transaction Date]],"yyyy")</f>
        <v>2019</v>
      </c>
      <c r="D875" s="20" t="str">
        <f>TEXT(Table1[[#This Row],[Transaction Date]],"mmmm")</f>
        <v>June</v>
      </c>
      <c r="E875" s="4">
        <f>MONTH(Table1[[#This Row],[Transaction Date]])</f>
        <v>6</v>
      </c>
      <c r="F875" s="20" t="str">
        <f>TEXT(Table1[[#This Row],[Transaction Date]],"dddd")</f>
        <v>Saturday</v>
      </c>
      <c r="G875" t="s">
        <v>116</v>
      </c>
      <c r="H875" s="4">
        <v>14345</v>
      </c>
      <c r="I875" t="s">
        <v>115</v>
      </c>
      <c r="J875" s="4">
        <v>979679</v>
      </c>
      <c r="K875">
        <v>13087.5</v>
      </c>
    </row>
    <row r="876" spans="1:11">
      <c r="A876" s="4">
        <v>20190602</v>
      </c>
      <c r="B876" s="21">
        <f t="shared" si="13"/>
        <v>43618</v>
      </c>
      <c r="C876" s="20" t="str">
        <f>TEXT(Table1[[#This Row],[Transaction Date]],"yyyy")</f>
        <v>2019</v>
      </c>
      <c r="D876" s="20" t="str">
        <f>TEXT(Table1[[#This Row],[Transaction Date]],"mmmm")</f>
        <v>June</v>
      </c>
      <c r="E876" s="4">
        <f>MONTH(Table1[[#This Row],[Transaction Date]])</f>
        <v>6</v>
      </c>
      <c r="F876" s="20" t="str">
        <f>TEXT(Table1[[#This Row],[Transaction Date]],"dddd")</f>
        <v>Sunday</v>
      </c>
      <c r="G876" t="s">
        <v>116</v>
      </c>
      <c r="H876" s="4">
        <v>14349</v>
      </c>
      <c r="I876" t="s">
        <v>112</v>
      </c>
      <c r="J876" s="4">
        <v>129760</v>
      </c>
      <c r="K876">
        <v>15487.5</v>
      </c>
    </row>
    <row r="877" spans="1:11">
      <c r="A877" s="4">
        <v>20190602</v>
      </c>
      <c r="B877" s="21">
        <f t="shared" si="13"/>
        <v>43618</v>
      </c>
      <c r="C877" s="20" t="str">
        <f>TEXT(Table1[[#This Row],[Transaction Date]],"yyyy")</f>
        <v>2019</v>
      </c>
      <c r="D877" s="20" t="str">
        <f>TEXT(Table1[[#This Row],[Transaction Date]],"mmmm")</f>
        <v>June</v>
      </c>
      <c r="E877" s="4">
        <f>MONTH(Table1[[#This Row],[Transaction Date]])</f>
        <v>6</v>
      </c>
      <c r="F877" s="20" t="str">
        <f>TEXT(Table1[[#This Row],[Transaction Date]],"dddd")</f>
        <v>Sunday</v>
      </c>
      <c r="G877" t="s">
        <v>116</v>
      </c>
      <c r="H877" s="4">
        <v>14352</v>
      </c>
      <c r="I877" t="s">
        <v>115</v>
      </c>
      <c r="J877" s="4">
        <v>834850</v>
      </c>
      <c r="K877">
        <v>995</v>
      </c>
    </row>
    <row r="878" spans="1:11">
      <c r="A878" s="4">
        <v>20190602</v>
      </c>
      <c r="B878" s="21">
        <f t="shared" si="13"/>
        <v>43618</v>
      </c>
      <c r="C878" s="20" t="str">
        <f>TEXT(Table1[[#This Row],[Transaction Date]],"yyyy")</f>
        <v>2019</v>
      </c>
      <c r="D878" s="20" t="str">
        <f>TEXT(Table1[[#This Row],[Transaction Date]],"mmmm")</f>
        <v>June</v>
      </c>
      <c r="E878" s="4">
        <f>MONTH(Table1[[#This Row],[Transaction Date]])</f>
        <v>6</v>
      </c>
      <c r="F878" s="20" t="str">
        <f>TEXT(Table1[[#This Row],[Transaction Date]],"dddd")</f>
        <v>Sunday</v>
      </c>
      <c r="G878" t="s">
        <v>116</v>
      </c>
      <c r="H878" s="4">
        <v>14355</v>
      </c>
      <c r="I878" t="s">
        <v>109</v>
      </c>
      <c r="J878" s="4">
        <v>367666</v>
      </c>
      <c r="K878">
        <v>13987.5</v>
      </c>
    </row>
    <row r="879" spans="1:11">
      <c r="A879" s="4">
        <v>20190602</v>
      </c>
      <c r="B879" s="21">
        <f t="shared" si="13"/>
        <v>43618</v>
      </c>
      <c r="C879" s="20" t="str">
        <f>TEXT(Table1[[#This Row],[Transaction Date]],"yyyy")</f>
        <v>2019</v>
      </c>
      <c r="D879" s="20" t="str">
        <f>TEXT(Table1[[#This Row],[Transaction Date]],"mmmm")</f>
        <v>June</v>
      </c>
      <c r="E879" s="4">
        <f>MONTH(Table1[[#This Row],[Transaction Date]])</f>
        <v>6</v>
      </c>
      <c r="F879" s="20" t="str">
        <f>TEXT(Table1[[#This Row],[Transaction Date]],"dddd")</f>
        <v>Sunday</v>
      </c>
      <c r="G879" t="s">
        <v>117</v>
      </c>
      <c r="H879" s="4">
        <v>14356</v>
      </c>
      <c r="I879" t="s">
        <v>115</v>
      </c>
      <c r="J879" s="4">
        <v>417887</v>
      </c>
      <c r="K879">
        <v>995</v>
      </c>
    </row>
    <row r="880" spans="1:11">
      <c r="A880" s="4">
        <v>20190602</v>
      </c>
      <c r="B880" s="21">
        <f t="shared" si="13"/>
        <v>43618</v>
      </c>
      <c r="C880" s="20" t="str">
        <f>TEXT(Table1[[#This Row],[Transaction Date]],"yyyy")</f>
        <v>2019</v>
      </c>
      <c r="D880" s="20" t="str">
        <f>TEXT(Table1[[#This Row],[Transaction Date]],"mmmm")</f>
        <v>June</v>
      </c>
      <c r="E880" s="4">
        <f>MONTH(Table1[[#This Row],[Transaction Date]])</f>
        <v>6</v>
      </c>
      <c r="F880" s="20" t="str">
        <f>TEXT(Table1[[#This Row],[Transaction Date]],"dddd")</f>
        <v>Sunday</v>
      </c>
      <c r="G880" t="s">
        <v>118</v>
      </c>
      <c r="H880" s="4">
        <v>10415</v>
      </c>
      <c r="I880" t="s">
        <v>115</v>
      </c>
      <c r="J880" s="4">
        <v>468108</v>
      </c>
      <c r="K880">
        <v>18712.5</v>
      </c>
    </row>
    <row r="881" spans="1:11">
      <c r="A881" s="4">
        <v>20190602</v>
      </c>
      <c r="B881" s="21">
        <f t="shared" si="13"/>
        <v>43618</v>
      </c>
      <c r="C881" s="20" t="str">
        <f>TEXT(Table1[[#This Row],[Transaction Date]],"yyyy")</f>
        <v>2019</v>
      </c>
      <c r="D881" s="20" t="str">
        <f>TEXT(Table1[[#This Row],[Transaction Date]],"mmmm")</f>
        <v>June</v>
      </c>
      <c r="E881" s="4">
        <f>MONTH(Table1[[#This Row],[Transaction Date]])</f>
        <v>6</v>
      </c>
      <c r="F881" s="20" t="str">
        <f>TEXT(Table1[[#This Row],[Transaction Date]],"dddd")</f>
        <v>Sunday</v>
      </c>
      <c r="G881" t="s">
        <v>10</v>
      </c>
      <c r="H881" s="4">
        <v>10419</v>
      </c>
      <c r="I881" t="s">
        <v>113</v>
      </c>
      <c r="J881" s="4">
        <v>518329</v>
      </c>
      <c r="K881">
        <v>9950</v>
      </c>
    </row>
    <row r="882" spans="1:11">
      <c r="A882" s="4">
        <v>20190602</v>
      </c>
      <c r="B882" s="21">
        <f t="shared" si="13"/>
        <v>43618</v>
      </c>
      <c r="C882" s="20" t="str">
        <f>TEXT(Table1[[#This Row],[Transaction Date]],"yyyy")</f>
        <v>2019</v>
      </c>
      <c r="D882" s="20" t="str">
        <f>TEXT(Table1[[#This Row],[Transaction Date]],"mmmm")</f>
        <v>June</v>
      </c>
      <c r="E882" s="4">
        <f>MONTH(Table1[[#This Row],[Transaction Date]])</f>
        <v>6</v>
      </c>
      <c r="F882" s="20" t="str">
        <f>TEXT(Table1[[#This Row],[Transaction Date]],"dddd")</f>
        <v>Sunday</v>
      </c>
      <c r="G882" s="1" t="s">
        <v>116</v>
      </c>
      <c r="H882" s="4">
        <v>14354</v>
      </c>
      <c r="I882" t="s">
        <v>113</v>
      </c>
      <c r="J882" s="4">
        <v>568550</v>
      </c>
      <c r="K882">
        <v>12187.5</v>
      </c>
    </row>
    <row r="883" spans="1:11">
      <c r="A883" s="4">
        <v>20190602</v>
      </c>
      <c r="B883" s="21">
        <f t="shared" si="13"/>
        <v>43618</v>
      </c>
      <c r="C883" s="20" t="str">
        <f>TEXT(Table1[[#This Row],[Transaction Date]],"yyyy")</f>
        <v>2019</v>
      </c>
      <c r="D883" s="20" t="str">
        <f>TEXT(Table1[[#This Row],[Transaction Date]],"mmmm")</f>
        <v>June</v>
      </c>
      <c r="E883" s="4">
        <f>MONTH(Table1[[#This Row],[Transaction Date]])</f>
        <v>6</v>
      </c>
      <c r="F883" s="20" t="str">
        <f>TEXT(Table1[[#This Row],[Transaction Date]],"dddd")</f>
        <v>Sunday</v>
      </c>
      <c r="G883" s="1" t="s">
        <v>118</v>
      </c>
      <c r="H883" s="4">
        <v>10414</v>
      </c>
      <c r="I883" t="s">
        <v>112</v>
      </c>
      <c r="J883" s="4">
        <v>618771</v>
      </c>
      <c r="K883">
        <v>21950</v>
      </c>
    </row>
    <row r="884" spans="1:11">
      <c r="A884" s="4">
        <v>20190602</v>
      </c>
      <c r="B884" s="21">
        <f t="shared" si="13"/>
        <v>43618</v>
      </c>
      <c r="C884" s="20" t="str">
        <f>TEXT(Table1[[#This Row],[Transaction Date]],"yyyy")</f>
        <v>2019</v>
      </c>
      <c r="D884" s="20" t="str">
        <f>TEXT(Table1[[#This Row],[Transaction Date]],"mmmm")</f>
        <v>June</v>
      </c>
      <c r="E884" s="4">
        <f>MONTH(Table1[[#This Row],[Transaction Date]])</f>
        <v>6</v>
      </c>
      <c r="F884" s="20" t="str">
        <f>TEXT(Table1[[#This Row],[Transaction Date]],"dddd")</f>
        <v>Sunday</v>
      </c>
      <c r="G884" t="s">
        <v>116</v>
      </c>
      <c r="H884" s="4">
        <v>10415</v>
      </c>
      <c r="I884" t="s">
        <v>109</v>
      </c>
      <c r="J884" s="4">
        <v>864342</v>
      </c>
      <c r="K884">
        <v>14250</v>
      </c>
    </row>
    <row r="885" spans="1:11">
      <c r="A885" s="4">
        <v>20190602</v>
      </c>
      <c r="B885" s="21">
        <f t="shared" si="13"/>
        <v>43618</v>
      </c>
      <c r="C885" s="20" t="str">
        <f>TEXT(Table1[[#This Row],[Transaction Date]],"yyyy")</f>
        <v>2019</v>
      </c>
      <c r="D885" s="20" t="str">
        <f>TEXT(Table1[[#This Row],[Transaction Date]],"mmmm")</f>
        <v>June</v>
      </c>
      <c r="E885" s="4">
        <f>MONTH(Table1[[#This Row],[Transaction Date]])</f>
        <v>6</v>
      </c>
      <c r="F885" s="20" t="str">
        <f>TEXT(Table1[[#This Row],[Transaction Date]],"dddd")</f>
        <v>Sunday</v>
      </c>
      <c r="G885" t="s">
        <v>117</v>
      </c>
      <c r="H885" s="4">
        <v>5969</v>
      </c>
      <c r="I885" t="s">
        <v>109</v>
      </c>
      <c r="J885" s="4">
        <v>979679</v>
      </c>
      <c r="K885">
        <v>10257.5</v>
      </c>
    </row>
    <row r="886" spans="1:11">
      <c r="A886" s="4">
        <v>20190603</v>
      </c>
      <c r="B886" s="21">
        <f t="shared" si="13"/>
        <v>43619</v>
      </c>
      <c r="C886" s="20" t="str">
        <f>TEXT(Table1[[#This Row],[Transaction Date]],"yyyy")</f>
        <v>2019</v>
      </c>
      <c r="D886" s="20" t="str">
        <f>TEXT(Table1[[#This Row],[Transaction Date]],"mmmm")</f>
        <v>June</v>
      </c>
      <c r="E886" s="4">
        <f>MONTH(Table1[[#This Row],[Transaction Date]])</f>
        <v>6</v>
      </c>
      <c r="F886" s="20" t="str">
        <f>TEXT(Table1[[#This Row],[Transaction Date]],"dddd")</f>
        <v>Monday</v>
      </c>
      <c r="G886" t="s">
        <v>116</v>
      </c>
      <c r="H886" s="4">
        <v>5888</v>
      </c>
      <c r="I886" t="s">
        <v>115</v>
      </c>
      <c r="J886" s="4">
        <v>129760</v>
      </c>
      <c r="K886">
        <v>16950</v>
      </c>
    </row>
    <row r="887" spans="1:11">
      <c r="A887" s="4">
        <v>20190604</v>
      </c>
      <c r="B887" s="21">
        <f t="shared" si="13"/>
        <v>43620</v>
      </c>
      <c r="C887" s="20" t="str">
        <f>TEXT(Table1[[#This Row],[Transaction Date]],"yyyy")</f>
        <v>2019</v>
      </c>
      <c r="D887" s="20" t="str">
        <f>TEXT(Table1[[#This Row],[Transaction Date]],"mmmm")</f>
        <v>June</v>
      </c>
      <c r="E887" s="4">
        <f>MONTH(Table1[[#This Row],[Transaction Date]])</f>
        <v>6</v>
      </c>
      <c r="F887" s="20" t="str">
        <f>TEXT(Table1[[#This Row],[Transaction Date]],"dddd")</f>
        <v>Tuesday</v>
      </c>
      <c r="G887" t="s">
        <v>117</v>
      </c>
      <c r="H887" s="4">
        <v>14363</v>
      </c>
      <c r="I887" t="s">
        <v>114</v>
      </c>
      <c r="J887" s="4">
        <v>172366</v>
      </c>
      <c r="K887">
        <v>9337.5</v>
      </c>
    </row>
    <row r="888" spans="1:11">
      <c r="A888" s="4">
        <v>20190604</v>
      </c>
      <c r="B888" s="21">
        <f t="shared" si="13"/>
        <v>43620</v>
      </c>
      <c r="C888" s="20" t="str">
        <f>TEXT(Table1[[#This Row],[Transaction Date]],"yyyy")</f>
        <v>2019</v>
      </c>
      <c r="D888" s="20" t="str">
        <f>TEXT(Table1[[#This Row],[Transaction Date]],"mmmm")</f>
        <v>June</v>
      </c>
      <c r="E888" s="4">
        <f>MONTH(Table1[[#This Row],[Transaction Date]])</f>
        <v>6</v>
      </c>
      <c r="F888" s="20" t="str">
        <f>TEXT(Table1[[#This Row],[Transaction Date]],"dddd")</f>
        <v>Tuesday</v>
      </c>
      <c r="G888" t="s">
        <v>117</v>
      </c>
      <c r="H888" s="4">
        <v>14365</v>
      </c>
      <c r="I888" t="s">
        <v>115</v>
      </c>
      <c r="J888" s="4">
        <v>135670</v>
      </c>
      <c r="K888">
        <v>13087.5</v>
      </c>
    </row>
    <row r="889" spans="1:11">
      <c r="A889" s="4">
        <v>20190604</v>
      </c>
      <c r="B889" s="21">
        <f t="shared" si="13"/>
        <v>43620</v>
      </c>
      <c r="C889" s="20" t="str">
        <f>TEXT(Table1[[#This Row],[Transaction Date]],"yyyy")</f>
        <v>2019</v>
      </c>
      <c r="D889" s="20" t="str">
        <f>TEXT(Table1[[#This Row],[Transaction Date]],"mmmm")</f>
        <v>June</v>
      </c>
      <c r="E889" s="4">
        <f>MONTH(Table1[[#This Row],[Transaction Date]])</f>
        <v>6</v>
      </c>
      <c r="F889" s="20" t="str">
        <f>TEXT(Table1[[#This Row],[Transaction Date]],"dddd")</f>
        <v>Tuesday</v>
      </c>
      <c r="G889" t="s">
        <v>10</v>
      </c>
      <c r="H889" s="4">
        <v>5989</v>
      </c>
      <c r="I889" t="s">
        <v>113</v>
      </c>
      <c r="J889" s="4">
        <v>205588</v>
      </c>
      <c r="K889">
        <v>15487.5</v>
      </c>
    </row>
    <row r="890" spans="1:11">
      <c r="A890" s="4">
        <v>20190605</v>
      </c>
      <c r="B890" s="21">
        <f t="shared" si="13"/>
        <v>43621</v>
      </c>
      <c r="C890" s="20" t="str">
        <f>TEXT(Table1[[#This Row],[Transaction Date]],"yyyy")</f>
        <v>2019</v>
      </c>
      <c r="D890" s="20" t="str">
        <f>TEXT(Table1[[#This Row],[Transaction Date]],"mmmm")</f>
        <v>June</v>
      </c>
      <c r="E890" s="4">
        <f>MONTH(Table1[[#This Row],[Transaction Date]])</f>
        <v>6</v>
      </c>
      <c r="F890" s="20" t="str">
        <f>TEXT(Table1[[#This Row],[Transaction Date]],"dddd")</f>
        <v>Wednesday</v>
      </c>
      <c r="G890" t="s">
        <v>118</v>
      </c>
      <c r="H890" s="4">
        <v>14371</v>
      </c>
      <c r="I890" t="s">
        <v>109</v>
      </c>
      <c r="J890" s="4">
        <v>275506</v>
      </c>
      <c r="K890">
        <v>7950</v>
      </c>
    </row>
    <row r="891" spans="1:11">
      <c r="A891" s="4">
        <v>20190607</v>
      </c>
      <c r="B891" s="21">
        <f t="shared" si="13"/>
        <v>43623</v>
      </c>
      <c r="C891" s="20" t="str">
        <f>TEXT(Table1[[#This Row],[Transaction Date]],"yyyy")</f>
        <v>2019</v>
      </c>
      <c r="D891" s="20" t="str">
        <f>TEXT(Table1[[#This Row],[Transaction Date]],"mmmm")</f>
        <v>June</v>
      </c>
      <c r="E891" s="4">
        <f>MONTH(Table1[[#This Row],[Transaction Date]])</f>
        <v>6</v>
      </c>
      <c r="F891" s="20" t="str">
        <f>TEXT(Table1[[#This Row],[Transaction Date]],"dddd")</f>
        <v>Friday</v>
      </c>
      <c r="G891" t="s">
        <v>116</v>
      </c>
      <c r="H891" s="4">
        <v>14392</v>
      </c>
      <c r="I891" t="s">
        <v>113</v>
      </c>
      <c r="J891" s="4">
        <v>979679</v>
      </c>
      <c r="K891">
        <v>4237.5</v>
      </c>
    </row>
    <row r="892" spans="1:11">
      <c r="A892" s="4">
        <v>20190607</v>
      </c>
      <c r="B892" s="21">
        <f t="shared" si="13"/>
        <v>43623</v>
      </c>
      <c r="C892" s="20" t="str">
        <f>TEXT(Table1[[#This Row],[Transaction Date]],"yyyy")</f>
        <v>2019</v>
      </c>
      <c r="D892" s="20" t="str">
        <f>TEXT(Table1[[#This Row],[Transaction Date]],"mmmm")</f>
        <v>June</v>
      </c>
      <c r="E892" s="4">
        <f>MONTH(Table1[[#This Row],[Transaction Date]])</f>
        <v>6</v>
      </c>
      <c r="F892" s="20" t="str">
        <f>TEXT(Table1[[#This Row],[Transaction Date]],"dddd")</f>
        <v>Friday</v>
      </c>
      <c r="G892" t="s">
        <v>10</v>
      </c>
      <c r="H892" s="4">
        <v>14392</v>
      </c>
      <c r="I892" t="s">
        <v>109</v>
      </c>
      <c r="J892" s="4">
        <v>129760</v>
      </c>
      <c r="K892">
        <v>16462.5</v>
      </c>
    </row>
    <row r="893" spans="1:11">
      <c r="A893" s="4">
        <v>20190607</v>
      </c>
      <c r="B893" s="21">
        <f t="shared" si="13"/>
        <v>43623</v>
      </c>
      <c r="C893" s="20" t="str">
        <f>TEXT(Table1[[#This Row],[Transaction Date]],"yyyy")</f>
        <v>2019</v>
      </c>
      <c r="D893" s="20" t="str">
        <f>TEXT(Table1[[#This Row],[Transaction Date]],"mmmm")</f>
        <v>June</v>
      </c>
      <c r="E893" s="4">
        <f>MONTH(Table1[[#This Row],[Transaction Date]])</f>
        <v>6</v>
      </c>
      <c r="F893" s="20" t="str">
        <f>TEXT(Table1[[#This Row],[Transaction Date]],"dddd")</f>
        <v>Friday</v>
      </c>
      <c r="G893" s="1" t="s">
        <v>116</v>
      </c>
      <c r="H893" s="4">
        <v>10428</v>
      </c>
      <c r="I893" t="s">
        <v>109</v>
      </c>
      <c r="J893" s="4">
        <v>834850</v>
      </c>
      <c r="K893">
        <v>9950</v>
      </c>
    </row>
    <row r="894" spans="1:11">
      <c r="A894" s="4">
        <v>20190607</v>
      </c>
      <c r="B894" s="21">
        <f t="shared" si="13"/>
        <v>43623</v>
      </c>
      <c r="C894" s="20" t="str">
        <f>TEXT(Table1[[#This Row],[Transaction Date]],"yyyy")</f>
        <v>2019</v>
      </c>
      <c r="D894" s="20" t="str">
        <f>TEXT(Table1[[#This Row],[Transaction Date]],"mmmm")</f>
        <v>June</v>
      </c>
      <c r="E894" s="4">
        <f>MONTH(Table1[[#This Row],[Transaction Date]])</f>
        <v>6</v>
      </c>
      <c r="F894" s="20" t="str">
        <f>TEXT(Table1[[#This Row],[Transaction Date]],"dddd")</f>
        <v>Friday</v>
      </c>
      <c r="G894" s="1" t="s">
        <v>118</v>
      </c>
      <c r="H894" s="4">
        <v>6041</v>
      </c>
      <c r="I894" t="s">
        <v>109</v>
      </c>
      <c r="J894" s="4">
        <v>979679</v>
      </c>
      <c r="K894">
        <v>5450</v>
      </c>
    </row>
    <row r="895" spans="1:11">
      <c r="A895" s="4">
        <v>20190608</v>
      </c>
      <c r="B895" s="21">
        <f t="shared" si="13"/>
        <v>43624</v>
      </c>
      <c r="C895" s="20" t="str">
        <f>TEXT(Table1[[#This Row],[Transaction Date]],"yyyy")</f>
        <v>2019</v>
      </c>
      <c r="D895" s="20" t="str">
        <f>TEXT(Table1[[#This Row],[Transaction Date]],"mmmm")</f>
        <v>June</v>
      </c>
      <c r="E895" s="4">
        <f>MONTH(Table1[[#This Row],[Transaction Date]])</f>
        <v>6</v>
      </c>
      <c r="F895" s="20" t="str">
        <f>TEXT(Table1[[#This Row],[Transaction Date]],"dddd")</f>
        <v>Saturday</v>
      </c>
      <c r="G895" t="s">
        <v>10</v>
      </c>
      <c r="H895" s="4">
        <v>14399</v>
      </c>
      <c r="I895" t="s">
        <v>109</v>
      </c>
      <c r="J895" s="4">
        <v>129760</v>
      </c>
      <c r="K895">
        <v>6250</v>
      </c>
    </row>
    <row r="896" spans="1:11">
      <c r="A896" s="4">
        <v>20190608</v>
      </c>
      <c r="B896" s="21">
        <f t="shared" si="13"/>
        <v>43624</v>
      </c>
      <c r="C896" s="20" t="str">
        <f>TEXT(Table1[[#This Row],[Transaction Date]],"yyyy")</f>
        <v>2019</v>
      </c>
      <c r="D896" s="20" t="str">
        <f>TEXT(Table1[[#This Row],[Transaction Date]],"mmmm")</f>
        <v>June</v>
      </c>
      <c r="E896" s="4">
        <f>MONTH(Table1[[#This Row],[Transaction Date]])</f>
        <v>6</v>
      </c>
      <c r="F896" s="20" t="str">
        <f>TEXT(Table1[[#This Row],[Transaction Date]],"dddd")</f>
        <v>Saturday</v>
      </c>
      <c r="G896" t="s">
        <v>118</v>
      </c>
      <c r="H896" s="4">
        <v>14402</v>
      </c>
      <c r="I896" t="s">
        <v>109</v>
      </c>
      <c r="J896" s="4">
        <v>834850</v>
      </c>
      <c r="K896">
        <v>12187.5</v>
      </c>
    </row>
    <row r="897" spans="1:11">
      <c r="A897" s="4">
        <v>20190608</v>
      </c>
      <c r="B897" s="21">
        <f t="shared" si="13"/>
        <v>43624</v>
      </c>
      <c r="C897" s="20" t="str">
        <f>TEXT(Table1[[#This Row],[Transaction Date]],"yyyy")</f>
        <v>2019</v>
      </c>
      <c r="D897" s="20" t="str">
        <f>TEXT(Table1[[#This Row],[Transaction Date]],"mmmm")</f>
        <v>June</v>
      </c>
      <c r="E897" s="4">
        <f>MONTH(Table1[[#This Row],[Transaction Date]])</f>
        <v>6</v>
      </c>
      <c r="F897" s="20" t="str">
        <f>TEXT(Table1[[#This Row],[Transaction Date]],"dddd")</f>
        <v>Saturday</v>
      </c>
      <c r="G897" t="s">
        <v>116</v>
      </c>
      <c r="H897" s="4">
        <v>14403</v>
      </c>
      <c r="I897" t="s">
        <v>109</v>
      </c>
      <c r="J897" s="4">
        <v>834850</v>
      </c>
      <c r="K897">
        <v>15650</v>
      </c>
    </row>
    <row r="898" spans="1:11">
      <c r="A898" s="4">
        <v>20190609</v>
      </c>
      <c r="B898" s="21">
        <f t="shared" si="13"/>
        <v>43625</v>
      </c>
      <c r="C898" s="20" t="str">
        <f>TEXT(Table1[[#This Row],[Transaction Date]],"yyyy")</f>
        <v>2019</v>
      </c>
      <c r="D898" s="20" t="str">
        <f>TEXT(Table1[[#This Row],[Transaction Date]],"mmmm")</f>
        <v>June</v>
      </c>
      <c r="E898" s="4">
        <f>MONTH(Table1[[#This Row],[Transaction Date]])</f>
        <v>6</v>
      </c>
      <c r="F898" s="20" t="str">
        <f>TEXT(Table1[[#This Row],[Transaction Date]],"dddd")</f>
        <v>Sunday</v>
      </c>
      <c r="G898" t="s">
        <v>10</v>
      </c>
      <c r="H898" s="4">
        <v>14419</v>
      </c>
      <c r="I898" t="s">
        <v>109</v>
      </c>
      <c r="J898" s="4">
        <v>129760</v>
      </c>
      <c r="K898">
        <v>12187.5</v>
      </c>
    </row>
    <row r="899" spans="1:11">
      <c r="A899" s="4">
        <v>20190609</v>
      </c>
      <c r="B899" s="21">
        <f t="shared" si="13"/>
        <v>43625</v>
      </c>
      <c r="C899" s="20" t="str">
        <f>TEXT(Table1[[#This Row],[Transaction Date]],"yyyy")</f>
        <v>2019</v>
      </c>
      <c r="D899" s="20" t="str">
        <f>TEXT(Table1[[#This Row],[Transaction Date]],"mmmm")</f>
        <v>June</v>
      </c>
      <c r="E899" s="4">
        <f>MONTH(Table1[[#This Row],[Transaction Date]])</f>
        <v>6</v>
      </c>
      <c r="F899" s="20" t="str">
        <f>TEXT(Table1[[#This Row],[Transaction Date]],"dddd")</f>
        <v>Sunday</v>
      </c>
      <c r="G899" t="s">
        <v>117</v>
      </c>
      <c r="H899" s="4">
        <v>14419</v>
      </c>
      <c r="I899" t="s">
        <v>109</v>
      </c>
      <c r="J899" s="4">
        <v>834850</v>
      </c>
      <c r="K899">
        <v>18712.5</v>
      </c>
    </row>
    <row r="900" spans="1:11">
      <c r="A900" s="4">
        <v>20190609</v>
      </c>
      <c r="B900" s="21">
        <f t="shared" si="13"/>
        <v>43625</v>
      </c>
      <c r="C900" s="20" t="str">
        <f>TEXT(Table1[[#This Row],[Transaction Date]],"yyyy")</f>
        <v>2019</v>
      </c>
      <c r="D900" s="20" t="str">
        <f>TEXT(Table1[[#This Row],[Transaction Date]],"mmmm")</f>
        <v>June</v>
      </c>
      <c r="E900" s="4">
        <f>MONTH(Table1[[#This Row],[Transaction Date]])</f>
        <v>6</v>
      </c>
      <c r="F900" s="20" t="str">
        <f>TEXT(Table1[[#This Row],[Transaction Date]],"dddd")</f>
        <v>Sunday</v>
      </c>
      <c r="G900" t="s">
        <v>117</v>
      </c>
      <c r="H900" s="4">
        <v>14420</v>
      </c>
      <c r="I900" t="s">
        <v>109</v>
      </c>
      <c r="J900" s="4">
        <v>979679</v>
      </c>
      <c r="K900">
        <v>10650</v>
      </c>
    </row>
    <row r="901" spans="1:11">
      <c r="A901" s="4">
        <v>20190609</v>
      </c>
      <c r="B901" s="21">
        <f t="shared" ref="B901:B964" si="14">DATE(LEFT(A901,4),MID(A901,5,2),RIGHT(A901,2))</f>
        <v>43625</v>
      </c>
      <c r="C901" s="20" t="str">
        <f>TEXT(Table1[[#This Row],[Transaction Date]],"yyyy")</f>
        <v>2019</v>
      </c>
      <c r="D901" s="20" t="str">
        <f>TEXT(Table1[[#This Row],[Transaction Date]],"mmmm")</f>
        <v>June</v>
      </c>
      <c r="E901" s="4">
        <f>MONTH(Table1[[#This Row],[Transaction Date]])</f>
        <v>6</v>
      </c>
      <c r="F901" s="20" t="str">
        <f>TEXT(Table1[[#This Row],[Transaction Date]],"dddd")</f>
        <v>Sunday</v>
      </c>
      <c r="G901" t="s">
        <v>10</v>
      </c>
      <c r="H901" s="4">
        <v>6087</v>
      </c>
      <c r="I901" t="s">
        <v>109</v>
      </c>
      <c r="J901" s="4">
        <v>129760</v>
      </c>
      <c r="K901">
        <v>4650</v>
      </c>
    </row>
    <row r="902" spans="1:11">
      <c r="A902" s="4">
        <v>20190610</v>
      </c>
      <c r="B902" s="21">
        <f t="shared" si="14"/>
        <v>43626</v>
      </c>
      <c r="C902" s="20" t="str">
        <f>TEXT(Table1[[#This Row],[Transaction Date]],"yyyy")</f>
        <v>2019</v>
      </c>
      <c r="D902" s="20" t="str">
        <f>TEXT(Table1[[#This Row],[Transaction Date]],"mmmm")</f>
        <v>June</v>
      </c>
      <c r="E902" s="4">
        <f>MONTH(Table1[[#This Row],[Transaction Date]])</f>
        <v>6</v>
      </c>
      <c r="F902" s="20" t="str">
        <f>TEXT(Table1[[#This Row],[Transaction Date]],"dddd")</f>
        <v>Monday</v>
      </c>
      <c r="G902" t="s">
        <v>116</v>
      </c>
      <c r="H902" s="4">
        <v>11673</v>
      </c>
      <c r="I902" t="s">
        <v>109</v>
      </c>
      <c r="J902" s="4">
        <v>834850</v>
      </c>
      <c r="K902">
        <v>22455</v>
      </c>
    </row>
    <row r="903" spans="1:11">
      <c r="A903" s="4">
        <v>20190610</v>
      </c>
      <c r="B903" s="21">
        <f t="shared" si="14"/>
        <v>43626</v>
      </c>
      <c r="C903" s="20" t="str">
        <f>TEXT(Table1[[#This Row],[Transaction Date]],"yyyy")</f>
        <v>2019</v>
      </c>
      <c r="D903" s="20" t="str">
        <f>TEXT(Table1[[#This Row],[Transaction Date]],"mmmm")</f>
        <v>June</v>
      </c>
      <c r="E903" s="4">
        <f>MONTH(Table1[[#This Row],[Transaction Date]])</f>
        <v>6</v>
      </c>
      <c r="F903" s="20" t="str">
        <f>TEXT(Table1[[#This Row],[Transaction Date]],"dddd")</f>
        <v>Monday</v>
      </c>
      <c r="G903" t="s">
        <v>117</v>
      </c>
      <c r="H903" s="4">
        <v>11673</v>
      </c>
      <c r="I903" t="s">
        <v>110</v>
      </c>
      <c r="J903" s="4">
        <v>834850</v>
      </c>
      <c r="K903">
        <v>22455</v>
      </c>
    </row>
    <row r="904" spans="1:11">
      <c r="A904" s="4">
        <v>20190610</v>
      </c>
      <c r="B904" s="21">
        <f t="shared" si="14"/>
        <v>43626</v>
      </c>
      <c r="C904" s="20" t="str">
        <f>TEXT(Table1[[#This Row],[Transaction Date]],"yyyy")</f>
        <v>2019</v>
      </c>
      <c r="D904" s="20" t="str">
        <f>TEXT(Table1[[#This Row],[Transaction Date]],"mmmm")</f>
        <v>June</v>
      </c>
      <c r="E904" s="4">
        <f>MONTH(Table1[[#This Row],[Transaction Date]])</f>
        <v>6</v>
      </c>
      <c r="F904" s="20" t="str">
        <f>TEXT(Table1[[#This Row],[Transaction Date]],"dddd")</f>
        <v>Monday</v>
      </c>
      <c r="G904" t="s">
        <v>117</v>
      </c>
      <c r="H904" s="4">
        <v>14428</v>
      </c>
      <c r="I904" t="s">
        <v>109</v>
      </c>
      <c r="J904" s="4">
        <v>834850</v>
      </c>
      <c r="K904">
        <v>7837.5</v>
      </c>
    </row>
    <row r="905" spans="1:11">
      <c r="A905" s="4">
        <v>20190610</v>
      </c>
      <c r="B905" s="21">
        <f t="shared" si="14"/>
        <v>43626</v>
      </c>
      <c r="C905" s="20" t="str">
        <f>TEXT(Table1[[#This Row],[Transaction Date]],"yyyy")</f>
        <v>2019</v>
      </c>
      <c r="D905" s="20" t="str">
        <f>TEXT(Table1[[#This Row],[Transaction Date]],"mmmm")</f>
        <v>June</v>
      </c>
      <c r="E905" s="4">
        <f>MONTH(Table1[[#This Row],[Transaction Date]])</f>
        <v>6</v>
      </c>
      <c r="F905" s="20" t="str">
        <f>TEXT(Table1[[#This Row],[Transaction Date]],"dddd")</f>
        <v>Monday</v>
      </c>
      <c r="G905" t="s">
        <v>10</v>
      </c>
      <c r="H905" s="4">
        <v>10443</v>
      </c>
      <c r="I905" t="s">
        <v>114</v>
      </c>
      <c r="J905" s="4">
        <v>834850</v>
      </c>
      <c r="K905">
        <v>6250</v>
      </c>
    </row>
    <row r="906" spans="1:11">
      <c r="A906" s="4">
        <v>20190610</v>
      </c>
      <c r="B906" s="21">
        <f t="shared" si="14"/>
        <v>43626</v>
      </c>
      <c r="C906" s="20" t="str">
        <f>TEXT(Table1[[#This Row],[Transaction Date]],"yyyy")</f>
        <v>2019</v>
      </c>
      <c r="D906" s="20" t="str">
        <f>TEXT(Table1[[#This Row],[Transaction Date]],"mmmm")</f>
        <v>June</v>
      </c>
      <c r="E906" s="4">
        <f>MONTH(Table1[[#This Row],[Transaction Date]])</f>
        <v>6</v>
      </c>
      <c r="F906" s="20" t="str">
        <f>TEXT(Table1[[#This Row],[Transaction Date]],"dddd")</f>
        <v>Monday</v>
      </c>
      <c r="G906" t="s">
        <v>10</v>
      </c>
      <c r="H906" s="4">
        <v>10444</v>
      </c>
      <c r="I906" t="s">
        <v>114</v>
      </c>
      <c r="J906" s="4">
        <v>421333</v>
      </c>
      <c r="K906">
        <v>4372.5</v>
      </c>
    </row>
    <row r="907" spans="1:11">
      <c r="A907" s="4">
        <v>20190610</v>
      </c>
      <c r="B907" s="21">
        <f t="shared" si="14"/>
        <v>43626</v>
      </c>
      <c r="C907" s="20" t="str">
        <f>TEXT(Table1[[#This Row],[Transaction Date]],"yyyy")</f>
        <v>2019</v>
      </c>
      <c r="D907" s="20" t="str">
        <f>TEXT(Table1[[#This Row],[Transaction Date]],"mmmm")</f>
        <v>June</v>
      </c>
      <c r="E907" s="4">
        <f>MONTH(Table1[[#This Row],[Transaction Date]])</f>
        <v>6</v>
      </c>
      <c r="F907" s="20" t="str">
        <f>TEXT(Table1[[#This Row],[Transaction Date]],"dddd")</f>
        <v>Monday</v>
      </c>
      <c r="G907" t="s">
        <v>118</v>
      </c>
      <c r="H907" s="4">
        <v>11673</v>
      </c>
      <c r="I907" t="s">
        <v>110</v>
      </c>
      <c r="J907" s="4">
        <v>719050</v>
      </c>
      <c r="K907">
        <v>9855</v>
      </c>
    </row>
    <row r="908" spans="1:11">
      <c r="A908" s="4">
        <v>20190610</v>
      </c>
      <c r="B908" s="21">
        <f t="shared" si="14"/>
        <v>43626</v>
      </c>
      <c r="C908" s="20" t="str">
        <f>TEXT(Table1[[#This Row],[Transaction Date]],"yyyy")</f>
        <v>2019</v>
      </c>
      <c r="D908" s="20" t="str">
        <f>TEXT(Table1[[#This Row],[Transaction Date]],"mmmm")</f>
        <v>June</v>
      </c>
      <c r="E908" s="4">
        <f>MONTH(Table1[[#This Row],[Transaction Date]])</f>
        <v>6</v>
      </c>
      <c r="F908" s="20" t="str">
        <f>TEXT(Table1[[#This Row],[Transaction Date]],"dddd")</f>
        <v>Monday</v>
      </c>
      <c r="G908" t="s">
        <v>116</v>
      </c>
      <c r="H908" s="4">
        <v>11673</v>
      </c>
      <c r="I908" t="s">
        <v>113</v>
      </c>
      <c r="J908" s="4">
        <v>101676</v>
      </c>
      <c r="K908">
        <v>9585</v>
      </c>
    </row>
    <row r="909" spans="1:11">
      <c r="A909" s="4">
        <v>20190610</v>
      </c>
      <c r="B909" s="21">
        <f t="shared" si="14"/>
        <v>43626</v>
      </c>
      <c r="C909" s="20" t="str">
        <f>TEXT(Table1[[#This Row],[Transaction Date]],"yyyy")</f>
        <v>2019</v>
      </c>
      <c r="D909" s="20" t="str">
        <f>TEXT(Table1[[#This Row],[Transaction Date]],"mmmm")</f>
        <v>June</v>
      </c>
      <c r="E909" s="4">
        <f>MONTH(Table1[[#This Row],[Transaction Date]])</f>
        <v>6</v>
      </c>
      <c r="F909" s="20" t="str">
        <f>TEXT(Table1[[#This Row],[Transaction Date]],"dddd")</f>
        <v>Monday</v>
      </c>
      <c r="G909" t="s">
        <v>10</v>
      </c>
      <c r="H909" s="4">
        <v>14424</v>
      </c>
      <c r="I909" t="s">
        <v>113</v>
      </c>
      <c r="J909" s="4">
        <v>131448</v>
      </c>
      <c r="K909">
        <v>2172.5</v>
      </c>
    </row>
    <row r="910" spans="1:11">
      <c r="A910" s="4">
        <v>20190610</v>
      </c>
      <c r="B910" s="21">
        <f t="shared" si="14"/>
        <v>43626</v>
      </c>
      <c r="C910" s="20" t="str">
        <f>TEXT(Table1[[#This Row],[Transaction Date]],"yyyy")</f>
        <v>2019</v>
      </c>
      <c r="D910" s="20" t="str">
        <f>TEXT(Table1[[#This Row],[Transaction Date]],"mmmm")</f>
        <v>June</v>
      </c>
      <c r="E910" s="4">
        <f>MONTH(Table1[[#This Row],[Transaction Date]])</f>
        <v>6</v>
      </c>
      <c r="F910" s="20" t="str">
        <f>TEXT(Table1[[#This Row],[Transaction Date]],"dddd")</f>
        <v>Monday</v>
      </c>
      <c r="G910" t="s">
        <v>116</v>
      </c>
      <c r="H910" s="4">
        <v>14425</v>
      </c>
      <c r="I910" t="s">
        <v>109</v>
      </c>
      <c r="J910" s="4">
        <v>161220</v>
      </c>
      <c r="K910">
        <v>16950</v>
      </c>
    </row>
    <row r="911" spans="1:11">
      <c r="A911" s="4">
        <v>20190610</v>
      </c>
      <c r="B911" s="21">
        <f t="shared" si="14"/>
        <v>43626</v>
      </c>
      <c r="C911" s="20" t="str">
        <f>TEXT(Table1[[#This Row],[Transaction Date]],"yyyy")</f>
        <v>2019</v>
      </c>
      <c r="D911" s="20" t="str">
        <f>TEXT(Table1[[#This Row],[Transaction Date]],"mmmm")</f>
        <v>June</v>
      </c>
      <c r="E911" s="4">
        <f>MONTH(Table1[[#This Row],[Transaction Date]])</f>
        <v>6</v>
      </c>
      <c r="F911" s="20" t="str">
        <f>TEXT(Table1[[#This Row],[Transaction Date]],"dddd")</f>
        <v>Monday</v>
      </c>
      <c r="G911" t="s">
        <v>117</v>
      </c>
      <c r="H911" s="4">
        <v>6109</v>
      </c>
      <c r="I911" t="s">
        <v>109</v>
      </c>
      <c r="J911" s="4">
        <v>116562</v>
      </c>
      <c r="K911">
        <v>10687.5</v>
      </c>
    </row>
    <row r="912" spans="1:11">
      <c r="A912" s="4">
        <v>20190611</v>
      </c>
      <c r="B912" s="21">
        <f t="shared" si="14"/>
        <v>43627</v>
      </c>
      <c r="C912" s="20" t="str">
        <f>TEXT(Table1[[#This Row],[Transaction Date]],"yyyy")</f>
        <v>2019</v>
      </c>
      <c r="D912" s="20" t="str">
        <f>TEXT(Table1[[#This Row],[Transaction Date]],"mmmm")</f>
        <v>June</v>
      </c>
      <c r="E912" s="4">
        <f>MONTH(Table1[[#This Row],[Transaction Date]])</f>
        <v>6</v>
      </c>
      <c r="F912" s="20" t="str">
        <f>TEXT(Table1[[#This Row],[Transaction Date]],"dddd")</f>
        <v>Tuesday</v>
      </c>
      <c r="G912" t="s">
        <v>10</v>
      </c>
      <c r="H912" s="4">
        <v>14431</v>
      </c>
      <c r="I912" t="s">
        <v>109</v>
      </c>
      <c r="J912" s="4">
        <v>166782</v>
      </c>
      <c r="K912">
        <v>5857.5</v>
      </c>
    </row>
    <row r="913" spans="1:11">
      <c r="A913" s="4">
        <v>20190611</v>
      </c>
      <c r="B913" s="21">
        <f t="shared" si="14"/>
        <v>43627</v>
      </c>
      <c r="C913" s="20" t="str">
        <f>TEXT(Table1[[#This Row],[Transaction Date]],"yyyy")</f>
        <v>2019</v>
      </c>
      <c r="D913" s="20" t="str">
        <f>TEXT(Table1[[#This Row],[Transaction Date]],"mmmm")</f>
        <v>June</v>
      </c>
      <c r="E913" s="4">
        <f>MONTH(Table1[[#This Row],[Transaction Date]])</f>
        <v>6</v>
      </c>
      <c r="F913" s="20" t="str">
        <f>TEXT(Table1[[#This Row],[Transaction Date]],"dddd")</f>
        <v>Tuesday</v>
      </c>
      <c r="G913" t="s">
        <v>10</v>
      </c>
      <c r="H913" s="4">
        <v>14432</v>
      </c>
      <c r="I913" t="s">
        <v>109</v>
      </c>
      <c r="J913" s="4">
        <v>217003</v>
      </c>
      <c r="K913">
        <v>5450</v>
      </c>
    </row>
    <row r="914" spans="1:11">
      <c r="A914" s="4">
        <v>20190611</v>
      </c>
      <c r="B914" s="21">
        <f t="shared" si="14"/>
        <v>43627</v>
      </c>
      <c r="C914" s="20" t="str">
        <f>TEXT(Table1[[#This Row],[Transaction Date]],"yyyy")</f>
        <v>2019</v>
      </c>
      <c r="D914" s="20" t="str">
        <f>TEXT(Table1[[#This Row],[Transaction Date]],"mmmm")</f>
        <v>June</v>
      </c>
      <c r="E914" s="4">
        <f>MONTH(Table1[[#This Row],[Transaction Date]])</f>
        <v>6</v>
      </c>
      <c r="F914" s="20" t="str">
        <f>TEXT(Table1[[#This Row],[Transaction Date]],"dddd")</f>
        <v>Tuesday</v>
      </c>
      <c r="G914" t="s">
        <v>117</v>
      </c>
      <c r="H914" s="4">
        <v>14430</v>
      </c>
      <c r="I914" t="s">
        <v>110</v>
      </c>
      <c r="J914" s="4">
        <v>267224</v>
      </c>
      <c r="K914">
        <v>13987.5</v>
      </c>
    </row>
    <row r="915" spans="1:11">
      <c r="A915" s="4">
        <v>20190611</v>
      </c>
      <c r="B915" s="21">
        <f t="shared" si="14"/>
        <v>43627</v>
      </c>
      <c r="C915" s="20" t="str">
        <f>TEXT(Table1[[#This Row],[Transaction Date]],"yyyy")</f>
        <v>2019</v>
      </c>
      <c r="D915" s="20" t="str">
        <f>TEXT(Table1[[#This Row],[Transaction Date]],"mmmm")</f>
        <v>June</v>
      </c>
      <c r="E915" s="4">
        <f>MONTH(Table1[[#This Row],[Transaction Date]])</f>
        <v>6</v>
      </c>
      <c r="F915" s="20" t="str">
        <f>TEXT(Table1[[#This Row],[Transaction Date]],"dddd")</f>
        <v>Tuesday</v>
      </c>
      <c r="G915" t="s">
        <v>10</v>
      </c>
      <c r="H915" s="4">
        <v>14433</v>
      </c>
      <c r="I915" t="s">
        <v>109</v>
      </c>
      <c r="J915" s="4">
        <v>317445</v>
      </c>
      <c r="K915">
        <v>3437.5</v>
      </c>
    </row>
    <row r="916" spans="1:11">
      <c r="A916" s="4">
        <v>20190611</v>
      </c>
      <c r="B916" s="21">
        <f t="shared" si="14"/>
        <v>43627</v>
      </c>
      <c r="C916" s="20" t="str">
        <f>TEXT(Table1[[#This Row],[Transaction Date]],"yyyy")</f>
        <v>2019</v>
      </c>
      <c r="D916" s="20" t="str">
        <f>TEXT(Table1[[#This Row],[Transaction Date]],"mmmm")</f>
        <v>June</v>
      </c>
      <c r="E916" s="4">
        <f>MONTH(Table1[[#This Row],[Transaction Date]])</f>
        <v>6</v>
      </c>
      <c r="F916" s="20" t="str">
        <f>TEXT(Table1[[#This Row],[Transaction Date]],"dddd")</f>
        <v>Tuesday</v>
      </c>
      <c r="G916" t="s">
        <v>116</v>
      </c>
      <c r="H916" s="4">
        <v>14433</v>
      </c>
      <c r="I916" t="s">
        <v>114</v>
      </c>
      <c r="J916" s="4">
        <v>729973</v>
      </c>
      <c r="K916">
        <v>6250</v>
      </c>
    </row>
    <row r="917" spans="1:11">
      <c r="A917" s="4">
        <v>20190611</v>
      </c>
      <c r="B917" s="21">
        <f t="shared" si="14"/>
        <v>43627</v>
      </c>
      <c r="C917" s="20" t="str">
        <f>TEXT(Table1[[#This Row],[Transaction Date]],"yyyy")</f>
        <v>2019</v>
      </c>
      <c r="D917" s="20" t="str">
        <f>TEXT(Table1[[#This Row],[Transaction Date]],"mmmm")</f>
        <v>June</v>
      </c>
      <c r="E917" s="4">
        <f>MONTH(Table1[[#This Row],[Transaction Date]])</f>
        <v>6</v>
      </c>
      <c r="F917" s="20" t="str">
        <f>TEXT(Table1[[#This Row],[Transaction Date]],"dddd")</f>
        <v>Tuesday</v>
      </c>
      <c r="G917" t="s">
        <v>116</v>
      </c>
      <c r="H917" s="4">
        <v>14434</v>
      </c>
      <c r="I917" t="s">
        <v>114</v>
      </c>
      <c r="J917" s="4">
        <v>764932</v>
      </c>
      <c r="K917">
        <v>6847.5</v>
      </c>
    </row>
    <row r="918" spans="1:11">
      <c r="A918" s="4">
        <v>20190612</v>
      </c>
      <c r="B918" s="21">
        <f t="shared" si="14"/>
        <v>43628</v>
      </c>
      <c r="C918" s="20" t="str">
        <f>TEXT(Table1[[#This Row],[Transaction Date]],"yyyy")</f>
        <v>2019</v>
      </c>
      <c r="D918" s="20" t="str">
        <f>TEXT(Table1[[#This Row],[Transaction Date]],"mmmm")</f>
        <v>June</v>
      </c>
      <c r="E918" s="4">
        <f>MONTH(Table1[[#This Row],[Transaction Date]])</f>
        <v>6</v>
      </c>
      <c r="F918" s="20" t="str">
        <f>TEXT(Table1[[#This Row],[Transaction Date]],"dddd")</f>
        <v>Wednesday</v>
      </c>
      <c r="G918" t="s">
        <v>117</v>
      </c>
      <c r="H918" s="4">
        <v>14438</v>
      </c>
      <c r="I918" t="s">
        <v>110</v>
      </c>
      <c r="J918" s="4">
        <v>799891</v>
      </c>
      <c r="K918">
        <v>12187.5</v>
      </c>
    </row>
    <row r="919" spans="1:11">
      <c r="A919" s="4">
        <v>20190612</v>
      </c>
      <c r="B919" s="21">
        <f t="shared" si="14"/>
        <v>43628</v>
      </c>
      <c r="C919" s="20" t="str">
        <f>TEXT(Table1[[#This Row],[Transaction Date]],"yyyy")</f>
        <v>2019</v>
      </c>
      <c r="D919" s="20" t="str">
        <f>TEXT(Table1[[#This Row],[Transaction Date]],"mmmm")</f>
        <v>June</v>
      </c>
      <c r="E919" s="4">
        <f>MONTH(Table1[[#This Row],[Transaction Date]])</f>
        <v>6</v>
      </c>
      <c r="F919" s="20" t="str">
        <f>TEXT(Table1[[#This Row],[Transaction Date]],"dddd")</f>
        <v>Wednesday</v>
      </c>
      <c r="G919" t="s">
        <v>11</v>
      </c>
      <c r="H919" s="4">
        <v>14439</v>
      </c>
      <c r="I919" t="s">
        <v>113</v>
      </c>
      <c r="J919" s="4">
        <v>834850</v>
      </c>
      <c r="K919">
        <v>16785</v>
      </c>
    </row>
    <row r="920" spans="1:11">
      <c r="A920" s="4">
        <v>20190612</v>
      </c>
      <c r="B920" s="21">
        <f t="shared" si="14"/>
        <v>43628</v>
      </c>
      <c r="C920" s="20" t="str">
        <f>TEXT(Table1[[#This Row],[Transaction Date]],"yyyy")</f>
        <v>2019</v>
      </c>
      <c r="D920" s="20" t="str">
        <f>TEXT(Table1[[#This Row],[Transaction Date]],"mmmm")</f>
        <v>June</v>
      </c>
      <c r="E920" s="4">
        <f>MONTH(Table1[[#This Row],[Transaction Date]])</f>
        <v>6</v>
      </c>
      <c r="F920" s="20" t="str">
        <f>TEXT(Table1[[#This Row],[Transaction Date]],"dddd")</f>
        <v>Wednesday</v>
      </c>
      <c r="G920" t="s">
        <v>11</v>
      </c>
      <c r="H920" s="4">
        <v>14443</v>
      </c>
      <c r="I920" t="s">
        <v>112</v>
      </c>
      <c r="J920" s="4">
        <v>367666</v>
      </c>
      <c r="K920">
        <v>11950</v>
      </c>
    </row>
    <row r="921" spans="1:11">
      <c r="A921" s="4">
        <v>20190612</v>
      </c>
      <c r="B921" s="21">
        <f t="shared" si="14"/>
        <v>43628</v>
      </c>
      <c r="C921" s="20" t="str">
        <f>TEXT(Table1[[#This Row],[Transaction Date]],"yyyy")</f>
        <v>2019</v>
      </c>
      <c r="D921" s="20" t="str">
        <f>TEXT(Table1[[#This Row],[Transaction Date]],"mmmm")</f>
        <v>June</v>
      </c>
      <c r="E921" s="4">
        <f>MONTH(Table1[[#This Row],[Transaction Date]])</f>
        <v>6</v>
      </c>
      <c r="F921" s="20" t="str">
        <f>TEXT(Table1[[#This Row],[Transaction Date]],"dddd")</f>
        <v>Wednesday</v>
      </c>
      <c r="G921" t="s">
        <v>11</v>
      </c>
      <c r="H921" s="4">
        <v>14445</v>
      </c>
      <c r="I921" t="s">
        <v>112</v>
      </c>
      <c r="J921" s="4">
        <v>417887</v>
      </c>
      <c r="K921">
        <v>21250</v>
      </c>
    </row>
    <row r="922" spans="1:11">
      <c r="A922" s="4">
        <v>20190612</v>
      </c>
      <c r="B922" s="21">
        <f t="shared" si="14"/>
        <v>43628</v>
      </c>
      <c r="C922" s="20" t="str">
        <f>TEXT(Table1[[#This Row],[Transaction Date]],"yyyy")</f>
        <v>2019</v>
      </c>
      <c r="D922" s="20" t="str">
        <f>TEXT(Table1[[#This Row],[Transaction Date]],"mmmm")</f>
        <v>June</v>
      </c>
      <c r="E922" s="4">
        <f>MONTH(Table1[[#This Row],[Transaction Date]])</f>
        <v>6</v>
      </c>
      <c r="F922" s="20" t="str">
        <f>TEXT(Table1[[#This Row],[Transaction Date]],"dddd")</f>
        <v>Wednesday</v>
      </c>
      <c r="G922" t="s">
        <v>117</v>
      </c>
      <c r="H922" s="4">
        <v>14450</v>
      </c>
      <c r="I922" t="s">
        <v>109</v>
      </c>
      <c r="J922" s="4">
        <v>468108</v>
      </c>
      <c r="K922">
        <v>9337.5</v>
      </c>
    </row>
    <row r="923" spans="1:11">
      <c r="A923" s="4">
        <v>20190612</v>
      </c>
      <c r="B923" s="21">
        <f t="shared" si="14"/>
        <v>43628</v>
      </c>
      <c r="C923" s="20" t="str">
        <f>TEXT(Table1[[#This Row],[Transaction Date]],"yyyy")</f>
        <v>2019</v>
      </c>
      <c r="D923" s="20" t="str">
        <f>TEXT(Table1[[#This Row],[Transaction Date]],"mmmm")</f>
        <v>June</v>
      </c>
      <c r="E923" s="4">
        <f>MONTH(Table1[[#This Row],[Transaction Date]])</f>
        <v>6</v>
      </c>
      <c r="F923" s="20" t="str">
        <f>TEXT(Table1[[#This Row],[Transaction Date]],"dddd")</f>
        <v>Wednesday</v>
      </c>
      <c r="G923" t="s">
        <v>117</v>
      </c>
      <c r="H923" s="4">
        <v>14453</v>
      </c>
      <c r="I923" t="s">
        <v>109</v>
      </c>
      <c r="J923" s="4">
        <v>518329</v>
      </c>
      <c r="K923">
        <v>18250</v>
      </c>
    </row>
    <row r="924" spans="1:11">
      <c r="A924" s="4">
        <v>20190612</v>
      </c>
      <c r="B924" s="21">
        <f t="shared" si="14"/>
        <v>43628</v>
      </c>
      <c r="C924" s="20" t="str">
        <f>TEXT(Table1[[#This Row],[Transaction Date]],"yyyy")</f>
        <v>2019</v>
      </c>
      <c r="D924" s="20" t="str">
        <f>TEXT(Table1[[#This Row],[Transaction Date]],"mmmm")</f>
        <v>June</v>
      </c>
      <c r="E924" s="4">
        <f>MONTH(Table1[[#This Row],[Transaction Date]])</f>
        <v>6</v>
      </c>
      <c r="F924" s="20" t="str">
        <f>TEXT(Table1[[#This Row],[Transaction Date]],"dddd")</f>
        <v>Wednesday</v>
      </c>
      <c r="G924" t="s">
        <v>117</v>
      </c>
      <c r="H924" s="4">
        <v>14455</v>
      </c>
      <c r="I924" t="s">
        <v>109</v>
      </c>
      <c r="J924" s="4">
        <v>568550</v>
      </c>
      <c r="K924">
        <v>6250</v>
      </c>
    </row>
    <row r="925" spans="1:11">
      <c r="A925" s="4">
        <v>20190612</v>
      </c>
      <c r="B925" s="21">
        <f t="shared" si="14"/>
        <v>43628</v>
      </c>
      <c r="C925" s="20" t="str">
        <f>TEXT(Table1[[#This Row],[Transaction Date]],"yyyy")</f>
        <v>2019</v>
      </c>
      <c r="D925" s="20" t="str">
        <f>TEXT(Table1[[#This Row],[Transaction Date]],"mmmm")</f>
        <v>June</v>
      </c>
      <c r="E925" s="4">
        <f>MONTH(Table1[[#This Row],[Transaction Date]])</f>
        <v>6</v>
      </c>
      <c r="F925" s="20" t="str">
        <f>TEXT(Table1[[#This Row],[Transaction Date]],"dddd")</f>
        <v>Wednesday</v>
      </c>
      <c r="G925" t="s">
        <v>10</v>
      </c>
      <c r="H925" s="4">
        <v>14455</v>
      </c>
      <c r="I925" t="s">
        <v>109</v>
      </c>
      <c r="J925" s="4">
        <v>618771</v>
      </c>
      <c r="K925">
        <v>5650</v>
      </c>
    </row>
    <row r="926" spans="1:11">
      <c r="A926" s="4">
        <v>20190612</v>
      </c>
      <c r="B926" s="21">
        <f t="shared" si="14"/>
        <v>43628</v>
      </c>
      <c r="C926" s="20" t="str">
        <f>TEXT(Table1[[#This Row],[Transaction Date]],"yyyy")</f>
        <v>2019</v>
      </c>
      <c r="D926" s="20" t="str">
        <f>TEXT(Table1[[#This Row],[Transaction Date]],"mmmm")</f>
        <v>June</v>
      </c>
      <c r="E926" s="4">
        <f>MONTH(Table1[[#This Row],[Transaction Date]])</f>
        <v>6</v>
      </c>
      <c r="F926" s="20" t="str">
        <f>TEXT(Table1[[#This Row],[Transaction Date]],"dddd")</f>
        <v>Wednesday</v>
      </c>
      <c r="G926" t="s">
        <v>10</v>
      </c>
      <c r="H926" s="4">
        <v>10450</v>
      </c>
      <c r="I926" t="s">
        <v>115</v>
      </c>
      <c r="J926" s="4">
        <v>864342</v>
      </c>
      <c r="K926">
        <v>21950</v>
      </c>
    </row>
    <row r="927" spans="1:11">
      <c r="A927" s="4">
        <v>20190612</v>
      </c>
      <c r="B927" s="21">
        <f t="shared" si="14"/>
        <v>43628</v>
      </c>
      <c r="C927" s="20" t="str">
        <f>TEXT(Table1[[#This Row],[Transaction Date]],"yyyy")</f>
        <v>2019</v>
      </c>
      <c r="D927" s="20" t="str">
        <f>TEXT(Table1[[#This Row],[Transaction Date]],"mmmm")</f>
        <v>June</v>
      </c>
      <c r="E927" s="4">
        <f>MONTH(Table1[[#This Row],[Transaction Date]])</f>
        <v>6</v>
      </c>
      <c r="F927" s="20" t="str">
        <f>TEXT(Table1[[#This Row],[Transaction Date]],"dddd")</f>
        <v>Wednesday</v>
      </c>
      <c r="G927" t="s">
        <v>116</v>
      </c>
      <c r="H927" s="4">
        <v>10452</v>
      </c>
      <c r="I927" t="s">
        <v>113</v>
      </c>
      <c r="J927" s="4">
        <v>979679</v>
      </c>
      <c r="K927">
        <v>5650</v>
      </c>
    </row>
    <row r="928" spans="1:11">
      <c r="A928" s="4">
        <v>20190612</v>
      </c>
      <c r="B928" s="21">
        <f t="shared" si="14"/>
        <v>43628</v>
      </c>
      <c r="C928" s="20" t="str">
        <f>TEXT(Table1[[#This Row],[Transaction Date]],"yyyy")</f>
        <v>2019</v>
      </c>
      <c r="D928" s="20" t="str">
        <f>TEXT(Table1[[#This Row],[Transaction Date]],"mmmm")</f>
        <v>June</v>
      </c>
      <c r="E928" s="4">
        <f>MONTH(Table1[[#This Row],[Transaction Date]])</f>
        <v>6</v>
      </c>
      <c r="F928" s="20" t="str">
        <f>TEXT(Table1[[#This Row],[Transaction Date]],"dddd")</f>
        <v>Wednesday</v>
      </c>
      <c r="G928" t="s">
        <v>116</v>
      </c>
      <c r="H928" s="4">
        <v>14437</v>
      </c>
      <c r="I928" t="s">
        <v>109</v>
      </c>
      <c r="J928" s="4">
        <v>129760</v>
      </c>
      <c r="K928">
        <v>7987.5</v>
      </c>
    </row>
    <row r="929" spans="1:11">
      <c r="A929" s="4">
        <v>20190612</v>
      </c>
      <c r="B929" s="21">
        <f t="shared" si="14"/>
        <v>43628</v>
      </c>
      <c r="C929" s="20" t="str">
        <f>TEXT(Table1[[#This Row],[Transaction Date]],"yyyy")</f>
        <v>2019</v>
      </c>
      <c r="D929" s="20" t="str">
        <f>TEXT(Table1[[#This Row],[Transaction Date]],"mmmm")</f>
        <v>June</v>
      </c>
      <c r="E929" s="4">
        <f>MONTH(Table1[[#This Row],[Transaction Date]])</f>
        <v>6</v>
      </c>
      <c r="F929" s="20" t="str">
        <f>TEXT(Table1[[#This Row],[Transaction Date]],"dddd")</f>
        <v>Wednesday</v>
      </c>
      <c r="G929" t="s">
        <v>116</v>
      </c>
      <c r="H929" s="4">
        <v>14440</v>
      </c>
      <c r="I929" t="s">
        <v>114</v>
      </c>
      <c r="J929" s="4">
        <v>172366</v>
      </c>
      <c r="K929">
        <v>9597.5</v>
      </c>
    </row>
    <row r="930" spans="1:11">
      <c r="A930" s="4">
        <v>20190612</v>
      </c>
      <c r="B930" s="21">
        <f t="shared" si="14"/>
        <v>43628</v>
      </c>
      <c r="C930" s="20" t="str">
        <f>TEXT(Table1[[#This Row],[Transaction Date]],"yyyy")</f>
        <v>2019</v>
      </c>
      <c r="D930" s="20" t="str">
        <f>TEXT(Table1[[#This Row],[Transaction Date]],"mmmm")</f>
        <v>June</v>
      </c>
      <c r="E930" s="4">
        <f>MONTH(Table1[[#This Row],[Transaction Date]])</f>
        <v>6</v>
      </c>
      <c r="F930" s="20" t="str">
        <f>TEXT(Table1[[#This Row],[Transaction Date]],"dddd")</f>
        <v>Wednesday</v>
      </c>
      <c r="G930" t="s">
        <v>116</v>
      </c>
      <c r="H930" s="4">
        <v>14449</v>
      </c>
      <c r="I930" t="s">
        <v>110</v>
      </c>
      <c r="J930" s="4">
        <v>135670</v>
      </c>
      <c r="K930">
        <v>10257.5</v>
      </c>
    </row>
    <row r="931" spans="1:11">
      <c r="A931" s="4">
        <v>20190612</v>
      </c>
      <c r="B931" s="21">
        <f t="shared" si="14"/>
        <v>43628</v>
      </c>
      <c r="C931" s="20" t="str">
        <f>TEXT(Table1[[#This Row],[Transaction Date]],"yyyy")</f>
        <v>2019</v>
      </c>
      <c r="D931" s="20" t="str">
        <f>TEXT(Table1[[#This Row],[Transaction Date]],"mmmm")</f>
        <v>June</v>
      </c>
      <c r="E931" s="4">
        <f>MONTH(Table1[[#This Row],[Transaction Date]])</f>
        <v>6</v>
      </c>
      <c r="F931" s="20" t="str">
        <f>TEXT(Table1[[#This Row],[Transaction Date]],"dddd")</f>
        <v>Wednesday</v>
      </c>
      <c r="G931" t="s">
        <v>117</v>
      </c>
      <c r="H931" s="4">
        <v>14452</v>
      </c>
      <c r="I931" t="s">
        <v>114</v>
      </c>
      <c r="J931" s="4">
        <v>205588</v>
      </c>
      <c r="K931">
        <v>10257.5</v>
      </c>
    </row>
    <row r="932" spans="1:11">
      <c r="A932" s="4">
        <v>20190612</v>
      </c>
      <c r="B932" s="21">
        <f t="shared" si="14"/>
        <v>43628</v>
      </c>
      <c r="C932" s="20" t="str">
        <f>TEXT(Table1[[#This Row],[Transaction Date]],"yyyy")</f>
        <v>2019</v>
      </c>
      <c r="D932" s="20" t="str">
        <f>TEXT(Table1[[#This Row],[Transaction Date]],"mmmm")</f>
        <v>June</v>
      </c>
      <c r="E932" s="4">
        <f>MONTH(Table1[[#This Row],[Transaction Date]])</f>
        <v>6</v>
      </c>
      <c r="F932" s="20" t="str">
        <f>TEXT(Table1[[#This Row],[Transaction Date]],"dddd")</f>
        <v>Wednesday</v>
      </c>
      <c r="G932" t="s">
        <v>11</v>
      </c>
      <c r="H932" s="4">
        <v>10449</v>
      </c>
      <c r="I932" t="s">
        <v>110</v>
      </c>
      <c r="J932" s="4">
        <v>275506</v>
      </c>
      <c r="K932">
        <v>8437.5</v>
      </c>
    </row>
    <row r="933" spans="1:11">
      <c r="A933" s="4">
        <v>20190616</v>
      </c>
      <c r="B933" s="21">
        <f t="shared" si="14"/>
        <v>43632</v>
      </c>
      <c r="C933" s="20" t="str">
        <f>TEXT(Table1[[#This Row],[Transaction Date]],"yyyy")</f>
        <v>2019</v>
      </c>
      <c r="D933" s="20" t="str">
        <f>TEXT(Table1[[#This Row],[Transaction Date]],"mmmm")</f>
        <v>June</v>
      </c>
      <c r="E933" s="4">
        <f>MONTH(Table1[[#This Row],[Transaction Date]])</f>
        <v>6</v>
      </c>
      <c r="F933" s="20" t="str">
        <f>TEXT(Table1[[#This Row],[Transaction Date]],"dddd")</f>
        <v>Sunday</v>
      </c>
      <c r="G933" t="s">
        <v>11</v>
      </c>
      <c r="H933" s="4">
        <v>14485</v>
      </c>
      <c r="I933" t="s">
        <v>111</v>
      </c>
      <c r="J933" s="4">
        <v>834850</v>
      </c>
      <c r="K933">
        <v>3285</v>
      </c>
    </row>
    <row r="934" spans="1:11">
      <c r="A934" s="4">
        <v>20190616</v>
      </c>
      <c r="B934" s="21">
        <f t="shared" si="14"/>
        <v>43632</v>
      </c>
      <c r="C934" s="20" t="str">
        <f>TEXT(Table1[[#This Row],[Transaction Date]],"yyyy")</f>
        <v>2019</v>
      </c>
      <c r="D934" s="20" t="str">
        <f>TEXT(Table1[[#This Row],[Transaction Date]],"mmmm")</f>
        <v>June</v>
      </c>
      <c r="E934" s="4">
        <f>MONTH(Table1[[#This Row],[Transaction Date]])</f>
        <v>6</v>
      </c>
      <c r="F934" s="20" t="str">
        <f>TEXT(Table1[[#This Row],[Transaction Date]],"dddd")</f>
        <v>Sunday</v>
      </c>
      <c r="G934" t="s">
        <v>117</v>
      </c>
      <c r="H934" s="4">
        <v>14486</v>
      </c>
      <c r="I934" t="s">
        <v>109</v>
      </c>
      <c r="J934" s="4">
        <v>979679</v>
      </c>
      <c r="K934">
        <v>17450</v>
      </c>
    </row>
    <row r="935" spans="1:11">
      <c r="A935" s="4">
        <v>20190616</v>
      </c>
      <c r="B935" s="21">
        <f t="shared" si="14"/>
        <v>43632</v>
      </c>
      <c r="C935" s="20" t="str">
        <f>TEXT(Table1[[#This Row],[Transaction Date]],"yyyy")</f>
        <v>2019</v>
      </c>
      <c r="D935" s="20" t="str">
        <f>TEXT(Table1[[#This Row],[Transaction Date]],"mmmm")</f>
        <v>June</v>
      </c>
      <c r="E935" s="4">
        <f>MONTH(Table1[[#This Row],[Transaction Date]])</f>
        <v>6</v>
      </c>
      <c r="F935" s="20" t="str">
        <f>TEXT(Table1[[#This Row],[Transaction Date]],"dddd")</f>
        <v>Sunday</v>
      </c>
      <c r="G935" t="s">
        <v>116</v>
      </c>
      <c r="H935" s="4">
        <v>6203</v>
      </c>
      <c r="I935" t="s">
        <v>109</v>
      </c>
      <c r="J935" s="4">
        <v>129760</v>
      </c>
      <c r="K935">
        <v>15487.5</v>
      </c>
    </row>
    <row r="936" spans="1:11">
      <c r="A936" s="4">
        <v>20190617</v>
      </c>
      <c r="B936" s="21">
        <f t="shared" si="14"/>
        <v>43633</v>
      </c>
      <c r="C936" s="20" t="str">
        <f>TEXT(Table1[[#This Row],[Transaction Date]],"yyyy")</f>
        <v>2019</v>
      </c>
      <c r="D936" s="20" t="str">
        <f>TEXT(Table1[[#This Row],[Transaction Date]],"mmmm")</f>
        <v>June</v>
      </c>
      <c r="E936" s="4">
        <f>MONTH(Table1[[#This Row],[Transaction Date]])</f>
        <v>6</v>
      </c>
      <c r="F936" s="20" t="str">
        <f>TEXT(Table1[[#This Row],[Transaction Date]],"dddd")</f>
        <v>Monday</v>
      </c>
      <c r="G936" t="s">
        <v>10</v>
      </c>
      <c r="H936" s="4">
        <v>14492</v>
      </c>
      <c r="I936" t="s">
        <v>114</v>
      </c>
      <c r="J936" s="4">
        <v>834850</v>
      </c>
      <c r="K936">
        <v>3187.5</v>
      </c>
    </row>
    <row r="937" spans="1:11">
      <c r="A937" s="4">
        <v>20190617</v>
      </c>
      <c r="B937" s="21">
        <f t="shared" si="14"/>
        <v>43633</v>
      </c>
      <c r="C937" s="20" t="str">
        <f>TEXT(Table1[[#This Row],[Transaction Date]],"yyyy")</f>
        <v>2019</v>
      </c>
      <c r="D937" s="20" t="str">
        <f>TEXT(Table1[[#This Row],[Transaction Date]],"mmmm")</f>
        <v>June</v>
      </c>
      <c r="E937" s="4">
        <f>MONTH(Table1[[#This Row],[Transaction Date]])</f>
        <v>6</v>
      </c>
      <c r="F937" s="20" t="str">
        <f>TEXT(Table1[[#This Row],[Transaction Date]],"dddd")</f>
        <v>Monday</v>
      </c>
      <c r="G937" t="s">
        <v>10</v>
      </c>
      <c r="H937" s="4">
        <v>6229</v>
      </c>
      <c r="I937" t="s">
        <v>115</v>
      </c>
      <c r="J937" s="4">
        <v>834850</v>
      </c>
      <c r="K937">
        <v>19950</v>
      </c>
    </row>
    <row r="938" spans="1:11">
      <c r="A938" s="4">
        <v>20190617</v>
      </c>
      <c r="B938" s="21">
        <f t="shared" si="14"/>
        <v>43633</v>
      </c>
      <c r="C938" s="20" t="str">
        <f>TEXT(Table1[[#This Row],[Transaction Date]],"yyyy")</f>
        <v>2019</v>
      </c>
      <c r="D938" s="20" t="str">
        <f>TEXT(Table1[[#This Row],[Transaction Date]],"mmmm")</f>
        <v>June</v>
      </c>
      <c r="E938" s="4">
        <f>MONTH(Table1[[#This Row],[Transaction Date]])</f>
        <v>6</v>
      </c>
      <c r="F938" s="20" t="str">
        <f>TEXT(Table1[[#This Row],[Transaction Date]],"dddd")</f>
        <v>Monday</v>
      </c>
      <c r="G938" t="s">
        <v>116</v>
      </c>
      <c r="H938" s="4">
        <v>6238</v>
      </c>
      <c r="I938" t="s">
        <v>114</v>
      </c>
      <c r="J938" s="4">
        <v>834850</v>
      </c>
      <c r="K938">
        <v>16950</v>
      </c>
    </row>
    <row r="939" spans="1:11">
      <c r="A939" s="4">
        <v>20190618</v>
      </c>
      <c r="B939" s="21">
        <f t="shared" si="14"/>
        <v>43634</v>
      </c>
      <c r="C939" s="20" t="str">
        <f>TEXT(Table1[[#This Row],[Transaction Date]],"yyyy")</f>
        <v>2019</v>
      </c>
      <c r="D939" s="20" t="str">
        <f>TEXT(Table1[[#This Row],[Transaction Date]],"mmmm")</f>
        <v>June</v>
      </c>
      <c r="E939" s="4">
        <f>MONTH(Table1[[#This Row],[Transaction Date]])</f>
        <v>6</v>
      </c>
      <c r="F939" s="20" t="str">
        <f>TEXT(Table1[[#This Row],[Transaction Date]],"dddd")</f>
        <v>Tuesday</v>
      </c>
      <c r="G939" t="s">
        <v>116</v>
      </c>
      <c r="H939" s="4">
        <v>14498</v>
      </c>
      <c r="I939" t="s">
        <v>114</v>
      </c>
      <c r="J939" s="4">
        <v>834850</v>
      </c>
      <c r="K939">
        <v>13987.5</v>
      </c>
    </row>
    <row r="940" spans="1:11">
      <c r="A940" s="4">
        <v>20190618</v>
      </c>
      <c r="B940" s="21">
        <f t="shared" si="14"/>
        <v>43634</v>
      </c>
      <c r="C940" s="20" t="str">
        <f>TEXT(Table1[[#This Row],[Transaction Date]],"yyyy")</f>
        <v>2019</v>
      </c>
      <c r="D940" s="20" t="str">
        <f>TEXT(Table1[[#This Row],[Transaction Date]],"mmmm")</f>
        <v>June</v>
      </c>
      <c r="E940" s="4">
        <f>MONTH(Table1[[#This Row],[Transaction Date]])</f>
        <v>6</v>
      </c>
      <c r="F940" s="20" t="str">
        <f>TEXT(Table1[[#This Row],[Transaction Date]],"dddd")</f>
        <v>Tuesday</v>
      </c>
      <c r="G940" t="s">
        <v>116</v>
      </c>
      <c r="H940" s="4">
        <v>14503</v>
      </c>
      <c r="I940" t="s">
        <v>115</v>
      </c>
      <c r="J940" s="4">
        <v>421333</v>
      </c>
      <c r="K940">
        <v>11250</v>
      </c>
    </row>
    <row r="941" spans="1:11">
      <c r="A941" s="4">
        <v>20190618</v>
      </c>
      <c r="B941" s="21">
        <f t="shared" si="14"/>
        <v>43634</v>
      </c>
      <c r="C941" s="20" t="str">
        <f>TEXT(Table1[[#This Row],[Transaction Date]],"yyyy")</f>
        <v>2019</v>
      </c>
      <c r="D941" s="20" t="str">
        <f>TEXT(Table1[[#This Row],[Transaction Date]],"mmmm")</f>
        <v>June</v>
      </c>
      <c r="E941" s="4">
        <f>MONTH(Table1[[#This Row],[Transaction Date]])</f>
        <v>6</v>
      </c>
      <c r="F941" s="20" t="str">
        <f>TEXT(Table1[[#This Row],[Transaction Date]],"dddd")</f>
        <v>Tuesday</v>
      </c>
      <c r="G941" t="s">
        <v>116</v>
      </c>
      <c r="H941" s="4">
        <v>10480</v>
      </c>
      <c r="I941" t="s">
        <v>114</v>
      </c>
      <c r="J941" s="4">
        <v>719050</v>
      </c>
      <c r="K941">
        <v>3187.5</v>
      </c>
    </row>
    <row r="942" spans="1:11">
      <c r="A942" s="4">
        <v>20190618</v>
      </c>
      <c r="B942" s="21">
        <f t="shared" si="14"/>
        <v>43634</v>
      </c>
      <c r="C942" s="20" t="str">
        <f>TEXT(Table1[[#This Row],[Transaction Date]],"yyyy")</f>
        <v>2019</v>
      </c>
      <c r="D942" s="20" t="str">
        <f>TEXT(Table1[[#This Row],[Transaction Date]],"mmmm")</f>
        <v>June</v>
      </c>
      <c r="E942" s="4">
        <f>MONTH(Table1[[#This Row],[Transaction Date]])</f>
        <v>6</v>
      </c>
      <c r="F942" s="20" t="str">
        <f>TEXT(Table1[[#This Row],[Transaction Date]],"dddd")</f>
        <v>Tuesday</v>
      </c>
      <c r="G942" t="s">
        <v>116</v>
      </c>
      <c r="H942" s="4">
        <v>14497</v>
      </c>
      <c r="I942" t="s">
        <v>115</v>
      </c>
      <c r="J942" s="4">
        <v>101676</v>
      </c>
      <c r="K942">
        <v>15487.5</v>
      </c>
    </row>
    <row r="943" spans="1:11">
      <c r="A943" s="4">
        <v>20190618</v>
      </c>
      <c r="B943" s="21">
        <f t="shared" si="14"/>
        <v>43634</v>
      </c>
      <c r="C943" s="20" t="str">
        <f>TEXT(Table1[[#This Row],[Transaction Date]],"yyyy")</f>
        <v>2019</v>
      </c>
      <c r="D943" s="20" t="str">
        <f>TEXT(Table1[[#This Row],[Transaction Date]],"mmmm")</f>
        <v>June</v>
      </c>
      <c r="E943" s="4">
        <f>MONTH(Table1[[#This Row],[Transaction Date]])</f>
        <v>6</v>
      </c>
      <c r="F943" s="20" t="str">
        <f>TEXT(Table1[[#This Row],[Transaction Date]],"dddd")</f>
        <v>Tuesday</v>
      </c>
      <c r="G943" t="s">
        <v>117</v>
      </c>
      <c r="H943" s="4">
        <v>14499</v>
      </c>
      <c r="I943" t="s">
        <v>111</v>
      </c>
      <c r="J943" s="4">
        <v>131448</v>
      </c>
      <c r="K943">
        <v>19250</v>
      </c>
    </row>
    <row r="944" spans="1:11">
      <c r="A944" s="4">
        <v>20190618</v>
      </c>
      <c r="B944" s="21">
        <f t="shared" si="14"/>
        <v>43634</v>
      </c>
      <c r="C944" s="20" t="str">
        <f>TEXT(Table1[[#This Row],[Transaction Date]],"yyyy")</f>
        <v>2019</v>
      </c>
      <c r="D944" s="20" t="str">
        <f>TEXT(Table1[[#This Row],[Transaction Date]],"mmmm")</f>
        <v>June</v>
      </c>
      <c r="E944" s="4">
        <f>MONTH(Table1[[#This Row],[Transaction Date]])</f>
        <v>6</v>
      </c>
      <c r="F944" s="20" t="str">
        <f>TEXT(Table1[[#This Row],[Transaction Date]],"dddd")</f>
        <v>Tuesday</v>
      </c>
      <c r="G944" t="s">
        <v>118</v>
      </c>
      <c r="H944" s="4">
        <v>14502</v>
      </c>
      <c r="I944" t="s">
        <v>109</v>
      </c>
      <c r="J944" s="4">
        <v>161220</v>
      </c>
      <c r="K944">
        <v>15650</v>
      </c>
    </row>
    <row r="945" spans="1:11">
      <c r="A945" s="4">
        <v>20190619</v>
      </c>
      <c r="B945" s="21">
        <f t="shared" si="14"/>
        <v>43635</v>
      </c>
      <c r="C945" s="20" t="str">
        <f>TEXT(Table1[[#This Row],[Transaction Date]],"yyyy")</f>
        <v>2019</v>
      </c>
      <c r="D945" s="20" t="str">
        <f>TEXT(Table1[[#This Row],[Transaction Date]],"mmmm")</f>
        <v>June</v>
      </c>
      <c r="E945" s="4">
        <f>MONTH(Table1[[#This Row],[Transaction Date]])</f>
        <v>6</v>
      </c>
      <c r="F945" s="20" t="str">
        <f>TEXT(Table1[[#This Row],[Transaction Date]],"dddd")</f>
        <v>Wednesday</v>
      </c>
      <c r="G945" s="1" t="s">
        <v>116</v>
      </c>
      <c r="H945" s="4">
        <v>14509</v>
      </c>
      <c r="I945" t="s">
        <v>111</v>
      </c>
      <c r="J945" s="4">
        <v>116562</v>
      </c>
      <c r="K945">
        <v>3337.5</v>
      </c>
    </row>
    <row r="946" spans="1:11">
      <c r="A946" s="4">
        <v>20190619</v>
      </c>
      <c r="B946" s="21">
        <f t="shared" si="14"/>
        <v>43635</v>
      </c>
      <c r="C946" s="20" t="str">
        <f>TEXT(Table1[[#This Row],[Transaction Date]],"yyyy")</f>
        <v>2019</v>
      </c>
      <c r="D946" s="20" t="str">
        <f>TEXT(Table1[[#This Row],[Transaction Date]],"mmmm")</f>
        <v>June</v>
      </c>
      <c r="E946" s="4">
        <f>MONTH(Table1[[#This Row],[Transaction Date]])</f>
        <v>6</v>
      </c>
      <c r="F946" s="20" t="str">
        <f>TEXT(Table1[[#This Row],[Transaction Date]],"dddd")</f>
        <v>Wednesday</v>
      </c>
      <c r="G946" s="1" t="s">
        <v>118</v>
      </c>
      <c r="H946" s="4">
        <v>14510</v>
      </c>
      <c r="I946" t="s">
        <v>109</v>
      </c>
      <c r="J946" s="4">
        <v>166782</v>
      </c>
      <c r="K946">
        <v>10257.5</v>
      </c>
    </row>
    <row r="947" spans="1:11">
      <c r="A947" s="4">
        <v>20190619</v>
      </c>
      <c r="B947" s="21">
        <f t="shared" si="14"/>
        <v>43635</v>
      </c>
      <c r="C947" s="20" t="str">
        <f>TEXT(Table1[[#This Row],[Transaction Date]],"yyyy")</f>
        <v>2019</v>
      </c>
      <c r="D947" s="20" t="str">
        <f>TEXT(Table1[[#This Row],[Transaction Date]],"mmmm")</f>
        <v>June</v>
      </c>
      <c r="E947" s="4">
        <f>MONTH(Table1[[#This Row],[Transaction Date]])</f>
        <v>6</v>
      </c>
      <c r="F947" s="20" t="str">
        <f>TEXT(Table1[[#This Row],[Transaction Date]],"dddd")</f>
        <v>Wednesday</v>
      </c>
      <c r="G947" t="s">
        <v>116</v>
      </c>
      <c r="H947" s="4">
        <v>14510</v>
      </c>
      <c r="I947" t="s">
        <v>115</v>
      </c>
      <c r="J947" s="4">
        <v>217003</v>
      </c>
      <c r="K947">
        <v>995</v>
      </c>
    </row>
    <row r="948" spans="1:11">
      <c r="A948" s="4">
        <v>20190622</v>
      </c>
      <c r="B948" s="21">
        <f t="shared" si="14"/>
        <v>43638</v>
      </c>
      <c r="C948" s="20" t="str">
        <f>TEXT(Table1[[#This Row],[Transaction Date]],"yyyy")</f>
        <v>2019</v>
      </c>
      <c r="D948" s="20" t="str">
        <f>TEXT(Table1[[#This Row],[Transaction Date]],"mmmm")</f>
        <v>June</v>
      </c>
      <c r="E948" s="4">
        <f>MONTH(Table1[[#This Row],[Transaction Date]])</f>
        <v>6</v>
      </c>
      <c r="F948" s="20" t="str">
        <f>TEXT(Table1[[#This Row],[Transaction Date]],"dddd")</f>
        <v>Saturday</v>
      </c>
      <c r="G948" t="s">
        <v>117</v>
      </c>
      <c r="H948" s="4">
        <v>14525</v>
      </c>
      <c r="I948" t="s">
        <v>110</v>
      </c>
      <c r="J948" s="4">
        <v>267224</v>
      </c>
      <c r="K948">
        <v>2950</v>
      </c>
    </row>
    <row r="949" spans="1:11">
      <c r="A949" s="4">
        <v>20190622</v>
      </c>
      <c r="B949" s="21">
        <f t="shared" si="14"/>
        <v>43638</v>
      </c>
      <c r="C949" s="20" t="str">
        <f>TEXT(Table1[[#This Row],[Transaction Date]],"yyyy")</f>
        <v>2019</v>
      </c>
      <c r="D949" s="20" t="str">
        <f>TEXT(Table1[[#This Row],[Transaction Date]],"mmmm")</f>
        <v>June</v>
      </c>
      <c r="E949" s="4">
        <f>MONTH(Table1[[#This Row],[Transaction Date]])</f>
        <v>6</v>
      </c>
      <c r="F949" s="20" t="str">
        <f>TEXT(Table1[[#This Row],[Transaction Date]],"dddd")</f>
        <v>Saturday</v>
      </c>
      <c r="G949" t="s">
        <v>117</v>
      </c>
      <c r="H949" s="4">
        <v>14528</v>
      </c>
      <c r="I949" t="s">
        <v>109</v>
      </c>
      <c r="J949" s="4">
        <v>317445</v>
      </c>
      <c r="K949">
        <v>7987.5</v>
      </c>
    </row>
    <row r="950" spans="1:11">
      <c r="A950" s="4">
        <v>20190622</v>
      </c>
      <c r="B950" s="21">
        <f t="shared" si="14"/>
        <v>43638</v>
      </c>
      <c r="C950" s="20" t="str">
        <f>TEXT(Table1[[#This Row],[Transaction Date]],"yyyy")</f>
        <v>2019</v>
      </c>
      <c r="D950" s="20" t="str">
        <f>TEXT(Table1[[#This Row],[Transaction Date]],"mmmm")</f>
        <v>June</v>
      </c>
      <c r="E950" s="4">
        <f>MONTH(Table1[[#This Row],[Transaction Date]])</f>
        <v>6</v>
      </c>
      <c r="F950" s="20" t="str">
        <f>TEXT(Table1[[#This Row],[Transaction Date]],"dddd")</f>
        <v>Saturday</v>
      </c>
      <c r="G950" t="s">
        <v>10</v>
      </c>
      <c r="H950" s="4">
        <v>14529</v>
      </c>
      <c r="I950" t="s">
        <v>114</v>
      </c>
      <c r="J950" s="4">
        <v>729973</v>
      </c>
      <c r="K950">
        <v>11357.5</v>
      </c>
    </row>
    <row r="951" spans="1:11">
      <c r="A951" s="4">
        <v>20190622</v>
      </c>
      <c r="B951" s="21">
        <f t="shared" si="14"/>
        <v>43638</v>
      </c>
      <c r="C951" s="20" t="str">
        <f>TEXT(Table1[[#This Row],[Transaction Date]],"yyyy")</f>
        <v>2019</v>
      </c>
      <c r="D951" s="20" t="str">
        <f>TEXT(Table1[[#This Row],[Transaction Date]],"mmmm")</f>
        <v>June</v>
      </c>
      <c r="E951" s="4">
        <f>MONTH(Table1[[#This Row],[Transaction Date]])</f>
        <v>6</v>
      </c>
      <c r="F951" s="20" t="str">
        <f>TEXT(Table1[[#This Row],[Transaction Date]],"dddd")</f>
        <v>Saturday</v>
      </c>
      <c r="G951" t="s">
        <v>10</v>
      </c>
      <c r="H951" s="4">
        <v>14532</v>
      </c>
      <c r="I951" t="s">
        <v>115</v>
      </c>
      <c r="J951" s="4">
        <v>764932</v>
      </c>
      <c r="K951">
        <v>9950</v>
      </c>
    </row>
    <row r="952" spans="1:11">
      <c r="A952" s="4">
        <v>20190622</v>
      </c>
      <c r="B952" s="21">
        <f t="shared" si="14"/>
        <v>43638</v>
      </c>
      <c r="C952" s="20" t="str">
        <f>TEXT(Table1[[#This Row],[Transaction Date]],"yyyy")</f>
        <v>2019</v>
      </c>
      <c r="D952" s="20" t="str">
        <f>TEXT(Table1[[#This Row],[Transaction Date]],"mmmm")</f>
        <v>June</v>
      </c>
      <c r="E952" s="4">
        <f>MONTH(Table1[[#This Row],[Transaction Date]])</f>
        <v>6</v>
      </c>
      <c r="F952" s="20" t="str">
        <f>TEXT(Table1[[#This Row],[Transaction Date]],"dddd")</f>
        <v>Saturday</v>
      </c>
      <c r="G952" t="s">
        <v>118</v>
      </c>
      <c r="H952" s="4">
        <v>14534</v>
      </c>
      <c r="I952" t="s">
        <v>114</v>
      </c>
      <c r="J952" s="4">
        <v>799891</v>
      </c>
      <c r="K952">
        <v>12457.5</v>
      </c>
    </row>
    <row r="953" spans="1:11">
      <c r="A953" s="4">
        <v>20190622</v>
      </c>
      <c r="B953" s="21">
        <f t="shared" si="14"/>
        <v>43638</v>
      </c>
      <c r="C953" s="20" t="str">
        <f>TEXT(Table1[[#This Row],[Transaction Date]],"yyyy")</f>
        <v>2019</v>
      </c>
      <c r="D953" s="20" t="str">
        <f>TEXT(Table1[[#This Row],[Transaction Date]],"mmmm")</f>
        <v>June</v>
      </c>
      <c r="E953" s="4">
        <f>MONTH(Table1[[#This Row],[Transaction Date]])</f>
        <v>6</v>
      </c>
      <c r="F953" s="20" t="str">
        <f>TEXT(Table1[[#This Row],[Transaction Date]],"dddd")</f>
        <v>Saturday</v>
      </c>
      <c r="G953" t="s">
        <v>116</v>
      </c>
      <c r="H953" s="4">
        <v>10488</v>
      </c>
      <c r="I953" t="s">
        <v>114</v>
      </c>
      <c r="J953" s="4">
        <v>834850</v>
      </c>
      <c r="K953">
        <v>13007.5</v>
      </c>
    </row>
    <row r="954" spans="1:11">
      <c r="A954" s="4">
        <v>20190622</v>
      </c>
      <c r="B954" s="21">
        <f t="shared" si="14"/>
        <v>43638</v>
      </c>
      <c r="C954" s="20" t="str">
        <f>TEXT(Table1[[#This Row],[Transaction Date]],"yyyy")</f>
        <v>2019</v>
      </c>
      <c r="D954" s="20" t="str">
        <f>TEXT(Table1[[#This Row],[Transaction Date]],"mmmm")</f>
        <v>June</v>
      </c>
      <c r="E954" s="4">
        <f>MONTH(Table1[[#This Row],[Transaction Date]])</f>
        <v>6</v>
      </c>
      <c r="F954" s="20" t="str">
        <f>TEXT(Table1[[#This Row],[Transaction Date]],"dddd")</f>
        <v>Saturday</v>
      </c>
      <c r="G954" t="s">
        <v>117</v>
      </c>
      <c r="H954" s="4">
        <v>14527</v>
      </c>
      <c r="I954" t="s">
        <v>115</v>
      </c>
      <c r="J954" s="4">
        <v>367666</v>
      </c>
      <c r="K954">
        <v>16950</v>
      </c>
    </row>
    <row r="955" spans="1:11">
      <c r="A955" s="4">
        <v>20190622</v>
      </c>
      <c r="B955" s="21">
        <f t="shared" si="14"/>
        <v>43638</v>
      </c>
      <c r="C955" s="20" t="str">
        <f>TEXT(Table1[[#This Row],[Transaction Date]],"yyyy")</f>
        <v>2019</v>
      </c>
      <c r="D955" s="20" t="str">
        <f>TEXT(Table1[[#This Row],[Transaction Date]],"mmmm")</f>
        <v>June</v>
      </c>
      <c r="E955" s="4">
        <f>MONTH(Table1[[#This Row],[Transaction Date]])</f>
        <v>6</v>
      </c>
      <c r="F955" s="20" t="str">
        <f>TEXT(Table1[[#This Row],[Transaction Date]],"dddd")</f>
        <v>Saturday</v>
      </c>
      <c r="G955" t="s">
        <v>10</v>
      </c>
      <c r="H955" s="4">
        <v>14533</v>
      </c>
      <c r="I955" t="s">
        <v>114</v>
      </c>
      <c r="J955" s="4">
        <v>417887</v>
      </c>
      <c r="K955">
        <v>12187.5</v>
      </c>
    </row>
    <row r="956" spans="1:11">
      <c r="A956" s="4">
        <v>20190622</v>
      </c>
      <c r="B956" s="21">
        <f t="shared" si="14"/>
        <v>43638</v>
      </c>
      <c r="C956" s="20" t="str">
        <f>TEXT(Table1[[#This Row],[Transaction Date]],"yyyy")</f>
        <v>2019</v>
      </c>
      <c r="D956" s="20" t="str">
        <f>TEXT(Table1[[#This Row],[Transaction Date]],"mmmm")</f>
        <v>June</v>
      </c>
      <c r="E956" s="4">
        <f>MONTH(Table1[[#This Row],[Transaction Date]])</f>
        <v>6</v>
      </c>
      <c r="F956" s="20" t="str">
        <f>TEXT(Table1[[#This Row],[Transaction Date]],"dddd")</f>
        <v>Saturday</v>
      </c>
      <c r="G956" t="s">
        <v>10</v>
      </c>
      <c r="H956" s="4">
        <v>14534</v>
      </c>
      <c r="I956" t="s">
        <v>115</v>
      </c>
      <c r="J956" s="4">
        <v>468108</v>
      </c>
      <c r="K956">
        <v>995</v>
      </c>
    </row>
    <row r="957" spans="1:11">
      <c r="A957" s="4">
        <v>20190623</v>
      </c>
      <c r="B957" s="21">
        <f t="shared" si="14"/>
        <v>43639</v>
      </c>
      <c r="C957" s="20" t="str">
        <f>TEXT(Table1[[#This Row],[Transaction Date]],"yyyy")</f>
        <v>2019</v>
      </c>
      <c r="D957" s="20" t="str">
        <f>TEXT(Table1[[#This Row],[Transaction Date]],"mmmm")</f>
        <v>June</v>
      </c>
      <c r="E957" s="4">
        <f>MONTH(Table1[[#This Row],[Transaction Date]])</f>
        <v>6</v>
      </c>
      <c r="F957" s="20" t="str">
        <f>TEXT(Table1[[#This Row],[Transaction Date]],"dddd")</f>
        <v>Sunday</v>
      </c>
      <c r="G957" t="s">
        <v>10</v>
      </c>
      <c r="H957" s="4">
        <v>14541</v>
      </c>
      <c r="I957" t="s">
        <v>111</v>
      </c>
      <c r="J957" s="4">
        <v>518329</v>
      </c>
      <c r="K957">
        <v>7950</v>
      </c>
    </row>
    <row r="958" spans="1:11">
      <c r="A958" s="4">
        <v>20190623</v>
      </c>
      <c r="B958" s="21">
        <f t="shared" si="14"/>
        <v>43639</v>
      </c>
      <c r="C958" s="20" t="str">
        <f>TEXT(Table1[[#This Row],[Transaction Date]],"yyyy")</f>
        <v>2019</v>
      </c>
      <c r="D958" s="20" t="str">
        <f>TEXT(Table1[[#This Row],[Transaction Date]],"mmmm")</f>
        <v>June</v>
      </c>
      <c r="E958" s="4">
        <f>MONTH(Table1[[#This Row],[Transaction Date]])</f>
        <v>6</v>
      </c>
      <c r="F958" s="20" t="str">
        <f>TEXT(Table1[[#This Row],[Transaction Date]],"dddd")</f>
        <v>Sunday</v>
      </c>
      <c r="G958" t="s">
        <v>117</v>
      </c>
      <c r="H958" s="4">
        <v>14543</v>
      </c>
      <c r="I958" t="s">
        <v>109</v>
      </c>
      <c r="J958" s="4">
        <v>568550</v>
      </c>
      <c r="K958">
        <v>9950</v>
      </c>
    </row>
    <row r="959" spans="1:11">
      <c r="A959" s="4">
        <v>20190623</v>
      </c>
      <c r="B959" s="21">
        <f t="shared" si="14"/>
        <v>43639</v>
      </c>
      <c r="C959" s="20" t="str">
        <f>TEXT(Table1[[#This Row],[Transaction Date]],"yyyy")</f>
        <v>2019</v>
      </c>
      <c r="D959" s="20" t="str">
        <f>TEXT(Table1[[#This Row],[Transaction Date]],"mmmm")</f>
        <v>June</v>
      </c>
      <c r="E959" s="4">
        <f>MONTH(Table1[[#This Row],[Transaction Date]])</f>
        <v>6</v>
      </c>
      <c r="F959" s="20" t="str">
        <f>TEXT(Table1[[#This Row],[Transaction Date]],"dddd")</f>
        <v>Sunday</v>
      </c>
      <c r="G959" t="s">
        <v>117</v>
      </c>
      <c r="H959" s="4">
        <v>14545</v>
      </c>
      <c r="I959" t="s">
        <v>109</v>
      </c>
      <c r="J959" s="4">
        <v>618771</v>
      </c>
      <c r="K959">
        <v>18250</v>
      </c>
    </row>
    <row r="960" spans="1:11">
      <c r="A960" s="4">
        <v>20190623</v>
      </c>
      <c r="B960" s="21">
        <f t="shared" si="14"/>
        <v>43639</v>
      </c>
      <c r="C960" s="20" t="str">
        <f>TEXT(Table1[[#This Row],[Transaction Date]],"yyyy")</f>
        <v>2019</v>
      </c>
      <c r="D960" s="20" t="str">
        <f>TEXT(Table1[[#This Row],[Transaction Date]],"mmmm")</f>
        <v>June</v>
      </c>
      <c r="E960" s="4">
        <f>MONTH(Table1[[#This Row],[Transaction Date]])</f>
        <v>6</v>
      </c>
      <c r="F960" s="20" t="str">
        <f>TEXT(Table1[[#This Row],[Transaction Date]],"dddd")</f>
        <v>Sunday</v>
      </c>
      <c r="G960" t="s">
        <v>10</v>
      </c>
      <c r="H960" s="4">
        <v>14549</v>
      </c>
      <c r="I960" t="s">
        <v>111</v>
      </c>
      <c r="J960" s="4">
        <v>864342</v>
      </c>
      <c r="K960">
        <v>8437.5</v>
      </c>
    </row>
    <row r="961" spans="1:11">
      <c r="A961" s="4">
        <v>20190623</v>
      </c>
      <c r="B961" s="21">
        <f t="shared" si="14"/>
        <v>43639</v>
      </c>
      <c r="C961" s="20" t="str">
        <f>TEXT(Table1[[#This Row],[Transaction Date]],"yyyy")</f>
        <v>2019</v>
      </c>
      <c r="D961" s="20" t="str">
        <f>TEXT(Table1[[#This Row],[Transaction Date]],"mmmm")</f>
        <v>June</v>
      </c>
      <c r="E961" s="4">
        <f>MONTH(Table1[[#This Row],[Transaction Date]])</f>
        <v>6</v>
      </c>
      <c r="F961" s="20" t="str">
        <f>TEXT(Table1[[#This Row],[Transaction Date]],"dddd")</f>
        <v>Sunday</v>
      </c>
      <c r="G961" t="s">
        <v>10</v>
      </c>
      <c r="H961" s="4">
        <v>10493</v>
      </c>
      <c r="I961" t="s">
        <v>109</v>
      </c>
      <c r="J961" s="4">
        <v>387943</v>
      </c>
      <c r="K961">
        <v>9337.5</v>
      </c>
    </row>
    <row r="962" spans="1:11">
      <c r="A962" s="4">
        <v>20190623</v>
      </c>
      <c r="B962" s="21">
        <f t="shared" si="14"/>
        <v>43639</v>
      </c>
      <c r="C962" s="20" t="str">
        <f>TEXT(Table1[[#This Row],[Transaction Date]],"yyyy")</f>
        <v>2019</v>
      </c>
      <c r="D962" s="20" t="str">
        <f>TEXT(Table1[[#This Row],[Transaction Date]],"mmmm")</f>
        <v>June</v>
      </c>
      <c r="E962" s="4">
        <f>MONTH(Table1[[#This Row],[Transaction Date]])</f>
        <v>6</v>
      </c>
      <c r="F962" s="20" t="str">
        <f>TEXT(Table1[[#This Row],[Transaction Date]],"dddd")</f>
        <v>Sunday</v>
      </c>
      <c r="G962" t="s">
        <v>118</v>
      </c>
      <c r="H962" s="4">
        <v>10494</v>
      </c>
      <c r="I962" t="s">
        <v>115</v>
      </c>
      <c r="J962" s="4">
        <v>846118</v>
      </c>
      <c r="K962">
        <v>995</v>
      </c>
    </row>
    <row r="963" spans="1:11">
      <c r="A963" s="4">
        <v>20190623</v>
      </c>
      <c r="B963" s="21">
        <f t="shared" si="14"/>
        <v>43639</v>
      </c>
      <c r="C963" s="20" t="str">
        <f>TEXT(Table1[[#This Row],[Transaction Date]],"yyyy")</f>
        <v>2019</v>
      </c>
      <c r="D963" s="20" t="str">
        <f>TEXT(Table1[[#This Row],[Transaction Date]],"mmmm")</f>
        <v>June</v>
      </c>
      <c r="E963" s="4">
        <f>MONTH(Table1[[#This Row],[Transaction Date]])</f>
        <v>6</v>
      </c>
      <c r="F963" s="20" t="str">
        <f>TEXT(Table1[[#This Row],[Transaction Date]],"dddd")</f>
        <v>Sunday</v>
      </c>
      <c r="G963" t="s">
        <v>116</v>
      </c>
      <c r="H963" s="4">
        <v>10497</v>
      </c>
      <c r="I963" t="s">
        <v>109</v>
      </c>
      <c r="J963" s="4">
        <v>166782</v>
      </c>
      <c r="K963">
        <v>5197.5</v>
      </c>
    </row>
    <row r="964" spans="1:11">
      <c r="A964" s="4">
        <v>20190623</v>
      </c>
      <c r="B964" s="21">
        <f t="shared" si="14"/>
        <v>43639</v>
      </c>
      <c r="C964" s="20" t="str">
        <f>TEXT(Table1[[#This Row],[Transaction Date]],"yyyy")</f>
        <v>2019</v>
      </c>
      <c r="D964" s="20" t="str">
        <f>TEXT(Table1[[#This Row],[Transaction Date]],"mmmm")</f>
        <v>June</v>
      </c>
      <c r="E964" s="4">
        <f>MONTH(Table1[[#This Row],[Transaction Date]])</f>
        <v>6</v>
      </c>
      <c r="F964" s="20" t="str">
        <f>TEXT(Table1[[#This Row],[Transaction Date]],"dddd")</f>
        <v>Sunday</v>
      </c>
      <c r="G964" t="s">
        <v>10</v>
      </c>
      <c r="H964" s="4">
        <v>10499</v>
      </c>
      <c r="I964" t="s">
        <v>111</v>
      </c>
      <c r="J964" s="4">
        <v>217003</v>
      </c>
      <c r="K964">
        <v>18250</v>
      </c>
    </row>
    <row r="965" spans="1:11">
      <c r="A965" s="4">
        <v>20190623</v>
      </c>
      <c r="B965" s="21">
        <f t="shared" ref="B965:B1028" si="15">DATE(LEFT(A965,4),MID(A965,5,2),RIGHT(A965,2))</f>
        <v>43639</v>
      </c>
      <c r="C965" s="20" t="str">
        <f>TEXT(Table1[[#This Row],[Transaction Date]],"yyyy")</f>
        <v>2019</v>
      </c>
      <c r="D965" s="20" t="str">
        <f>TEXT(Table1[[#This Row],[Transaction Date]],"mmmm")</f>
        <v>June</v>
      </c>
      <c r="E965" s="4">
        <f>MONTH(Table1[[#This Row],[Transaction Date]])</f>
        <v>6</v>
      </c>
      <c r="F965" s="20" t="str">
        <f>TEXT(Table1[[#This Row],[Transaction Date]],"dddd")</f>
        <v>Sunday</v>
      </c>
      <c r="G965" t="s">
        <v>116</v>
      </c>
      <c r="H965" s="4">
        <v>14535</v>
      </c>
      <c r="I965" t="s">
        <v>113</v>
      </c>
      <c r="J965" s="4">
        <v>267224</v>
      </c>
      <c r="K965">
        <v>2437.5</v>
      </c>
    </row>
    <row r="966" spans="1:11">
      <c r="A966" s="4">
        <v>20190623</v>
      </c>
      <c r="B966" s="21">
        <f t="shared" si="15"/>
        <v>43639</v>
      </c>
      <c r="C966" s="20" t="str">
        <f>TEXT(Table1[[#This Row],[Transaction Date]],"yyyy")</f>
        <v>2019</v>
      </c>
      <c r="D966" s="20" t="str">
        <f>TEXT(Table1[[#This Row],[Transaction Date]],"mmmm")</f>
        <v>June</v>
      </c>
      <c r="E966" s="4">
        <f>MONTH(Table1[[#This Row],[Transaction Date]])</f>
        <v>6</v>
      </c>
      <c r="F966" s="20" t="str">
        <f>TEXT(Table1[[#This Row],[Transaction Date]],"dddd")</f>
        <v>Sunday</v>
      </c>
      <c r="G966" t="s">
        <v>117</v>
      </c>
      <c r="H966" s="4">
        <v>14539</v>
      </c>
      <c r="I966" t="s">
        <v>110</v>
      </c>
      <c r="J966" s="4">
        <v>317445</v>
      </c>
      <c r="K966">
        <v>3107.5</v>
      </c>
    </row>
    <row r="967" spans="1:11">
      <c r="A967" s="4">
        <v>20190623</v>
      </c>
      <c r="B967" s="21">
        <f t="shared" si="15"/>
        <v>43639</v>
      </c>
      <c r="C967" s="20" t="str">
        <f>TEXT(Table1[[#This Row],[Transaction Date]],"yyyy")</f>
        <v>2019</v>
      </c>
      <c r="D967" s="20" t="str">
        <f>TEXT(Table1[[#This Row],[Transaction Date]],"mmmm")</f>
        <v>June</v>
      </c>
      <c r="E967" s="4">
        <f>MONTH(Table1[[#This Row],[Transaction Date]])</f>
        <v>6</v>
      </c>
      <c r="F967" s="20" t="str">
        <f>TEXT(Table1[[#This Row],[Transaction Date]],"dddd")</f>
        <v>Sunday</v>
      </c>
      <c r="G967" t="s">
        <v>117</v>
      </c>
      <c r="H967" s="4">
        <v>14540</v>
      </c>
      <c r="I967" t="s">
        <v>110</v>
      </c>
      <c r="J967" s="4">
        <v>367666</v>
      </c>
      <c r="K967">
        <v>3107.5</v>
      </c>
    </row>
    <row r="968" spans="1:11">
      <c r="A968" s="4">
        <v>20190624</v>
      </c>
      <c r="B968" s="21">
        <f t="shared" si="15"/>
        <v>43640</v>
      </c>
      <c r="C968" s="20" t="str">
        <f>TEXT(Table1[[#This Row],[Transaction Date]],"yyyy")</f>
        <v>2019</v>
      </c>
      <c r="D968" s="20" t="str">
        <f>TEXT(Table1[[#This Row],[Transaction Date]],"mmmm")</f>
        <v>June</v>
      </c>
      <c r="E968" s="4">
        <f>MONTH(Table1[[#This Row],[Transaction Date]])</f>
        <v>6</v>
      </c>
      <c r="F968" s="20" t="str">
        <f>TEXT(Table1[[#This Row],[Transaction Date]],"dddd")</f>
        <v>Monday</v>
      </c>
      <c r="G968" t="s">
        <v>10</v>
      </c>
      <c r="H968" s="4">
        <v>14552</v>
      </c>
      <c r="I968" t="s">
        <v>113</v>
      </c>
      <c r="J968" s="4">
        <v>417887</v>
      </c>
      <c r="K968">
        <v>2007.5</v>
      </c>
    </row>
    <row r="969" spans="1:11">
      <c r="A969" s="4">
        <v>20190624</v>
      </c>
      <c r="B969" s="21">
        <f t="shared" si="15"/>
        <v>43640</v>
      </c>
      <c r="C969" s="20" t="str">
        <f>TEXT(Table1[[#This Row],[Transaction Date]],"yyyy")</f>
        <v>2019</v>
      </c>
      <c r="D969" s="20" t="str">
        <f>TEXT(Table1[[#This Row],[Transaction Date]],"mmmm")</f>
        <v>June</v>
      </c>
      <c r="E969" s="4">
        <f>MONTH(Table1[[#This Row],[Transaction Date]])</f>
        <v>6</v>
      </c>
      <c r="F969" s="20" t="str">
        <f>TEXT(Table1[[#This Row],[Transaction Date]],"dddd")</f>
        <v>Monday</v>
      </c>
      <c r="G969" t="s">
        <v>10</v>
      </c>
      <c r="H969" s="4">
        <v>14553</v>
      </c>
      <c r="I969" t="s">
        <v>114</v>
      </c>
      <c r="J969" s="4">
        <v>267224</v>
      </c>
      <c r="K969">
        <v>17962.5</v>
      </c>
    </row>
    <row r="970" spans="1:11">
      <c r="A970" s="4">
        <v>20190624</v>
      </c>
      <c r="B970" s="21">
        <f t="shared" si="15"/>
        <v>43640</v>
      </c>
      <c r="C970" s="20" t="str">
        <f>TEXT(Table1[[#This Row],[Transaction Date]],"yyyy")</f>
        <v>2019</v>
      </c>
      <c r="D970" s="20" t="str">
        <f>TEXT(Table1[[#This Row],[Transaction Date]],"mmmm")</f>
        <v>June</v>
      </c>
      <c r="E970" s="4">
        <f>MONTH(Table1[[#This Row],[Transaction Date]])</f>
        <v>6</v>
      </c>
      <c r="F970" s="20" t="str">
        <f>TEXT(Table1[[#This Row],[Transaction Date]],"dddd")</f>
        <v>Monday</v>
      </c>
      <c r="G970" s="1" t="s">
        <v>10</v>
      </c>
      <c r="H970" s="4">
        <v>14559</v>
      </c>
      <c r="I970" t="s">
        <v>115</v>
      </c>
      <c r="J970" s="4">
        <v>317445</v>
      </c>
      <c r="K970">
        <v>8437.5</v>
      </c>
    </row>
    <row r="971" spans="1:11">
      <c r="A971" s="4">
        <v>20190625</v>
      </c>
      <c r="B971" s="21">
        <f t="shared" si="15"/>
        <v>43641</v>
      </c>
      <c r="C971" s="20" t="str">
        <f>TEXT(Table1[[#This Row],[Transaction Date]],"yyyy")</f>
        <v>2019</v>
      </c>
      <c r="D971" s="20" t="str">
        <f>TEXT(Table1[[#This Row],[Transaction Date]],"mmmm")</f>
        <v>June</v>
      </c>
      <c r="E971" s="4">
        <f>MONTH(Table1[[#This Row],[Transaction Date]])</f>
        <v>6</v>
      </c>
      <c r="F971" s="20" t="str">
        <f>TEXT(Table1[[#This Row],[Transaction Date]],"dddd")</f>
        <v>Tuesday</v>
      </c>
      <c r="G971" t="s">
        <v>10</v>
      </c>
      <c r="H971" s="4">
        <v>14560</v>
      </c>
      <c r="I971" t="s">
        <v>114</v>
      </c>
      <c r="J971" s="4">
        <v>729973</v>
      </c>
      <c r="K971">
        <v>16987.5</v>
      </c>
    </row>
    <row r="972" spans="1:11">
      <c r="A972" s="4">
        <v>20190625</v>
      </c>
      <c r="B972" s="21">
        <f t="shared" si="15"/>
        <v>43641</v>
      </c>
      <c r="C972" s="20" t="str">
        <f>TEXT(Table1[[#This Row],[Transaction Date]],"yyyy")</f>
        <v>2019</v>
      </c>
      <c r="D972" s="20" t="str">
        <f>TEXT(Table1[[#This Row],[Transaction Date]],"mmmm")</f>
        <v>June</v>
      </c>
      <c r="E972" s="4">
        <f>MONTH(Table1[[#This Row],[Transaction Date]])</f>
        <v>6</v>
      </c>
      <c r="F972" s="20" t="str">
        <f>TEXT(Table1[[#This Row],[Transaction Date]],"dddd")</f>
        <v>Tuesday</v>
      </c>
      <c r="G972" t="s">
        <v>118</v>
      </c>
      <c r="H972" s="4">
        <v>14562</v>
      </c>
      <c r="I972" t="s">
        <v>114</v>
      </c>
      <c r="J972" s="4">
        <v>764932</v>
      </c>
      <c r="K972">
        <v>13987.5</v>
      </c>
    </row>
    <row r="973" spans="1:11">
      <c r="A973" s="4">
        <v>20190625</v>
      </c>
      <c r="B973" s="21">
        <f t="shared" si="15"/>
        <v>43641</v>
      </c>
      <c r="C973" s="20" t="str">
        <f>TEXT(Table1[[#This Row],[Transaction Date]],"yyyy")</f>
        <v>2019</v>
      </c>
      <c r="D973" s="20" t="str">
        <f>TEXT(Table1[[#This Row],[Transaction Date]],"mmmm")</f>
        <v>June</v>
      </c>
      <c r="E973" s="4">
        <f>MONTH(Table1[[#This Row],[Transaction Date]])</f>
        <v>6</v>
      </c>
      <c r="F973" s="20" t="str">
        <f>TEXT(Table1[[#This Row],[Transaction Date]],"dddd")</f>
        <v>Tuesday</v>
      </c>
      <c r="G973" t="s">
        <v>118</v>
      </c>
      <c r="H973" s="4">
        <v>10501</v>
      </c>
      <c r="I973" t="s">
        <v>115</v>
      </c>
      <c r="J973" s="4">
        <v>979679</v>
      </c>
      <c r="K973">
        <v>11357.5</v>
      </c>
    </row>
    <row r="974" spans="1:11">
      <c r="A974" s="4">
        <v>20190626</v>
      </c>
      <c r="B974" s="21">
        <f t="shared" si="15"/>
        <v>43642</v>
      </c>
      <c r="C974" s="20" t="str">
        <f>TEXT(Table1[[#This Row],[Transaction Date]],"yyyy")</f>
        <v>2019</v>
      </c>
      <c r="D974" s="20" t="str">
        <f>TEXT(Table1[[#This Row],[Transaction Date]],"mmmm")</f>
        <v>June</v>
      </c>
      <c r="E974" s="4">
        <f>MONTH(Table1[[#This Row],[Transaction Date]])</f>
        <v>6</v>
      </c>
      <c r="F974" s="20" t="str">
        <f>TEXT(Table1[[#This Row],[Transaction Date]],"dddd")</f>
        <v>Wednesday</v>
      </c>
      <c r="G974" t="s">
        <v>117</v>
      </c>
      <c r="H974" s="4">
        <v>14565</v>
      </c>
      <c r="I974" t="s">
        <v>115</v>
      </c>
      <c r="J974" s="4">
        <v>129760</v>
      </c>
      <c r="K974">
        <v>995</v>
      </c>
    </row>
    <row r="975" spans="1:11">
      <c r="A975" s="4">
        <v>20190626</v>
      </c>
      <c r="B975" s="21">
        <f t="shared" si="15"/>
        <v>43642</v>
      </c>
      <c r="C975" s="20" t="str">
        <f>TEXT(Table1[[#This Row],[Transaction Date]],"yyyy")</f>
        <v>2019</v>
      </c>
      <c r="D975" s="20" t="str">
        <f>TEXT(Table1[[#This Row],[Transaction Date]],"mmmm")</f>
        <v>June</v>
      </c>
      <c r="E975" s="4">
        <f>MONTH(Table1[[#This Row],[Transaction Date]])</f>
        <v>6</v>
      </c>
      <c r="F975" s="20" t="str">
        <f>TEXT(Table1[[#This Row],[Transaction Date]],"dddd")</f>
        <v>Wednesday</v>
      </c>
      <c r="G975" t="s">
        <v>11</v>
      </c>
      <c r="H975" s="4">
        <v>14565</v>
      </c>
      <c r="I975" t="s">
        <v>109</v>
      </c>
      <c r="J975" s="4">
        <v>387943</v>
      </c>
      <c r="K975">
        <v>19250</v>
      </c>
    </row>
    <row r="976" spans="1:11">
      <c r="A976" s="4">
        <v>20190626</v>
      </c>
      <c r="B976" s="21">
        <f t="shared" si="15"/>
        <v>43642</v>
      </c>
      <c r="C976" s="20" t="str">
        <f>TEXT(Table1[[#This Row],[Transaction Date]],"yyyy")</f>
        <v>2019</v>
      </c>
      <c r="D976" s="20" t="str">
        <f>TEXT(Table1[[#This Row],[Transaction Date]],"mmmm")</f>
        <v>June</v>
      </c>
      <c r="E976" s="4">
        <f>MONTH(Table1[[#This Row],[Transaction Date]])</f>
        <v>6</v>
      </c>
      <c r="F976" s="20" t="str">
        <f>TEXT(Table1[[#This Row],[Transaction Date]],"dddd")</f>
        <v>Wednesday</v>
      </c>
      <c r="G976" t="s">
        <v>11</v>
      </c>
      <c r="H976" s="4">
        <v>14567</v>
      </c>
      <c r="I976" t="s">
        <v>109</v>
      </c>
      <c r="J976" s="4">
        <v>846118</v>
      </c>
      <c r="K976">
        <v>20250</v>
      </c>
    </row>
    <row r="977" spans="1:11">
      <c r="A977" s="4">
        <v>20190626</v>
      </c>
      <c r="B977" s="21">
        <f t="shared" si="15"/>
        <v>43642</v>
      </c>
      <c r="C977" s="20" t="str">
        <f>TEXT(Table1[[#This Row],[Transaction Date]],"yyyy")</f>
        <v>2019</v>
      </c>
      <c r="D977" s="20" t="str">
        <f>TEXT(Table1[[#This Row],[Transaction Date]],"mmmm")</f>
        <v>June</v>
      </c>
      <c r="E977" s="4">
        <f>MONTH(Table1[[#This Row],[Transaction Date]])</f>
        <v>6</v>
      </c>
      <c r="F977" s="20" t="str">
        <f>TEXT(Table1[[#This Row],[Transaction Date]],"dddd")</f>
        <v>Wednesday</v>
      </c>
      <c r="G977" t="s">
        <v>11</v>
      </c>
      <c r="H977" s="4">
        <v>14568</v>
      </c>
      <c r="I977" t="s">
        <v>109</v>
      </c>
      <c r="J977" s="4">
        <v>166782</v>
      </c>
      <c r="K977">
        <v>13950</v>
      </c>
    </row>
    <row r="978" spans="1:11">
      <c r="A978" s="4">
        <v>20190626</v>
      </c>
      <c r="B978" s="21">
        <f t="shared" si="15"/>
        <v>43642</v>
      </c>
      <c r="C978" s="20" t="str">
        <f>TEXT(Table1[[#This Row],[Transaction Date]],"yyyy")</f>
        <v>2019</v>
      </c>
      <c r="D978" s="20" t="str">
        <f>TEXT(Table1[[#This Row],[Transaction Date]],"mmmm")</f>
        <v>June</v>
      </c>
      <c r="E978" s="4">
        <f>MONTH(Table1[[#This Row],[Transaction Date]])</f>
        <v>6</v>
      </c>
      <c r="F978" s="20" t="str">
        <f>TEXT(Table1[[#This Row],[Transaction Date]],"dddd")</f>
        <v>Wednesday</v>
      </c>
      <c r="G978" t="s">
        <v>117</v>
      </c>
      <c r="H978" s="4">
        <v>14569</v>
      </c>
      <c r="I978" t="s">
        <v>114</v>
      </c>
      <c r="J978" s="4">
        <v>217003</v>
      </c>
      <c r="K978">
        <v>5450</v>
      </c>
    </row>
    <row r="979" spans="1:11">
      <c r="A979" s="4">
        <v>20190626</v>
      </c>
      <c r="B979" s="21">
        <f t="shared" si="15"/>
        <v>43642</v>
      </c>
      <c r="C979" s="20" t="str">
        <f>TEXT(Table1[[#This Row],[Transaction Date]],"yyyy")</f>
        <v>2019</v>
      </c>
      <c r="D979" s="20" t="str">
        <f>TEXT(Table1[[#This Row],[Transaction Date]],"mmmm")</f>
        <v>June</v>
      </c>
      <c r="E979" s="4">
        <f>MONTH(Table1[[#This Row],[Transaction Date]])</f>
        <v>6</v>
      </c>
      <c r="F979" s="20" t="str">
        <f>TEXT(Table1[[#This Row],[Transaction Date]],"dddd")</f>
        <v>Wednesday</v>
      </c>
      <c r="G979" t="s">
        <v>117</v>
      </c>
      <c r="H979" s="4">
        <v>10503</v>
      </c>
      <c r="I979" t="s">
        <v>115</v>
      </c>
      <c r="J979" s="4">
        <v>267224</v>
      </c>
      <c r="K979">
        <v>16950</v>
      </c>
    </row>
    <row r="980" spans="1:11">
      <c r="A980" s="4">
        <v>20190626</v>
      </c>
      <c r="B980" s="21">
        <f t="shared" si="15"/>
        <v>43642</v>
      </c>
      <c r="C980" s="20" t="str">
        <f>TEXT(Table1[[#This Row],[Transaction Date]],"yyyy")</f>
        <v>2019</v>
      </c>
      <c r="D980" s="20" t="str">
        <f>TEXT(Table1[[#This Row],[Transaction Date]],"mmmm")</f>
        <v>June</v>
      </c>
      <c r="E980" s="4">
        <f>MONTH(Table1[[#This Row],[Transaction Date]])</f>
        <v>6</v>
      </c>
      <c r="F980" s="20" t="str">
        <f>TEXT(Table1[[#This Row],[Transaction Date]],"dddd")</f>
        <v>Wednesday</v>
      </c>
      <c r="G980" t="s">
        <v>117</v>
      </c>
      <c r="H980" s="4">
        <v>10504</v>
      </c>
      <c r="I980" t="s">
        <v>114</v>
      </c>
      <c r="J980" s="4">
        <v>317445</v>
      </c>
      <c r="K980">
        <v>4687.5</v>
      </c>
    </row>
    <row r="981" spans="1:11">
      <c r="A981" s="4">
        <v>20190627</v>
      </c>
      <c r="B981" s="21">
        <f t="shared" si="15"/>
        <v>43643</v>
      </c>
      <c r="C981" s="20" t="str">
        <f>TEXT(Table1[[#This Row],[Transaction Date]],"yyyy")</f>
        <v>2019</v>
      </c>
      <c r="D981" s="20" t="str">
        <f>TEXT(Table1[[#This Row],[Transaction Date]],"mmmm")</f>
        <v>June</v>
      </c>
      <c r="E981" s="4">
        <f>MONTH(Table1[[#This Row],[Transaction Date]])</f>
        <v>6</v>
      </c>
      <c r="F981" s="20" t="str">
        <f>TEXT(Table1[[#This Row],[Transaction Date]],"dddd")</f>
        <v>Thursday</v>
      </c>
      <c r="G981" t="s">
        <v>10</v>
      </c>
      <c r="H981" s="4">
        <v>14571</v>
      </c>
      <c r="I981" t="s">
        <v>115</v>
      </c>
      <c r="J981" s="4">
        <v>367666</v>
      </c>
      <c r="K981">
        <v>14107.5</v>
      </c>
    </row>
    <row r="982" spans="1:11">
      <c r="A982" s="4">
        <v>20190627</v>
      </c>
      <c r="B982" s="21">
        <f t="shared" si="15"/>
        <v>43643</v>
      </c>
      <c r="C982" s="20" t="str">
        <f>TEXT(Table1[[#This Row],[Transaction Date]],"yyyy")</f>
        <v>2019</v>
      </c>
      <c r="D982" s="20" t="str">
        <f>TEXT(Table1[[#This Row],[Transaction Date]],"mmmm")</f>
        <v>June</v>
      </c>
      <c r="E982" s="4">
        <f>MONTH(Table1[[#This Row],[Transaction Date]])</f>
        <v>6</v>
      </c>
      <c r="F982" s="20" t="str">
        <f>TEXT(Table1[[#This Row],[Transaction Date]],"dddd")</f>
        <v>Thursday</v>
      </c>
      <c r="G982" t="s">
        <v>10</v>
      </c>
      <c r="H982" s="4">
        <v>14573</v>
      </c>
      <c r="I982" t="s">
        <v>111</v>
      </c>
      <c r="J982" s="4">
        <v>417887</v>
      </c>
      <c r="K982">
        <v>7987.5</v>
      </c>
    </row>
    <row r="983" spans="1:11">
      <c r="A983" s="4">
        <v>20190628</v>
      </c>
      <c r="B983" s="21">
        <f t="shared" si="15"/>
        <v>43644</v>
      </c>
      <c r="C983" s="20" t="str">
        <f>TEXT(Table1[[#This Row],[Transaction Date]],"yyyy")</f>
        <v>2019</v>
      </c>
      <c r="D983" s="20" t="str">
        <f>TEXT(Table1[[#This Row],[Transaction Date]],"mmmm")</f>
        <v>June</v>
      </c>
      <c r="E983" s="4">
        <f>MONTH(Table1[[#This Row],[Transaction Date]])</f>
        <v>6</v>
      </c>
      <c r="F983" s="20" t="str">
        <f>TEXT(Table1[[#This Row],[Transaction Date]],"dddd")</f>
        <v>Friday</v>
      </c>
      <c r="G983" t="s">
        <v>116</v>
      </c>
      <c r="H983" s="4">
        <v>11729</v>
      </c>
      <c r="I983" t="s">
        <v>110</v>
      </c>
      <c r="J983" s="4">
        <v>267224</v>
      </c>
      <c r="K983">
        <v>2950</v>
      </c>
    </row>
    <row r="984" spans="1:11">
      <c r="A984" s="4">
        <v>20190628</v>
      </c>
      <c r="B984" s="21">
        <f t="shared" si="15"/>
        <v>43644</v>
      </c>
      <c r="C984" s="20" t="str">
        <f>TEXT(Table1[[#This Row],[Transaction Date]],"yyyy")</f>
        <v>2019</v>
      </c>
      <c r="D984" s="20" t="str">
        <f>TEXT(Table1[[#This Row],[Transaction Date]],"mmmm")</f>
        <v>June</v>
      </c>
      <c r="E984" s="4">
        <f>MONTH(Table1[[#This Row],[Transaction Date]])</f>
        <v>6</v>
      </c>
      <c r="F984" s="20" t="str">
        <f>TEXT(Table1[[#This Row],[Transaction Date]],"dddd")</f>
        <v>Friday</v>
      </c>
      <c r="G984" t="s">
        <v>10</v>
      </c>
      <c r="H984" s="4">
        <v>11730</v>
      </c>
      <c r="I984" t="s">
        <v>109</v>
      </c>
      <c r="J984" s="4">
        <v>317445</v>
      </c>
      <c r="K984">
        <v>7950</v>
      </c>
    </row>
    <row r="985" spans="1:11">
      <c r="A985" s="4">
        <v>20190628</v>
      </c>
      <c r="B985" s="21">
        <f t="shared" si="15"/>
        <v>43644</v>
      </c>
      <c r="C985" s="20" t="str">
        <f>TEXT(Table1[[#This Row],[Transaction Date]],"yyyy")</f>
        <v>2019</v>
      </c>
      <c r="D985" s="20" t="str">
        <f>TEXT(Table1[[#This Row],[Transaction Date]],"mmmm")</f>
        <v>June</v>
      </c>
      <c r="E985" s="4">
        <f>MONTH(Table1[[#This Row],[Transaction Date]])</f>
        <v>6</v>
      </c>
      <c r="F985" s="20" t="str">
        <f>TEXT(Table1[[#This Row],[Transaction Date]],"dddd")</f>
        <v>Friday</v>
      </c>
      <c r="G985" t="s">
        <v>10</v>
      </c>
      <c r="H985" s="4">
        <v>14576</v>
      </c>
      <c r="I985" t="s">
        <v>111</v>
      </c>
      <c r="J985" s="4">
        <v>729973</v>
      </c>
      <c r="K985">
        <v>16425</v>
      </c>
    </row>
    <row r="986" spans="1:11">
      <c r="A986" s="4">
        <v>20190628</v>
      </c>
      <c r="B986" s="21">
        <f t="shared" si="15"/>
        <v>43644</v>
      </c>
      <c r="C986" s="20" t="str">
        <f>TEXT(Table1[[#This Row],[Transaction Date]],"yyyy")</f>
        <v>2019</v>
      </c>
      <c r="D986" s="20" t="str">
        <f>TEXT(Table1[[#This Row],[Transaction Date]],"mmmm")</f>
        <v>June</v>
      </c>
      <c r="E986" s="4">
        <f>MONTH(Table1[[#This Row],[Transaction Date]])</f>
        <v>6</v>
      </c>
      <c r="F986" s="20" t="str">
        <f>TEXT(Table1[[#This Row],[Transaction Date]],"dddd")</f>
        <v>Friday</v>
      </c>
      <c r="G986" t="s">
        <v>116</v>
      </c>
      <c r="H986" s="4">
        <v>14577</v>
      </c>
      <c r="I986" t="s">
        <v>109</v>
      </c>
      <c r="J986" s="4">
        <v>764932</v>
      </c>
      <c r="K986">
        <v>15650</v>
      </c>
    </row>
    <row r="987" spans="1:11">
      <c r="A987" s="4">
        <v>20190629</v>
      </c>
      <c r="B987" s="21">
        <f t="shared" si="15"/>
        <v>43645</v>
      </c>
      <c r="C987" s="20" t="str">
        <f>TEXT(Table1[[#This Row],[Transaction Date]],"yyyy")</f>
        <v>2019</v>
      </c>
      <c r="D987" s="20" t="str">
        <f>TEXT(Table1[[#This Row],[Transaction Date]],"mmmm")</f>
        <v>June</v>
      </c>
      <c r="E987" s="4">
        <f>MONTH(Table1[[#This Row],[Transaction Date]])</f>
        <v>6</v>
      </c>
      <c r="F987" s="20" t="str">
        <f>TEXT(Table1[[#This Row],[Transaction Date]],"dddd")</f>
        <v>Saturday</v>
      </c>
      <c r="G987" t="s">
        <v>116</v>
      </c>
      <c r="H987" s="4">
        <v>14579</v>
      </c>
      <c r="I987" t="s">
        <v>109</v>
      </c>
      <c r="J987" s="4">
        <v>979679</v>
      </c>
      <c r="K987">
        <v>6250</v>
      </c>
    </row>
    <row r="988" spans="1:11">
      <c r="A988" s="4">
        <v>20190629</v>
      </c>
      <c r="B988" s="21">
        <f t="shared" si="15"/>
        <v>43645</v>
      </c>
      <c r="C988" s="20" t="str">
        <f>TEXT(Table1[[#This Row],[Transaction Date]],"yyyy")</f>
        <v>2019</v>
      </c>
      <c r="D988" s="20" t="str">
        <f>TEXT(Table1[[#This Row],[Transaction Date]],"mmmm")</f>
        <v>June</v>
      </c>
      <c r="E988" s="4">
        <f>MONTH(Table1[[#This Row],[Transaction Date]])</f>
        <v>6</v>
      </c>
      <c r="F988" s="20" t="str">
        <f>TEXT(Table1[[#This Row],[Transaction Date]],"dddd")</f>
        <v>Saturday</v>
      </c>
      <c r="G988" t="s">
        <v>118</v>
      </c>
      <c r="H988" s="4">
        <v>6405</v>
      </c>
      <c r="I988" t="s">
        <v>109</v>
      </c>
      <c r="J988" s="4">
        <v>129760</v>
      </c>
      <c r="K988">
        <v>7837.5</v>
      </c>
    </row>
    <row r="989" spans="1:11">
      <c r="A989" s="4">
        <v>20190629</v>
      </c>
      <c r="B989" s="21">
        <f t="shared" si="15"/>
        <v>43645</v>
      </c>
      <c r="C989" s="20" t="str">
        <f>TEXT(Table1[[#This Row],[Transaction Date]],"yyyy")</f>
        <v>2019</v>
      </c>
      <c r="D989" s="20" t="str">
        <f>TEXT(Table1[[#This Row],[Transaction Date]],"mmmm")</f>
        <v>June</v>
      </c>
      <c r="E989" s="4">
        <f>MONTH(Table1[[#This Row],[Transaction Date]])</f>
        <v>6</v>
      </c>
      <c r="F989" s="20" t="str">
        <f>TEXT(Table1[[#This Row],[Transaction Date]],"dddd")</f>
        <v>Saturday</v>
      </c>
      <c r="G989" t="s">
        <v>10</v>
      </c>
      <c r="H989" s="4">
        <v>6404</v>
      </c>
      <c r="I989" t="s">
        <v>115</v>
      </c>
      <c r="J989" s="4">
        <v>834850</v>
      </c>
      <c r="K989">
        <v>995</v>
      </c>
    </row>
    <row r="990" spans="1:11">
      <c r="A990" s="4">
        <v>20190630</v>
      </c>
      <c r="B990" s="21">
        <f t="shared" si="15"/>
        <v>43646</v>
      </c>
      <c r="C990" s="20" t="str">
        <f>TEXT(Table1[[#This Row],[Transaction Date]],"yyyy")</f>
        <v>2019</v>
      </c>
      <c r="D990" s="20" t="str">
        <f>TEXT(Table1[[#This Row],[Transaction Date]],"mmmm")</f>
        <v>June</v>
      </c>
      <c r="E990" s="4">
        <f>MONTH(Table1[[#This Row],[Transaction Date]])</f>
        <v>6</v>
      </c>
      <c r="F990" s="20" t="str">
        <f>TEXT(Table1[[#This Row],[Transaction Date]],"dddd")</f>
        <v>Sunday</v>
      </c>
      <c r="G990" s="1" t="s">
        <v>116</v>
      </c>
      <c r="H990" s="4">
        <v>11739</v>
      </c>
      <c r="I990" t="s">
        <v>114</v>
      </c>
      <c r="J990" s="4">
        <v>367666</v>
      </c>
      <c r="K990">
        <v>8607.5</v>
      </c>
    </row>
    <row r="991" spans="1:11">
      <c r="A991" s="4">
        <v>20190630</v>
      </c>
      <c r="B991" s="21">
        <f t="shared" si="15"/>
        <v>43646</v>
      </c>
      <c r="C991" s="20" t="str">
        <f>TEXT(Table1[[#This Row],[Transaction Date]],"yyyy")</f>
        <v>2019</v>
      </c>
      <c r="D991" s="20" t="str">
        <f>TEXT(Table1[[#This Row],[Transaction Date]],"mmmm")</f>
        <v>June</v>
      </c>
      <c r="E991" s="4">
        <f>MONTH(Table1[[#This Row],[Transaction Date]])</f>
        <v>6</v>
      </c>
      <c r="F991" s="20" t="str">
        <f>TEXT(Table1[[#This Row],[Transaction Date]],"dddd")</f>
        <v>Sunday</v>
      </c>
      <c r="G991" s="1" t="s">
        <v>118</v>
      </c>
      <c r="H991" s="4">
        <v>11740</v>
      </c>
      <c r="I991" t="s">
        <v>115</v>
      </c>
      <c r="J991" s="4">
        <v>417887</v>
      </c>
      <c r="K991">
        <v>13950</v>
      </c>
    </row>
    <row r="992" spans="1:11">
      <c r="A992" s="4">
        <v>20190630</v>
      </c>
      <c r="B992" s="21">
        <f t="shared" si="15"/>
        <v>43646</v>
      </c>
      <c r="C992" s="20" t="str">
        <f>TEXT(Table1[[#This Row],[Transaction Date]],"yyyy")</f>
        <v>2019</v>
      </c>
      <c r="D992" s="20" t="str">
        <f>TEXT(Table1[[#This Row],[Transaction Date]],"mmmm")</f>
        <v>June</v>
      </c>
      <c r="E992" s="4">
        <f>MONTH(Table1[[#This Row],[Transaction Date]])</f>
        <v>6</v>
      </c>
      <c r="F992" s="20" t="str">
        <f>TEXT(Table1[[#This Row],[Transaction Date]],"dddd")</f>
        <v>Sunday</v>
      </c>
      <c r="G992" t="s">
        <v>116</v>
      </c>
      <c r="H992" s="4">
        <v>11741</v>
      </c>
      <c r="I992" t="s">
        <v>114</v>
      </c>
      <c r="J992" s="4">
        <v>468108</v>
      </c>
      <c r="K992">
        <v>2950</v>
      </c>
    </row>
    <row r="993" spans="1:11">
      <c r="A993" s="4">
        <v>20190630</v>
      </c>
      <c r="B993" s="21">
        <f t="shared" si="15"/>
        <v>43646</v>
      </c>
      <c r="C993" s="20" t="str">
        <f>TEXT(Table1[[#This Row],[Transaction Date]],"yyyy")</f>
        <v>2019</v>
      </c>
      <c r="D993" s="20" t="str">
        <f>TEXT(Table1[[#This Row],[Transaction Date]],"mmmm")</f>
        <v>June</v>
      </c>
      <c r="E993" s="4">
        <f>MONTH(Table1[[#This Row],[Transaction Date]])</f>
        <v>6</v>
      </c>
      <c r="F993" s="20" t="str">
        <f>TEXT(Table1[[#This Row],[Transaction Date]],"dddd")</f>
        <v>Sunday</v>
      </c>
      <c r="G993" t="s">
        <v>117</v>
      </c>
      <c r="H993" s="4">
        <v>14589</v>
      </c>
      <c r="I993" t="s">
        <v>114</v>
      </c>
      <c r="J993" s="4">
        <v>518329</v>
      </c>
      <c r="K993">
        <v>10807.5</v>
      </c>
    </row>
    <row r="994" spans="1:11">
      <c r="A994" s="4">
        <v>20190630</v>
      </c>
      <c r="B994" s="21">
        <f t="shared" si="15"/>
        <v>43646</v>
      </c>
      <c r="C994" s="20" t="str">
        <f>TEXT(Table1[[#This Row],[Transaction Date]],"yyyy")</f>
        <v>2019</v>
      </c>
      <c r="D994" s="20" t="str">
        <f>TEXT(Table1[[#This Row],[Transaction Date]],"mmmm")</f>
        <v>June</v>
      </c>
      <c r="E994" s="4">
        <f>MONTH(Table1[[#This Row],[Transaction Date]])</f>
        <v>6</v>
      </c>
      <c r="F994" s="20" t="str">
        <f>TEXT(Table1[[#This Row],[Transaction Date]],"dddd")</f>
        <v>Sunday</v>
      </c>
      <c r="G994" t="s">
        <v>117</v>
      </c>
      <c r="H994" s="4">
        <v>14589</v>
      </c>
      <c r="I994" t="s">
        <v>115</v>
      </c>
      <c r="J994" s="4">
        <v>568550</v>
      </c>
      <c r="K994">
        <v>15487.5</v>
      </c>
    </row>
    <row r="995" spans="1:11">
      <c r="A995" s="4">
        <v>20190630</v>
      </c>
      <c r="B995" s="21">
        <f t="shared" si="15"/>
        <v>43646</v>
      </c>
      <c r="C995" s="20" t="str">
        <f>TEXT(Table1[[#This Row],[Transaction Date]],"yyyy")</f>
        <v>2019</v>
      </c>
      <c r="D995" s="20" t="str">
        <f>TEXT(Table1[[#This Row],[Transaction Date]],"mmmm")</f>
        <v>June</v>
      </c>
      <c r="E995" s="4">
        <f>MONTH(Table1[[#This Row],[Transaction Date]])</f>
        <v>6</v>
      </c>
      <c r="F995" s="20" t="str">
        <f>TEXT(Table1[[#This Row],[Transaction Date]],"dddd")</f>
        <v>Sunday</v>
      </c>
      <c r="G995" t="s">
        <v>10</v>
      </c>
      <c r="H995" s="4">
        <v>14590</v>
      </c>
      <c r="I995" t="s">
        <v>114</v>
      </c>
      <c r="J995" s="4">
        <v>618771</v>
      </c>
      <c r="K995">
        <v>3107.5</v>
      </c>
    </row>
    <row r="996" spans="1:11">
      <c r="A996" s="4">
        <v>20190630</v>
      </c>
      <c r="B996" s="21">
        <f t="shared" si="15"/>
        <v>43646</v>
      </c>
      <c r="C996" s="20" t="str">
        <f>TEXT(Table1[[#This Row],[Transaction Date]],"yyyy")</f>
        <v>2019</v>
      </c>
      <c r="D996" s="20" t="str">
        <f>TEXT(Table1[[#This Row],[Transaction Date]],"mmmm")</f>
        <v>June</v>
      </c>
      <c r="E996" s="4">
        <f>MONTH(Table1[[#This Row],[Transaction Date]])</f>
        <v>6</v>
      </c>
      <c r="F996" s="20" t="str">
        <f>TEXT(Table1[[#This Row],[Transaction Date]],"dddd")</f>
        <v>Sunday</v>
      </c>
      <c r="G996" t="s">
        <v>10</v>
      </c>
      <c r="H996" s="4">
        <v>14590</v>
      </c>
      <c r="I996" t="s">
        <v>115</v>
      </c>
      <c r="J996" s="4">
        <v>864342</v>
      </c>
      <c r="K996">
        <v>11737.5</v>
      </c>
    </row>
    <row r="997" spans="1:11">
      <c r="A997" s="4">
        <v>20190701</v>
      </c>
      <c r="B997" s="21">
        <f t="shared" si="15"/>
        <v>43647</v>
      </c>
      <c r="C997" s="20" t="str">
        <f>TEXT(Table1[[#This Row],[Transaction Date]],"yyyy")</f>
        <v>2019</v>
      </c>
      <c r="D997" s="20" t="str">
        <f>TEXT(Table1[[#This Row],[Transaction Date]],"mmmm")</f>
        <v>July</v>
      </c>
      <c r="E997" s="4">
        <f>MONTH(Table1[[#This Row],[Transaction Date]])</f>
        <v>7</v>
      </c>
      <c r="F997" s="20" t="str">
        <f>TEXT(Table1[[#This Row],[Transaction Date]],"dddd")</f>
        <v>Monday</v>
      </c>
      <c r="G997" t="s">
        <v>118</v>
      </c>
      <c r="H997" s="4">
        <v>10533</v>
      </c>
      <c r="I997" t="s">
        <v>113</v>
      </c>
      <c r="J997" s="4">
        <v>979679</v>
      </c>
      <c r="K997">
        <v>14250</v>
      </c>
    </row>
    <row r="998" spans="1:11">
      <c r="A998" s="4">
        <v>20190702</v>
      </c>
      <c r="B998" s="21">
        <f t="shared" si="15"/>
        <v>43648</v>
      </c>
      <c r="C998" s="20" t="str">
        <f>TEXT(Table1[[#This Row],[Transaction Date]],"yyyy")</f>
        <v>2019</v>
      </c>
      <c r="D998" s="20" t="str">
        <f>TEXT(Table1[[#This Row],[Transaction Date]],"mmmm")</f>
        <v>July</v>
      </c>
      <c r="E998" s="4">
        <f>MONTH(Table1[[#This Row],[Transaction Date]])</f>
        <v>7</v>
      </c>
      <c r="F998" s="20" t="str">
        <f>TEXT(Table1[[#This Row],[Transaction Date]],"dddd")</f>
        <v>Tuesday</v>
      </c>
      <c r="G998" t="s">
        <v>10</v>
      </c>
      <c r="H998" s="4">
        <v>6446</v>
      </c>
      <c r="I998" t="s">
        <v>109</v>
      </c>
      <c r="J998" s="4">
        <v>129760</v>
      </c>
      <c r="K998">
        <v>12450</v>
      </c>
    </row>
    <row r="999" spans="1:11">
      <c r="A999" s="4">
        <v>20190702</v>
      </c>
      <c r="B999" s="21">
        <f t="shared" si="15"/>
        <v>43648</v>
      </c>
      <c r="C999" s="20" t="str">
        <f>TEXT(Table1[[#This Row],[Transaction Date]],"yyyy")</f>
        <v>2019</v>
      </c>
      <c r="D999" s="20" t="str">
        <f>TEXT(Table1[[#This Row],[Transaction Date]],"mmmm")</f>
        <v>July</v>
      </c>
      <c r="E999" s="4">
        <f>MONTH(Table1[[#This Row],[Transaction Date]])</f>
        <v>7</v>
      </c>
      <c r="F999" s="20" t="str">
        <f>TEXT(Table1[[#This Row],[Transaction Date]],"dddd")</f>
        <v>Tuesday</v>
      </c>
      <c r="G999" t="s">
        <v>117</v>
      </c>
      <c r="H999" s="4">
        <v>6448</v>
      </c>
      <c r="I999" t="s">
        <v>115</v>
      </c>
      <c r="J999" s="4">
        <v>172366</v>
      </c>
      <c r="K999">
        <v>18250</v>
      </c>
    </row>
    <row r="1000" spans="1:11">
      <c r="A1000" s="4">
        <v>20190703</v>
      </c>
      <c r="B1000" s="21">
        <f t="shared" si="15"/>
        <v>43649</v>
      </c>
      <c r="C1000" s="20" t="str">
        <f>TEXT(Table1[[#This Row],[Transaction Date]],"yyyy")</f>
        <v>2019</v>
      </c>
      <c r="D1000" s="20" t="str">
        <f>TEXT(Table1[[#This Row],[Transaction Date]],"mmmm")</f>
        <v>July</v>
      </c>
      <c r="E1000" s="4">
        <f>MONTH(Table1[[#This Row],[Transaction Date]])</f>
        <v>7</v>
      </c>
      <c r="F1000" s="20" t="str">
        <f>TEXT(Table1[[#This Row],[Transaction Date]],"dddd")</f>
        <v>Wednesday</v>
      </c>
      <c r="G1000" t="s">
        <v>118</v>
      </c>
      <c r="H1000" s="4">
        <v>10537</v>
      </c>
      <c r="I1000" t="s">
        <v>109</v>
      </c>
      <c r="J1000" s="4">
        <v>135670</v>
      </c>
      <c r="K1000">
        <v>19950</v>
      </c>
    </row>
    <row r="1001" spans="1:11">
      <c r="A1001" s="4">
        <v>20190703</v>
      </c>
      <c r="B1001" s="21">
        <f t="shared" si="15"/>
        <v>43649</v>
      </c>
      <c r="C1001" s="20" t="str">
        <f>TEXT(Table1[[#This Row],[Transaction Date]],"yyyy")</f>
        <v>2019</v>
      </c>
      <c r="D1001" s="20" t="str">
        <f>TEXT(Table1[[#This Row],[Transaction Date]],"mmmm")</f>
        <v>July</v>
      </c>
      <c r="E1001" s="4">
        <f>MONTH(Table1[[#This Row],[Transaction Date]])</f>
        <v>7</v>
      </c>
      <c r="F1001" s="20" t="str">
        <f>TEXT(Table1[[#This Row],[Transaction Date]],"dddd")</f>
        <v>Wednesday</v>
      </c>
      <c r="G1001" t="s">
        <v>10</v>
      </c>
      <c r="H1001" s="4">
        <v>7607</v>
      </c>
      <c r="I1001" t="s">
        <v>109</v>
      </c>
      <c r="J1001" s="4">
        <v>205588</v>
      </c>
      <c r="K1001">
        <v>12450</v>
      </c>
    </row>
    <row r="1002" spans="1:11">
      <c r="A1002" s="4">
        <v>20190703</v>
      </c>
      <c r="B1002" s="21">
        <f t="shared" si="15"/>
        <v>43649</v>
      </c>
      <c r="C1002" s="20" t="str">
        <f>TEXT(Table1[[#This Row],[Transaction Date]],"yyyy")</f>
        <v>2019</v>
      </c>
      <c r="D1002" s="20" t="str">
        <f>TEXT(Table1[[#This Row],[Transaction Date]],"mmmm")</f>
        <v>July</v>
      </c>
      <c r="E1002" s="4">
        <f>MONTH(Table1[[#This Row],[Transaction Date]])</f>
        <v>7</v>
      </c>
      <c r="F1002" s="20" t="str">
        <f>TEXT(Table1[[#This Row],[Transaction Date]],"dddd")</f>
        <v>Wednesday</v>
      </c>
      <c r="G1002" t="s">
        <v>117</v>
      </c>
      <c r="H1002" s="4">
        <v>11744</v>
      </c>
      <c r="I1002" t="s">
        <v>115</v>
      </c>
      <c r="J1002" s="4">
        <v>275506</v>
      </c>
      <c r="K1002">
        <v>11250</v>
      </c>
    </row>
    <row r="1003" spans="1:11">
      <c r="A1003" s="4">
        <v>20190709</v>
      </c>
      <c r="B1003" s="21">
        <f t="shared" si="15"/>
        <v>43655</v>
      </c>
      <c r="C1003" s="20" t="str">
        <f>TEXT(Table1[[#This Row],[Transaction Date]],"yyyy")</f>
        <v>2019</v>
      </c>
      <c r="D1003" s="20" t="str">
        <f>TEXT(Table1[[#This Row],[Transaction Date]],"mmmm")</f>
        <v>July</v>
      </c>
      <c r="E1003" s="4">
        <f>MONTH(Table1[[#This Row],[Transaction Date]])</f>
        <v>7</v>
      </c>
      <c r="F1003" s="20" t="str">
        <f>TEXT(Table1[[#This Row],[Transaction Date]],"dddd")</f>
        <v>Tuesday</v>
      </c>
      <c r="G1003" t="s">
        <v>116</v>
      </c>
      <c r="H1003" s="4">
        <v>11773</v>
      </c>
      <c r="I1003" t="s">
        <v>114</v>
      </c>
      <c r="J1003" s="4">
        <v>979679</v>
      </c>
      <c r="K1003">
        <v>3390</v>
      </c>
    </row>
    <row r="1004" spans="1:11">
      <c r="A1004" s="4">
        <v>20190710</v>
      </c>
      <c r="B1004" s="21">
        <f t="shared" si="15"/>
        <v>43656</v>
      </c>
      <c r="C1004" s="20" t="str">
        <f>TEXT(Table1[[#This Row],[Transaction Date]],"yyyy")</f>
        <v>2019</v>
      </c>
      <c r="D1004" s="20" t="str">
        <f>TEXT(Table1[[#This Row],[Transaction Date]],"mmmm")</f>
        <v>July</v>
      </c>
      <c r="E1004" s="4">
        <f>MONTH(Table1[[#This Row],[Transaction Date]])</f>
        <v>7</v>
      </c>
      <c r="F1004" s="20" t="str">
        <f>TEXT(Table1[[#This Row],[Transaction Date]],"dddd")</f>
        <v>Wednesday</v>
      </c>
      <c r="G1004" t="s">
        <v>118</v>
      </c>
      <c r="H1004" s="4">
        <v>11776</v>
      </c>
      <c r="I1004" t="s">
        <v>114</v>
      </c>
      <c r="J1004" s="4">
        <v>129760</v>
      </c>
      <c r="K1004">
        <v>7460</v>
      </c>
    </row>
    <row r="1005" spans="1:11">
      <c r="A1005" s="4">
        <v>20190710</v>
      </c>
      <c r="B1005" s="21">
        <f t="shared" si="15"/>
        <v>43656</v>
      </c>
      <c r="C1005" s="20" t="str">
        <f>TEXT(Table1[[#This Row],[Transaction Date]],"yyyy")</f>
        <v>2019</v>
      </c>
      <c r="D1005" s="20" t="str">
        <f>TEXT(Table1[[#This Row],[Transaction Date]],"mmmm")</f>
        <v>July</v>
      </c>
      <c r="E1005" s="4">
        <f>MONTH(Table1[[#This Row],[Transaction Date]])</f>
        <v>7</v>
      </c>
      <c r="F1005" s="20" t="str">
        <f>TEXT(Table1[[#This Row],[Transaction Date]],"dddd")</f>
        <v>Wednesday</v>
      </c>
      <c r="G1005" t="s">
        <v>10</v>
      </c>
      <c r="H1005" s="4">
        <v>14688</v>
      </c>
      <c r="I1005" t="s">
        <v>115</v>
      </c>
      <c r="J1005" s="4">
        <v>834850</v>
      </c>
      <c r="K1005">
        <v>3750</v>
      </c>
    </row>
    <row r="1006" spans="1:11">
      <c r="A1006" s="4">
        <v>20190710</v>
      </c>
      <c r="B1006" s="21">
        <f t="shared" si="15"/>
        <v>43656</v>
      </c>
      <c r="C1006" s="20" t="str">
        <f>TEXT(Table1[[#This Row],[Transaction Date]],"yyyy")</f>
        <v>2019</v>
      </c>
      <c r="D1006" s="20" t="str">
        <f>TEXT(Table1[[#This Row],[Transaction Date]],"mmmm")</f>
        <v>July</v>
      </c>
      <c r="E1006" s="4">
        <f>MONTH(Table1[[#This Row],[Transaction Date]])</f>
        <v>7</v>
      </c>
      <c r="F1006" s="20" t="str">
        <f>TEXT(Table1[[#This Row],[Transaction Date]],"dddd")</f>
        <v>Wednesday</v>
      </c>
      <c r="G1006" s="1" t="s">
        <v>116</v>
      </c>
      <c r="H1006" s="4">
        <v>14689</v>
      </c>
      <c r="I1006" t="s">
        <v>109</v>
      </c>
      <c r="J1006" s="4">
        <v>979679</v>
      </c>
      <c r="K1006">
        <v>3650</v>
      </c>
    </row>
    <row r="1007" spans="1:11">
      <c r="A1007" s="4">
        <v>20190711</v>
      </c>
      <c r="B1007" s="21">
        <f t="shared" si="15"/>
        <v>43657</v>
      </c>
      <c r="C1007" s="20" t="str">
        <f>TEXT(Table1[[#This Row],[Transaction Date]],"yyyy")</f>
        <v>2019</v>
      </c>
      <c r="D1007" s="20" t="str">
        <f>TEXT(Table1[[#This Row],[Transaction Date]],"mmmm")</f>
        <v>July</v>
      </c>
      <c r="E1007" s="4">
        <f>MONTH(Table1[[#This Row],[Transaction Date]])</f>
        <v>7</v>
      </c>
      <c r="F1007" s="20" t="str">
        <f>TEXT(Table1[[#This Row],[Transaction Date]],"dddd")</f>
        <v>Thursday</v>
      </c>
      <c r="G1007" t="s">
        <v>10</v>
      </c>
      <c r="H1007" s="4">
        <v>6587</v>
      </c>
      <c r="I1007" t="s">
        <v>115</v>
      </c>
      <c r="J1007" s="4">
        <v>129760</v>
      </c>
      <c r="K1007">
        <v>6980</v>
      </c>
    </row>
    <row r="1008" spans="1:11">
      <c r="A1008" s="4">
        <v>20190712</v>
      </c>
      <c r="B1008" s="21">
        <f t="shared" si="15"/>
        <v>43658</v>
      </c>
      <c r="C1008" s="20" t="str">
        <f>TEXT(Table1[[#This Row],[Transaction Date]],"yyyy")</f>
        <v>2019</v>
      </c>
      <c r="D1008" s="20" t="str">
        <f>TEXT(Table1[[#This Row],[Transaction Date]],"mmmm")</f>
        <v>July</v>
      </c>
      <c r="E1008" s="4">
        <f>MONTH(Table1[[#This Row],[Transaction Date]])</f>
        <v>7</v>
      </c>
      <c r="F1008" s="20" t="str">
        <f>TEXT(Table1[[#This Row],[Transaction Date]],"dddd")</f>
        <v>Friday</v>
      </c>
      <c r="G1008" t="s">
        <v>10</v>
      </c>
      <c r="H1008" s="4">
        <v>11787</v>
      </c>
      <c r="I1008" t="s">
        <v>111</v>
      </c>
      <c r="J1008" s="4">
        <v>834850</v>
      </c>
      <c r="K1008">
        <v>4500</v>
      </c>
    </row>
    <row r="1009" spans="1:11">
      <c r="A1009" s="4">
        <v>20190712</v>
      </c>
      <c r="B1009" s="21">
        <f t="shared" si="15"/>
        <v>43658</v>
      </c>
      <c r="C1009" s="20" t="str">
        <f>TEXT(Table1[[#This Row],[Transaction Date]],"yyyy")</f>
        <v>2019</v>
      </c>
      <c r="D1009" s="20" t="str">
        <f>TEXT(Table1[[#This Row],[Transaction Date]],"mmmm")</f>
        <v>July</v>
      </c>
      <c r="E1009" s="4">
        <f>MONTH(Table1[[#This Row],[Transaction Date]])</f>
        <v>7</v>
      </c>
      <c r="F1009" s="20" t="str">
        <f>TEXT(Table1[[#This Row],[Transaction Date]],"dddd")</f>
        <v>Friday</v>
      </c>
      <c r="G1009" t="s">
        <v>118</v>
      </c>
      <c r="H1009" s="4">
        <v>11788</v>
      </c>
      <c r="I1009" t="s">
        <v>114</v>
      </c>
      <c r="J1009" s="4">
        <v>834850</v>
      </c>
      <c r="K1009">
        <v>1770</v>
      </c>
    </row>
    <row r="1010" spans="1:11">
      <c r="A1010" s="4">
        <v>20190712</v>
      </c>
      <c r="B1010" s="21">
        <f t="shared" si="15"/>
        <v>43658</v>
      </c>
      <c r="C1010" s="20" t="str">
        <f>TEXT(Table1[[#This Row],[Transaction Date]],"yyyy")</f>
        <v>2019</v>
      </c>
      <c r="D1010" s="20" t="str">
        <f>TEXT(Table1[[#This Row],[Transaction Date]],"mmmm")</f>
        <v>July</v>
      </c>
      <c r="E1010" s="4">
        <f>MONTH(Table1[[#This Row],[Transaction Date]])</f>
        <v>7</v>
      </c>
      <c r="F1010" s="20" t="str">
        <f>TEXT(Table1[[#This Row],[Transaction Date]],"dddd")</f>
        <v>Friday</v>
      </c>
      <c r="G1010" t="s">
        <v>10</v>
      </c>
      <c r="H1010" s="4">
        <v>14701</v>
      </c>
      <c r="I1010" t="s">
        <v>115</v>
      </c>
      <c r="J1010" s="4">
        <v>129760</v>
      </c>
      <c r="K1010">
        <v>3390</v>
      </c>
    </row>
    <row r="1011" spans="1:11">
      <c r="A1011" s="4">
        <v>20190712</v>
      </c>
      <c r="B1011" s="21">
        <f t="shared" si="15"/>
        <v>43658</v>
      </c>
      <c r="C1011" s="20" t="str">
        <f>TEXT(Table1[[#This Row],[Transaction Date]],"yyyy")</f>
        <v>2019</v>
      </c>
      <c r="D1011" s="20" t="str">
        <f>TEXT(Table1[[#This Row],[Transaction Date]],"mmmm")</f>
        <v>July</v>
      </c>
      <c r="E1011" s="4">
        <f>MONTH(Table1[[#This Row],[Transaction Date]])</f>
        <v>7</v>
      </c>
      <c r="F1011" s="20" t="str">
        <f>TEXT(Table1[[#This Row],[Transaction Date]],"dddd")</f>
        <v>Friday</v>
      </c>
      <c r="G1011" t="s">
        <v>10</v>
      </c>
      <c r="H1011" s="4">
        <v>14703</v>
      </c>
      <c r="I1011" t="s">
        <v>114</v>
      </c>
      <c r="J1011" s="4">
        <v>834850</v>
      </c>
      <c r="K1011">
        <v>12450</v>
      </c>
    </row>
    <row r="1012" spans="1:11">
      <c r="A1012" s="4">
        <v>20190712</v>
      </c>
      <c r="B1012" s="21">
        <f t="shared" si="15"/>
        <v>43658</v>
      </c>
      <c r="C1012" s="20" t="str">
        <f>TEXT(Table1[[#This Row],[Transaction Date]],"yyyy")</f>
        <v>2019</v>
      </c>
      <c r="D1012" s="20" t="str">
        <f>TEXT(Table1[[#This Row],[Transaction Date]],"mmmm")</f>
        <v>July</v>
      </c>
      <c r="E1012" s="4">
        <f>MONTH(Table1[[#This Row],[Transaction Date]])</f>
        <v>7</v>
      </c>
      <c r="F1012" s="20" t="str">
        <f>TEXT(Table1[[#This Row],[Transaction Date]],"dddd")</f>
        <v>Friday</v>
      </c>
      <c r="G1012" t="s">
        <v>117</v>
      </c>
      <c r="H1012" s="4">
        <v>10584</v>
      </c>
      <c r="I1012" t="s">
        <v>115</v>
      </c>
      <c r="J1012" s="4">
        <v>979679</v>
      </c>
      <c r="K1012">
        <v>995</v>
      </c>
    </row>
    <row r="1013" spans="1:11">
      <c r="A1013" s="4">
        <v>20190714</v>
      </c>
      <c r="B1013" s="21">
        <f t="shared" si="15"/>
        <v>43660</v>
      </c>
      <c r="C1013" s="20" t="str">
        <f>TEXT(Table1[[#This Row],[Transaction Date]],"yyyy")</f>
        <v>2019</v>
      </c>
      <c r="D1013" s="20" t="str">
        <f>TEXT(Table1[[#This Row],[Transaction Date]],"mmmm")</f>
        <v>July</v>
      </c>
      <c r="E1013" s="4">
        <f>MONTH(Table1[[#This Row],[Transaction Date]])</f>
        <v>7</v>
      </c>
      <c r="F1013" s="20" t="str">
        <f>TEXT(Table1[[#This Row],[Transaction Date]],"dddd")</f>
        <v>Sunday</v>
      </c>
      <c r="G1013" t="s">
        <v>116</v>
      </c>
      <c r="H1013" s="4">
        <v>14730</v>
      </c>
      <c r="I1013" t="s">
        <v>109</v>
      </c>
      <c r="J1013" s="4">
        <v>129760</v>
      </c>
      <c r="K1013">
        <v>12390</v>
      </c>
    </row>
    <row r="1014" spans="1:11">
      <c r="A1014" s="4">
        <v>20190714</v>
      </c>
      <c r="B1014" s="21">
        <f t="shared" si="15"/>
        <v>43660</v>
      </c>
      <c r="C1014" s="20" t="str">
        <f>TEXT(Table1[[#This Row],[Transaction Date]],"yyyy")</f>
        <v>2019</v>
      </c>
      <c r="D1014" s="20" t="str">
        <f>TEXT(Table1[[#This Row],[Transaction Date]],"mmmm")</f>
        <v>July</v>
      </c>
      <c r="E1014" s="4">
        <f>MONTH(Table1[[#This Row],[Transaction Date]])</f>
        <v>7</v>
      </c>
      <c r="F1014" s="20" t="str">
        <f>TEXT(Table1[[#This Row],[Transaction Date]],"dddd")</f>
        <v>Sunday</v>
      </c>
      <c r="G1014" t="s">
        <v>10</v>
      </c>
      <c r="H1014" s="4">
        <v>14731</v>
      </c>
      <c r="I1014" t="s">
        <v>114</v>
      </c>
      <c r="J1014" s="4">
        <v>834850</v>
      </c>
      <c r="K1014">
        <v>1780</v>
      </c>
    </row>
    <row r="1015" spans="1:11">
      <c r="A1015" s="4">
        <v>20190714</v>
      </c>
      <c r="B1015" s="21">
        <f t="shared" si="15"/>
        <v>43660</v>
      </c>
      <c r="C1015" s="20" t="str">
        <f>TEXT(Table1[[#This Row],[Transaction Date]],"yyyy")</f>
        <v>2019</v>
      </c>
      <c r="D1015" s="20" t="str">
        <f>TEXT(Table1[[#This Row],[Transaction Date]],"mmmm")</f>
        <v>July</v>
      </c>
      <c r="E1015" s="4">
        <f>MONTH(Table1[[#This Row],[Transaction Date]])</f>
        <v>7</v>
      </c>
      <c r="F1015" s="20" t="str">
        <f>TEXT(Table1[[#This Row],[Transaction Date]],"dddd")</f>
        <v>Sunday</v>
      </c>
      <c r="G1015" t="s">
        <v>116</v>
      </c>
      <c r="H1015" s="4">
        <v>14733</v>
      </c>
      <c r="I1015" t="s">
        <v>109</v>
      </c>
      <c r="J1015" s="4">
        <v>834850</v>
      </c>
      <c r="K1015">
        <v>5650</v>
      </c>
    </row>
    <row r="1016" spans="1:11">
      <c r="A1016" s="4">
        <v>20190714</v>
      </c>
      <c r="B1016" s="21">
        <f t="shared" si="15"/>
        <v>43660</v>
      </c>
      <c r="C1016" s="20" t="str">
        <f>TEXT(Table1[[#This Row],[Transaction Date]],"yyyy")</f>
        <v>2019</v>
      </c>
      <c r="D1016" s="20" t="str">
        <f>TEXT(Table1[[#This Row],[Transaction Date]],"mmmm")</f>
        <v>July</v>
      </c>
      <c r="E1016" s="4">
        <f>MONTH(Table1[[#This Row],[Transaction Date]])</f>
        <v>7</v>
      </c>
      <c r="F1016" s="20" t="str">
        <f>TEXT(Table1[[#This Row],[Transaction Date]],"dddd")</f>
        <v>Sunday</v>
      </c>
      <c r="G1016" t="s">
        <v>117</v>
      </c>
      <c r="H1016" s="4">
        <v>14735</v>
      </c>
      <c r="I1016" t="s">
        <v>114</v>
      </c>
      <c r="J1016" s="4">
        <v>834850</v>
      </c>
      <c r="K1016">
        <v>7470</v>
      </c>
    </row>
    <row r="1017" spans="1:11">
      <c r="A1017" s="4">
        <v>20190714</v>
      </c>
      <c r="B1017" s="21">
        <f t="shared" si="15"/>
        <v>43660</v>
      </c>
      <c r="C1017" s="20" t="str">
        <f>TEXT(Table1[[#This Row],[Transaction Date]],"yyyy")</f>
        <v>2019</v>
      </c>
      <c r="D1017" s="20" t="str">
        <f>TEXT(Table1[[#This Row],[Transaction Date]],"mmmm")</f>
        <v>July</v>
      </c>
      <c r="E1017" s="4">
        <f>MONTH(Table1[[#This Row],[Transaction Date]])</f>
        <v>7</v>
      </c>
      <c r="F1017" s="20" t="str">
        <f>TEXT(Table1[[#This Row],[Transaction Date]],"dddd")</f>
        <v>Sunday</v>
      </c>
      <c r="G1017" t="s">
        <v>117</v>
      </c>
      <c r="H1017" s="4">
        <v>14737</v>
      </c>
      <c r="I1017" t="s">
        <v>115</v>
      </c>
      <c r="J1017" s="4">
        <v>834850</v>
      </c>
      <c r="K1017">
        <v>21250</v>
      </c>
    </row>
    <row r="1018" spans="1:11">
      <c r="A1018" s="4">
        <v>20190715</v>
      </c>
      <c r="B1018" s="21">
        <f t="shared" si="15"/>
        <v>43661</v>
      </c>
      <c r="C1018" s="20" t="str">
        <f>TEXT(Table1[[#This Row],[Transaction Date]],"yyyy")</f>
        <v>2019</v>
      </c>
      <c r="D1018" s="20" t="str">
        <f>TEXT(Table1[[#This Row],[Transaction Date]],"mmmm")</f>
        <v>July</v>
      </c>
      <c r="E1018" s="4">
        <f>MONTH(Table1[[#This Row],[Transaction Date]])</f>
        <v>7</v>
      </c>
      <c r="F1018" s="20" t="str">
        <f>TEXT(Table1[[#This Row],[Transaction Date]],"dddd")</f>
        <v>Monday</v>
      </c>
      <c r="G1018" t="s">
        <v>10</v>
      </c>
      <c r="H1018" s="4">
        <v>14745</v>
      </c>
      <c r="I1018" t="s">
        <v>114</v>
      </c>
      <c r="J1018" s="4">
        <v>421333</v>
      </c>
      <c r="K1018">
        <v>10650</v>
      </c>
    </row>
    <row r="1019" spans="1:11">
      <c r="A1019" s="4">
        <v>20190715</v>
      </c>
      <c r="B1019" s="21">
        <f t="shared" si="15"/>
        <v>43661</v>
      </c>
      <c r="C1019" s="20" t="str">
        <f>TEXT(Table1[[#This Row],[Transaction Date]],"yyyy")</f>
        <v>2019</v>
      </c>
      <c r="D1019" s="20" t="str">
        <f>TEXT(Table1[[#This Row],[Transaction Date]],"mmmm")</f>
        <v>July</v>
      </c>
      <c r="E1019" s="4">
        <f>MONTH(Table1[[#This Row],[Transaction Date]])</f>
        <v>7</v>
      </c>
      <c r="F1019" s="20" t="str">
        <f>TEXT(Table1[[#This Row],[Transaction Date]],"dddd")</f>
        <v>Monday</v>
      </c>
      <c r="G1019" t="s">
        <v>10</v>
      </c>
      <c r="H1019" s="4">
        <v>14744</v>
      </c>
      <c r="I1019" t="s">
        <v>114</v>
      </c>
      <c r="J1019" s="4">
        <v>719050</v>
      </c>
      <c r="K1019">
        <v>19950</v>
      </c>
    </row>
    <row r="1020" spans="1:11">
      <c r="A1020" s="4">
        <v>20190716</v>
      </c>
      <c r="B1020" s="21">
        <f t="shared" si="15"/>
        <v>43662</v>
      </c>
      <c r="C1020" s="20" t="str">
        <f>TEXT(Table1[[#This Row],[Transaction Date]],"yyyy")</f>
        <v>2019</v>
      </c>
      <c r="D1020" s="20" t="str">
        <f>TEXT(Table1[[#This Row],[Transaction Date]],"mmmm")</f>
        <v>July</v>
      </c>
      <c r="E1020" s="4">
        <f>MONTH(Table1[[#This Row],[Transaction Date]])</f>
        <v>7</v>
      </c>
      <c r="F1020" s="20" t="str">
        <f>TEXT(Table1[[#This Row],[Transaction Date]],"dddd")</f>
        <v>Tuesday</v>
      </c>
      <c r="G1020" s="1" t="s">
        <v>10</v>
      </c>
      <c r="H1020" s="4">
        <v>11795</v>
      </c>
      <c r="I1020" t="s">
        <v>115</v>
      </c>
      <c r="J1020" s="4">
        <v>101676</v>
      </c>
      <c r="K1020">
        <v>12390</v>
      </c>
    </row>
    <row r="1021" spans="1:11">
      <c r="A1021" s="4">
        <v>20190716</v>
      </c>
      <c r="B1021" s="21">
        <f t="shared" si="15"/>
        <v>43662</v>
      </c>
      <c r="C1021" s="20" t="str">
        <f>TEXT(Table1[[#This Row],[Transaction Date]],"yyyy")</f>
        <v>2019</v>
      </c>
      <c r="D1021" s="20" t="str">
        <f>TEXT(Table1[[#This Row],[Transaction Date]],"mmmm")</f>
        <v>July</v>
      </c>
      <c r="E1021" s="4">
        <f>MONTH(Table1[[#This Row],[Transaction Date]])</f>
        <v>7</v>
      </c>
      <c r="F1021" s="20" t="str">
        <f>TEXT(Table1[[#This Row],[Transaction Date]],"dddd")</f>
        <v>Tuesday</v>
      </c>
      <c r="G1021" t="s">
        <v>10</v>
      </c>
      <c r="H1021" s="4">
        <v>10607</v>
      </c>
      <c r="I1021" t="s">
        <v>114</v>
      </c>
      <c r="J1021" s="4">
        <v>131448</v>
      </c>
      <c r="K1021">
        <v>4980</v>
      </c>
    </row>
    <row r="1022" spans="1:11">
      <c r="A1022" s="4">
        <v>20190716</v>
      </c>
      <c r="B1022" s="21">
        <f t="shared" si="15"/>
        <v>43662</v>
      </c>
      <c r="C1022" s="20" t="str">
        <f>TEXT(Table1[[#This Row],[Transaction Date]],"yyyy")</f>
        <v>2019</v>
      </c>
      <c r="D1022" s="20" t="str">
        <f>TEXT(Table1[[#This Row],[Transaction Date]],"mmmm")</f>
        <v>July</v>
      </c>
      <c r="E1022" s="4">
        <f>MONTH(Table1[[#This Row],[Transaction Date]])</f>
        <v>7</v>
      </c>
      <c r="F1022" s="20" t="str">
        <f>TEXT(Table1[[#This Row],[Transaction Date]],"dddd")</f>
        <v>Tuesday</v>
      </c>
      <c r="G1022" t="s">
        <v>118</v>
      </c>
      <c r="H1022" s="4">
        <v>11795</v>
      </c>
      <c r="I1022" t="s">
        <v>115</v>
      </c>
      <c r="J1022" s="4">
        <v>161220</v>
      </c>
      <c r="K1022">
        <v>11980</v>
      </c>
    </row>
    <row r="1023" spans="1:11">
      <c r="A1023" s="4">
        <v>20190716</v>
      </c>
      <c r="B1023" s="21">
        <f t="shared" si="15"/>
        <v>43662</v>
      </c>
      <c r="C1023" s="20" t="str">
        <f>TEXT(Table1[[#This Row],[Transaction Date]],"yyyy")</f>
        <v>2019</v>
      </c>
      <c r="D1023" s="20" t="str">
        <f>TEXT(Table1[[#This Row],[Transaction Date]],"mmmm")</f>
        <v>July</v>
      </c>
      <c r="E1023" s="4">
        <f>MONTH(Table1[[#This Row],[Transaction Date]])</f>
        <v>7</v>
      </c>
      <c r="F1023" s="20" t="str">
        <f>TEXT(Table1[[#This Row],[Transaction Date]],"dddd")</f>
        <v>Tuesday</v>
      </c>
      <c r="G1023" t="s">
        <v>117</v>
      </c>
      <c r="H1023" s="4">
        <v>6658</v>
      </c>
      <c r="I1023" t="s">
        <v>109</v>
      </c>
      <c r="J1023" s="4">
        <v>116562</v>
      </c>
      <c r="K1023">
        <v>7460</v>
      </c>
    </row>
    <row r="1024" spans="1:11">
      <c r="A1024" s="4">
        <v>20190716</v>
      </c>
      <c r="B1024" s="21">
        <f t="shared" si="15"/>
        <v>43662</v>
      </c>
      <c r="C1024" s="20" t="str">
        <f>TEXT(Table1[[#This Row],[Transaction Date]],"yyyy")</f>
        <v>2019</v>
      </c>
      <c r="D1024" s="20" t="str">
        <f>TEXT(Table1[[#This Row],[Transaction Date]],"mmmm")</f>
        <v>July</v>
      </c>
      <c r="E1024" s="4">
        <f>MONTH(Table1[[#This Row],[Transaction Date]])</f>
        <v>7</v>
      </c>
      <c r="F1024" s="20" t="str">
        <f>TEXT(Table1[[#This Row],[Transaction Date]],"dddd")</f>
        <v>Tuesday</v>
      </c>
      <c r="G1024" t="s">
        <v>10</v>
      </c>
      <c r="H1024" s="4">
        <v>6665</v>
      </c>
      <c r="I1024" t="s">
        <v>109</v>
      </c>
      <c r="J1024" s="4">
        <v>166782</v>
      </c>
      <c r="K1024">
        <v>5450</v>
      </c>
    </row>
    <row r="1025" spans="1:11">
      <c r="A1025" s="4">
        <v>20190717</v>
      </c>
      <c r="B1025" s="21">
        <f t="shared" si="15"/>
        <v>43663</v>
      </c>
      <c r="C1025" s="20" t="str">
        <f>TEXT(Table1[[#This Row],[Transaction Date]],"yyyy")</f>
        <v>2019</v>
      </c>
      <c r="D1025" s="20" t="str">
        <f>TEXT(Table1[[#This Row],[Transaction Date]],"mmmm")</f>
        <v>July</v>
      </c>
      <c r="E1025" s="4">
        <f>MONTH(Table1[[#This Row],[Transaction Date]])</f>
        <v>7</v>
      </c>
      <c r="F1025" s="20" t="str">
        <f>TEXT(Table1[[#This Row],[Transaction Date]],"dddd")</f>
        <v>Wednesday</v>
      </c>
      <c r="G1025" t="s">
        <v>116</v>
      </c>
      <c r="H1025" s="4">
        <v>11797</v>
      </c>
      <c r="I1025" t="s">
        <v>111</v>
      </c>
      <c r="J1025" s="4">
        <v>217003</v>
      </c>
      <c r="K1025">
        <v>12390</v>
      </c>
    </row>
    <row r="1026" spans="1:11">
      <c r="A1026" s="4">
        <v>20190717</v>
      </c>
      <c r="B1026" s="21">
        <f t="shared" si="15"/>
        <v>43663</v>
      </c>
      <c r="C1026" s="20" t="str">
        <f>TEXT(Table1[[#This Row],[Transaction Date]],"yyyy")</f>
        <v>2019</v>
      </c>
      <c r="D1026" s="20" t="str">
        <f>TEXT(Table1[[#This Row],[Transaction Date]],"mmmm")</f>
        <v>July</v>
      </c>
      <c r="E1026" s="4">
        <f>MONTH(Table1[[#This Row],[Transaction Date]])</f>
        <v>7</v>
      </c>
      <c r="F1026" s="20" t="str">
        <f>TEXT(Table1[[#This Row],[Transaction Date]],"dddd")</f>
        <v>Wednesday</v>
      </c>
      <c r="G1026" t="s">
        <v>116</v>
      </c>
      <c r="H1026" s="4">
        <v>11798</v>
      </c>
      <c r="I1026" t="s">
        <v>109</v>
      </c>
      <c r="J1026" s="4">
        <v>267224</v>
      </c>
      <c r="K1026">
        <v>5650</v>
      </c>
    </row>
    <row r="1027" spans="1:11">
      <c r="A1027" s="4">
        <v>20190717</v>
      </c>
      <c r="B1027" s="21">
        <f t="shared" si="15"/>
        <v>43663</v>
      </c>
      <c r="C1027" s="20" t="str">
        <f>TEXT(Table1[[#This Row],[Transaction Date]],"yyyy")</f>
        <v>2019</v>
      </c>
      <c r="D1027" s="20" t="str">
        <f>TEXT(Table1[[#This Row],[Transaction Date]],"mmmm")</f>
        <v>July</v>
      </c>
      <c r="E1027" s="4">
        <f>MONTH(Table1[[#This Row],[Transaction Date]])</f>
        <v>7</v>
      </c>
      <c r="F1027" s="20" t="str">
        <f>TEXT(Table1[[#This Row],[Transaction Date]],"dddd")</f>
        <v>Wednesday</v>
      </c>
      <c r="G1027" t="s">
        <v>117</v>
      </c>
      <c r="H1027" s="4">
        <v>14756</v>
      </c>
      <c r="I1027" t="s">
        <v>110</v>
      </c>
      <c r="J1027" s="4">
        <v>317445</v>
      </c>
      <c r="K1027">
        <v>2950</v>
      </c>
    </row>
    <row r="1028" spans="1:11">
      <c r="A1028" s="4">
        <v>20190717</v>
      </c>
      <c r="B1028" s="21">
        <f t="shared" si="15"/>
        <v>43663</v>
      </c>
      <c r="C1028" s="20" t="str">
        <f>TEXT(Table1[[#This Row],[Transaction Date]],"yyyy")</f>
        <v>2019</v>
      </c>
      <c r="D1028" s="20" t="str">
        <f>TEXT(Table1[[#This Row],[Transaction Date]],"mmmm")</f>
        <v>July</v>
      </c>
      <c r="E1028" s="4">
        <f>MONTH(Table1[[#This Row],[Transaction Date]])</f>
        <v>7</v>
      </c>
      <c r="F1028" s="20" t="str">
        <f>TEXT(Table1[[#This Row],[Transaction Date]],"dddd")</f>
        <v>Wednesday</v>
      </c>
      <c r="G1028" t="s">
        <v>11</v>
      </c>
      <c r="H1028" s="4">
        <v>14758</v>
      </c>
      <c r="I1028" t="s">
        <v>109</v>
      </c>
      <c r="J1028" s="4">
        <v>729973</v>
      </c>
      <c r="K1028">
        <v>12390</v>
      </c>
    </row>
    <row r="1029" spans="1:11">
      <c r="A1029" s="4">
        <v>20190717</v>
      </c>
      <c r="B1029" s="21">
        <f t="shared" ref="B1029:B1092" si="16">DATE(LEFT(A1029,4),MID(A1029,5,2),RIGHT(A1029,2))</f>
        <v>43663</v>
      </c>
      <c r="C1029" s="20" t="str">
        <f>TEXT(Table1[[#This Row],[Transaction Date]],"yyyy")</f>
        <v>2019</v>
      </c>
      <c r="D1029" s="20" t="str">
        <f>TEXT(Table1[[#This Row],[Transaction Date]],"mmmm")</f>
        <v>July</v>
      </c>
      <c r="E1029" s="4">
        <f>MONTH(Table1[[#This Row],[Transaction Date]])</f>
        <v>7</v>
      </c>
      <c r="F1029" s="20" t="str">
        <f>TEXT(Table1[[#This Row],[Transaction Date]],"dddd")</f>
        <v>Wednesday</v>
      </c>
      <c r="G1029" t="s">
        <v>11</v>
      </c>
      <c r="H1029" s="4">
        <v>14761</v>
      </c>
      <c r="I1029" t="s">
        <v>109</v>
      </c>
      <c r="J1029" s="4">
        <v>764932</v>
      </c>
      <c r="K1029">
        <v>5650</v>
      </c>
    </row>
    <row r="1030" spans="1:11">
      <c r="A1030" s="4">
        <v>20190717</v>
      </c>
      <c r="B1030" s="21">
        <f t="shared" si="16"/>
        <v>43663</v>
      </c>
      <c r="C1030" s="20" t="str">
        <f>TEXT(Table1[[#This Row],[Transaction Date]],"yyyy")</f>
        <v>2019</v>
      </c>
      <c r="D1030" s="20" t="str">
        <f>TEXT(Table1[[#This Row],[Transaction Date]],"mmmm")</f>
        <v>July</v>
      </c>
      <c r="E1030" s="4">
        <f>MONTH(Table1[[#This Row],[Transaction Date]])</f>
        <v>7</v>
      </c>
      <c r="F1030" s="20" t="str">
        <f>TEXT(Table1[[#This Row],[Transaction Date]],"dddd")</f>
        <v>Wednesday</v>
      </c>
      <c r="G1030" t="s">
        <v>11</v>
      </c>
      <c r="H1030" s="4">
        <v>14762</v>
      </c>
      <c r="I1030" t="s">
        <v>114</v>
      </c>
      <c r="J1030" s="4">
        <v>799891</v>
      </c>
      <c r="K1030">
        <v>3750</v>
      </c>
    </row>
    <row r="1031" spans="1:11">
      <c r="A1031" s="4">
        <v>20190717</v>
      </c>
      <c r="B1031" s="21">
        <f t="shared" si="16"/>
        <v>43663</v>
      </c>
      <c r="C1031" s="20" t="str">
        <f>TEXT(Table1[[#This Row],[Transaction Date]],"yyyy")</f>
        <v>2019</v>
      </c>
      <c r="D1031" s="20" t="str">
        <f>TEXT(Table1[[#This Row],[Transaction Date]],"mmmm")</f>
        <v>July</v>
      </c>
      <c r="E1031" s="4">
        <f>MONTH(Table1[[#This Row],[Transaction Date]])</f>
        <v>7</v>
      </c>
      <c r="F1031" s="20" t="str">
        <f>TEXT(Table1[[#This Row],[Transaction Date]],"dddd")</f>
        <v>Wednesday</v>
      </c>
      <c r="G1031" t="s">
        <v>117</v>
      </c>
      <c r="H1031" s="4">
        <v>14763</v>
      </c>
      <c r="I1031" t="s">
        <v>115</v>
      </c>
      <c r="J1031" s="4">
        <v>834850</v>
      </c>
      <c r="K1031">
        <v>9390</v>
      </c>
    </row>
    <row r="1032" spans="1:11">
      <c r="A1032" s="4">
        <v>20190717</v>
      </c>
      <c r="B1032" s="21">
        <f t="shared" si="16"/>
        <v>43663</v>
      </c>
      <c r="C1032" s="20" t="str">
        <f>TEXT(Table1[[#This Row],[Transaction Date]],"yyyy")</f>
        <v>2019</v>
      </c>
      <c r="D1032" s="20" t="str">
        <f>TEXT(Table1[[#This Row],[Transaction Date]],"mmmm")</f>
        <v>July</v>
      </c>
      <c r="E1032" s="4">
        <f>MONTH(Table1[[#This Row],[Transaction Date]])</f>
        <v>7</v>
      </c>
      <c r="F1032" s="20" t="str">
        <f>TEXT(Table1[[#This Row],[Transaction Date]],"dddd")</f>
        <v>Wednesday</v>
      </c>
      <c r="G1032" t="s">
        <v>117</v>
      </c>
      <c r="H1032" s="4">
        <v>7659</v>
      </c>
      <c r="I1032" t="s">
        <v>114</v>
      </c>
      <c r="J1032" s="4">
        <v>367666</v>
      </c>
      <c r="K1032">
        <v>8260</v>
      </c>
    </row>
    <row r="1033" spans="1:11">
      <c r="A1033" s="4">
        <v>20190718</v>
      </c>
      <c r="B1033" s="21">
        <f t="shared" si="16"/>
        <v>43664</v>
      </c>
      <c r="C1033" s="20" t="str">
        <f>TEXT(Table1[[#This Row],[Transaction Date]],"yyyy")</f>
        <v>2019</v>
      </c>
      <c r="D1033" s="20" t="str">
        <f>TEXT(Table1[[#This Row],[Transaction Date]],"mmmm")</f>
        <v>July</v>
      </c>
      <c r="E1033" s="4">
        <f>MONTH(Table1[[#This Row],[Transaction Date]])</f>
        <v>7</v>
      </c>
      <c r="F1033" s="20" t="str">
        <f>TEXT(Table1[[#This Row],[Transaction Date]],"dddd")</f>
        <v>Thursday</v>
      </c>
      <c r="G1033" t="s">
        <v>117</v>
      </c>
      <c r="H1033" s="4">
        <v>6680</v>
      </c>
      <c r="I1033" t="s">
        <v>114</v>
      </c>
      <c r="J1033" s="4">
        <v>417887</v>
      </c>
      <c r="K1033">
        <v>18250</v>
      </c>
    </row>
    <row r="1034" spans="1:11">
      <c r="A1034" s="4">
        <v>20190719</v>
      </c>
      <c r="B1034" s="21">
        <f t="shared" si="16"/>
        <v>43665</v>
      </c>
      <c r="C1034" s="20" t="str">
        <f>TEXT(Table1[[#This Row],[Transaction Date]],"yyyy")</f>
        <v>2019</v>
      </c>
      <c r="D1034" s="20" t="str">
        <f>TEXT(Table1[[#This Row],[Transaction Date]],"mmmm")</f>
        <v>July</v>
      </c>
      <c r="E1034" s="4">
        <f>MONTH(Table1[[#This Row],[Transaction Date]])</f>
        <v>7</v>
      </c>
      <c r="F1034" s="20" t="str">
        <f>TEXT(Table1[[#This Row],[Transaction Date]],"dddd")</f>
        <v>Friday</v>
      </c>
      <c r="G1034" t="s">
        <v>10</v>
      </c>
      <c r="H1034" s="4">
        <v>14771</v>
      </c>
      <c r="I1034" t="s">
        <v>115</v>
      </c>
      <c r="J1034" s="4">
        <v>468108</v>
      </c>
      <c r="K1034">
        <v>18250</v>
      </c>
    </row>
    <row r="1035" spans="1:11">
      <c r="A1035" s="4">
        <v>20190719</v>
      </c>
      <c r="B1035" s="21">
        <f t="shared" si="16"/>
        <v>43665</v>
      </c>
      <c r="C1035" s="20" t="str">
        <f>TEXT(Table1[[#This Row],[Transaction Date]],"yyyy")</f>
        <v>2019</v>
      </c>
      <c r="D1035" s="20" t="str">
        <f>TEXT(Table1[[#This Row],[Transaction Date]],"mmmm")</f>
        <v>July</v>
      </c>
      <c r="E1035" s="4">
        <f>MONTH(Table1[[#This Row],[Transaction Date]])</f>
        <v>7</v>
      </c>
      <c r="F1035" s="20" t="str">
        <f>TEXT(Table1[[#This Row],[Transaction Date]],"dddd")</f>
        <v>Friday</v>
      </c>
      <c r="G1035" t="s">
        <v>10</v>
      </c>
      <c r="H1035" s="4">
        <v>14773</v>
      </c>
      <c r="I1035" t="s">
        <v>115</v>
      </c>
      <c r="J1035" s="4">
        <v>518329</v>
      </c>
      <c r="K1035">
        <v>1180</v>
      </c>
    </row>
    <row r="1036" spans="1:11">
      <c r="A1036" s="4">
        <v>20190719</v>
      </c>
      <c r="B1036" s="21">
        <f t="shared" si="16"/>
        <v>43665</v>
      </c>
      <c r="C1036" s="20" t="str">
        <f>TEXT(Table1[[#This Row],[Transaction Date]],"yyyy")</f>
        <v>2019</v>
      </c>
      <c r="D1036" s="20" t="str">
        <f>TEXT(Table1[[#This Row],[Transaction Date]],"mmmm")</f>
        <v>July</v>
      </c>
      <c r="E1036" s="4">
        <f>MONTH(Table1[[#This Row],[Transaction Date]])</f>
        <v>7</v>
      </c>
      <c r="F1036" s="20" t="str">
        <f>TEXT(Table1[[#This Row],[Transaction Date]],"dddd")</f>
        <v>Friday</v>
      </c>
      <c r="G1036" t="s">
        <v>116</v>
      </c>
      <c r="H1036" s="4">
        <v>14775</v>
      </c>
      <c r="I1036" t="s">
        <v>115</v>
      </c>
      <c r="J1036" s="4">
        <v>568550</v>
      </c>
      <c r="K1036">
        <v>22450</v>
      </c>
    </row>
    <row r="1037" spans="1:11">
      <c r="A1037" s="4">
        <v>20190719</v>
      </c>
      <c r="B1037" s="21">
        <f t="shared" si="16"/>
        <v>43665</v>
      </c>
      <c r="C1037" s="20" t="str">
        <f>TEXT(Table1[[#This Row],[Transaction Date]],"yyyy")</f>
        <v>2019</v>
      </c>
      <c r="D1037" s="20" t="str">
        <f>TEXT(Table1[[#This Row],[Transaction Date]],"mmmm")</f>
        <v>July</v>
      </c>
      <c r="E1037" s="4">
        <f>MONTH(Table1[[#This Row],[Transaction Date]])</f>
        <v>7</v>
      </c>
      <c r="F1037" s="20" t="str">
        <f>TEXT(Table1[[#This Row],[Transaction Date]],"dddd")</f>
        <v>Friday</v>
      </c>
      <c r="G1037" t="s">
        <v>10</v>
      </c>
      <c r="H1037" s="4">
        <v>14777</v>
      </c>
      <c r="I1037" t="s">
        <v>111</v>
      </c>
      <c r="J1037" s="4">
        <v>618771</v>
      </c>
      <c r="K1037">
        <v>22450</v>
      </c>
    </row>
    <row r="1038" spans="1:11">
      <c r="A1038" s="4">
        <v>20190719</v>
      </c>
      <c r="B1038" s="21">
        <f t="shared" si="16"/>
        <v>43665</v>
      </c>
      <c r="C1038" s="20" t="str">
        <f>TEXT(Table1[[#This Row],[Transaction Date]],"yyyy")</f>
        <v>2019</v>
      </c>
      <c r="D1038" s="20" t="str">
        <f>TEXT(Table1[[#This Row],[Transaction Date]],"mmmm")</f>
        <v>July</v>
      </c>
      <c r="E1038" s="4">
        <f>MONTH(Table1[[#This Row],[Transaction Date]])</f>
        <v>7</v>
      </c>
      <c r="F1038" s="20" t="str">
        <f>TEXT(Table1[[#This Row],[Transaction Date]],"dddd")</f>
        <v>Friday</v>
      </c>
      <c r="G1038" t="s">
        <v>10</v>
      </c>
      <c r="H1038" s="4">
        <v>11804</v>
      </c>
      <c r="I1038" t="s">
        <v>109</v>
      </c>
      <c r="J1038" s="4">
        <v>864342</v>
      </c>
      <c r="K1038">
        <v>3390</v>
      </c>
    </row>
    <row r="1039" spans="1:11">
      <c r="A1039" s="4">
        <v>20190719</v>
      </c>
      <c r="B1039" s="21">
        <f t="shared" si="16"/>
        <v>43665</v>
      </c>
      <c r="C1039" s="20" t="str">
        <f>TEXT(Table1[[#This Row],[Transaction Date]],"yyyy")</f>
        <v>2019</v>
      </c>
      <c r="D1039" s="20" t="str">
        <f>TEXT(Table1[[#This Row],[Transaction Date]],"mmmm")</f>
        <v>July</v>
      </c>
      <c r="E1039" s="4">
        <f>MONTH(Table1[[#This Row],[Transaction Date]])</f>
        <v>7</v>
      </c>
      <c r="F1039" s="20" t="str">
        <f>TEXT(Table1[[#This Row],[Transaction Date]],"dddd")</f>
        <v>Friday</v>
      </c>
      <c r="G1039" t="s">
        <v>116</v>
      </c>
      <c r="H1039" s="4">
        <v>11806</v>
      </c>
      <c r="I1039" t="s">
        <v>115</v>
      </c>
      <c r="J1039" s="4">
        <v>979679</v>
      </c>
      <c r="K1039">
        <v>995</v>
      </c>
    </row>
    <row r="1040" spans="1:11">
      <c r="A1040" s="4">
        <v>20190719</v>
      </c>
      <c r="B1040" s="21">
        <f t="shared" si="16"/>
        <v>43665</v>
      </c>
      <c r="C1040" s="20" t="str">
        <f>TEXT(Table1[[#This Row],[Transaction Date]],"yyyy")</f>
        <v>2019</v>
      </c>
      <c r="D1040" s="20" t="str">
        <f>TEXT(Table1[[#This Row],[Transaction Date]],"mmmm")</f>
        <v>July</v>
      </c>
      <c r="E1040" s="4">
        <f>MONTH(Table1[[#This Row],[Transaction Date]])</f>
        <v>7</v>
      </c>
      <c r="F1040" s="20" t="str">
        <f>TEXT(Table1[[#This Row],[Transaction Date]],"dddd")</f>
        <v>Friday</v>
      </c>
      <c r="G1040" t="s">
        <v>117</v>
      </c>
      <c r="H1040" s="4">
        <v>10615</v>
      </c>
      <c r="I1040" t="s">
        <v>111</v>
      </c>
      <c r="J1040" s="4">
        <v>129760</v>
      </c>
      <c r="K1040">
        <v>13170</v>
      </c>
    </row>
    <row r="1041" spans="1:11">
      <c r="A1041" s="4">
        <v>20190719</v>
      </c>
      <c r="B1041" s="21">
        <f t="shared" si="16"/>
        <v>43665</v>
      </c>
      <c r="C1041" s="20" t="str">
        <f>TEXT(Table1[[#This Row],[Transaction Date]],"yyyy")</f>
        <v>2019</v>
      </c>
      <c r="D1041" s="20" t="str">
        <f>TEXT(Table1[[#This Row],[Transaction Date]],"mmmm")</f>
        <v>July</v>
      </c>
      <c r="E1041" s="4">
        <f>MONTH(Table1[[#This Row],[Transaction Date]])</f>
        <v>7</v>
      </c>
      <c r="F1041" s="20" t="str">
        <f>TEXT(Table1[[#This Row],[Transaction Date]],"dddd")</f>
        <v>Friday</v>
      </c>
      <c r="G1041" t="s">
        <v>118</v>
      </c>
      <c r="H1041" s="4">
        <v>10616</v>
      </c>
      <c r="I1041" t="s">
        <v>109</v>
      </c>
      <c r="J1041" s="4">
        <v>172366</v>
      </c>
      <c r="K1041">
        <v>9390</v>
      </c>
    </row>
    <row r="1042" spans="1:11">
      <c r="A1042" s="4">
        <v>20190720</v>
      </c>
      <c r="B1042" s="21">
        <f t="shared" si="16"/>
        <v>43666</v>
      </c>
      <c r="C1042" s="20" t="str">
        <f>TEXT(Table1[[#This Row],[Transaction Date]],"yyyy")</f>
        <v>2019</v>
      </c>
      <c r="D1042" s="20" t="str">
        <f>TEXT(Table1[[#This Row],[Transaction Date]],"mmmm")</f>
        <v>July</v>
      </c>
      <c r="E1042" s="4">
        <f>MONTH(Table1[[#This Row],[Transaction Date]])</f>
        <v>7</v>
      </c>
      <c r="F1042" s="20" t="str">
        <f>TEXT(Table1[[#This Row],[Transaction Date]],"dddd")</f>
        <v>Saturday</v>
      </c>
      <c r="G1042" t="s">
        <v>116</v>
      </c>
      <c r="H1042" s="4">
        <v>7667</v>
      </c>
      <c r="I1042" t="s">
        <v>114</v>
      </c>
      <c r="J1042" s="4">
        <v>135670</v>
      </c>
      <c r="K1042">
        <v>2950</v>
      </c>
    </row>
    <row r="1043" spans="1:11">
      <c r="A1043" s="4">
        <v>20190720</v>
      </c>
      <c r="B1043" s="21">
        <f t="shared" si="16"/>
        <v>43666</v>
      </c>
      <c r="C1043" s="20" t="str">
        <f>TEXT(Table1[[#This Row],[Transaction Date]],"yyyy")</f>
        <v>2019</v>
      </c>
      <c r="D1043" s="20" t="str">
        <f>TEXT(Table1[[#This Row],[Transaction Date]],"mmmm")</f>
        <v>July</v>
      </c>
      <c r="E1043" s="4">
        <f>MONTH(Table1[[#This Row],[Transaction Date]])</f>
        <v>7</v>
      </c>
      <c r="F1043" s="20" t="str">
        <f>TEXT(Table1[[#This Row],[Transaction Date]],"dddd")</f>
        <v>Saturday</v>
      </c>
      <c r="G1043" t="s">
        <v>117</v>
      </c>
      <c r="H1043" s="4">
        <v>7671</v>
      </c>
      <c r="I1043" t="s">
        <v>114</v>
      </c>
      <c r="J1043" s="4">
        <v>205588</v>
      </c>
      <c r="K1043">
        <v>3000</v>
      </c>
    </row>
    <row r="1044" spans="1:11">
      <c r="A1044" s="4">
        <v>20190720</v>
      </c>
      <c r="B1044" s="21">
        <f t="shared" si="16"/>
        <v>43666</v>
      </c>
      <c r="C1044" s="20" t="str">
        <f>TEXT(Table1[[#This Row],[Transaction Date]],"yyyy")</f>
        <v>2019</v>
      </c>
      <c r="D1044" s="20" t="str">
        <f>TEXT(Table1[[#This Row],[Transaction Date]],"mmmm")</f>
        <v>July</v>
      </c>
      <c r="E1044" s="4">
        <f>MONTH(Table1[[#This Row],[Transaction Date]])</f>
        <v>7</v>
      </c>
      <c r="F1044" s="20" t="str">
        <f>TEXT(Table1[[#This Row],[Transaction Date]],"dddd")</f>
        <v>Saturday</v>
      </c>
      <c r="G1044" t="s">
        <v>10</v>
      </c>
      <c r="H1044" s="4">
        <v>11808</v>
      </c>
      <c r="I1044" t="s">
        <v>115</v>
      </c>
      <c r="J1044" s="4">
        <v>275506</v>
      </c>
      <c r="K1044">
        <v>14250</v>
      </c>
    </row>
    <row r="1045" spans="1:11">
      <c r="A1045" s="4">
        <v>20190727</v>
      </c>
      <c r="B1045" s="21">
        <f t="shared" si="16"/>
        <v>43673</v>
      </c>
      <c r="C1045" s="20" t="str">
        <f>TEXT(Table1[[#This Row],[Transaction Date]],"yyyy")</f>
        <v>2019</v>
      </c>
      <c r="D1045" s="20" t="str">
        <f>TEXT(Table1[[#This Row],[Transaction Date]],"mmmm")</f>
        <v>July</v>
      </c>
      <c r="E1045" s="4">
        <f>MONTH(Table1[[#This Row],[Transaction Date]])</f>
        <v>7</v>
      </c>
      <c r="F1045" s="20" t="str">
        <f>TEXT(Table1[[#This Row],[Transaction Date]],"dddd")</f>
        <v>Saturday</v>
      </c>
      <c r="G1045" t="s">
        <v>117</v>
      </c>
      <c r="H1045" s="4">
        <v>11843</v>
      </c>
      <c r="I1045" t="s">
        <v>113</v>
      </c>
      <c r="J1045" s="4">
        <v>834850</v>
      </c>
      <c r="K1045">
        <v>6980</v>
      </c>
    </row>
    <row r="1046" spans="1:11">
      <c r="A1046" s="4">
        <v>20190727</v>
      </c>
      <c r="B1046" s="21">
        <f t="shared" si="16"/>
        <v>43673</v>
      </c>
      <c r="C1046" s="20" t="str">
        <f>TEXT(Table1[[#This Row],[Transaction Date]],"yyyy")</f>
        <v>2019</v>
      </c>
      <c r="D1046" s="20" t="str">
        <f>TEXT(Table1[[#This Row],[Transaction Date]],"mmmm")</f>
        <v>July</v>
      </c>
      <c r="E1046" s="4">
        <f>MONTH(Table1[[#This Row],[Transaction Date]])</f>
        <v>7</v>
      </c>
      <c r="F1046" s="20" t="str">
        <f>TEXT(Table1[[#This Row],[Transaction Date]],"dddd")</f>
        <v>Saturday</v>
      </c>
      <c r="G1046" t="s">
        <v>11</v>
      </c>
      <c r="H1046" s="4">
        <v>14845</v>
      </c>
      <c r="I1046" t="s">
        <v>113</v>
      </c>
      <c r="J1046" s="4">
        <v>979679</v>
      </c>
      <c r="K1046">
        <v>9390</v>
      </c>
    </row>
    <row r="1047" spans="1:11">
      <c r="A1047" s="4">
        <v>20190727</v>
      </c>
      <c r="B1047" s="21">
        <f t="shared" si="16"/>
        <v>43673</v>
      </c>
      <c r="C1047" s="20" t="str">
        <f>TEXT(Table1[[#This Row],[Transaction Date]],"yyyy")</f>
        <v>2019</v>
      </c>
      <c r="D1047" s="20" t="str">
        <f>TEXT(Table1[[#This Row],[Transaction Date]],"mmmm")</f>
        <v>July</v>
      </c>
      <c r="E1047" s="4">
        <f>MONTH(Table1[[#This Row],[Transaction Date]])</f>
        <v>7</v>
      </c>
      <c r="F1047" s="20" t="str">
        <f>TEXT(Table1[[#This Row],[Transaction Date]],"dddd")</f>
        <v>Saturday</v>
      </c>
      <c r="G1047" t="s">
        <v>117</v>
      </c>
      <c r="H1047" s="4">
        <v>10644</v>
      </c>
      <c r="I1047" t="s">
        <v>115</v>
      </c>
      <c r="J1047" s="4">
        <v>129760</v>
      </c>
      <c r="K1047">
        <v>11190</v>
      </c>
    </row>
    <row r="1048" spans="1:11">
      <c r="A1048" s="4">
        <v>20190727</v>
      </c>
      <c r="B1048" s="21">
        <f t="shared" si="16"/>
        <v>43673</v>
      </c>
      <c r="C1048" s="20" t="str">
        <f>TEXT(Table1[[#This Row],[Transaction Date]],"yyyy")</f>
        <v>2019</v>
      </c>
      <c r="D1048" s="20" t="str">
        <f>TEXT(Table1[[#This Row],[Transaction Date]],"mmmm")</f>
        <v>July</v>
      </c>
      <c r="E1048" s="4">
        <f>MONTH(Table1[[#This Row],[Transaction Date]])</f>
        <v>7</v>
      </c>
      <c r="F1048" s="20" t="str">
        <f>TEXT(Table1[[#This Row],[Transaction Date]],"dddd")</f>
        <v>Saturday</v>
      </c>
      <c r="G1048" t="s">
        <v>10</v>
      </c>
      <c r="H1048" s="4">
        <v>6814</v>
      </c>
      <c r="I1048" t="s">
        <v>113</v>
      </c>
      <c r="J1048" s="4">
        <v>834850</v>
      </c>
      <c r="K1048">
        <v>12450</v>
      </c>
    </row>
    <row r="1049" spans="1:11">
      <c r="A1049" s="4">
        <v>20190728</v>
      </c>
      <c r="B1049" s="21">
        <f t="shared" si="16"/>
        <v>43674</v>
      </c>
      <c r="C1049" s="20" t="str">
        <f>TEXT(Table1[[#This Row],[Transaction Date]],"yyyy")</f>
        <v>2019</v>
      </c>
      <c r="D1049" s="20" t="str">
        <f>TEXT(Table1[[#This Row],[Transaction Date]],"mmmm")</f>
        <v>July</v>
      </c>
      <c r="E1049" s="4">
        <f>MONTH(Table1[[#This Row],[Transaction Date]])</f>
        <v>7</v>
      </c>
      <c r="F1049" s="20" t="str">
        <f>TEXT(Table1[[#This Row],[Transaction Date]],"dddd")</f>
        <v>Sunday</v>
      </c>
      <c r="G1049" t="s">
        <v>10</v>
      </c>
      <c r="H1049" s="4">
        <v>11847</v>
      </c>
      <c r="I1049" t="s">
        <v>113</v>
      </c>
      <c r="J1049" s="4">
        <v>834850</v>
      </c>
      <c r="K1049">
        <v>12390</v>
      </c>
    </row>
    <row r="1050" spans="1:11">
      <c r="A1050" s="4">
        <v>20190728</v>
      </c>
      <c r="B1050" s="21">
        <f t="shared" si="16"/>
        <v>43674</v>
      </c>
      <c r="C1050" s="20" t="str">
        <f>TEXT(Table1[[#This Row],[Transaction Date]],"yyyy")</f>
        <v>2019</v>
      </c>
      <c r="D1050" s="20" t="str">
        <f>TEXT(Table1[[#This Row],[Transaction Date]],"mmmm")</f>
        <v>July</v>
      </c>
      <c r="E1050" s="4">
        <f>MONTH(Table1[[#This Row],[Transaction Date]])</f>
        <v>7</v>
      </c>
      <c r="F1050" s="20" t="str">
        <f>TEXT(Table1[[#This Row],[Transaction Date]],"dddd")</f>
        <v>Sunday</v>
      </c>
      <c r="G1050" t="s">
        <v>116</v>
      </c>
      <c r="H1050" s="4">
        <v>11848</v>
      </c>
      <c r="I1050" t="s">
        <v>114</v>
      </c>
      <c r="J1050" s="4">
        <v>834850</v>
      </c>
      <c r="K1050">
        <v>1650</v>
      </c>
    </row>
    <row r="1051" spans="1:11">
      <c r="A1051" s="4">
        <v>20190728</v>
      </c>
      <c r="B1051" s="21">
        <f t="shared" si="16"/>
        <v>43674</v>
      </c>
      <c r="C1051" s="20" t="str">
        <f>TEXT(Table1[[#This Row],[Transaction Date]],"yyyy")</f>
        <v>2019</v>
      </c>
      <c r="D1051" s="20" t="str">
        <f>TEXT(Table1[[#This Row],[Transaction Date]],"mmmm")</f>
        <v>July</v>
      </c>
      <c r="E1051" s="4">
        <f>MONTH(Table1[[#This Row],[Transaction Date]])</f>
        <v>7</v>
      </c>
      <c r="F1051" s="20" t="str">
        <f>TEXT(Table1[[#This Row],[Transaction Date]],"dddd")</f>
        <v>Sunday</v>
      </c>
      <c r="G1051" t="s">
        <v>10</v>
      </c>
      <c r="H1051" s="4">
        <v>14855</v>
      </c>
      <c r="I1051" t="s">
        <v>109</v>
      </c>
      <c r="J1051" s="4">
        <v>834850</v>
      </c>
      <c r="K1051">
        <v>12450</v>
      </c>
    </row>
    <row r="1052" spans="1:11">
      <c r="A1052" s="4">
        <v>20190728</v>
      </c>
      <c r="B1052" s="21">
        <f t="shared" si="16"/>
        <v>43674</v>
      </c>
      <c r="C1052" s="20" t="str">
        <f>TEXT(Table1[[#This Row],[Transaction Date]],"yyyy")</f>
        <v>2019</v>
      </c>
      <c r="D1052" s="20" t="str">
        <f>TEXT(Table1[[#This Row],[Transaction Date]],"mmmm")</f>
        <v>July</v>
      </c>
      <c r="E1052" s="4">
        <f>MONTH(Table1[[#This Row],[Transaction Date]])</f>
        <v>7</v>
      </c>
      <c r="F1052" s="20" t="str">
        <f>TEXT(Table1[[#This Row],[Transaction Date]],"dddd")</f>
        <v>Sunday</v>
      </c>
      <c r="G1052" t="s">
        <v>10</v>
      </c>
      <c r="H1052" s="4">
        <v>14857</v>
      </c>
      <c r="I1052" t="s">
        <v>109</v>
      </c>
      <c r="J1052" s="4">
        <v>421333</v>
      </c>
      <c r="K1052">
        <v>9750</v>
      </c>
    </row>
    <row r="1053" spans="1:11">
      <c r="A1053" s="4">
        <v>20190728</v>
      </c>
      <c r="B1053" s="21">
        <f t="shared" si="16"/>
        <v>43674</v>
      </c>
      <c r="C1053" s="20" t="str">
        <f>TEXT(Table1[[#This Row],[Transaction Date]],"yyyy")</f>
        <v>2019</v>
      </c>
      <c r="D1053" s="20" t="str">
        <f>TEXT(Table1[[#This Row],[Transaction Date]],"mmmm")</f>
        <v>July</v>
      </c>
      <c r="E1053" s="4">
        <f>MONTH(Table1[[#This Row],[Transaction Date]])</f>
        <v>7</v>
      </c>
      <c r="F1053" s="20" t="str">
        <f>TEXT(Table1[[#This Row],[Transaction Date]],"dddd")</f>
        <v>Sunday</v>
      </c>
      <c r="G1053" t="s">
        <v>116</v>
      </c>
      <c r="H1053" s="4">
        <v>14857</v>
      </c>
      <c r="I1053" t="s">
        <v>109</v>
      </c>
      <c r="J1053" s="4">
        <v>719050</v>
      </c>
      <c r="K1053">
        <v>9750</v>
      </c>
    </row>
    <row r="1054" spans="1:11">
      <c r="A1054" s="4">
        <v>20190728</v>
      </c>
      <c r="B1054" s="21">
        <f t="shared" si="16"/>
        <v>43674</v>
      </c>
      <c r="C1054" s="20" t="str">
        <f>TEXT(Table1[[#This Row],[Transaction Date]],"yyyy")</f>
        <v>2019</v>
      </c>
      <c r="D1054" s="20" t="str">
        <f>TEXT(Table1[[#This Row],[Transaction Date]],"mmmm")</f>
        <v>July</v>
      </c>
      <c r="E1054" s="4">
        <f>MONTH(Table1[[#This Row],[Transaction Date]])</f>
        <v>7</v>
      </c>
      <c r="F1054" s="20" t="str">
        <f>TEXT(Table1[[#This Row],[Transaction Date]],"dddd")</f>
        <v>Sunday</v>
      </c>
      <c r="G1054" t="s">
        <v>116</v>
      </c>
      <c r="H1054" s="4">
        <v>14858</v>
      </c>
      <c r="I1054" t="s">
        <v>114</v>
      </c>
      <c r="J1054" s="4">
        <v>101676</v>
      </c>
      <c r="K1054">
        <v>12390</v>
      </c>
    </row>
    <row r="1055" spans="1:11">
      <c r="A1055" s="4">
        <v>20190728</v>
      </c>
      <c r="B1055" s="21">
        <f t="shared" si="16"/>
        <v>43674</v>
      </c>
      <c r="C1055" s="20" t="str">
        <f>TEXT(Table1[[#This Row],[Transaction Date]],"yyyy")</f>
        <v>2019</v>
      </c>
      <c r="D1055" s="20" t="str">
        <f>TEXT(Table1[[#This Row],[Transaction Date]],"mmmm")</f>
        <v>July</v>
      </c>
      <c r="E1055" s="4">
        <f>MONTH(Table1[[#This Row],[Transaction Date]])</f>
        <v>7</v>
      </c>
      <c r="F1055" s="20" t="str">
        <f>TEXT(Table1[[#This Row],[Transaction Date]],"dddd")</f>
        <v>Sunday</v>
      </c>
      <c r="G1055" t="s">
        <v>116</v>
      </c>
      <c r="H1055" s="4">
        <v>14858</v>
      </c>
      <c r="I1055" t="s">
        <v>115</v>
      </c>
      <c r="J1055" s="4">
        <v>131448</v>
      </c>
      <c r="K1055">
        <v>6250</v>
      </c>
    </row>
    <row r="1056" spans="1:11">
      <c r="A1056" s="4">
        <v>20190728</v>
      </c>
      <c r="B1056" s="21">
        <f t="shared" si="16"/>
        <v>43674</v>
      </c>
      <c r="C1056" s="20" t="str">
        <f>TEXT(Table1[[#This Row],[Transaction Date]],"yyyy")</f>
        <v>2019</v>
      </c>
      <c r="D1056" s="20" t="str">
        <f>TEXT(Table1[[#This Row],[Transaction Date]],"mmmm")</f>
        <v>July</v>
      </c>
      <c r="E1056" s="4">
        <f>MONTH(Table1[[#This Row],[Transaction Date]])</f>
        <v>7</v>
      </c>
      <c r="F1056" s="20" t="str">
        <f>TEXT(Table1[[#This Row],[Transaction Date]],"dddd")</f>
        <v>Sunday</v>
      </c>
      <c r="G1056" t="s">
        <v>116</v>
      </c>
      <c r="H1056" s="4">
        <v>6833</v>
      </c>
      <c r="I1056" t="s">
        <v>114</v>
      </c>
      <c r="J1056" s="4">
        <v>161220</v>
      </c>
      <c r="K1056">
        <v>13950</v>
      </c>
    </row>
    <row r="1057" spans="1:11">
      <c r="A1057" s="4">
        <v>20190729</v>
      </c>
      <c r="B1057" s="21">
        <f t="shared" si="16"/>
        <v>43675</v>
      </c>
      <c r="C1057" s="20" t="str">
        <f>TEXT(Table1[[#This Row],[Transaction Date]],"yyyy")</f>
        <v>2019</v>
      </c>
      <c r="D1057" s="20" t="str">
        <f>TEXT(Table1[[#This Row],[Transaction Date]],"mmmm")</f>
        <v>July</v>
      </c>
      <c r="E1057" s="4">
        <f>MONTH(Table1[[#This Row],[Transaction Date]])</f>
        <v>7</v>
      </c>
      <c r="F1057" s="20" t="str">
        <f>TEXT(Table1[[#This Row],[Transaction Date]],"dddd")</f>
        <v>Monday</v>
      </c>
      <c r="G1057" t="s">
        <v>118</v>
      </c>
      <c r="H1057" s="4">
        <v>11852</v>
      </c>
      <c r="I1057" t="s">
        <v>114</v>
      </c>
      <c r="J1057" s="4">
        <v>116562</v>
      </c>
      <c r="K1057">
        <v>10470</v>
      </c>
    </row>
    <row r="1058" spans="1:11">
      <c r="A1058" s="4">
        <v>20190729</v>
      </c>
      <c r="B1058" s="21">
        <f t="shared" si="16"/>
        <v>43675</v>
      </c>
      <c r="C1058" s="20" t="str">
        <f>TEXT(Table1[[#This Row],[Transaction Date]],"yyyy")</f>
        <v>2019</v>
      </c>
      <c r="D1058" s="20" t="str">
        <f>TEXT(Table1[[#This Row],[Transaction Date]],"mmmm")</f>
        <v>July</v>
      </c>
      <c r="E1058" s="4">
        <f>MONTH(Table1[[#This Row],[Transaction Date]])</f>
        <v>7</v>
      </c>
      <c r="F1058" s="20" t="str">
        <f>TEXT(Table1[[#This Row],[Transaction Date]],"dddd")</f>
        <v>Monday</v>
      </c>
      <c r="G1058" t="s">
        <v>117</v>
      </c>
      <c r="H1058" s="4">
        <v>14861</v>
      </c>
      <c r="I1058" t="s">
        <v>114</v>
      </c>
      <c r="J1058" s="4">
        <v>166782</v>
      </c>
      <c r="K1058">
        <v>12390</v>
      </c>
    </row>
    <row r="1059" spans="1:11">
      <c r="A1059" s="4">
        <v>20190729</v>
      </c>
      <c r="B1059" s="21">
        <f t="shared" si="16"/>
        <v>43675</v>
      </c>
      <c r="C1059" s="20" t="str">
        <f>TEXT(Table1[[#This Row],[Transaction Date]],"yyyy")</f>
        <v>2019</v>
      </c>
      <c r="D1059" s="20" t="str">
        <f>TEXT(Table1[[#This Row],[Transaction Date]],"mmmm")</f>
        <v>July</v>
      </c>
      <c r="E1059" s="4">
        <f>MONTH(Table1[[#This Row],[Transaction Date]])</f>
        <v>7</v>
      </c>
      <c r="F1059" s="20" t="str">
        <f>TEXT(Table1[[#This Row],[Transaction Date]],"dddd")</f>
        <v>Monday</v>
      </c>
      <c r="G1059" t="s">
        <v>10</v>
      </c>
      <c r="H1059" s="4">
        <v>14862</v>
      </c>
      <c r="I1059" t="s">
        <v>115</v>
      </c>
      <c r="J1059" s="4">
        <v>217003</v>
      </c>
      <c r="K1059">
        <v>9650</v>
      </c>
    </row>
    <row r="1060" spans="1:11">
      <c r="A1060" s="4">
        <v>20190729</v>
      </c>
      <c r="B1060" s="21">
        <f t="shared" si="16"/>
        <v>43675</v>
      </c>
      <c r="C1060" s="20" t="str">
        <f>TEXT(Table1[[#This Row],[Transaction Date]],"yyyy")</f>
        <v>2019</v>
      </c>
      <c r="D1060" s="20" t="str">
        <f>TEXT(Table1[[#This Row],[Transaction Date]],"mmmm")</f>
        <v>July</v>
      </c>
      <c r="E1060" s="4">
        <f>MONTH(Table1[[#This Row],[Transaction Date]])</f>
        <v>7</v>
      </c>
      <c r="F1060" s="20" t="str">
        <f>TEXT(Table1[[#This Row],[Transaction Date]],"dddd")</f>
        <v>Monday</v>
      </c>
      <c r="G1060" t="s">
        <v>116</v>
      </c>
      <c r="H1060" s="4">
        <v>14863</v>
      </c>
      <c r="I1060" t="s">
        <v>114</v>
      </c>
      <c r="J1060" s="4">
        <v>267224</v>
      </c>
      <c r="K1060">
        <v>10650</v>
      </c>
    </row>
    <row r="1061" spans="1:11">
      <c r="A1061" s="4">
        <v>20190729</v>
      </c>
      <c r="B1061" s="21">
        <f t="shared" si="16"/>
        <v>43675</v>
      </c>
      <c r="C1061" s="20" t="str">
        <f>TEXT(Table1[[#This Row],[Transaction Date]],"yyyy")</f>
        <v>2019</v>
      </c>
      <c r="D1061" s="20" t="str">
        <f>TEXT(Table1[[#This Row],[Transaction Date]],"mmmm")</f>
        <v>July</v>
      </c>
      <c r="E1061" s="4">
        <f>MONTH(Table1[[#This Row],[Transaction Date]])</f>
        <v>7</v>
      </c>
      <c r="F1061" s="20" t="str">
        <f>TEXT(Table1[[#This Row],[Transaction Date]],"dddd")</f>
        <v>Monday</v>
      </c>
      <c r="G1061" t="s">
        <v>116</v>
      </c>
      <c r="H1061" s="4">
        <v>10659</v>
      </c>
      <c r="I1061" t="s">
        <v>115</v>
      </c>
      <c r="J1061" s="4">
        <v>317445</v>
      </c>
      <c r="K1061">
        <v>21950</v>
      </c>
    </row>
    <row r="1062" spans="1:11">
      <c r="A1062" s="4">
        <v>20190729</v>
      </c>
      <c r="B1062" s="21">
        <f t="shared" si="16"/>
        <v>43675</v>
      </c>
      <c r="C1062" s="20" t="str">
        <f>TEXT(Table1[[#This Row],[Transaction Date]],"yyyy")</f>
        <v>2019</v>
      </c>
      <c r="D1062" s="20" t="str">
        <f>TEXT(Table1[[#This Row],[Transaction Date]],"mmmm")</f>
        <v>July</v>
      </c>
      <c r="E1062" s="4">
        <f>MONTH(Table1[[#This Row],[Transaction Date]])</f>
        <v>7</v>
      </c>
      <c r="F1062" s="20" t="str">
        <f>TEXT(Table1[[#This Row],[Transaction Date]],"dddd")</f>
        <v>Monday</v>
      </c>
      <c r="G1062" t="s">
        <v>117</v>
      </c>
      <c r="H1062" s="4">
        <v>10659</v>
      </c>
      <c r="I1062" t="s">
        <v>113</v>
      </c>
      <c r="J1062" s="4">
        <v>729973</v>
      </c>
      <c r="K1062">
        <v>21950</v>
      </c>
    </row>
    <row r="1063" spans="1:11">
      <c r="A1063" s="4">
        <v>20190730</v>
      </c>
      <c r="B1063" s="21">
        <f t="shared" si="16"/>
        <v>43676</v>
      </c>
      <c r="C1063" s="20" t="str">
        <f>TEXT(Table1[[#This Row],[Transaction Date]],"yyyy")</f>
        <v>2019</v>
      </c>
      <c r="D1063" s="20" t="str">
        <f>TEXT(Table1[[#This Row],[Transaction Date]],"mmmm")</f>
        <v>July</v>
      </c>
      <c r="E1063" s="4">
        <f>MONTH(Table1[[#This Row],[Transaction Date]])</f>
        <v>7</v>
      </c>
      <c r="F1063" s="20" t="str">
        <f>TEXT(Table1[[#This Row],[Transaction Date]],"dddd")</f>
        <v>Tuesday</v>
      </c>
      <c r="G1063" t="s">
        <v>11</v>
      </c>
      <c r="H1063" s="4">
        <v>14868</v>
      </c>
      <c r="I1063" t="s">
        <v>113</v>
      </c>
      <c r="J1063" s="4">
        <v>764932</v>
      </c>
      <c r="K1063">
        <v>4950</v>
      </c>
    </row>
    <row r="1064" spans="1:11">
      <c r="A1064" s="4">
        <v>20190730</v>
      </c>
      <c r="B1064" s="21">
        <f t="shared" si="16"/>
        <v>43676</v>
      </c>
      <c r="C1064" s="20" t="str">
        <f>TEXT(Table1[[#This Row],[Transaction Date]],"yyyy")</f>
        <v>2019</v>
      </c>
      <c r="D1064" s="20" t="str">
        <f>TEXT(Table1[[#This Row],[Transaction Date]],"mmmm")</f>
        <v>July</v>
      </c>
      <c r="E1064" s="4">
        <f>MONTH(Table1[[#This Row],[Transaction Date]])</f>
        <v>7</v>
      </c>
      <c r="F1064" s="20" t="str">
        <f>TEXT(Table1[[#This Row],[Transaction Date]],"dddd")</f>
        <v>Tuesday</v>
      </c>
      <c r="G1064" t="s">
        <v>11</v>
      </c>
      <c r="H1064" s="4">
        <v>14869</v>
      </c>
      <c r="I1064" t="s">
        <v>112</v>
      </c>
      <c r="J1064" s="4">
        <v>799891</v>
      </c>
      <c r="K1064">
        <v>16250</v>
      </c>
    </row>
    <row r="1065" spans="1:11">
      <c r="A1065" s="4">
        <v>20190730</v>
      </c>
      <c r="B1065" s="21">
        <f t="shared" si="16"/>
        <v>43676</v>
      </c>
      <c r="C1065" s="20" t="str">
        <f>TEXT(Table1[[#This Row],[Transaction Date]],"yyyy")</f>
        <v>2019</v>
      </c>
      <c r="D1065" s="20" t="str">
        <f>TEXT(Table1[[#This Row],[Transaction Date]],"mmmm")</f>
        <v>July</v>
      </c>
      <c r="E1065" s="4">
        <f>MONTH(Table1[[#This Row],[Transaction Date]])</f>
        <v>7</v>
      </c>
      <c r="F1065" s="20" t="str">
        <f>TEXT(Table1[[#This Row],[Transaction Date]],"dddd")</f>
        <v>Tuesday</v>
      </c>
      <c r="G1065" t="s">
        <v>11</v>
      </c>
      <c r="H1065" s="4">
        <v>10664</v>
      </c>
      <c r="I1065" t="s">
        <v>109</v>
      </c>
      <c r="J1065" s="4">
        <v>834850</v>
      </c>
      <c r="K1065">
        <v>11250</v>
      </c>
    </row>
    <row r="1066" spans="1:11">
      <c r="A1066" s="4">
        <v>20190730</v>
      </c>
      <c r="B1066" s="21">
        <f t="shared" si="16"/>
        <v>43676</v>
      </c>
      <c r="C1066" s="20" t="str">
        <f>TEXT(Table1[[#This Row],[Transaction Date]],"yyyy")</f>
        <v>2019</v>
      </c>
      <c r="D1066" s="20" t="str">
        <f>TEXT(Table1[[#This Row],[Transaction Date]],"mmmm")</f>
        <v>July</v>
      </c>
      <c r="E1066" s="4">
        <f>MONTH(Table1[[#This Row],[Transaction Date]])</f>
        <v>7</v>
      </c>
      <c r="F1066" s="20" t="str">
        <f>TEXT(Table1[[#This Row],[Transaction Date]],"dddd")</f>
        <v>Tuesday</v>
      </c>
      <c r="G1066" t="s">
        <v>117</v>
      </c>
      <c r="H1066" s="4">
        <v>14865</v>
      </c>
      <c r="I1066" t="s">
        <v>110</v>
      </c>
      <c r="J1066" s="4">
        <v>367666</v>
      </c>
      <c r="K1066">
        <v>2950</v>
      </c>
    </row>
    <row r="1067" spans="1:11">
      <c r="A1067" s="4">
        <v>20190730</v>
      </c>
      <c r="B1067" s="21">
        <f t="shared" si="16"/>
        <v>43676</v>
      </c>
      <c r="C1067" s="20" t="str">
        <f>TEXT(Table1[[#This Row],[Transaction Date]],"yyyy")</f>
        <v>2019</v>
      </c>
      <c r="D1067" s="20" t="str">
        <f>TEXT(Table1[[#This Row],[Transaction Date]],"mmmm")</f>
        <v>July</v>
      </c>
      <c r="E1067" s="4">
        <f>MONTH(Table1[[#This Row],[Transaction Date]])</f>
        <v>7</v>
      </c>
      <c r="F1067" s="20" t="str">
        <f>TEXT(Table1[[#This Row],[Transaction Date]],"dddd")</f>
        <v>Tuesday</v>
      </c>
      <c r="G1067" t="s">
        <v>117</v>
      </c>
      <c r="H1067" s="4">
        <v>14866</v>
      </c>
      <c r="I1067" t="s">
        <v>109</v>
      </c>
      <c r="J1067" s="4">
        <v>417887</v>
      </c>
      <c r="K1067">
        <v>6250</v>
      </c>
    </row>
    <row r="1068" spans="1:11">
      <c r="A1068" s="4">
        <v>20190730</v>
      </c>
      <c r="B1068" s="21">
        <f t="shared" si="16"/>
        <v>43676</v>
      </c>
      <c r="C1068" s="20" t="str">
        <f>TEXT(Table1[[#This Row],[Transaction Date]],"yyyy")</f>
        <v>2019</v>
      </c>
      <c r="D1068" s="20" t="str">
        <f>TEXT(Table1[[#This Row],[Transaction Date]],"mmmm")</f>
        <v>July</v>
      </c>
      <c r="E1068" s="4">
        <f>MONTH(Table1[[#This Row],[Transaction Date]])</f>
        <v>7</v>
      </c>
      <c r="F1068" s="20" t="str">
        <f>TEXT(Table1[[#This Row],[Transaction Date]],"dddd")</f>
        <v>Tuesday</v>
      </c>
      <c r="G1068" t="s">
        <v>117</v>
      </c>
      <c r="H1068" s="4">
        <v>14866</v>
      </c>
      <c r="I1068" t="s">
        <v>114</v>
      </c>
      <c r="J1068" s="4">
        <v>468108</v>
      </c>
      <c r="K1068">
        <v>1650</v>
      </c>
    </row>
    <row r="1069" spans="1:11">
      <c r="A1069" s="4">
        <v>20190730</v>
      </c>
      <c r="B1069" s="21">
        <f t="shared" si="16"/>
        <v>43676</v>
      </c>
      <c r="C1069" s="20" t="str">
        <f>TEXT(Table1[[#This Row],[Transaction Date]],"yyyy")</f>
        <v>2019</v>
      </c>
      <c r="D1069" s="20" t="str">
        <f>TEXT(Table1[[#This Row],[Transaction Date]],"mmmm")</f>
        <v>July</v>
      </c>
      <c r="E1069" s="4">
        <f>MONTH(Table1[[#This Row],[Transaction Date]])</f>
        <v>7</v>
      </c>
      <c r="F1069" s="20" t="str">
        <f>TEXT(Table1[[#This Row],[Transaction Date]],"dddd")</f>
        <v>Tuesday</v>
      </c>
      <c r="G1069" t="s">
        <v>10</v>
      </c>
      <c r="H1069" s="4">
        <v>14867</v>
      </c>
      <c r="I1069" t="s">
        <v>113</v>
      </c>
      <c r="J1069" s="4">
        <v>518329</v>
      </c>
      <c r="K1069">
        <v>2180</v>
      </c>
    </row>
    <row r="1070" spans="1:11">
      <c r="A1070" s="4">
        <v>20190730</v>
      </c>
      <c r="B1070" s="21">
        <f t="shared" si="16"/>
        <v>43676</v>
      </c>
      <c r="C1070" s="20" t="str">
        <f>TEXT(Table1[[#This Row],[Transaction Date]],"yyyy")</f>
        <v>2019</v>
      </c>
      <c r="D1070" s="20" t="str">
        <f>TEXT(Table1[[#This Row],[Transaction Date]],"mmmm")</f>
        <v>July</v>
      </c>
      <c r="E1070" s="4">
        <f>MONTH(Table1[[#This Row],[Transaction Date]])</f>
        <v>7</v>
      </c>
      <c r="F1070" s="20" t="str">
        <f>TEXT(Table1[[#This Row],[Transaction Date]],"dddd")</f>
        <v>Tuesday</v>
      </c>
      <c r="G1070" t="s">
        <v>11</v>
      </c>
      <c r="H1070" s="4">
        <v>14868</v>
      </c>
      <c r="I1070" t="s">
        <v>115</v>
      </c>
      <c r="J1070" s="4">
        <v>568550</v>
      </c>
      <c r="K1070">
        <v>1980</v>
      </c>
    </row>
    <row r="1071" spans="1:11">
      <c r="A1071" s="4">
        <v>20190731</v>
      </c>
      <c r="B1071" s="21">
        <f t="shared" si="16"/>
        <v>43677</v>
      </c>
      <c r="C1071" s="20" t="str">
        <f>TEXT(Table1[[#This Row],[Transaction Date]],"yyyy")</f>
        <v>2019</v>
      </c>
      <c r="D1071" s="20" t="str">
        <f>TEXT(Table1[[#This Row],[Transaction Date]],"mmmm")</f>
        <v>July</v>
      </c>
      <c r="E1071" s="4">
        <f>MONTH(Table1[[#This Row],[Transaction Date]])</f>
        <v>7</v>
      </c>
      <c r="F1071" s="20" t="str">
        <f>TEXT(Table1[[#This Row],[Transaction Date]],"dddd")</f>
        <v>Wednesday</v>
      </c>
      <c r="G1071" t="s">
        <v>10</v>
      </c>
      <c r="H1071" s="4">
        <v>11857</v>
      </c>
      <c r="I1071" t="s">
        <v>113</v>
      </c>
      <c r="J1071" s="4">
        <v>618771</v>
      </c>
      <c r="K1071">
        <v>21950</v>
      </c>
    </row>
    <row r="1072" spans="1:11">
      <c r="A1072" s="4">
        <v>20190731</v>
      </c>
      <c r="B1072" s="21">
        <f t="shared" si="16"/>
        <v>43677</v>
      </c>
      <c r="C1072" s="20" t="str">
        <f>TEXT(Table1[[#This Row],[Transaction Date]],"yyyy")</f>
        <v>2019</v>
      </c>
      <c r="D1072" s="20" t="str">
        <f>TEXT(Table1[[#This Row],[Transaction Date]],"mmmm")</f>
        <v>July</v>
      </c>
      <c r="E1072" s="4">
        <f>MONTH(Table1[[#This Row],[Transaction Date]])</f>
        <v>7</v>
      </c>
      <c r="F1072" s="20" t="str">
        <f>TEXT(Table1[[#This Row],[Transaction Date]],"dddd")</f>
        <v>Wednesday</v>
      </c>
      <c r="G1072" t="s">
        <v>118</v>
      </c>
      <c r="H1072" s="4">
        <v>11857</v>
      </c>
      <c r="I1072" t="s">
        <v>113</v>
      </c>
      <c r="J1072" s="4">
        <v>864342</v>
      </c>
      <c r="K1072">
        <v>24250</v>
      </c>
    </row>
    <row r="1073" spans="1:11">
      <c r="A1073" s="4">
        <v>20190806</v>
      </c>
      <c r="B1073" s="21">
        <f t="shared" si="16"/>
        <v>43683</v>
      </c>
      <c r="C1073" s="20" t="str">
        <f>TEXT(Table1[[#This Row],[Transaction Date]],"yyyy")</f>
        <v>2019</v>
      </c>
      <c r="D1073" s="20" t="str">
        <f>TEXT(Table1[[#This Row],[Transaction Date]],"mmmm")</f>
        <v>August</v>
      </c>
      <c r="E1073" s="4">
        <f>MONTH(Table1[[#This Row],[Transaction Date]])</f>
        <v>8</v>
      </c>
      <c r="F1073" s="20" t="str">
        <f>TEXT(Table1[[#This Row],[Transaction Date]],"dddd")</f>
        <v>Tuesday</v>
      </c>
      <c r="G1073" t="s">
        <v>10</v>
      </c>
      <c r="H1073" s="4">
        <v>11868</v>
      </c>
      <c r="I1073" t="s">
        <v>109</v>
      </c>
      <c r="J1073" s="4">
        <v>135670</v>
      </c>
      <c r="K1073">
        <v>9250</v>
      </c>
    </row>
    <row r="1074" spans="1:11">
      <c r="A1074" s="4">
        <v>20190806</v>
      </c>
      <c r="B1074" s="21">
        <f t="shared" si="16"/>
        <v>43683</v>
      </c>
      <c r="C1074" s="20" t="str">
        <f>TEXT(Table1[[#This Row],[Transaction Date]],"yyyy")</f>
        <v>2019</v>
      </c>
      <c r="D1074" s="20" t="str">
        <f>TEXT(Table1[[#This Row],[Transaction Date]],"mmmm")</f>
        <v>August</v>
      </c>
      <c r="E1074" s="4">
        <f>MONTH(Table1[[#This Row],[Transaction Date]])</f>
        <v>8</v>
      </c>
      <c r="F1074" s="20" t="str">
        <f>TEXT(Table1[[#This Row],[Transaction Date]],"dddd")</f>
        <v>Tuesday</v>
      </c>
      <c r="G1074" t="s">
        <v>116</v>
      </c>
      <c r="H1074" s="4">
        <v>14922</v>
      </c>
      <c r="I1074" t="s">
        <v>110</v>
      </c>
      <c r="J1074" s="4">
        <v>205588</v>
      </c>
      <c r="K1074">
        <v>2950</v>
      </c>
    </row>
    <row r="1075" spans="1:11">
      <c r="A1075" s="4">
        <v>20190807</v>
      </c>
      <c r="B1075" s="21">
        <f t="shared" si="16"/>
        <v>43684</v>
      </c>
      <c r="C1075" s="20" t="str">
        <f>TEXT(Table1[[#This Row],[Transaction Date]],"yyyy")</f>
        <v>2019</v>
      </c>
      <c r="D1075" s="20" t="str">
        <f>TEXT(Table1[[#This Row],[Transaction Date]],"mmmm")</f>
        <v>August</v>
      </c>
      <c r="E1075" s="4">
        <f>MONTH(Table1[[#This Row],[Transaction Date]])</f>
        <v>8</v>
      </c>
      <c r="F1075" s="20" t="str">
        <f>TEXT(Table1[[#This Row],[Transaction Date]],"dddd")</f>
        <v>Wednesday</v>
      </c>
      <c r="G1075" t="s">
        <v>116</v>
      </c>
      <c r="H1075" s="4">
        <v>14928</v>
      </c>
      <c r="I1075" t="s">
        <v>110</v>
      </c>
      <c r="J1075" s="4">
        <v>275506</v>
      </c>
      <c r="K1075">
        <v>11250</v>
      </c>
    </row>
    <row r="1076" spans="1:11">
      <c r="A1076" s="4">
        <v>20190807</v>
      </c>
      <c r="B1076" s="21">
        <f t="shared" si="16"/>
        <v>43684</v>
      </c>
      <c r="C1076" s="20" t="str">
        <f>TEXT(Table1[[#This Row],[Transaction Date]],"yyyy")</f>
        <v>2019</v>
      </c>
      <c r="D1076" s="20" t="str">
        <f>TEXT(Table1[[#This Row],[Transaction Date]],"mmmm")</f>
        <v>August</v>
      </c>
      <c r="E1076" s="4">
        <f>MONTH(Table1[[#This Row],[Transaction Date]])</f>
        <v>8</v>
      </c>
      <c r="F1076" s="20" t="str">
        <f>TEXT(Table1[[#This Row],[Transaction Date]],"dddd")</f>
        <v>Wednesday</v>
      </c>
      <c r="G1076" t="s">
        <v>117</v>
      </c>
      <c r="H1076" s="4">
        <v>10686</v>
      </c>
      <c r="I1076" t="s">
        <v>109</v>
      </c>
      <c r="J1076" s="4">
        <v>568550</v>
      </c>
      <c r="K1076">
        <v>9950</v>
      </c>
    </row>
    <row r="1077" spans="1:11">
      <c r="A1077" s="4">
        <v>20190807</v>
      </c>
      <c r="B1077" s="21">
        <f t="shared" si="16"/>
        <v>43684</v>
      </c>
      <c r="C1077" s="20" t="str">
        <f>TEXT(Table1[[#This Row],[Transaction Date]],"yyyy")</f>
        <v>2019</v>
      </c>
      <c r="D1077" s="20" t="str">
        <f>TEXT(Table1[[#This Row],[Transaction Date]],"mmmm")</f>
        <v>August</v>
      </c>
      <c r="E1077" s="4">
        <f>MONTH(Table1[[#This Row],[Transaction Date]])</f>
        <v>8</v>
      </c>
      <c r="F1077" s="20" t="str">
        <f>TEXT(Table1[[#This Row],[Transaction Date]],"dddd")</f>
        <v>Wednesday</v>
      </c>
      <c r="G1077" t="s">
        <v>10</v>
      </c>
      <c r="H1077" s="4">
        <v>6940</v>
      </c>
      <c r="I1077" t="s">
        <v>109</v>
      </c>
      <c r="J1077" s="4">
        <v>618771</v>
      </c>
      <c r="K1077">
        <v>11250</v>
      </c>
    </row>
    <row r="1078" spans="1:11">
      <c r="A1078" s="4">
        <v>20190807</v>
      </c>
      <c r="B1078" s="21">
        <f t="shared" si="16"/>
        <v>43684</v>
      </c>
      <c r="C1078" s="20" t="str">
        <f>TEXT(Table1[[#This Row],[Transaction Date]],"yyyy")</f>
        <v>2019</v>
      </c>
      <c r="D1078" s="20" t="str">
        <f>TEXT(Table1[[#This Row],[Transaction Date]],"mmmm")</f>
        <v>August</v>
      </c>
      <c r="E1078" s="4">
        <f>MONTH(Table1[[#This Row],[Transaction Date]])</f>
        <v>8</v>
      </c>
      <c r="F1078" s="20" t="str">
        <f>TEXT(Table1[[#This Row],[Transaction Date]],"dddd")</f>
        <v>Wednesday</v>
      </c>
      <c r="G1078" t="s">
        <v>10</v>
      </c>
      <c r="H1078" s="4">
        <v>19690</v>
      </c>
      <c r="I1078" t="s">
        <v>110</v>
      </c>
      <c r="J1078" s="4">
        <v>864342</v>
      </c>
      <c r="K1078">
        <v>15950</v>
      </c>
    </row>
    <row r="1079" spans="1:11">
      <c r="A1079" s="4">
        <v>20190812</v>
      </c>
      <c r="B1079" s="21">
        <f t="shared" si="16"/>
        <v>43689</v>
      </c>
      <c r="C1079" s="20" t="str">
        <f>TEXT(Table1[[#This Row],[Transaction Date]],"yyyy")</f>
        <v>2019</v>
      </c>
      <c r="D1079" s="20" t="str">
        <f>TEXT(Table1[[#This Row],[Transaction Date]],"mmmm")</f>
        <v>August</v>
      </c>
      <c r="E1079" s="4">
        <f>MONTH(Table1[[#This Row],[Transaction Date]])</f>
        <v>8</v>
      </c>
      <c r="F1079" s="20" t="str">
        <f>TEXT(Table1[[#This Row],[Transaction Date]],"dddd")</f>
        <v>Monday</v>
      </c>
      <c r="G1079" t="s">
        <v>116</v>
      </c>
      <c r="H1079" s="4">
        <v>14983</v>
      </c>
      <c r="I1079" t="s">
        <v>109</v>
      </c>
      <c r="J1079" s="4">
        <v>387943</v>
      </c>
      <c r="K1079">
        <v>14600</v>
      </c>
    </row>
    <row r="1080" spans="1:11">
      <c r="A1080" s="4">
        <v>20190812</v>
      </c>
      <c r="B1080" s="21">
        <f t="shared" si="16"/>
        <v>43689</v>
      </c>
      <c r="C1080" s="20" t="str">
        <f>TEXT(Table1[[#This Row],[Transaction Date]],"yyyy")</f>
        <v>2019</v>
      </c>
      <c r="D1080" s="20" t="str">
        <f>TEXT(Table1[[#This Row],[Transaction Date]],"mmmm")</f>
        <v>August</v>
      </c>
      <c r="E1080" s="4">
        <f>MONTH(Table1[[#This Row],[Transaction Date]])</f>
        <v>8</v>
      </c>
      <c r="F1080" s="20" t="str">
        <f>TEXT(Table1[[#This Row],[Transaction Date]],"dddd")</f>
        <v>Monday</v>
      </c>
      <c r="G1080" t="s">
        <v>116</v>
      </c>
      <c r="H1080" s="4">
        <v>14989</v>
      </c>
      <c r="I1080" t="s">
        <v>109</v>
      </c>
      <c r="J1080" s="4">
        <v>846118</v>
      </c>
      <c r="K1080">
        <v>8775</v>
      </c>
    </row>
    <row r="1081" spans="1:11">
      <c r="A1081" s="4">
        <v>20190812</v>
      </c>
      <c r="B1081" s="21">
        <f t="shared" si="16"/>
        <v>43689</v>
      </c>
      <c r="C1081" s="20" t="str">
        <f>TEXT(Table1[[#This Row],[Transaction Date]],"yyyy")</f>
        <v>2019</v>
      </c>
      <c r="D1081" s="20" t="str">
        <f>TEXT(Table1[[#This Row],[Transaction Date]],"mmmm")</f>
        <v>August</v>
      </c>
      <c r="E1081" s="4">
        <f>MONTH(Table1[[#This Row],[Transaction Date]])</f>
        <v>8</v>
      </c>
      <c r="F1081" s="20" t="str">
        <f>TEXT(Table1[[#This Row],[Transaction Date]],"dddd")</f>
        <v>Monday</v>
      </c>
      <c r="G1081" t="s">
        <v>116</v>
      </c>
      <c r="H1081" s="4">
        <v>10707</v>
      </c>
      <c r="I1081" t="s">
        <v>109</v>
      </c>
      <c r="J1081" s="4">
        <v>166782</v>
      </c>
      <c r="K1081">
        <v>11400</v>
      </c>
    </row>
    <row r="1082" spans="1:11">
      <c r="A1082" s="4">
        <v>20190812</v>
      </c>
      <c r="B1082" s="21">
        <f t="shared" si="16"/>
        <v>43689</v>
      </c>
      <c r="C1082" s="20" t="str">
        <f>TEXT(Table1[[#This Row],[Transaction Date]],"yyyy")</f>
        <v>2019</v>
      </c>
      <c r="D1082" s="20" t="str">
        <f>TEXT(Table1[[#This Row],[Transaction Date]],"mmmm")</f>
        <v>August</v>
      </c>
      <c r="E1082" s="4">
        <f>MONTH(Table1[[#This Row],[Transaction Date]])</f>
        <v>8</v>
      </c>
      <c r="F1082" s="20" t="str">
        <f>TEXT(Table1[[#This Row],[Transaction Date]],"dddd")</f>
        <v>Monday</v>
      </c>
      <c r="G1082" t="s">
        <v>116</v>
      </c>
      <c r="H1082" s="4">
        <v>11881</v>
      </c>
      <c r="I1082" t="s">
        <v>115</v>
      </c>
      <c r="J1082" s="4">
        <v>217003</v>
      </c>
      <c r="K1082">
        <v>4360</v>
      </c>
    </row>
    <row r="1083" spans="1:11">
      <c r="A1083" s="4">
        <v>20190812</v>
      </c>
      <c r="B1083" s="21">
        <f t="shared" si="16"/>
        <v>43689</v>
      </c>
      <c r="C1083" s="20" t="str">
        <f>TEXT(Table1[[#This Row],[Transaction Date]],"yyyy")</f>
        <v>2019</v>
      </c>
      <c r="D1083" s="20" t="str">
        <f>TEXT(Table1[[#This Row],[Transaction Date]],"mmmm")</f>
        <v>August</v>
      </c>
      <c r="E1083" s="4">
        <f>MONTH(Table1[[#This Row],[Transaction Date]])</f>
        <v>8</v>
      </c>
      <c r="F1083" s="20" t="str">
        <f>TEXT(Table1[[#This Row],[Transaction Date]],"dddd")</f>
        <v>Monday</v>
      </c>
      <c r="G1083" t="s">
        <v>116</v>
      </c>
      <c r="H1083" s="4">
        <v>11882</v>
      </c>
      <c r="I1083" t="s">
        <v>113</v>
      </c>
      <c r="J1083" s="4">
        <v>267224</v>
      </c>
      <c r="K1083">
        <v>19400</v>
      </c>
    </row>
    <row r="1084" spans="1:11">
      <c r="A1084" s="4">
        <v>20190812</v>
      </c>
      <c r="B1084" s="21">
        <f t="shared" si="16"/>
        <v>43689</v>
      </c>
      <c r="C1084" s="20" t="str">
        <f>TEXT(Table1[[#This Row],[Transaction Date]],"yyyy")</f>
        <v>2019</v>
      </c>
      <c r="D1084" s="20" t="str">
        <f>TEXT(Table1[[#This Row],[Transaction Date]],"mmmm")</f>
        <v>August</v>
      </c>
      <c r="E1084" s="4">
        <f>MONTH(Table1[[#This Row],[Transaction Date]])</f>
        <v>8</v>
      </c>
      <c r="F1084" s="20" t="str">
        <f>TEXT(Table1[[#This Row],[Transaction Date]],"dddd")</f>
        <v>Monday</v>
      </c>
      <c r="G1084" t="s">
        <v>117</v>
      </c>
      <c r="H1084" s="4">
        <v>11883</v>
      </c>
      <c r="I1084" t="s">
        <v>113</v>
      </c>
      <c r="J1084" s="4">
        <v>317445</v>
      </c>
      <c r="K1084">
        <v>7125</v>
      </c>
    </row>
    <row r="1085" spans="1:11">
      <c r="A1085" s="4">
        <v>20190812</v>
      </c>
      <c r="B1085" s="21">
        <f t="shared" si="16"/>
        <v>43689</v>
      </c>
      <c r="C1085" s="20" t="str">
        <f>TEXT(Table1[[#This Row],[Transaction Date]],"yyyy")</f>
        <v>2019</v>
      </c>
      <c r="D1085" s="20" t="str">
        <f>TEXT(Table1[[#This Row],[Transaction Date]],"mmmm")</f>
        <v>August</v>
      </c>
      <c r="E1085" s="4">
        <f>MONTH(Table1[[#This Row],[Transaction Date]])</f>
        <v>8</v>
      </c>
      <c r="F1085" s="20" t="str">
        <f>TEXT(Table1[[#This Row],[Transaction Date]],"dddd")</f>
        <v>Monday</v>
      </c>
      <c r="G1085" t="s">
        <v>118</v>
      </c>
      <c r="H1085" s="4">
        <v>14975</v>
      </c>
      <c r="I1085" t="s">
        <v>112</v>
      </c>
      <c r="J1085" s="4">
        <v>367666</v>
      </c>
      <c r="K1085">
        <v>5751</v>
      </c>
    </row>
    <row r="1086" spans="1:11">
      <c r="A1086" s="4">
        <v>20190814</v>
      </c>
      <c r="B1086" s="21">
        <f t="shared" si="16"/>
        <v>43691</v>
      </c>
      <c r="C1086" s="20" t="str">
        <f>TEXT(Table1[[#This Row],[Transaction Date]],"yyyy")</f>
        <v>2019</v>
      </c>
      <c r="D1086" s="20" t="str">
        <f>TEXT(Table1[[#This Row],[Transaction Date]],"mmmm")</f>
        <v>August</v>
      </c>
      <c r="E1086" s="4">
        <f>MONTH(Table1[[#This Row],[Transaction Date]])</f>
        <v>8</v>
      </c>
      <c r="F1086" s="20" t="str">
        <f>TEXT(Table1[[#This Row],[Transaction Date]],"dddd")</f>
        <v>Wednesday</v>
      </c>
      <c r="G1086" t="s">
        <v>10</v>
      </c>
      <c r="H1086" s="4">
        <v>7743</v>
      </c>
      <c r="I1086" t="s">
        <v>112</v>
      </c>
      <c r="J1086" s="4">
        <v>417887</v>
      </c>
      <c r="K1086">
        <v>2650</v>
      </c>
    </row>
    <row r="1087" spans="1:11">
      <c r="A1087" s="4">
        <v>20190815</v>
      </c>
      <c r="B1087" s="21">
        <f t="shared" si="16"/>
        <v>43692</v>
      </c>
      <c r="C1087" s="20" t="str">
        <f>TEXT(Table1[[#This Row],[Transaction Date]],"yyyy")</f>
        <v>2019</v>
      </c>
      <c r="D1087" s="20" t="str">
        <f>TEXT(Table1[[#This Row],[Transaction Date]],"mmmm")</f>
        <v>August</v>
      </c>
      <c r="E1087" s="4">
        <f>MONTH(Table1[[#This Row],[Transaction Date]])</f>
        <v>8</v>
      </c>
      <c r="F1087" s="20" t="str">
        <f>TEXT(Table1[[#This Row],[Transaction Date]],"dddd")</f>
        <v>Thursday</v>
      </c>
      <c r="G1087" s="1" t="s">
        <v>116</v>
      </c>
      <c r="H1087" s="4">
        <v>11885</v>
      </c>
      <c r="I1087" t="s">
        <v>109</v>
      </c>
      <c r="J1087" s="4">
        <v>267224</v>
      </c>
      <c r="K1087">
        <v>5450</v>
      </c>
    </row>
    <row r="1088" spans="1:11">
      <c r="A1088" s="4">
        <v>20190815</v>
      </c>
      <c r="B1088" s="21">
        <f t="shared" si="16"/>
        <v>43692</v>
      </c>
      <c r="C1088" s="20" t="str">
        <f>TEXT(Table1[[#This Row],[Transaction Date]],"yyyy")</f>
        <v>2019</v>
      </c>
      <c r="D1088" s="20" t="str">
        <f>TEXT(Table1[[#This Row],[Transaction Date]],"mmmm")</f>
        <v>August</v>
      </c>
      <c r="E1088" s="4">
        <f>MONTH(Table1[[#This Row],[Transaction Date]])</f>
        <v>8</v>
      </c>
      <c r="F1088" s="20" t="str">
        <f>TEXT(Table1[[#This Row],[Transaction Date]],"dddd")</f>
        <v>Thursday</v>
      </c>
      <c r="G1088" s="1" t="s">
        <v>118</v>
      </c>
      <c r="H1088" s="4">
        <v>14999</v>
      </c>
      <c r="I1088" t="s">
        <v>109</v>
      </c>
      <c r="J1088" s="4">
        <v>317445</v>
      </c>
      <c r="K1088">
        <v>3450</v>
      </c>
    </row>
    <row r="1089" spans="1:11">
      <c r="A1089" s="4">
        <v>20190815</v>
      </c>
      <c r="B1089" s="21">
        <f t="shared" si="16"/>
        <v>43692</v>
      </c>
      <c r="C1089" s="20" t="str">
        <f>TEXT(Table1[[#This Row],[Transaction Date]],"yyyy")</f>
        <v>2019</v>
      </c>
      <c r="D1089" s="20" t="str">
        <f>TEXT(Table1[[#This Row],[Transaction Date]],"mmmm")</f>
        <v>August</v>
      </c>
      <c r="E1089" s="4">
        <f>MONTH(Table1[[#This Row],[Transaction Date]])</f>
        <v>8</v>
      </c>
      <c r="F1089" s="20" t="str">
        <f>TEXT(Table1[[#This Row],[Transaction Date]],"dddd")</f>
        <v>Thursday</v>
      </c>
      <c r="G1089" t="s">
        <v>116</v>
      </c>
      <c r="H1089" s="4">
        <v>15000</v>
      </c>
      <c r="I1089" t="s">
        <v>114</v>
      </c>
      <c r="J1089" s="4">
        <v>729973</v>
      </c>
      <c r="K1089">
        <v>11385</v>
      </c>
    </row>
    <row r="1090" spans="1:11">
      <c r="A1090" s="4">
        <v>20190815</v>
      </c>
      <c r="B1090" s="21">
        <f t="shared" si="16"/>
        <v>43692</v>
      </c>
      <c r="C1090" s="20" t="str">
        <f>TEXT(Table1[[#This Row],[Transaction Date]],"yyyy")</f>
        <v>2019</v>
      </c>
      <c r="D1090" s="20" t="str">
        <f>TEXT(Table1[[#This Row],[Transaction Date]],"mmmm")</f>
        <v>August</v>
      </c>
      <c r="E1090" s="4">
        <f>MONTH(Table1[[#This Row],[Transaction Date]])</f>
        <v>8</v>
      </c>
      <c r="F1090" s="20" t="str">
        <f>TEXT(Table1[[#This Row],[Transaction Date]],"dddd")</f>
        <v>Thursday</v>
      </c>
      <c r="G1090" t="s">
        <v>117</v>
      </c>
      <c r="H1090" s="4">
        <v>15001</v>
      </c>
      <c r="I1090" t="s">
        <v>109</v>
      </c>
      <c r="J1090" s="4">
        <v>764932</v>
      </c>
      <c r="K1090">
        <v>9950</v>
      </c>
    </row>
    <row r="1091" spans="1:11">
      <c r="A1091" s="4">
        <v>20190815</v>
      </c>
      <c r="B1091" s="21">
        <f t="shared" si="16"/>
        <v>43692</v>
      </c>
      <c r="C1091" s="20" t="str">
        <f>TEXT(Table1[[#This Row],[Transaction Date]],"yyyy")</f>
        <v>2019</v>
      </c>
      <c r="D1091" s="20" t="str">
        <f>TEXT(Table1[[#This Row],[Transaction Date]],"mmmm")</f>
        <v>August</v>
      </c>
      <c r="E1091" s="4">
        <f>MONTH(Table1[[#This Row],[Transaction Date]])</f>
        <v>8</v>
      </c>
      <c r="F1091" s="20" t="str">
        <f>TEXT(Table1[[#This Row],[Transaction Date]],"dddd")</f>
        <v>Thursday</v>
      </c>
      <c r="G1091" t="s">
        <v>117</v>
      </c>
      <c r="H1091" s="4">
        <v>15003</v>
      </c>
      <c r="I1091" t="s">
        <v>109</v>
      </c>
      <c r="J1091" s="4">
        <v>979679</v>
      </c>
      <c r="K1091">
        <v>19950</v>
      </c>
    </row>
    <row r="1092" spans="1:11">
      <c r="A1092" s="4">
        <v>20190815</v>
      </c>
      <c r="B1092" s="21">
        <f t="shared" si="16"/>
        <v>43692</v>
      </c>
      <c r="C1092" s="20" t="str">
        <f>TEXT(Table1[[#This Row],[Transaction Date]],"yyyy")</f>
        <v>2019</v>
      </c>
      <c r="D1092" s="20" t="str">
        <f>TEXT(Table1[[#This Row],[Transaction Date]],"mmmm")</f>
        <v>August</v>
      </c>
      <c r="E1092" s="4">
        <f>MONTH(Table1[[#This Row],[Transaction Date]])</f>
        <v>8</v>
      </c>
      <c r="F1092" s="20" t="str">
        <f>TEXT(Table1[[#This Row],[Transaction Date]],"dddd")</f>
        <v>Thursday</v>
      </c>
      <c r="G1092" t="s">
        <v>117</v>
      </c>
      <c r="H1092" s="4">
        <v>10714</v>
      </c>
      <c r="I1092" t="s">
        <v>114</v>
      </c>
      <c r="J1092" s="4">
        <v>129760</v>
      </c>
      <c r="K1092">
        <v>3750</v>
      </c>
    </row>
    <row r="1093" spans="1:11">
      <c r="A1093" s="4">
        <v>20190815</v>
      </c>
      <c r="B1093" s="21">
        <f t="shared" ref="B1093:B1156" si="17">DATE(LEFT(A1093,4),MID(A1093,5,2),RIGHT(A1093,2))</f>
        <v>43692</v>
      </c>
      <c r="C1093" s="20" t="str">
        <f>TEXT(Table1[[#This Row],[Transaction Date]],"yyyy")</f>
        <v>2019</v>
      </c>
      <c r="D1093" s="20" t="str">
        <f>TEXT(Table1[[#This Row],[Transaction Date]],"mmmm")</f>
        <v>August</v>
      </c>
      <c r="E1093" s="4">
        <f>MONTH(Table1[[#This Row],[Transaction Date]])</f>
        <v>8</v>
      </c>
      <c r="F1093" s="20" t="str">
        <f>TEXT(Table1[[#This Row],[Transaction Date]],"dddd")</f>
        <v>Thursday</v>
      </c>
      <c r="G1093" t="s">
        <v>10</v>
      </c>
      <c r="H1093" s="4">
        <v>10715</v>
      </c>
      <c r="I1093" t="s">
        <v>110</v>
      </c>
      <c r="J1093" s="4">
        <v>387943</v>
      </c>
      <c r="K1093">
        <v>24250</v>
      </c>
    </row>
    <row r="1094" spans="1:11">
      <c r="A1094" s="4">
        <v>20190816</v>
      </c>
      <c r="B1094" s="21">
        <f t="shared" si="17"/>
        <v>43693</v>
      </c>
      <c r="C1094" s="20" t="str">
        <f>TEXT(Table1[[#This Row],[Transaction Date]],"yyyy")</f>
        <v>2019</v>
      </c>
      <c r="D1094" s="20" t="str">
        <f>TEXT(Table1[[#This Row],[Transaction Date]],"mmmm")</f>
        <v>August</v>
      </c>
      <c r="E1094" s="4">
        <f>MONTH(Table1[[#This Row],[Transaction Date]])</f>
        <v>8</v>
      </c>
      <c r="F1094" s="20" t="str">
        <f>TEXT(Table1[[#This Row],[Transaction Date]],"dddd")</f>
        <v>Friday</v>
      </c>
      <c r="G1094" t="s">
        <v>10</v>
      </c>
      <c r="H1094" s="4">
        <v>10717</v>
      </c>
      <c r="I1094" t="s">
        <v>113</v>
      </c>
      <c r="J1094" s="4">
        <v>846118</v>
      </c>
      <c r="K1094">
        <v>5670</v>
      </c>
    </row>
    <row r="1095" spans="1:11">
      <c r="A1095" s="4">
        <v>20190816</v>
      </c>
      <c r="B1095" s="21">
        <f t="shared" si="17"/>
        <v>43693</v>
      </c>
      <c r="C1095" s="20" t="str">
        <f>TEXT(Table1[[#This Row],[Transaction Date]],"yyyy")</f>
        <v>2019</v>
      </c>
      <c r="D1095" s="20" t="str">
        <f>TEXT(Table1[[#This Row],[Transaction Date]],"mmmm")</f>
        <v>August</v>
      </c>
      <c r="E1095" s="4">
        <f>MONTH(Table1[[#This Row],[Transaction Date]])</f>
        <v>8</v>
      </c>
      <c r="F1095" s="20" t="str">
        <f>TEXT(Table1[[#This Row],[Transaction Date]],"dddd")</f>
        <v>Friday</v>
      </c>
      <c r="G1095" t="s">
        <v>10</v>
      </c>
      <c r="H1095" s="4">
        <v>10718</v>
      </c>
      <c r="I1095" t="s">
        <v>109</v>
      </c>
      <c r="J1095" s="4">
        <v>166782</v>
      </c>
      <c r="K1095">
        <v>11950</v>
      </c>
    </row>
    <row r="1096" spans="1:11">
      <c r="A1096" s="4">
        <v>20190816</v>
      </c>
      <c r="B1096" s="21">
        <f t="shared" si="17"/>
        <v>43693</v>
      </c>
      <c r="C1096" s="20" t="str">
        <f>TEXT(Table1[[#This Row],[Transaction Date]],"yyyy")</f>
        <v>2019</v>
      </c>
      <c r="D1096" s="20" t="str">
        <f>TEXT(Table1[[#This Row],[Transaction Date]],"mmmm")</f>
        <v>August</v>
      </c>
      <c r="E1096" s="4">
        <f>MONTH(Table1[[#This Row],[Transaction Date]])</f>
        <v>8</v>
      </c>
      <c r="F1096" s="20" t="str">
        <f>TEXT(Table1[[#This Row],[Transaction Date]],"dddd")</f>
        <v>Friday</v>
      </c>
      <c r="G1096" t="s">
        <v>117</v>
      </c>
      <c r="H1096" s="4">
        <v>11887</v>
      </c>
      <c r="I1096" t="s">
        <v>110</v>
      </c>
      <c r="J1096" s="4">
        <v>217003</v>
      </c>
      <c r="K1096">
        <v>10950</v>
      </c>
    </row>
    <row r="1097" spans="1:11">
      <c r="A1097" s="4">
        <v>20190816</v>
      </c>
      <c r="B1097" s="21">
        <f t="shared" si="17"/>
        <v>43693</v>
      </c>
      <c r="C1097" s="20" t="str">
        <f>TEXT(Table1[[#This Row],[Transaction Date]],"yyyy")</f>
        <v>2019</v>
      </c>
      <c r="D1097" s="20" t="str">
        <f>TEXT(Table1[[#This Row],[Transaction Date]],"mmmm")</f>
        <v>August</v>
      </c>
      <c r="E1097" s="4">
        <f>MONTH(Table1[[#This Row],[Transaction Date]])</f>
        <v>8</v>
      </c>
      <c r="F1097" s="20" t="str">
        <f>TEXT(Table1[[#This Row],[Transaction Date]],"dddd")</f>
        <v>Friday</v>
      </c>
      <c r="G1097" t="s">
        <v>117</v>
      </c>
      <c r="H1097" s="4">
        <v>11889</v>
      </c>
      <c r="I1097" t="s">
        <v>110</v>
      </c>
      <c r="J1097" s="4">
        <v>267224</v>
      </c>
      <c r="K1097">
        <v>5950</v>
      </c>
    </row>
    <row r="1098" spans="1:11">
      <c r="A1098" s="4">
        <v>20190817</v>
      </c>
      <c r="B1098" s="21">
        <f t="shared" si="17"/>
        <v>43694</v>
      </c>
      <c r="C1098" s="20" t="str">
        <f>TEXT(Table1[[#This Row],[Transaction Date]],"yyyy")</f>
        <v>2019</v>
      </c>
      <c r="D1098" s="20" t="str">
        <f>TEXT(Table1[[#This Row],[Transaction Date]],"mmmm")</f>
        <v>August</v>
      </c>
      <c r="E1098" s="4">
        <f>MONTH(Table1[[#This Row],[Transaction Date]])</f>
        <v>8</v>
      </c>
      <c r="F1098" s="20" t="str">
        <f>TEXT(Table1[[#This Row],[Transaction Date]],"dddd")</f>
        <v>Saturday</v>
      </c>
      <c r="G1098" t="s">
        <v>10</v>
      </c>
      <c r="H1098" s="4">
        <v>10721</v>
      </c>
      <c r="I1098" t="s">
        <v>109</v>
      </c>
      <c r="J1098" s="4">
        <v>317445</v>
      </c>
      <c r="K1098">
        <v>21950</v>
      </c>
    </row>
    <row r="1099" spans="1:11">
      <c r="A1099" s="4">
        <v>20190817</v>
      </c>
      <c r="B1099" s="21">
        <f t="shared" si="17"/>
        <v>43694</v>
      </c>
      <c r="C1099" s="20" t="str">
        <f>TEXT(Table1[[#This Row],[Transaction Date]],"yyyy")</f>
        <v>2019</v>
      </c>
      <c r="D1099" s="20" t="str">
        <f>TEXT(Table1[[#This Row],[Transaction Date]],"mmmm")</f>
        <v>August</v>
      </c>
      <c r="E1099" s="4">
        <f>MONTH(Table1[[#This Row],[Transaction Date]])</f>
        <v>8</v>
      </c>
      <c r="F1099" s="20" t="str">
        <f>TEXT(Table1[[#This Row],[Transaction Date]],"dddd")</f>
        <v>Saturday</v>
      </c>
      <c r="G1099" t="s">
        <v>10</v>
      </c>
      <c r="H1099" s="4">
        <v>10722</v>
      </c>
      <c r="I1099" t="s">
        <v>109</v>
      </c>
      <c r="J1099" s="4">
        <v>367666</v>
      </c>
      <c r="K1099">
        <v>7950</v>
      </c>
    </row>
    <row r="1100" spans="1:11">
      <c r="A1100" s="4">
        <v>20190817</v>
      </c>
      <c r="B1100" s="21">
        <f t="shared" si="17"/>
        <v>43694</v>
      </c>
      <c r="C1100" s="20" t="str">
        <f>TEXT(Table1[[#This Row],[Transaction Date]],"yyyy")</f>
        <v>2019</v>
      </c>
      <c r="D1100" s="20" t="str">
        <f>TEXT(Table1[[#This Row],[Transaction Date]],"mmmm")</f>
        <v>August</v>
      </c>
      <c r="E1100" s="4">
        <f>MONTH(Table1[[#This Row],[Transaction Date]])</f>
        <v>8</v>
      </c>
      <c r="F1100" s="20" t="str">
        <f>TEXT(Table1[[#This Row],[Transaction Date]],"dddd")</f>
        <v>Saturday</v>
      </c>
      <c r="G1100" t="s">
        <v>118</v>
      </c>
      <c r="H1100" s="4">
        <v>7756</v>
      </c>
      <c r="I1100" t="s">
        <v>110</v>
      </c>
      <c r="J1100" s="4">
        <v>417887</v>
      </c>
      <c r="K1100">
        <v>27450</v>
      </c>
    </row>
    <row r="1101" spans="1:11">
      <c r="A1101" s="4">
        <v>20190817</v>
      </c>
      <c r="B1101" s="21">
        <f t="shared" si="17"/>
        <v>43694</v>
      </c>
      <c r="C1101" s="20" t="str">
        <f>TEXT(Table1[[#This Row],[Transaction Date]],"yyyy")</f>
        <v>2019</v>
      </c>
      <c r="D1101" s="20" t="str">
        <f>TEXT(Table1[[#This Row],[Transaction Date]],"mmmm")</f>
        <v>August</v>
      </c>
      <c r="E1101" s="4">
        <f>MONTH(Table1[[#This Row],[Transaction Date]])</f>
        <v>8</v>
      </c>
      <c r="F1101" s="20" t="str">
        <f>TEXT(Table1[[#This Row],[Transaction Date]],"dddd")</f>
        <v>Saturday</v>
      </c>
      <c r="G1101" t="s">
        <v>116</v>
      </c>
      <c r="H1101" s="4">
        <v>7757</v>
      </c>
      <c r="I1101" t="s">
        <v>109</v>
      </c>
      <c r="J1101" s="4">
        <v>267224</v>
      </c>
      <c r="K1101">
        <v>15950</v>
      </c>
    </row>
    <row r="1102" spans="1:11">
      <c r="A1102" s="4">
        <v>20190818</v>
      </c>
      <c r="B1102" s="21">
        <f t="shared" si="17"/>
        <v>43695</v>
      </c>
      <c r="C1102" s="20" t="str">
        <f>TEXT(Table1[[#This Row],[Transaction Date]],"yyyy")</f>
        <v>2019</v>
      </c>
      <c r="D1102" s="20" t="str">
        <f>TEXT(Table1[[#This Row],[Transaction Date]],"mmmm")</f>
        <v>August</v>
      </c>
      <c r="E1102" s="4">
        <f>MONTH(Table1[[#This Row],[Transaction Date]])</f>
        <v>8</v>
      </c>
      <c r="F1102" s="20" t="str">
        <f>TEXT(Table1[[#This Row],[Transaction Date]],"dddd")</f>
        <v>Sunday</v>
      </c>
      <c r="G1102" t="s">
        <v>10</v>
      </c>
      <c r="H1102" s="4">
        <v>7073</v>
      </c>
      <c r="I1102" t="s">
        <v>114</v>
      </c>
      <c r="J1102" s="4">
        <v>317445</v>
      </c>
      <c r="K1102">
        <v>11950</v>
      </c>
    </row>
    <row r="1103" spans="1:11">
      <c r="A1103" s="4">
        <v>20190818</v>
      </c>
      <c r="B1103" s="21">
        <f t="shared" si="17"/>
        <v>43695</v>
      </c>
      <c r="C1103" s="20" t="str">
        <f>TEXT(Table1[[#This Row],[Transaction Date]],"yyyy")</f>
        <v>2019</v>
      </c>
      <c r="D1103" s="20" t="str">
        <f>TEXT(Table1[[#This Row],[Transaction Date]],"mmmm")</f>
        <v>August</v>
      </c>
      <c r="E1103" s="4">
        <f>MONTH(Table1[[#This Row],[Transaction Date]])</f>
        <v>8</v>
      </c>
      <c r="F1103" s="20" t="str">
        <f>TEXT(Table1[[#This Row],[Transaction Date]],"dddd")</f>
        <v>Sunday</v>
      </c>
      <c r="G1103" t="s">
        <v>116</v>
      </c>
      <c r="H1103" s="4">
        <v>7081</v>
      </c>
      <c r="I1103" t="s">
        <v>114</v>
      </c>
      <c r="J1103" s="4">
        <v>729973</v>
      </c>
      <c r="K1103">
        <v>10755</v>
      </c>
    </row>
    <row r="1104" spans="1:11">
      <c r="A1104" s="4">
        <v>20190819</v>
      </c>
      <c r="B1104" s="21">
        <f t="shared" si="17"/>
        <v>43696</v>
      </c>
      <c r="C1104" s="20" t="str">
        <f>TEXT(Table1[[#This Row],[Transaction Date]],"yyyy")</f>
        <v>2019</v>
      </c>
      <c r="D1104" s="20" t="str">
        <f>TEXT(Table1[[#This Row],[Transaction Date]],"mmmm")</f>
        <v>August</v>
      </c>
      <c r="E1104" s="4">
        <f>MONTH(Table1[[#This Row],[Transaction Date]])</f>
        <v>8</v>
      </c>
      <c r="F1104" s="20" t="str">
        <f>TEXT(Table1[[#This Row],[Transaction Date]],"dddd")</f>
        <v>Monday</v>
      </c>
      <c r="G1104" t="s">
        <v>117</v>
      </c>
      <c r="H1104" s="4">
        <v>10729</v>
      </c>
      <c r="I1104" t="s">
        <v>110</v>
      </c>
      <c r="J1104" s="4">
        <v>764932</v>
      </c>
      <c r="K1104">
        <v>11950</v>
      </c>
    </row>
    <row r="1105" spans="1:11">
      <c r="A1105" s="4">
        <v>20190819</v>
      </c>
      <c r="B1105" s="21">
        <f t="shared" si="17"/>
        <v>43696</v>
      </c>
      <c r="C1105" s="20" t="str">
        <f>TEXT(Table1[[#This Row],[Transaction Date]],"yyyy")</f>
        <v>2019</v>
      </c>
      <c r="D1105" s="20" t="str">
        <f>TEXT(Table1[[#This Row],[Transaction Date]],"mmmm")</f>
        <v>August</v>
      </c>
      <c r="E1105" s="4">
        <f>MONTH(Table1[[#This Row],[Transaction Date]])</f>
        <v>8</v>
      </c>
      <c r="F1105" s="20" t="str">
        <f>TEXT(Table1[[#This Row],[Transaction Date]],"dddd")</f>
        <v>Monday</v>
      </c>
      <c r="G1105" t="s">
        <v>117</v>
      </c>
      <c r="H1105" s="4">
        <v>7759</v>
      </c>
      <c r="I1105" t="s">
        <v>113</v>
      </c>
      <c r="J1105" s="4">
        <v>979679</v>
      </c>
      <c r="K1105">
        <v>4950</v>
      </c>
    </row>
    <row r="1106" spans="1:11">
      <c r="A1106" s="4">
        <v>20190820</v>
      </c>
      <c r="B1106" s="21">
        <f t="shared" si="17"/>
        <v>43697</v>
      </c>
      <c r="C1106" s="20" t="str">
        <f>TEXT(Table1[[#This Row],[Transaction Date]],"yyyy")</f>
        <v>2019</v>
      </c>
      <c r="D1106" s="20" t="str">
        <f>TEXT(Table1[[#This Row],[Transaction Date]],"mmmm")</f>
        <v>August</v>
      </c>
      <c r="E1106" s="4">
        <f>MONTH(Table1[[#This Row],[Transaction Date]])</f>
        <v>8</v>
      </c>
      <c r="F1106" s="20" t="str">
        <f>TEXT(Table1[[#This Row],[Transaction Date]],"dddd")</f>
        <v>Tuesday</v>
      </c>
      <c r="G1106" t="s">
        <v>10</v>
      </c>
      <c r="H1106" s="4">
        <v>7763</v>
      </c>
      <c r="I1106" t="s">
        <v>109</v>
      </c>
      <c r="J1106" s="4">
        <v>129760</v>
      </c>
      <c r="K1106">
        <v>9950</v>
      </c>
    </row>
    <row r="1107" spans="1:11">
      <c r="A1107" s="4">
        <v>20190820</v>
      </c>
      <c r="B1107" s="21">
        <f t="shared" si="17"/>
        <v>43697</v>
      </c>
      <c r="C1107" s="20" t="str">
        <f>TEXT(Table1[[#This Row],[Transaction Date]],"yyyy")</f>
        <v>2019</v>
      </c>
      <c r="D1107" s="20" t="str">
        <f>TEXT(Table1[[#This Row],[Transaction Date]],"mmmm")</f>
        <v>August</v>
      </c>
      <c r="E1107" s="4">
        <f>MONTH(Table1[[#This Row],[Transaction Date]])</f>
        <v>8</v>
      </c>
      <c r="F1107" s="20" t="str">
        <f>TEXT(Table1[[#This Row],[Transaction Date]],"dddd")</f>
        <v>Tuesday</v>
      </c>
      <c r="G1107" t="s">
        <v>116</v>
      </c>
      <c r="H1107" s="4">
        <v>7764</v>
      </c>
      <c r="I1107" t="s">
        <v>114</v>
      </c>
      <c r="J1107" s="4">
        <v>834850</v>
      </c>
      <c r="K1107">
        <v>3650</v>
      </c>
    </row>
    <row r="1108" spans="1:11">
      <c r="A1108" s="4">
        <v>20190821</v>
      </c>
      <c r="B1108" s="21">
        <f t="shared" si="17"/>
        <v>43698</v>
      </c>
      <c r="C1108" s="20" t="str">
        <f>TEXT(Table1[[#This Row],[Transaction Date]],"yyyy")</f>
        <v>2019</v>
      </c>
      <c r="D1108" s="20" t="str">
        <f>TEXT(Table1[[#This Row],[Transaction Date]],"mmmm")</f>
        <v>August</v>
      </c>
      <c r="E1108" s="4">
        <f>MONTH(Table1[[#This Row],[Transaction Date]])</f>
        <v>8</v>
      </c>
      <c r="F1108" s="20" t="str">
        <f>TEXT(Table1[[#This Row],[Transaction Date]],"dddd")</f>
        <v>Wednesday</v>
      </c>
      <c r="G1108" t="s">
        <v>117</v>
      </c>
      <c r="H1108" s="4">
        <v>15037</v>
      </c>
      <c r="I1108" t="s">
        <v>115</v>
      </c>
      <c r="J1108" s="4">
        <v>367666</v>
      </c>
      <c r="K1108">
        <v>2650</v>
      </c>
    </row>
    <row r="1109" spans="1:11">
      <c r="A1109" s="4">
        <v>20190821</v>
      </c>
      <c r="B1109" s="21">
        <f t="shared" si="17"/>
        <v>43698</v>
      </c>
      <c r="C1109" s="20" t="str">
        <f>TEXT(Table1[[#This Row],[Transaction Date]],"yyyy")</f>
        <v>2019</v>
      </c>
      <c r="D1109" s="20" t="str">
        <f>TEXT(Table1[[#This Row],[Transaction Date]],"mmmm")</f>
        <v>August</v>
      </c>
      <c r="E1109" s="4">
        <f>MONTH(Table1[[#This Row],[Transaction Date]])</f>
        <v>8</v>
      </c>
      <c r="F1109" s="20" t="str">
        <f>TEXT(Table1[[#This Row],[Transaction Date]],"dddd")</f>
        <v>Wednesday</v>
      </c>
      <c r="G1109" t="s">
        <v>117</v>
      </c>
      <c r="H1109" s="4">
        <v>15038</v>
      </c>
      <c r="I1109" t="s">
        <v>114</v>
      </c>
      <c r="J1109" s="4">
        <v>417887</v>
      </c>
      <c r="K1109">
        <v>2650</v>
      </c>
    </row>
    <row r="1110" spans="1:11">
      <c r="A1110" s="4">
        <v>20190821</v>
      </c>
      <c r="B1110" s="21">
        <f t="shared" si="17"/>
        <v>43698</v>
      </c>
      <c r="C1110" s="20" t="str">
        <f>TEXT(Table1[[#This Row],[Transaction Date]],"yyyy")</f>
        <v>2019</v>
      </c>
      <c r="D1110" s="20" t="str">
        <f>TEXT(Table1[[#This Row],[Transaction Date]],"mmmm")</f>
        <v>August</v>
      </c>
      <c r="E1110" s="4">
        <f>MONTH(Table1[[#This Row],[Transaction Date]])</f>
        <v>8</v>
      </c>
      <c r="F1110" s="20" t="str">
        <f>TEXT(Table1[[#This Row],[Transaction Date]],"dddd")</f>
        <v>Wednesday</v>
      </c>
      <c r="G1110" t="s">
        <v>10</v>
      </c>
      <c r="H1110" s="4">
        <v>15039</v>
      </c>
      <c r="I1110" t="s">
        <v>115</v>
      </c>
      <c r="J1110" s="4">
        <v>468108</v>
      </c>
      <c r="K1110">
        <v>21250</v>
      </c>
    </row>
    <row r="1111" spans="1:11">
      <c r="A1111" s="4">
        <v>20190821</v>
      </c>
      <c r="B1111" s="21">
        <f t="shared" si="17"/>
        <v>43698</v>
      </c>
      <c r="C1111" s="20" t="str">
        <f>TEXT(Table1[[#This Row],[Transaction Date]],"yyyy")</f>
        <v>2019</v>
      </c>
      <c r="D1111" s="20" t="str">
        <f>TEXT(Table1[[#This Row],[Transaction Date]],"mmmm")</f>
        <v>August</v>
      </c>
      <c r="E1111" s="4">
        <f>MONTH(Table1[[#This Row],[Transaction Date]])</f>
        <v>8</v>
      </c>
      <c r="F1111" s="20" t="str">
        <f>TEXT(Table1[[#This Row],[Transaction Date]],"dddd")</f>
        <v>Wednesday</v>
      </c>
      <c r="G1111" t="s">
        <v>10</v>
      </c>
      <c r="H1111" s="4">
        <v>15040</v>
      </c>
      <c r="I1111" t="s">
        <v>111</v>
      </c>
      <c r="J1111" s="4">
        <v>518329</v>
      </c>
      <c r="K1111">
        <v>12450</v>
      </c>
    </row>
    <row r="1112" spans="1:11">
      <c r="A1112" s="4">
        <v>20190821</v>
      </c>
      <c r="B1112" s="21">
        <f t="shared" si="17"/>
        <v>43698</v>
      </c>
      <c r="C1112" s="20" t="str">
        <f>TEXT(Table1[[#This Row],[Transaction Date]],"yyyy")</f>
        <v>2019</v>
      </c>
      <c r="D1112" s="20" t="str">
        <f>TEXT(Table1[[#This Row],[Transaction Date]],"mmmm")</f>
        <v>August</v>
      </c>
      <c r="E1112" s="4">
        <f>MONTH(Table1[[#This Row],[Transaction Date]])</f>
        <v>8</v>
      </c>
      <c r="F1112" s="20" t="str">
        <f>TEXT(Table1[[#This Row],[Transaction Date]],"dddd")</f>
        <v>Wednesday</v>
      </c>
      <c r="G1112" t="s">
        <v>118</v>
      </c>
      <c r="H1112" s="4">
        <v>10731</v>
      </c>
      <c r="I1112" t="s">
        <v>109</v>
      </c>
      <c r="J1112" s="4">
        <v>568550</v>
      </c>
      <c r="K1112">
        <v>15250</v>
      </c>
    </row>
    <row r="1113" spans="1:11">
      <c r="A1113" s="4">
        <v>20190821</v>
      </c>
      <c r="B1113" s="21">
        <f t="shared" si="17"/>
        <v>43698</v>
      </c>
      <c r="C1113" s="20" t="str">
        <f>TEXT(Table1[[#This Row],[Transaction Date]],"yyyy")</f>
        <v>2019</v>
      </c>
      <c r="D1113" s="20" t="str">
        <f>TEXT(Table1[[#This Row],[Transaction Date]],"mmmm")</f>
        <v>August</v>
      </c>
      <c r="E1113" s="4">
        <f>MONTH(Table1[[#This Row],[Transaction Date]])</f>
        <v>8</v>
      </c>
      <c r="F1113" s="20" t="str">
        <f>TEXT(Table1[[#This Row],[Transaction Date]],"dddd")</f>
        <v>Wednesday</v>
      </c>
      <c r="G1113" t="s">
        <v>117</v>
      </c>
      <c r="H1113" s="4">
        <v>7765</v>
      </c>
      <c r="I1113" t="s">
        <v>109</v>
      </c>
      <c r="J1113" s="4">
        <v>618771</v>
      </c>
      <c r="K1113">
        <v>5650</v>
      </c>
    </row>
    <row r="1114" spans="1:11">
      <c r="A1114" s="4">
        <v>20190821</v>
      </c>
      <c r="B1114" s="21">
        <f t="shared" si="17"/>
        <v>43698</v>
      </c>
      <c r="C1114" s="20" t="str">
        <f>TEXT(Table1[[#This Row],[Transaction Date]],"yyyy")</f>
        <v>2019</v>
      </c>
      <c r="D1114" s="20" t="str">
        <f>TEXT(Table1[[#This Row],[Transaction Date]],"mmmm")</f>
        <v>August</v>
      </c>
      <c r="E1114" s="4">
        <f>MONTH(Table1[[#This Row],[Transaction Date]])</f>
        <v>8</v>
      </c>
      <c r="F1114" s="20" t="str">
        <f>TEXT(Table1[[#This Row],[Transaction Date]],"dddd")</f>
        <v>Wednesday</v>
      </c>
      <c r="G1114" t="s">
        <v>10</v>
      </c>
      <c r="H1114" s="4">
        <v>11896</v>
      </c>
      <c r="I1114" t="s">
        <v>109</v>
      </c>
      <c r="J1114" s="4">
        <v>864342</v>
      </c>
      <c r="K1114">
        <v>11950</v>
      </c>
    </row>
    <row r="1115" spans="1:11">
      <c r="A1115" s="4">
        <v>20190821</v>
      </c>
      <c r="B1115" s="21">
        <f t="shared" si="17"/>
        <v>43698</v>
      </c>
      <c r="C1115" s="20" t="str">
        <f>TEXT(Table1[[#This Row],[Transaction Date]],"yyyy")</f>
        <v>2019</v>
      </c>
      <c r="D1115" s="20" t="str">
        <f>TEXT(Table1[[#This Row],[Transaction Date]],"mmmm")</f>
        <v>August</v>
      </c>
      <c r="E1115" s="4">
        <f>MONTH(Table1[[#This Row],[Transaction Date]])</f>
        <v>8</v>
      </c>
      <c r="F1115" s="20" t="str">
        <f>TEXT(Table1[[#This Row],[Transaction Date]],"dddd")</f>
        <v>Wednesday</v>
      </c>
      <c r="G1115" t="s">
        <v>116</v>
      </c>
      <c r="H1115" s="4">
        <v>11897</v>
      </c>
      <c r="I1115" t="s">
        <v>115</v>
      </c>
      <c r="J1115" s="4">
        <v>979679</v>
      </c>
      <c r="K1115">
        <v>995</v>
      </c>
    </row>
    <row r="1116" spans="1:11">
      <c r="A1116" s="4">
        <v>20190823</v>
      </c>
      <c r="B1116" s="21">
        <f t="shared" si="17"/>
        <v>43700</v>
      </c>
      <c r="C1116" s="20" t="str">
        <f>TEXT(Table1[[#This Row],[Transaction Date]],"yyyy")</f>
        <v>2019</v>
      </c>
      <c r="D1116" s="20" t="str">
        <f>TEXT(Table1[[#This Row],[Transaction Date]],"mmmm")</f>
        <v>August</v>
      </c>
      <c r="E1116" s="4">
        <f>MONTH(Table1[[#This Row],[Transaction Date]])</f>
        <v>8</v>
      </c>
      <c r="F1116" s="20" t="str">
        <f>TEXT(Table1[[#This Row],[Transaction Date]],"dddd")</f>
        <v>Friday</v>
      </c>
      <c r="G1116" t="s">
        <v>11</v>
      </c>
      <c r="H1116" s="4">
        <v>10738</v>
      </c>
      <c r="I1116" t="s">
        <v>109</v>
      </c>
      <c r="J1116" s="4">
        <v>129760</v>
      </c>
      <c r="K1116">
        <v>15950</v>
      </c>
    </row>
    <row r="1117" spans="1:11">
      <c r="A1117" s="4">
        <v>20190824</v>
      </c>
      <c r="B1117" s="21">
        <f t="shared" si="17"/>
        <v>43701</v>
      </c>
      <c r="C1117" s="20" t="str">
        <f>TEXT(Table1[[#This Row],[Transaction Date]],"yyyy")</f>
        <v>2019</v>
      </c>
      <c r="D1117" s="20" t="str">
        <f>TEXT(Table1[[#This Row],[Transaction Date]],"mmmm")</f>
        <v>August</v>
      </c>
      <c r="E1117" s="4">
        <f>MONTH(Table1[[#This Row],[Transaction Date]])</f>
        <v>8</v>
      </c>
      <c r="F1117" s="20" t="str">
        <f>TEXT(Table1[[#This Row],[Transaction Date]],"dddd")</f>
        <v>Saturday</v>
      </c>
      <c r="G1117" t="s">
        <v>117</v>
      </c>
      <c r="H1117" s="4">
        <v>10744</v>
      </c>
      <c r="I1117" t="s">
        <v>109</v>
      </c>
      <c r="J1117" s="4">
        <v>172366</v>
      </c>
      <c r="K1117">
        <v>12520</v>
      </c>
    </row>
    <row r="1118" spans="1:11">
      <c r="A1118" s="4">
        <v>20190825</v>
      </c>
      <c r="B1118" s="21">
        <f t="shared" si="17"/>
        <v>43702</v>
      </c>
      <c r="C1118" s="20" t="str">
        <f>TEXT(Table1[[#This Row],[Transaction Date]],"yyyy")</f>
        <v>2019</v>
      </c>
      <c r="D1118" s="20" t="str">
        <f>TEXT(Table1[[#This Row],[Transaction Date]],"mmmm")</f>
        <v>August</v>
      </c>
      <c r="E1118" s="4">
        <f>MONTH(Table1[[#This Row],[Transaction Date]])</f>
        <v>8</v>
      </c>
      <c r="F1118" s="20" t="str">
        <f>TEXT(Table1[[#This Row],[Transaction Date]],"dddd")</f>
        <v>Sunday</v>
      </c>
      <c r="G1118" t="s">
        <v>10</v>
      </c>
      <c r="H1118" s="4">
        <v>11911</v>
      </c>
      <c r="I1118" t="s">
        <v>115</v>
      </c>
      <c r="J1118" s="4">
        <v>135670</v>
      </c>
      <c r="K1118">
        <v>19400</v>
      </c>
    </row>
    <row r="1119" spans="1:11">
      <c r="A1119" s="4">
        <v>20190825</v>
      </c>
      <c r="B1119" s="21">
        <f t="shared" si="17"/>
        <v>43702</v>
      </c>
      <c r="C1119" s="20" t="str">
        <f>TEXT(Table1[[#This Row],[Transaction Date]],"yyyy")</f>
        <v>2019</v>
      </c>
      <c r="D1119" s="20" t="str">
        <f>TEXT(Table1[[#This Row],[Transaction Date]],"mmmm")</f>
        <v>August</v>
      </c>
      <c r="E1119" s="4">
        <f>MONTH(Table1[[#This Row],[Transaction Date]])</f>
        <v>8</v>
      </c>
      <c r="F1119" s="20" t="str">
        <f>TEXT(Table1[[#This Row],[Transaction Date]],"dddd")</f>
        <v>Sunday</v>
      </c>
      <c r="G1119" t="s">
        <v>10</v>
      </c>
      <c r="H1119" s="4">
        <v>15070</v>
      </c>
      <c r="I1119" t="s">
        <v>115</v>
      </c>
      <c r="J1119" s="4">
        <v>205588</v>
      </c>
      <c r="K1119">
        <v>9560</v>
      </c>
    </row>
    <row r="1120" spans="1:11">
      <c r="A1120" s="4">
        <v>20190825</v>
      </c>
      <c r="B1120" s="21">
        <f t="shared" si="17"/>
        <v>43702</v>
      </c>
      <c r="C1120" s="20" t="str">
        <f>TEXT(Table1[[#This Row],[Transaction Date]],"yyyy")</f>
        <v>2019</v>
      </c>
      <c r="D1120" s="20" t="str">
        <f>TEXT(Table1[[#This Row],[Transaction Date]],"mmmm")</f>
        <v>August</v>
      </c>
      <c r="E1120" s="4">
        <f>MONTH(Table1[[#This Row],[Transaction Date]])</f>
        <v>8</v>
      </c>
      <c r="F1120" s="20" t="str">
        <f>TEXT(Table1[[#This Row],[Transaction Date]],"dddd")</f>
        <v>Sunday</v>
      </c>
      <c r="G1120" t="s">
        <v>116</v>
      </c>
      <c r="H1120" s="4">
        <v>15078</v>
      </c>
      <c r="I1120" t="s">
        <v>109</v>
      </c>
      <c r="J1120" s="4">
        <v>275506</v>
      </c>
      <c r="K1120">
        <v>9000</v>
      </c>
    </row>
    <row r="1121" spans="1:11">
      <c r="A1121" s="4">
        <v>20190904</v>
      </c>
      <c r="B1121" s="21">
        <f t="shared" si="17"/>
        <v>43712</v>
      </c>
      <c r="C1121" s="20" t="str">
        <f>TEXT(Table1[[#This Row],[Transaction Date]],"yyyy")</f>
        <v>2019</v>
      </c>
      <c r="D1121" s="20" t="str">
        <f>TEXT(Table1[[#This Row],[Transaction Date]],"mmmm")</f>
        <v>September</v>
      </c>
      <c r="E1121" s="4">
        <f>MONTH(Table1[[#This Row],[Transaction Date]])</f>
        <v>9</v>
      </c>
      <c r="F1121" s="20" t="str">
        <f>TEXT(Table1[[#This Row],[Transaction Date]],"dddd")</f>
        <v>Wednesday</v>
      </c>
      <c r="G1121" t="s">
        <v>117</v>
      </c>
      <c r="H1121" s="4">
        <v>11932</v>
      </c>
      <c r="I1121" t="s">
        <v>115</v>
      </c>
      <c r="J1121" s="4">
        <v>979679</v>
      </c>
      <c r="K1121">
        <v>9950</v>
      </c>
    </row>
    <row r="1122" spans="1:11">
      <c r="A1122" s="4">
        <v>20190907</v>
      </c>
      <c r="B1122" s="21">
        <f t="shared" si="17"/>
        <v>43715</v>
      </c>
      <c r="C1122" s="20" t="str">
        <f>TEXT(Table1[[#This Row],[Transaction Date]],"yyyy")</f>
        <v>2019</v>
      </c>
      <c r="D1122" s="20" t="str">
        <f>TEXT(Table1[[#This Row],[Transaction Date]],"mmmm")</f>
        <v>September</v>
      </c>
      <c r="E1122" s="4">
        <f>MONTH(Table1[[#This Row],[Transaction Date]])</f>
        <v>9</v>
      </c>
      <c r="F1122" s="20" t="str">
        <f>TEXT(Table1[[#This Row],[Transaction Date]],"dddd")</f>
        <v>Saturday</v>
      </c>
      <c r="G1122" t="s">
        <v>118</v>
      </c>
      <c r="H1122" s="4">
        <v>11940</v>
      </c>
      <c r="I1122" t="s">
        <v>109</v>
      </c>
      <c r="J1122" s="4">
        <v>129760</v>
      </c>
      <c r="K1122">
        <v>7450</v>
      </c>
    </row>
    <row r="1123" spans="1:11">
      <c r="A1123" s="4">
        <v>20190907</v>
      </c>
      <c r="B1123" s="21">
        <f t="shared" si="17"/>
        <v>43715</v>
      </c>
      <c r="C1123" s="20" t="str">
        <f>TEXT(Table1[[#This Row],[Transaction Date]],"yyyy")</f>
        <v>2019</v>
      </c>
      <c r="D1123" s="20" t="str">
        <f>TEXT(Table1[[#This Row],[Transaction Date]],"mmmm")</f>
        <v>September</v>
      </c>
      <c r="E1123" s="4">
        <f>MONTH(Table1[[#This Row],[Transaction Date]])</f>
        <v>9</v>
      </c>
      <c r="F1123" s="20" t="str">
        <f>TEXT(Table1[[#This Row],[Transaction Date]],"dddd")</f>
        <v>Saturday</v>
      </c>
      <c r="G1123" t="s">
        <v>118</v>
      </c>
      <c r="H1123" s="4">
        <v>15172</v>
      </c>
      <c r="I1123" t="s">
        <v>114</v>
      </c>
      <c r="J1123" s="4">
        <v>834850</v>
      </c>
      <c r="K1123">
        <v>10650</v>
      </c>
    </row>
    <row r="1124" spans="1:11">
      <c r="A1124" s="4">
        <v>20190907</v>
      </c>
      <c r="B1124" s="21">
        <f t="shared" si="17"/>
        <v>43715</v>
      </c>
      <c r="C1124" s="20" t="str">
        <f>TEXT(Table1[[#This Row],[Transaction Date]],"yyyy")</f>
        <v>2019</v>
      </c>
      <c r="D1124" s="20" t="str">
        <f>TEXT(Table1[[#This Row],[Transaction Date]],"mmmm")</f>
        <v>September</v>
      </c>
      <c r="E1124" s="4">
        <f>MONTH(Table1[[#This Row],[Transaction Date]])</f>
        <v>9</v>
      </c>
      <c r="F1124" s="20" t="str">
        <f>TEXT(Table1[[#This Row],[Transaction Date]],"dddd")</f>
        <v>Saturday</v>
      </c>
      <c r="G1124" t="s">
        <v>117</v>
      </c>
      <c r="H1124" s="4">
        <v>10784</v>
      </c>
      <c r="I1124" t="s">
        <v>115</v>
      </c>
      <c r="J1124" s="4">
        <v>979679</v>
      </c>
      <c r="K1124">
        <v>11250</v>
      </c>
    </row>
    <row r="1125" spans="1:11">
      <c r="A1125" s="4">
        <v>20190914</v>
      </c>
      <c r="B1125" s="21">
        <f t="shared" si="17"/>
        <v>43722</v>
      </c>
      <c r="C1125" s="20" t="str">
        <f>TEXT(Table1[[#This Row],[Transaction Date]],"yyyy")</f>
        <v>2019</v>
      </c>
      <c r="D1125" s="20" t="str">
        <f>TEXT(Table1[[#This Row],[Transaction Date]],"mmmm")</f>
        <v>September</v>
      </c>
      <c r="E1125" s="4">
        <f>MONTH(Table1[[#This Row],[Transaction Date]])</f>
        <v>9</v>
      </c>
      <c r="F1125" s="20" t="str">
        <f>TEXT(Table1[[#This Row],[Transaction Date]],"dddd")</f>
        <v>Saturday</v>
      </c>
      <c r="G1125" t="s">
        <v>11</v>
      </c>
      <c r="H1125" s="4">
        <v>10790</v>
      </c>
      <c r="I1125" t="s">
        <v>109</v>
      </c>
      <c r="J1125" s="4">
        <v>129760</v>
      </c>
      <c r="K1125">
        <v>4650</v>
      </c>
    </row>
    <row r="1126" spans="1:11">
      <c r="A1126" s="4">
        <v>20190914</v>
      </c>
      <c r="B1126" s="21">
        <f t="shared" si="17"/>
        <v>43722</v>
      </c>
      <c r="C1126" s="20" t="str">
        <f>TEXT(Table1[[#This Row],[Transaction Date]],"yyyy")</f>
        <v>2019</v>
      </c>
      <c r="D1126" s="20" t="str">
        <f>TEXT(Table1[[#This Row],[Transaction Date]],"mmmm")</f>
        <v>September</v>
      </c>
      <c r="E1126" s="4">
        <f>MONTH(Table1[[#This Row],[Transaction Date]])</f>
        <v>9</v>
      </c>
      <c r="F1126" s="20" t="str">
        <f>TEXT(Table1[[#This Row],[Transaction Date]],"dddd")</f>
        <v>Saturday</v>
      </c>
      <c r="G1126" t="s">
        <v>11</v>
      </c>
      <c r="H1126" s="4">
        <v>7831</v>
      </c>
      <c r="I1126" t="s">
        <v>109</v>
      </c>
      <c r="J1126" s="4">
        <v>834850</v>
      </c>
      <c r="K1126">
        <v>5950</v>
      </c>
    </row>
    <row r="1127" spans="1:11">
      <c r="A1127" s="4">
        <v>20190914</v>
      </c>
      <c r="B1127" s="21">
        <f t="shared" si="17"/>
        <v>43722</v>
      </c>
      <c r="C1127" s="20" t="str">
        <f>TEXT(Table1[[#This Row],[Transaction Date]],"yyyy")</f>
        <v>2019</v>
      </c>
      <c r="D1127" s="20" t="str">
        <f>TEXT(Table1[[#This Row],[Transaction Date]],"mmmm")</f>
        <v>September</v>
      </c>
      <c r="E1127" s="4">
        <f>MONTH(Table1[[#This Row],[Transaction Date]])</f>
        <v>9</v>
      </c>
      <c r="F1127" s="20" t="str">
        <f>TEXT(Table1[[#This Row],[Transaction Date]],"dddd")</f>
        <v>Saturday</v>
      </c>
      <c r="G1127" t="s">
        <v>11</v>
      </c>
      <c r="H1127" s="4">
        <v>7500</v>
      </c>
      <c r="I1127" t="s">
        <v>114</v>
      </c>
      <c r="J1127" s="4">
        <v>834850</v>
      </c>
      <c r="K1127">
        <v>22950</v>
      </c>
    </row>
    <row r="1128" spans="1:11">
      <c r="A1128" s="4">
        <v>20190915</v>
      </c>
      <c r="B1128" s="21">
        <f t="shared" si="17"/>
        <v>43723</v>
      </c>
      <c r="C1128" s="20" t="str">
        <f>TEXT(Table1[[#This Row],[Transaction Date]],"yyyy")</f>
        <v>2019</v>
      </c>
      <c r="D1128" s="20" t="str">
        <f>TEXT(Table1[[#This Row],[Transaction Date]],"mmmm")</f>
        <v>September</v>
      </c>
      <c r="E1128" s="4">
        <f>MONTH(Table1[[#This Row],[Transaction Date]])</f>
        <v>9</v>
      </c>
      <c r="F1128" s="20" t="str">
        <f>TEXT(Table1[[#This Row],[Transaction Date]],"dddd")</f>
        <v>Sunday</v>
      </c>
      <c r="G1128" t="s">
        <v>10</v>
      </c>
      <c r="H1128" s="4">
        <v>7834</v>
      </c>
      <c r="I1128" t="s">
        <v>109</v>
      </c>
      <c r="J1128" s="4">
        <v>129760</v>
      </c>
      <c r="K1128">
        <v>10950</v>
      </c>
    </row>
    <row r="1129" spans="1:11">
      <c r="A1129" s="4">
        <v>20190915</v>
      </c>
      <c r="B1129" s="21">
        <f t="shared" si="17"/>
        <v>43723</v>
      </c>
      <c r="C1129" s="20" t="str">
        <f>TEXT(Table1[[#This Row],[Transaction Date]],"yyyy")</f>
        <v>2019</v>
      </c>
      <c r="D1129" s="20" t="str">
        <f>TEXT(Table1[[#This Row],[Transaction Date]],"mmmm")</f>
        <v>September</v>
      </c>
      <c r="E1129" s="4">
        <f>MONTH(Table1[[#This Row],[Transaction Date]])</f>
        <v>9</v>
      </c>
      <c r="F1129" s="20" t="str">
        <f>TEXT(Table1[[#This Row],[Transaction Date]],"dddd")</f>
        <v>Sunday</v>
      </c>
      <c r="G1129" t="s">
        <v>10</v>
      </c>
      <c r="H1129" s="4">
        <v>11953</v>
      </c>
      <c r="I1129" t="s">
        <v>112</v>
      </c>
      <c r="J1129" s="4">
        <v>834850</v>
      </c>
      <c r="K1129">
        <v>18250</v>
      </c>
    </row>
    <row r="1130" spans="1:11">
      <c r="A1130" s="4">
        <v>20190915</v>
      </c>
      <c r="B1130" s="21">
        <f t="shared" si="17"/>
        <v>43723</v>
      </c>
      <c r="C1130" s="20" t="str">
        <f>TEXT(Table1[[#This Row],[Transaction Date]],"yyyy")</f>
        <v>2019</v>
      </c>
      <c r="D1130" s="20" t="str">
        <f>TEXT(Table1[[#This Row],[Transaction Date]],"mmmm")</f>
        <v>September</v>
      </c>
      <c r="E1130" s="4">
        <f>MONTH(Table1[[#This Row],[Transaction Date]])</f>
        <v>9</v>
      </c>
      <c r="F1130" s="20" t="str">
        <f>TEXT(Table1[[#This Row],[Transaction Date]],"dddd")</f>
        <v>Sunday</v>
      </c>
      <c r="G1130" t="s">
        <v>116</v>
      </c>
      <c r="H1130" s="4">
        <v>15213</v>
      </c>
      <c r="I1130" t="s">
        <v>114</v>
      </c>
      <c r="J1130" s="4">
        <v>979679</v>
      </c>
      <c r="K1130">
        <v>16950</v>
      </c>
    </row>
    <row r="1131" spans="1:11">
      <c r="A1131" s="4">
        <v>20190915</v>
      </c>
      <c r="B1131" s="21">
        <f t="shared" si="17"/>
        <v>43723</v>
      </c>
      <c r="C1131" s="20" t="str">
        <f>TEXT(Table1[[#This Row],[Transaction Date]],"yyyy")</f>
        <v>2019</v>
      </c>
      <c r="D1131" s="20" t="str">
        <f>TEXT(Table1[[#This Row],[Transaction Date]],"mmmm")</f>
        <v>September</v>
      </c>
      <c r="E1131" s="4">
        <f>MONTH(Table1[[#This Row],[Transaction Date]])</f>
        <v>9</v>
      </c>
      <c r="F1131" s="20" t="str">
        <f>TEXT(Table1[[#This Row],[Transaction Date]],"dddd")</f>
        <v>Sunday</v>
      </c>
      <c r="G1131" t="s">
        <v>116</v>
      </c>
      <c r="H1131" s="4">
        <v>7533</v>
      </c>
      <c r="I1131" t="s">
        <v>109</v>
      </c>
      <c r="J1131" s="4">
        <v>129760</v>
      </c>
      <c r="K1131">
        <v>10950</v>
      </c>
    </row>
    <row r="1132" spans="1:11">
      <c r="A1132" s="4">
        <v>20190916</v>
      </c>
      <c r="B1132" s="21">
        <f t="shared" si="17"/>
        <v>43724</v>
      </c>
      <c r="C1132" s="20" t="str">
        <f>TEXT(Table1[[#This Row],[Transaction Date]],"yyyy")</f>
        <v>2019</v>
      </c>
      <c r="D1132" s="20" t="str">
        <f>TEXT(Table1[[#This Row],[Transaction Date]],"mmmm")</f>
        <v>September</v>
      </c>
      <c r="E1132" s="4">
        <f>MONTH(Table1[[#This Row],[Transaction Date]])</f>
        <v>9</v>
      </c>
      <c r="F1132" s="20" t="str">
        <f>TEXT(Table1[[#This Row],[Transaction Date]],"dddd")</f>
        <v>Monday</v>
      </c>
      <c r="G1132" t="s">
        <v>116</v>
      </c>
      <c r="H1132" s="4">
        <v>15220</v>
      </c>
      <c r="I1132" t="s">
        <v>109</v>
      </c>
      <c r="J1132" s="4">
        <v>834850</v>
      </c>
      <c r="K1132">
        <v>10650</v>
      </c>
    </row>
    <row r="1133" spans="1:11">
      <c r="A1133" s="4">
        <v>20190916</v>
      </c>
      <c r="B1133" s="21">
        <f t="shared" si="17"/>
        <v>43724</v>
      </c>
      <c r="C1133" s="20" t="str">
        <f>TEXT(Table1[[#This Row],[Transaction Date]],"yyyy")</f>
        <v>2019</v>
      </c>
      <c r="D1133" s="20" t="str">
        <f>TEXT(Table1[[#This Row],[Transaction Date]],"mmmm")</f>
        <v>September</v>
      </c>
      <c r="E1133" s="4">
        <f>MONTH(Table1[[#This Row],[Transaction Date]])</f>
        <v>9</v>
      </c>
      <c r="F1133" s="20" t="str">
        <f>TEXT(Table1[[#This Row],[Transaction Date]],"dddd")</f>
        <v>Monday</v>
      </c>
      <c r="G1133" t="s">
        <v>116</v>
      </c>
      <c r="H1133" s="4">
        <v>7835</v>
      </c>
      <c r="I1133" t="s">
        <v>114</v>
      </c>
      <c r="J1133" s="4">
        <v>834850</v>
      </c>
      <c r="K1133">
        <v>9650</v>
      </c>
    </row>
    <row r="1134" spans="1:11">
      <c r="A1134" s="4">
        <v>20190916</v>
      </c>
      <c r="B1134" s="21">
        <f t="shared" si="17"/>
        <v>43724</v>
      </c>
      <c r="C1134" s="20" t="str">
        <f>TEXT(Table1[[#This Row],[Transaction Date]],"yyyy")</f>
        <v>2019</v>
      </c>
      <c r="D1134" s="20" t="str">
        <f>TEXT(Table1[[#This Row],[Transaction Date]],"mmmm")</f>
        <v>September</v>
      </c>
      <c r="E1134" s="4">
        <f>MONTH(Table1[[#This Row],[Transaction Date]])</f>
        <v>9</v>
      </c>
      <c r="F1134" s="20" t="str">
        <f>TEXT(Table1[[#This Row],[Transaction Date]],"dddd")</f>
        <v>Monday</v>
      </c>
      <c r="G1134" t="s">
        <v>117</v>
      </c>
      <c r="H1134" s="4">
        <v>7835</v>
      </c>
      <c r="I1134" t="s">
        <v>115</v>
      </c>
      <c r="J1134" s="4">
        <v>834850</v>
      </c>
      <c r="K1134">
        <v>3450</v>
      </c>
    </row>
    <row r="1135" spans="1:11">
      <c r="A1135" s="4">
        <v>20190916</v>
      </c>
      <c r="B1135" s="21">
        <f t="shared" si="17"/>
        <v>43724</v>
      </c>
      <c r="C1135" s="20" t="str">
        <f>TEXT(Table1[[#This Row],[Transaction Date]],"yyyy")</f>
        <v>2019</v>
      </c>
      <c r="D1135" s="20" t="str">
        <f>TEXT(Table1[[#This Row],[Transaction Date]],"mmmm")</f>
        <v>September</v>
      </c>
      <c r="E1135" s="4">
        <f>MONTH(Table1[[#This Row],[Transaction Date]])</f>
        <v>9</v>
      </c>
      <c r="F1135" s="20" t="str">
        <f>TEXT(Table1[[#This Row],[Transaction Date]],"dddd")</f>
        <v>Monday</v>
      </c>
      <c r="G1135" t="s">
        <v>118</v>
      </c>
      <c r="H1135" s="4">
        <v>7552</v>
      </c>
      <c r="I1135" t="s">
        <v>115</v>
      </c>
      <c r="J1135" s="4">
        <v>834850</v>
      </c>
      <c r="K1135">
        <v>9585</v>
      </c>
    </row>
    <row r="1136" spans="1:11">
      <c r="A1136" s="4">
        <v>20190916</v>
      </c>
      <c r="B1136" s="21">
        <f t="shared" si="17"/>
        <v>43724</v>
      </c>
      <c r="C1136" s="20" t="str">
        <f>TEXT(Table1[[#This Row],[Transaction Date]],"yyyy")</f>
        <v>2019</v>
      </c>
      <c r="D1136" s="20" t="str">
        <f>TEXT(Table1[[#This Row],[Transaction Date]],"mmmm")</f>
        <v>September</v>
      </c>
      <c r="E1136" s="4">
        <f>MONTH(Table1[[#This Row],[Transaction Date]])</f>
        <v>9</v>
      </c>
      <c r="F1136" s="20" t="str">
        <f>TEXT(Table1[[#This Row],[Transaction Date]],"dddd")</f>
        <v>Monday</v>
      </c>
      <c r="G1136" t="s">
        <v>10</v>
      </c>
      <c r="H1136" s="4">
        <v>7554</v>
      </c>
      <c r="I1136" t="s">
        <v>112</v>
      </c>
      <c r="J1136" s="4">
        <v>421333</v>
      </c>
      <c r="K1136">
        <v>8685</v>
      </c>
    </row>
    <row r="1137" spans="1:11">
      <c r="A1137" s="4">
        <v>20190916</v>
      </c>
      <c r="B1137" s="21">
        <f t="shared" si="17"/>
        <v>43724</v>
      </c>
      <c r="C1137" s="20" t="str">
        <f>TEXT(Table1[[#This Row],[Transaction Date]],"yyyy")</f>
        <v>2019</v>
      </c>
      <c r="D1137" s="20" t="str">
        <f>TEXT(Table1[[#This Row],[Transaction Date]],"mmmm")</f>
        <v>September</v>
      </c>
      <c r="E1137" s="4">
        <f>MONTH(Table1[[#This Row],[Transaction Date]])</f>
        <v>9</v>
      </c>
      <c r="F1137" s="20" t="str">
        <f>TEXT(Table1[[#This Row],[Transaction Date]],"dddd")</f>
        <v>Monday</v>
      </c>
      <c r="G1137" s="1" t="s">
        <v>116</v>
      </c>
      <c r="H1137" s="4">
        <v>7552</v>
      </c>
      <c r="I1137" t="s">
        <v>114</v>
      </c>
      <c r="J1137" s="4">
        <v>719050</v>
      </c>
      <c r="K1137">
        <v>16425</v>
      </c>
    </row>
    <row r="1138" spans="1:11">
      <c r="A1138" s="4">
        <v>20190916</v>
      </c>
      <c r="B1138" s="21">
        <f t="shared" si="17"/>
        <v>43724</v>
      </c>
      <c r="C1138" s="20" t="str">
        <f>TEXT(Table1[[#This Row],[Transaction Date]],"yyyy")</f>
        <v>2019</v>
      </c>
      <c r="D1138" s="20" t="str">
        <f>TEXT(Table1[[#This Row],[Transaction Date]],"mmmm")</f>
        <v>September</v>
      </c>
      <c r="E1138" s="4">
        <f>MONTH(Table1[[#This Row],[Transaction Date]])</f>
        <v>9</v>
      </c>
      <c r="F1138" s="20" t="str">
        <f>TEXT(Table1[[#This Row],[Transaction Date]],"dddd")</f>
        <v>Monday</v>
      </c>
      <c r="G1138" s="1" t="s">
        <v>118</v>
      </c>
      <c r="H1138" s="4">
        <v>7554</v>
      </c>
      <c r="I1138" t="s">
        <v>115</v>
      </c>
      <c r="J1138" s="4">
        <v>101676</v>
      </c>
      <c r="K1138">
        <v>13725</v>
      </c>
    </row>
    <row r="1139" spans="1:11">
      <c r="A1139" s="4">
        <v>20190917</v>
      </c>
      <c r="B1139" s="21">
        <f t="shared" si="17"/>
        <v>43725</v>
      </c>
      <c r="C1139" s="20" t="str">
        <f>TEXT(Table1[[#This Row],[Transaction Date]],"yyyy")</f>
        <v>2019</v>
      </c>
      <c r="D1139" s="20" t="str">
        <f>TEXT(Table1[[#This Row],[Transaction Date]],"mmmm")</f>
        <v>September</v>
      </c>
      <c r="E1139" s="4">
        <f>MONTH(Table1[[#This Row],[Transaction Date]])</f>
        <v>9</v>
      </c>
      <c r="F1139" s="20" t="str">
        <f>TEXT(Table1[[#This Row],[Transaction Date]],"dddd")</f>
        <v>Tuesday</v>
      </c>
      <c r="G1139" t="s">
        <v>116</v>
      </c>
      <c r="H1139" s="4">
        <v>15226</v>
      </c>
      <c r="I1139" t="s">
        <v>113</v>
      </c>
      <c r="J1139" s="4">
        <v>131448</v>
      </c>
      <c r="K1139">
        <v>2950</v>
      </c>
    </row>
    <row r="1140" spans="1:11">
      <c r="A1140" s="4">
        <v>20190917</v>
      </c>
      <c r="B1140" s="21">
        <f t="shared" si="17"/>
        <v>43725</v>
      </c>
      <c r="C1140" s="20" t="str">
        <f>TEXT(Table1[[#This Row],[Transaction Date]],"yyyy")</f>
        <v>2019</v>
      </c>
      <c r="D1140" s="20" t="str">
        <f>TEXT(Table1[[#This Row],[Transaction Date]],"mmmm")</f>
        <v>September</v>
      </c>
      <c r="E1140" s="4">
        <f>MONTH(Table1[[#This Row],[Transaction Date]])</f>
        <v>9</v>
      </c>
      <c r="F1140" s="20" t="str">
        <f>TEXT(Table1[[#This Row],[Transaction Date]],"dddd")</f>
        <v>Tuesday</v>
      </c>
      <c r="G1140" t="s">
        <v>117</v>
      </c>
      <c r="H1140" s="4">
        <v>10794</v>
      </c>
      <c r="I1140" t="s">
        <v>109</v>
      </c>
      <c r="J1140" s="4">
        <v>161220</v>
      </c>
      <c r="K1140">
        <v>5950</v>
      </c>
    </row>
    <row r="1141" spans="1:11">
      <c r="A1141" s="4">
        <v>20190917</v>
      </c>
      <c r="B1141" s="21">
        <f t="shared" si="17"/>
        <v>43725</v>
      </c>
      <c r="C1141" s="20" t="str">
        <f>TEXT(Table1[[#This Row],[Transaction Date]],"yyyy")</f>
        <v>2019</v>
      </c>
      <c r="D1141" s="20" t="str">
        <f>TEXT(Table1[[#This Row],[Transaction Date]],"mmmm")</f>
        <v>September</v>
      </c>
      <c r="E1141" s="4">
        <f>MONTH(Table1[[#This Row],[Transaction Date]])</f>
        <v>9</v>
      </c>
      <c r="F1141" s="20" t="str">
        <f>TEXT(Table1[[#This Row],[Transaction Date]],"dddd")</f>
        <v>Tuesday</v>
      </c>
      <c r="G1141" t="s">
        <v>10</v>
      </c>
      <c r="H1141" s="4">
        <v>10796</v>
      </c>
      <c r="I1141" t="s">
        <v>109</v>
      </c>
      <c r="J1141" s="4">
        <v>116562</v>
      </c>
      <c r="K1141">
        <v>9950</v>
      </c>
    </row>
    <row r="1142" spans="1:11">
      <c r="A1142" s="4">
        <v>20190917</v>
      </c>
      <c r="B1142" s="21">
        <f t="shared" si="17"/>
        <v>43725</v>
      </c>
      <c r="C1142" s="20" t="str">
        <f>TEXT(Table1[[#This Row],[Transaction Date]],"yyyy")</f>
        <v>2019</v>
      </c>
      <c r="D1142" s="20" t="str">
        <f>TEXT(Table1[[#This Row],[Transaction Date]],"mmmm")</f>
        <v>September</v>
      </c>
      <c r="E1142" s="4">
        <f>MONTH(Table1[[#This Row],[Transaction Date]])</f>
        <v>9</v>
      </c>
      <c r="F1142" s="20" t="str">
        <f>TEXT(Table1[[#This Row],[Transaction Date]],"dddd")</f>
        <v>Tuesday</v>
      </c>
      <c r="G1142" t="s">
        <v>10</v>
      </c>
      <c r="H1142" s="4">
        <v>11955</v>
      </c>
      <c r="I1142" t="s">
        <v>109</v>
      </c>
      <c r="J1142" s="4">
        <v>166782</v>
      </c>
      <c r="K1142">
        <v>12650</v>
      </c>
    </row>
    <row r="1143" spans="1:11">
      <c r="A1143" s="4">
        <v>20190917</v>
      </c>
      <c r="B1143" s="21">
        <f t="shared" si="17"/>
        <v>43725</v>
      </c>
      <c r="C1143" s="20" t="str">
        <f>TEXT(Table1[[#This Row],[Transaction Date]],"yyyy")</f>
        <v>2019</v>
      </c>
      <c r="D1143" s="20" t="str">
        <f>TEXT(Table1[[#This Row],[Transaction Date]],"mmmm")</f>
        <v>September</v>
      </c>
      <c r="E1143" s="4">
        <f>MONTH(Table1[[#This Row],[Transaction Date]])</f>
        <v>9</v>
      </c>
      <c r="F1143" s="20" t="str">
        <f>TEXT(Table1[[#This Row],[Transaction Date]],"dddd")</f>
        <v>Tuesday</v>
      </c>
      <c r="G1143" t="s">
        <v>118</v>
      </c>
      <c r="H1143" s="4">
        <v>15223</v>
      </c>
      <c r="I1143" t="s">
        <v>114</v>
      </c>
      <c r="J1143" s="4">
        <v>217003</v>
      </c>
      <c r="K1143">
        <v>2650</v>
      </c>
    </row>
    <row r="1144" spans="1:11">
      <c r="A1144" s="4">
        <v>20190917</v>
      </c>
      <c r="B1144" s="21">
        <f t="shared" si="17"/>
        <v>43725</v>
      </c>
      <c r="C1144" s="20" t="str">
        <f>TEXT(Table1[[#This Row],[Transaction Date]],"yyyy")</f>
        <v>2019</v>
      </c>
      <c r="D1144" s="20" t="str">
        <f>TEXT(Table1[[#This Row],[Transaction Date]],"mmmm")</f>
        <v>September</v>
      </c>
      <c r="E1144" s="4">
        <f>MONTH(Table1[[#This Row],[Transaction Date]])</f>
        <v>9</v>
      </c>
      <c r="F1144" s="20" t="str">
        <f>TEXT(Table1[[#This Row],[Transaction Date]],"dddd")</f>
        <v>Tuesday</v>
      </c>
      <c r="G1144" t="s">
        <v>116</v>
      </c>
      <c r="H1144" s="4">
        <v>15226</v>
      </c>
      <c r="I1144" t="s">
        <v>115</v>
      </c>
      <c r="J1144" s="4">
        <v>267224</v>
      </c>
      <c r="K1144">
        <v>11650</v>
      </c>
    </row>
    <row r="1145" spans="1:11">
      <c r="A1145" s="4">
        <v>20190917</v>
      </c>
      <c r="B1145" s="21">
        <f t="shared" si="17"/>
        <v>43725</v>
      </c>
      <c r="C1145" s="20" t="str">
        <f>TEXT(Table1[[#This Row],[Transaction Date]],"yyyy")</f>
        <v>2019</v>
      </c>
      <c r="D1145" s="20" t="str">
        <f>TEXT(Table1[[#This Row],[Transaction Date]],"mmmm")</f>
        <v>September</v>
      </c>
      <c r="E1145" s="4">
        <f>MONTH(Table1[[#This Row],[Transaction Date]])</f>
        <v>9</v>
      </c>
      <c r="F1145" s="20" t="str">
        <f>TEXT(Table1[[#This Row],[Transaction Date]],"dddd")</f>
        <v>Tuesday</v>
      </c>
      <c r="G1145" t="s">
        <v>117</v>
      </c>
      <c r="H1145" s="4">
        <v>10796</v>
      </c>
      <c r="I1145" t="s">
        <v>109</v>
      </c>
      <c r="J1145" s="4">
        <v>317445</v>
      </c>
      <c r="K1145">
        <v>9650</v>
      </c>
    </row>
    <row r="1146" spans="1:11">
      <c r="A1146" s="4">
        <v>20190917</v>
      </c>
      <c r="B1146" s="21">
        <f t="shared" si="17"/>
        <v>43725</v>
      </c>
      <c r="C1146" s="20" t="str">
        <f>TEXT(Table1[[#This Row],[Transaction Date]],"yyyy")</f>
        <v>2019</v>
      </c>
      <c r="D1146" s="20" t="str">
        <f>TEXT(Table1[[#This Row],[Transaction Date]],"mmmm")</f>
        <v>September</v>
      </c>
      <c r="E1146" s="4">
        <f>MONTH(Table1[[#This Row],[Transaction Date]])</f>
        <v>9</v>
      </c>
      <c r="F1146" s="20" t="str">
        <f>TEXT(Table1[[#This Row],[Transaction Date]],"dddd")</f>
        <v>Tuesday</v>
      </c>
      <c r="G1146" t="s">
        <v>10</v>
      </c>
      <c r="H1146" s="4">
        <v>10796</v>
      </c>
      <c r="I1146" t="s">
        <v>112</v>
      </c>
      <c r="J1146" s="4">
        <v>729973</v>
      </c>
      <c r="K1146">
        <v>2650</v>
      </c>
    </row>
    <row r="1147" spans="1:11">
      <c r="A1147" s="4">
        <v>20190918</v>
      </c>
      <c r="B1147" s="21">
        <f t="shared" si="17"/>
        <v>43726</v>
      </c>
      <c r="C1147" s="20" t="str">
        <f>TEXT(Table1[[#This Row],[Transaction Date]],"yyyy")</f>
        <v>2019</v>
      </c>
      <c r="D1147" s="20" t="str">
        <f>TEXT(Table1[[#This Row],[Transaction Date]],"mmmm")</f>
        <v>September</v>
      </c>
      <c r="E1147" s="4">
        <f>MONTH(Table1[[#This Row],[Transaction Date]])</f>
        <v>9</v>
      </c>
      <c r="F1147" s="20" t="str">
        <f>TEXT(Table1[[#This Row],[Transaction Date]],"dddd")</f>
        <v>Wednesday</v>
      </c>
      <c r="G1147" t="s">
        <v>10</v>
      </c>
      <c r="H1147" s="4">
        <v>11956</v>
      </c>
      <c r="I1147" t="s">
        <v>114</v>
      </c>
      <c r="J1147" s="4">
        <v>764932</v>
      </c>
      <c r="K1147">
        <v>15250</v>
      </c>
    </row>
    <row r="1148" spans="1:11">
      <c r="A1148" s="4">
        <v>20190918</v>
      </c>
      <c r="B1148" s="21">
        <f t="shared" si="17"/>
        <v>43726</v>
      </c>
      <c r="C1148" s="20" t="str">
        <f>TEXT(Table1[[#This Row],[Transaction Date]],"yyyy")</f>
        <v>2019</v>
      </c>
      <c r="D1148" s="20" t="str">
        <f>TEXT(Table1[[#This Row],[Transaction Date]],"mmmm")</f>
        <v>September</v>
      </c>
      <c r="E1148" s="4">
        <f>MONTH(Table1[[#This Row],[Transaction Date]])</f>
        <v>9</v>
      </c>
      <c r="F1148" s="20" t="str">
        <f>TEXT(Table1[[#This Row],[Transaction Date]],"dddd")</f>
        <v>Wednesday</v>
      </c>
      <c r="G1148" t="s">
        <v>10</v>
      </c>
      <c r="H1148" s="4">
        <v>15228</v>
      </c>
      <c r="I1148" t="s">
        <v>115</v>
      </c>
      <c r="J1148" s="4">
        <v>799891</v>
      </c>
      <c r="K1148">
        <v>11250</v>
      </c>
    </row>
    <row r="1149" spans="1:11">
      <c r="A1149" s="4">
        <v>20190919</v>
      </c>
      <c r="B1149" s="21">
        <f t="shared" si="17"/>
        <v>43727</v>
      </c>
      <c r="C1149" s="20" t="str">
        <f>TEXT(Table1[[#This Row],[Transaction Date]],"yyyy")</f>
        <v>2019</v>
      </c>
      <c r="D1149" s="20" t="str">
        <f>TEXT(Table1[[#This Row],[Transaction Date]],"mmmm")</f>
        <v>September</v>
      </c>
      <c r="E1149" s="4">
        <f>MONTH(Table1[[#This Row],[Transaction Date]])</f>
        <v>9</v>
      </c>
      <c r="F1149" s="20" t="str">
        <f>TEXT(Table1[[#This Row],[Transaction Date]],"dddd")</f>
        <v>Thursday</v>
      </c>
      <c r="G1149" t="s">
        <v>117</v>
      </c>
      <c r="H1149" s="4">
        <v>11957</v>
      </c>
      <c r="I1149" t="s">
        <v>114</v>
      </c>
      <c r="J1149" s="4">
        <v>834850</v>
      </c>
      <c r="K1149">
        <v>7950</v>
      </c>
    </row>
    <row r="1150" spans="1:11">
      <c r="A1150" s="4">
        <v>20190919</v>
      </c>
      <c r="B1150" s="21">
        <f t="shared" si="17"/>
        <v>43727</v>
      </c>
      <c r="C1150" s="20" t="str">
        <f>TEXT(Table1[[#This Row],[Transaction Date]],"yyyy")</f>
        <v>2019</v>
      </c>
      <c r="D1150" s="20" t="str">
        <f>TEXT(Table1[[#This Row],[Transaction Date]],"mmmm")</f>
        <v>September</v>
      </c>
      <c r="E1150" s="4">
        <f>MONTH(Table1[[#This Row],[Transaction Date]])</f>
        <v>9</v>
      </c>
      <c r="F1150" s="20" t="str">
        <f>TEXT(Table1[[#This Row],[Transaction Date]],"dddd")</f>
        <v>Thursday</v>
      </c>
      <c r="G1150" t="s">
        <v>117</v>
      </c>
      <c r="H1150" s="4">
        <v>11958</v>
      </c>
      <c r="I1150" t="s">
        <v>115</v>
      </c>
      <c r="J1150" s="4">
        <v>367666</v>
      </c>
      <c r="K1150">
        <v>16950</v>
      </c>
    </row>
    <row r="1151" spans="1:11">
      <c r="A1151" s="4">
        <v>20190919</v>
      </c>
      <c r="B1151" s="21">
        <f t="shared" si="17"/>
        <v>43727</v>
      </c>
      <c r="C1151" s="20" t="str">
        <f>TEXT(Table1[[#This Row],[Transaction Date]],"yyyy")</f>
        <v>2019</v>
      </c>
      <c r="D1151" s="20" t="str">
        <f>TEXT(Table1[[#This Row],[Transaction Date]],"mmmm")</f>
        <v>September</v>
      </c>
      <c r="E1151" s="4">
        <f>MONTH(Table1[[#This Row],[Transaction Date]])</f>
        <v>9</v>
      </c>
      <c r="F1151" s="20" t="str">
        <f>TEXT(Table1[[#This Row],[Transaction Date]],"dddd")</f>
        <v>Thursday</v>
      </c>
      <c r="G1151" t="s">
        <v>10</v>
      </c>
      <c r="H1151" s="4">
        <v>15232</v>
      </c>
      <c r="I1151" t="s">
        <v>111</v>
      </c>
      <c r="J1151" s="4">
        <v>417887</v>
      </c>
      <c r="K1151">
        <v>3150</v>
      </c>
    </row>
    <row r="1152" spans="1:11">
      <c r="A1152" s="4">
        <v>20190919</v>
      </c>
      <c r="B1152" s="21">
        <f t="shared" si="17"/>
        <v>43727</v>
      </c>
      <c r="C1152" s="20" t="str">
        <f>TEXT(Table1[[#This Row],[Transaction Date]],"yyyy")</f>
        <v>2019</v>
      </c>
      <c r="D1152" s="20" t="str">
        <f>TEXT(Table1[[#This Row],[Transaction Date]],"mmmm")</f>
        <v>September</v>
      </c>
      <c r="E1152" s="4">
        <f>MONTH(Table1[[#This Row],[Transaction Date]])</f>
        <v>9</v>
      </c>
      <c r="F1152" s="20" t="str">
        <f>TEXT(Table1[[#This Row],[Transaction Date]],"dddd")</f>
        <v>Thursday</v>
      </c>
      <c r="G1152" t="s">
        <v>10</v>
      </c>
      <c r="H1152" s="4">
        <v>15233</v>
      </c>
      <c r="I1152" t="s">
        <v>109</v>
      </c>
      <c r="J1152" s="4">
        <v>468108</v>
      </c>
      <c r="K1152">
        <v>15650</v>
      </c>
    </row>
    <row r="1153" spans="1:11">
      <c r="A1153" s="4">
        <v>20190919</v>
      </c>
      <c r="B1153" s="21">
        <f t="shared" si="17"/>
        <v>43727</v>
      </c>
      <c r="C1153" s="20" t="str">
        <f>TEXT(Table1[[#This Row],[Transaction Date]],"yyyy")</f>
        <v>2019</v>
      </c>
      <c r="D1153" s="20" t="str">
        <f>TEXT(Table1[[#This Row],[Transaction Date]],"mmmm")</f>
        <v>September</v>
      </c>
      <c r="E1153" s="4">
        <f>MONTH(Table1[[#This Row],[Transaction Date]])</f>
        <v>9</v>
      </c>
      <c r="F1153" s="20" t="str">
        <f>TEXT(Table1[[#This Row],[Transaction Date]],"dddd")</f>
        <v>Thursday</v>
      </c>
      <c r="G1153" t="s">
        <v>118</v>
      </c>
      <c r="H1153" s="4">
        <v>10797</v>
      </c>
      <c r="I1153" t="s">
        <v>109</v>
      </c>
      <c r="J1153" s="4">
        <v>518329</v>
      </c>
      <c r="K1153">
        <v>18250</v>
      </c>
    </row>
    <row r="1154" spans="1:11">
      <c r="A1154" s="4">
        <v>20190919</v>
      </c>
      <c r="B1154" s="21">
        <f t="shared" si="17"/>
        <v>43727</v>
      </c>
      <c r="C1154" s="20" t="str">
        <f>TEXT(Table1[[#This Row],[Transaction Date]],"yyyy")</f>
        <v>2019</v>
      </c>
      <c r="D1154" s="20" t="str">
        <f>TEXT(Table1[[#This Row],[Transaction Date]],"mmmm")</f>
        <v>September</v>
      </c>
      <c r="E1154" s="4">
        <f>MONTH(Table1[[#This Row],[Transaction Date]])</f>
        <v>9</v>
      </c>
      <c r="F1154" s="20" t="str">
        <f>TEXT(Table1[[#This Row],[Transaction Date]],"dddd")</f>
        <v>Thursday</v>
      </c>
      <c r="G1154" t="s">
        <v>116</v>
      </c>
      <c r="H1154" s="4">
        <v>7601</v>
      </c>
      <c r="I1154" t="s">
        <v>109</v>
      </c>
      <c r="J1154" s="4">
        <v>568550</v>
      </c>
      <c r="K1154">
        <v>11250</v>
      </c>
    </row>
    <row r="1155" spans="1:11">
      <c r="A1155" s="4">
        <v>20190920</v>
      </c>
      <c r="B1155" s="21">
        <f t="shared" si="17"/>
        <v>43728</v>
      </c>
      <c r="C1155" s="20" t="str">
        <f>TEXT(Table1[[#This Row],[Transaction Date]],"yyyy")</f>
        <v>2019</v>
      </c>
      <c r="D1155" s="20" t="str">
        <f>TEXT(Table1[[#This Row],[Transaction Date]],"mmmm")</f>
        <v>September</v>
      </c>
      <c r="E1155" s="4">
        <f>MONTH(Table1[[#This Row],[Transaction Date]])</f>
        <v>9</v>
      </c>
      <c r="F1155" s="20" t="str">
        <f>TEXT(Table1[[#This Row],[Transaction Date]],"dddd")</f>
        <v>Friday</v>
      </c>
      <c r="G1155" t="s">
        <v>10</v>
      </c>
      <c r="H1155" s="4">
        <v>15237</v>
      </c>
      <c r="I1155" t="s">
        <v>114</v>
      </c>
      <c r="J1155" s="4">
        <v>618771</v>
      </c>
      <c r="K1155">
        <v>4950</v>
      </c>
    </row>
    <row r="1156" spans="1:11">
      <c r="A1156" s="4">
        <v>20190920</v>
      </c>
      <c r="B1156" s="21">
        <f t="shared" si="17"/>
        <v>43728</v>
      </c>
      <c r="C1156" s="20" t="str">
        <f>TEXT(Table1[[#This Row],[Transaction Date]],"yyyy")</f>
        <v>2019</v>
      </c>
      <c r="D1156" s="20" t="str">
        <f>TEXT(Table1[[#This Row],[Transaction Date]],"mmmm")</f>
        <v>September</v>
      </c>
      <c r="E1156" s="4">
        <f>MONTH(Table1[[#This Row],[Transaction Date]])</f>
        <v>9</v>
      </c>
      <c r="F1156" s="20" t="str">
        <f>TEXT(Table1[[#This Row],[Transaction Date]],"dddd")</f>
        <v>Friday</v>
      </c>
      <c r="G1156" t="s">
        <v>116</v>
      </c>
      <c r="H1156" s="4">
        <v>15241</v>
      </c>
      <c r="I1156" t="s">
        <v>115</v>
      </c>
      <c r="J1156" s="4">
        <v>864342</v>
      </c>
      <c r="K1156">
        <v>3650</v>
      </c>
    </row>
    <row r="1157" spans="1:11">
      <c r="A1157" s="4">
        <v>20190920</v>
      </c>
      <c r="B1157" s="21">
        <f t="shared" ref="B1157:B1220" si="18">DATE(LEFT(A1157,4),MID(A1157,5,2),RIGHT(A1157,2))</f>
        <v>43728</v>
      </c>
      <c r="C1157" s="20" t="str">
        <f>TEXT(Table1[[#This Row],[Transaction Date]],"yyyy")</f>
        <v>2019</v>
      </c>
      <c r="D1157" s="20" t="str">
        <f>TEXT(Table1[[#This Row],[Transaction Date]],"mmmm")</f>
        <v>September</v>
      </c>
      <c r="E1157" s="4">
        <f>MONTH(Table1[[#This Row],[Transaction Date]])</f>
        <v>9</v>
      </c>
      <c r="F1157" s="20" t="str">
        <f>TEXT(Table1[[#This Row],[Transaction Date]],"dddd")</f>
        <v>Friday</v>
      </c>
      <c r="G1157" t="s">
        <v>117</v>
      </c>
      <c r="H1157" s="4">
        <v>15241</v>
      </c>
      <c r="I1157" t="s">
        <v>114</v>
      </c>
      <c r="J1157" s="4">
        <v>979679</v>
      </c>
      <c r="K1157">
        <v>3650</v>
      </c>
    </row>
    <row r="1158" spans="1:11">
      <c r="A1158" s="4">
        <v>20190921</v>
      </c>
      <c r="B1158" s="21">
        <f t="shared" si="18"/>
        <v>43729</v>
      </c>
      <c r="C1158" s="20" t="str">
        <f>TEXT(Table1[[#This Row],[Transaction Date]],"yyyy")</f>
        <v>2019</v>
      </c>
      <c r="D1158" s="20" t="str">
        <f>TEXT(Table1[[#This Row],[Transaction Date]],"mmmm")</f>
        <v>September</v>
      </c>
      <c r="E1158" s="4">
        <f>MONTH(Table1[[#This Row],[Transaction Date]])</f>
        <v>9</v>
      </c>
      <c r="F1158" s="20" t="str">
        <f>TEXT(Table1[[#This Row],[Transaction Date]],"dddd")</f>
        <v>Saturday</v>
      </c>
      <c r="G1158" t="s">
        <v>116</v>
      </c>
      <c r="H1158" s="4">
        <v>11959</v>
      </c>
      <c r="I1158" t="s">
        <v>111</v>
      </c>
      <c r="J1158" s="4">
        <v>129760</v>
      </c>
      <c r="K1158">
        <v>12450</v>
      </c>
    </row>
    <row r="1159" spans="1:11">
      <c r="A1159" s="4">
        <v>20190921</v>
      </c>
      <c r="B1159" s="21">
        <f t="shared" si="18"/>
        <v>43729</v>
      </c>
      <c r="C1159" s="20" t="str">
        <f>TEXT(Table1[[#This Row],[Transaction Date]],"yyyy")</f>
        <v>2019</v>
      </c>
      <c r="D1159" s="20" t="str">
        <f>TEXT(Table1[[#This Row],[Transaction Date]],"mmmm")</f>
        <v>September</v>
      </c>
      <c r="E1159" s="4">
        <f>MONTH(Table1[[#This Row],[Transaction Date]])</f>
        <v>9</v>
      </c>
      <c r="F1159" s="20" t="str">
        <f>TEXT(Table1[[#This Row],[Transaction Date]],"dddd")</f>
        <v>Saturday</v>
      </c>
      <c r="G1159" t="s">
        <v>10</v>
      </c>
      <c r="H1159" s="4">
        <v>15242</v>
      </c>
      <c r="I1159" t="s">
        <v>109</v>
      </c>
      <c r="J1159" s="4">
        <v>172366</v>
      </c>
      <c r="K1159">
        <v>19950</v>
      </c>
    </row>
    <row r="1160" spans="1:11">
      <c r="A1160" s="4">
        <v>20190921</v>
      </c>
      <c r="B1160" s="21">
        <f t="shared" si="18"/>
        <v>43729</v>
      </c>
      <c r="C1160" s="20" t="str">
        <f>TEXT(Table1[[#This Row],[Transaction Date]],"yyyy")</f>
        <v>2019</v>
      </c>
      <c r="D1160" s="20" t="str">
        <f>TEXT(Table1[[#This Row],[Transaction Date]],"mmmm")</f>
        <v>September</v>
      </c>
      <c r="E1160" s="4">
        <f>MONTH(Table1[[#This Row],[Transaction Date]])</f>
        <v>9</v>
      </c>
      <c r="F1160" s="20" t="str">
        <f>TEXT(Table1[[#This Row],[Transaction Date]],"dddd")</f>
        <v>Saturday</v>
      </c>
      <c r="G1160" t="s">
        <v>10</v>
      </c>
      <c r="H1160" s="4">
        <v>7840</v>
      </c>
      <c r="I1160" t="s">
        <v>115</v>
      </c>
      <c r="J1160" s="4">
        <v>135670</v>
      </c>
      <c r="K1160">
        <v>12450</v>
      </c>
    </row>
    <row r="1161" spans="1:11">
      <c r="A1161" s="4">
        <v>20190921</v>
      </c>
      <c r="B1161" s="21">
        <f t="shared" si="18"/>
        <v>43729</v>
      </c>
      <c r="C1161" s="20" t="str">
        <f>TEXT(Table1[[#This Row],[Transaction Date]],"yyyy")</f>
        <v>2019</v>
      </c>
      <c r="D1161" s="20" t="str">
        <f>TEXT(Table1[[#This Row],[Transaction Date]],"mmmm")</f>
        <v>September</v>
      </c>
      <c r="E1161" s="4">
        <f>MONTH(Table1[[#This Row],[Transaction Date]])</f>
        <v>9</v>
      </c>
      <c r="F1161" s="20" t="str">
        <f>TEXT(Table1[[#This Row],[Transaction Date]],"dddd")</f>
        <v>Saturday</v>
      </c>
      <c r="G1161" t="s">
        <v>117</v>
      </c>
      <c r="H1161" s="4">
        <v>11960</v>
      </c>
      <c r="I1161" t="s">
        <v>114</v>
      </c>
      <c r="J1161" s="4">
        <v>205588</v>
      </c>
      <c r="K1161">
        <v>15250</v>
      </c>
    </row>
    <row r="1162" spans="1:11">
      <c r="A1162" s="4">
        <v>20190921</v>
      </c>
      <c r="B1162" s="21">
        <f t="shared" si="18"/>
        <v>43729</v>
      </c>
      <c r="C1162" s="20" t="str">
        <f>TEXT(Table1[[#This Row],[Transaction Date]],"yyyy")</f>
        <v>2019</v>
      </c>
      <c r="D1162" s="20" t="str">
        <f>TEXT(Table1[[#This Row],[Transaction Date]],"mmmm")</f>
        <v>September</v>
      </c>
      <c r="E1162" s="4">
        <f>MONTH(Table1[[#This Row],[Transaction Date]])</f>
        <v>9</v>
      </c>
      <c r="F1162" s="20" t="str">
        <f>TEXT(Table1[[#This Row],[Transaction Date]],"dddd")</f>
        <v>Saturday</v>
      </c>
      <c r="G1162" t="s">
        <v>116</v>
      </c>
      <c r="H1162" s="4">
        <v>15247</v>
      </c>
      <c r="I1162" t="s">
        <v>114</v>
      </c>
      <c r="J1162" s="4">
        <v>275506</v>
      </c>
      <c r="K1162">
        <v>23100</v>
      </c>
    </row>
    <row r="1163" spans="1:11">
      <c r="A1163" s="4">
        <v>20190928</v>
      </c>
      <c r="B1163" s="21">
        <f t="shared" si="18"/>
        <v>43736</v>
      </c>
      <c r="C1163" s="20" t="str">
        <f>TEXT(Table1[[#This Row],[Transaction Date]],"yyyy")</f>
        <v>2019</v>
      </c>
      <c r="D1163" s="20" t="str">
        <f>TEXT(Table1[[#This Row],[Transaction Date]],"mmmm")</f>
        <v>September</v>
      </c>
      <c r="E1163" s="4">
        <f>MONTH(Table1[[#This Row],[Transaction Date]])</f>
        <v>9</v>
      </c>
      <c r="F1163" s="20" t="str">
        <f>TEXT(Table1[[#This Row],[Transaction Date]],"dddd")</f>
        <v>Saturday</v>
      </c>
      <c r="G1163" t="s">
        <v>116</v>
      </c>
      <c r="H1163" s="4">
        <v>15275</v>
      </c>
      <c r="I1163" t="s">
        <v>114</v>
      </c>
      <c r="J1163" s="4">
        <v>834850</v>
      </c>
      <c r="K1163">
        <v>9250</v>
      </c>
    </row>
    <row r="1164" spans="1:11">
      <c r="A1164" s="4">
        <v>20190928</v>
      </c>
      <c r="B1164" s="21">
        <f t="shared" si="18"/>
        <v>43736</v>
      </c>
      <c r="C1164" s="20" t="str">
        <f>TEXT(Table1[[#This Row],[Transaction Date]],"yyyy")</f>
        <v>2019</v>
      </c>
      <c r="D1164" s="20" t="str">
        <f>TEXT(Table1[[#This Row],[Transaction Date]],"mmmm")</f>
        <v>September</v>
      </c>
      <c r="E1164" s="4">
        <f>MONTH(Table1[[#This Row],[Transaction Date]])</f>
        <v>9</v>
      </c>
      <c r="F1164" s="20" t="str">
        <f>TEXT(Table1[[#This Row],[Transaction Date]],"dddd")</f>
        <v>Saturday</v>
      </c>
      <c r="G1164" t="s">
        <v>10</v>
      </c>
      <c r="H1164" s="4">
        <v>15278</v>
      </c>
      <c r="I1164" t="s">
        <v>115</v>
      </c>
      <c r="J1164" s="4">
        <v>979679</v>
      </c>
      <c r="K1164">
        <v>19950</v>
      </c>
    </row>
    <row r="1165" spans="1:11">
      <c r="A1165" s="4">
        <v>20190929</v>
      </c>
      <c r="B1165" s="21">
        <f t="shared" si="18"/>
        <v>43737</v>
      </c>
      <c r="C1165" s="20" t="str">
        <f>TEXT(Table1[[#This Row],[Transaction Date]],"yyyy")</f>
        <v>2019</v>
      </c>
      <c r="D1165" s="20" t="str">
        <f>TEXT(Table1[[#This Row],[Transaction Date]],"mmmm")</f>
        <v>September</v>
      </c>
      <c r="E1165" s="4">
        <f>MONTH(Table1[[#This Row],[Transaction Date]])</f>
        <v>9</v>
      </c>
      <c r="F1165" s="20" t="str">
        <f>TEXT(Table1[[#This Row],[Transaction Date]],"dddd")</f>
        <v>Sunday</v>
      </c>
      <c r="G1165" t="s">
        <v>116</v>
      </c>
      <c r="H1165" s="4">
        <v>10827</v>
      </c>
      <c r="I1165" t="s">
        <v>112</v>
      </c>
      <c r="J1165" s="4">
        <v>129760</v>
      </c>
      <c r="K1165">
        <v>2950</v>
      </c>
    </row>
    <row r="1166" spans="1:11">
      <c r="A1166" s="4">
        <v>20190929</v>
      </c>
      <c r="B1166" s="21">
        <f t="shared" si="18"/>
        <v>43737</v>
      </c>
      <c r="C1166" s="20" t="str">
        <f>TEXT(Table1[[#This Row],[Transaction Date]],"yyyy")</f>
        <v>2019</v>
      </c>
      <c r="D1166" s="20" t="str">
        <f>TEXT(Table1[[#This Row],[Transaction Date]],"mmmm")</f>
        <v>September</v>
      </c>
      <c r="E1166" s="4">
        <f>MONTH(Table1[[#This Row],[Transaction Date]])</f>
        <v>9</v>
      </c>
      <c r="F1166" s="20" t="str">
        <f>TEXT(Table1[[#This Row],[Transaction Date]],"dddd")</f>
        <v>Sunday</v>
      </c>
      <c r="G1166" t="s">
        <v>116</v>
      </c>
      <c r="H1166" s="4">
        <v>7782</v>
      </c>
      <c r="I1166" t="s">
        <v>115</v>
      </c>
      <c r="J1166" s="4">
        <v>834850</v>
      </c>
      <c r="K1166">
        <v>895.5</v>
      </c>
    </row>
    <row r="1167" spans="1:11">
      <c r="A1167" s="4">
        <v>20190930</v>
      </c>
      <c r="B1167" s="21">
        <f t="shared" si="18"/>
        <v>43738</v>
      </c>
      <c r="C1167" s="20" t="str">
        <f>TEXT(Table1[[#This Row],[Transaction Date]],"yyyy")</f>
        <v>2019</v>
      </c>
      <c r="D1167" s="20" t="str">
        <f>TEXT(Table1[[#This Row],[Transaction Date]],"mmmm")</f>
        <v>September</v>
      </c>
      <c r="E1167" s="4">
        <f>MONTH(Table1[[#This Row],[Transaction Date]])</f>
        <v>9</v>
      </c>
      <c r="F1167" s="20" t="str">
        <f>TEXT(Table1[[#This Row],[Transaction Date]],"dddd")</f>
        <v>Monday</v>
      </c>
      <c r="G1167" t="s">
        <v>116</v>
      </c>
      <c r="H1167" s="4">
        <v>15295</v>
      </c>
      <c r="I1167" t="s">
        <v>109</v>
      </c>
      <c r="J1167" s="4">
        <v>834850</v>
      </c>
      <c r="K1167">
        <v>5250</v>
      </c>
    </row>
    <row r="1168" spans="1:11">
      <c r="A1168" s="4">
        <v>20190930</v>
      </c>
      <c r="B1168" s="21">
        <f t="shared" si="18"/>
        <v>43738</v>
      </c>
      <c r="C1168" s="20" t="str">
        <f>TEXT(Table1[[#This Row],[Transaction Date]],"yyyy")</f>
        <v>2019</v>
      </c>
      <c r="D1168" s="20" t="str">
        <f>TEXT(Table1[[#This Row],[Transaction Date]],"mmmm")</f>
        <v>September</v>
      </c>
      <c r="E1168" s="4">
        <f>MONTH(Table1[[#This Row],[Transaction Date]])</f>
        <v>9</v>
      </c>
      <c r="F1168" s="20" t="str">
        <f>TEXT(Table1[[#This Row],[Transaction Date]],"dddd")</f>
        <v>Monday</v>
      </c>
      <c r="G1168" t="s">
        <v>10</v>
      </c>
      <c r="H1168" s="4">
        <v>10829</v>
      </c>
      <c r="I1168" t="s">
        <v>112</v>
      </c>
      <c r="J1168" s="4">
        <v>834850</v>
      </c>
      <c r="K1168">
        <v>2650</v>
      </c>
    </row>
    <row r="1169" spans="1:11">
      <c r="A1169" s="4">
        <v>20190930</v>
      </c>
      <c r="B1169" s="21">
        <f t="shared" si="18"/>
        <v>43738</v>
      </c>
      <c r="C1169" s="20" t="str">
        <f>TEXT(Table1[[#This Row],[Transaction Date]],"yyyy")</f>
        <v>2019</v>
      </c>
      <c r="D1169" s="20" t="str">
        <f>TEXT(Table1[[#This Row],[Transaction Date]],"mmmm")</f>
        <v>September</v>
      </c>
      <c r="E1169" s="4">
        <f>MONTH(Table1[[#This Row],[Transaction Date]])</f>
        <v>9</v>
      </c>
      <c r="F1169" s="20" t="str">
        <f>TEXT(Table1[[#This Row],[Transaction Date]],"dddd")</f>
        <v>Monday</v>
      </c>
      <c r="G1169" t="s">
        <v>10</v>
      </c>
      <c r="H1169" s="4">
        <v>10829</v>
      </c>
      <c r="I1169" t="s">
        <v>114</v>
      </c>
      <c r="J1169" s="4">
        <v>834850</v>
      </c>
      <c r="K1169">
        <v>4650</v>
      </c>
    </row>
    <row r="1170" spans="1:11">
      <c r="A1170" s="4">
        <v>20190930</v>
      </c>
      <c r="B1170" s="21">
        <f t="shared" si="18"/>
        <v>43738</v>
      </c>
      <c r="C1170" s="20" t="str">
        <f>TEXT(Table1[[#This Row],[Transaction Date]],"yyyy")</f>
        <v>2019</v>
      </c>
      <c r="D1170" s="20" t="str">
        <f>TEXT(Table1[[#This Row],[Transaction Date]],"mmmm")</f>
        <v>September</v>
      </c>
      <c r="E1170" s="4">
        <f>MONTH(Table1[[#This Row],[Transaction Date]])</f>
        <v>9</v>
      </c>
      <c r="F1170" s="20" t="str">
        <f>TEXT(Table1[[#This Row],[Transaction Date]],"dddd")</f>
        <v>Monday</v>
      </c>
      <c r="G1170" t="s">
        <v>116</v>
      </c>
      <c r="H1170" s="4">
        <v>10830</v>
      </c>
      <c r="I1170" t="s">
        <v>115</v>
      </c>
      <c r="J1170" s="4">
        <v>421333</v>
      </c>
      <c r="K1170">
        <v>2650</v>
      </c>
    </row>
    <row r="1171" spans="1:11">
      <c r="A1171" s="4">
        <v>20190930</v>
      </c>
      <c r="B1171" s="21">
        <f t="shared" si="18"/>
        <v>43738</v>
      </c>
      <c r="C1171" s="20" t="str">
        <f>TEXT(Table1[[#This Row],[Transaction Date]],"yyyy")</f>
        <v>2019</v>
      </c>
      <c r="D1171" s="20" t="str">
        <f>TEXT(Table1[[#This Row],[Transaction Date]],"mmmm")</f>
        <v>September</v>
      </c>
      <c r="E1171" s="4">
        <f>MONTH(Table1[[#This Row],[Transaction Date]])</f>
        <v>9</v>
      </c>
      <c r="F1171" s="20" t="str">
        <f>TEXT(Table1[[#This Row],[Transaction Date]],"dddd")</f>
        <v>Monday</v>
      </c>
      <c r="G1171" t="s">
        <v>116</v>
      </c>
      <c r="H1171" s="4">
        <v>7822</v>
      </c>
      <c r="I1171" t="s">
        <v>114</v>
      </c>
      <c r="J1171" s="4">
        <v>719050</v>
      </c>
      <c r="K1171">
        <v>18250</v>
      </c>
    </row>
    <row r="1172" spans="1:11">
      <c r="A1172" s="4">
        <v>20190930</v>
      </c>
      <c r="B1172" s="21">
        <f t="shared" si="18"/>
        <v>43738</v>
      </c>
      <c r="C1172" s="20" t="str">
        <f>TEXT(Table1[[#This Row],[Transaction Date]],"yyyy")</f>
        <v>2019</v>
      </c>
      <c r="D1172" s="20" t="str">
        <f>TEXT(Table1[[#This Row],[Transaction Date]],"mmmm")</f>
        <v>September</v>
      </c>
      <c r="E1172" s="4">
        <f>MONTH(Table1[[#This Row],[Transaction Date]])</f>
        <v>9</v>
      </c>
      <c r="F1172" s="20" t="str">
        <f>TEXT(Table1[[#This Row],[Transaction Date]],"dddd")</f>
        <v>Monday</v>
      </c>
      <c r="G1172" t="s">
        <v>116</v>
      </c>
      <c r="H1172" s="4">
        <v>7826</v>
      </c>
      <c r="I1172" t="s">
        <v>115</v>
      </c>
      <c r="J1172" s="4">
        <v>101676</v>
      </c>
      <c r="K1172">
        <v>995</v>
      </c>
    </row>
    <row r="1173" spans="1:11">
      <c r="A1173" s="4">
        <v>20191001</v>
      </c>
      <c r="B1173" s="21">
        <f t="shared" si="18"/>
        <v>43739</v>
      </c>
      <c r="C1173" s="20" t="str">
        <f>TEXT(Table1[[#This Row],[Transaction Date]],"yyyy")</f>
        <v>2019</v>
      </c>
      <c r="D1173" s="20" t="str">
        <f>TEXT(Table1[[#This Row],[Transaction Date]],"mmmm")</f>
        <v>October</v>
      </c>
      <c r="E1173" s="4">
        <f>MONTH(Table1[[#This Row],[Transaction Date]])</f>
        <v>10</v>
      </c>
      <c r="F1173" s="20" t="str">
        <f>TEXT(Table1[[#This Row],[Transaction Date]],"dddd")</f>
        <v>Tuesday</v>
      </c>
      <c r="G1173" t="s">
        <v>116</v>
      </c>
      <c r="H1173" s="4">
        <v>15299</v>
      </c>
      <c r="I1173" t="s">
        <v>111</v>
      </c>
      <c r="J1173" s="4">
        <v>131448</v>
      </c>
      <c r="K1173">
        <v>12650</v>
      </c>
    </row>
    <row r="1174" spans="1:11">
      <c r="A1174" s="4">
        <v>20191001</v>
      </c>
      <c r="B1174" s="21">
        <f t="shared" si="18"/>
        <v>43739</v>
      </c>
      <c r="C1174" s="20" t="str">
        <f>TEXT(Table1[[#This Row],[Transaction Date]],"yyyy")</f>
        <v>2019</v>
      </c>
      <c r="D1174" s="20" t="str">
        <f>TEXT(Table1[[#This Row],[Transaction Date]],"mmmm")</f>
        <v>October</v>
      </c>
      <c r="E1174" s="4">
        <f>MONTH(Table1[[#This Row],[Transaction Date]])</f>
        <v>10</v>
      </c>
      <c r="F1174" s="20" t="str">
        <f>TEXT(Table1[[#This Row],[Transaction Date]],"dddd")</f>
        <v>Tuesday</v>
      </c>
      <c r="G1174" t="s">
        <v>116</v>
      </c>
      <c r="H1174" s="4">
        <v>15303</v>
      </c>
      <c r="I1174" t="s">
        <v>115</v>
      </c>
      <c r="J1174" s="4">
        <v>161220</v>
      </c>
      <c r="K1174">
        <v>995</v>
      </c>
    </row>
    <row r="1175" spans="1:11">
      <c r="A1175" s="4">
        <v>20191001</v>
      </c>
      <c r="B1175" s="21">
        <f t="shared" si="18"/>
        <v>43739</v>
      </c>
      <c r="C1175" s="20" t="str">
        <f>TEXT(Table1[[#This Row],[Transaction Date]],"yyyy")</f>
        <v>2019</v>
      </c>
      <c r="D1175" s="20" t="str">
        <f>TEXT(Table1[[#This Row],[Transaction Date]],"mmmm")</f>
        <v>October</v>
      </c>
      <c r="E1175" s="4">
        <f>MONTH(Table1[[#This Row],[Transaction Date]])</f>
        <v>10</v>
      </c>
      <c r="F1175" s="20" t="str">
        <f>TEXT(Table1[[#This Row],[Transaction Date]],"dddd")</f>
        <v>Tuesday</v>
      </c>
      <c r="G1175" t="s">
        <v>10</v>
      </c>
      <c r="H1175" s="4">
        <v>15298</v>
      </c>
      <c r="I1175" t="s">
        <v>111</v>
      </c>
      <c r="J1175" s="4">
        <v>116562</v>
      </c>
      <c r="K1175">
        <v>19250</v>
      </c>
    </row>
    <row r="1176" spans="1:11">
      <c r="A1176" s="4">
        <v>20191001</v>
      </c>
      <c r="B1176" s="21">
        <f t="shared" si="18"/>
        <v>43739</v>
      </c>
      <c r="C1176" s="20" t="str">
        <f>TEXT(Table1[[#This Row],[Transaction Date]],"yyyy")</f>
        <v>2019</v>
      </c>
      <c r="D1176" s="20" t="str">
        <f>TEXT(Table1[[#This Row],[Transaction Date]],"mmmm")</f>
        <v>October</v>
      </c>
      <c r="E1176" s="4">
        <f>MONTH(Table1[[#This Row],[Transaction Date]])</f>
        <v>10</v>
      </c>
      <c r="F1176" s="20" t="str">
        <f>TEXT(Table1[[#This Row],[Transaction Date]],"dddd")</f>
        <v>Tuesday</v>
      </c>
      <c r="G1176" t="s">
        <v>118</v>
      </c>
      <c r="H1176" s="4">
        <v>10831</v>
      </c>
      <c r="I1176" t="s">
        <v>109</v>
      </c>
      <c r="J1176" s="4">
        <v>166782</v>
      </c>
      <c r="K1176">
        <v>12825</v>
      </c>
    </row>
    <row r="1177" spans="1:11">
      <c r="A1177" s="4">
        <v>20191001</v>
      </c>
      <c r="B1177" s="21">
        <f t="shared" si="18"/>
        <v>43739</v>
      </c>
      <c r="C1177" s="20" t="str">
        <f>TEXT(Table1[[#This Row],[Transaction Date]],"yyyy")</f>
        <v>2019</v>
      </c>
      <c r="D1177" s="20" t="str">
        <f>TEXT(Table1[[#This Row],[Transaction Date]],"mmmm")</f>
        <v>October</v>
      </c>
      <c r="E1177" s="4">
        <f>MONTH(Table1[[#This Row],[Transaction Date]])</f>
        <v>10</v>
      </c>
      <c r="F1177" s="20" t="str">
        <f>TEXT(Table1[[#This Row],[Transaction Date]],"dddd")</f>
        <v>Tuesday</v>
      </c>
      <c r="G1177" t="s">
        <v>118</v>
      </c>
      <c r="H1177" s="4">
        <v>10832</v>
      </c>
      <c r="I1177" t="s">
        <v>109</v>
      </c>
      <c r="J1177" s="4">
        <v>217003</v>
      </c>
      <c r="K1177">
        <v>18250</v>
      </c>
    </row>
    <row r="1178" spans="1:11">
      <c r="A1178" s="4">
        <v>20191002</v>
      </c>
      <c r="B1178" s="21">
        <f t="shared" si="18"/>
        <v>43740</v>
      </c>
      <c r="C1178" s="20" t="str">
        <f>TEXT(Table1[[#This Row],[Transaction Date]],"yyyy")</f>
        <v>2019</v>
      </c>
      <c r="D1178" s="20" t="str">
        <f>TEXT(Table1[[#This Row],[Transaction Date]],"mmmm")</f>
        <v>October</v>
      </c>
      <c r="E1178" s="4">
        <f>MONTH(Table1[[#This Row],[Transaction Date]])</f>
        <v>10</v>
      </c>
      <c r="F1178" s="20" t="str">
        <f>TEXT(Table1[[#This Row],[Transaction Date]],"dddd")</f>
        <v>Wednesday</v>
      </c>
      <c r="G1178" t="s">
        <v>117</v>
      </c>
      <c r="H1178" s="4">
        <v>15306</v>
      </c>
      <c r="I1178" t="s">
        <v>109</v>
      </c>
      <c r="J1178" s="4">
        <v>267224</v>
      </c>
      <c r="K1178">
        <v>12650</v>
      </c>
    </row>
    <row r="1179" spans="1:11">
      <c r="A1179" s="4">
        <v>20191002</v>
      </c>
      <c r="B1179" s="21">
        <f t="shared" si="18"/>
        <v>43740</v>
      </c>
      <c r="C1179" s="20" t="str">
        <f>TEXT(Table1[[#This Row],[Transaction Date]],"yyyy")</f>
        <v>2019</v>
      </c>
      <c r="D1179" s="20" t="str">
        <f>TEXT(Table1[[#This Row],[Transaction Date]],"mmmm")</f>
        <v>October</v>
      </c>
      <c r="E1179" s="4">
        <f>MONTH(Table1[[#This Row],[Transaction Date]])</f>
        <v>10</v>
      </c>
      <c r="F1179" s="20" t="str">
        <f>TEXT(Table1[[#This Row],[Transaction Date]],"dddd")</f>
        <v>Wednesday</v>
      </c>
      <c r="G1179" t="s">
        <v>10</v>
      </c>
      <c r="H1179" s="4">
        <v>15306</v>
      </c>
      <c r="I1179" t="s">
        <v>111</v>
      </c>
      <c r="J1179" s="4">
        <v>317445</v>
      </c>
      <c r="K1179">
        <v>12650</v>
      </c>
    </row>
    <row r="1180" spans="1:11">
      <c r="A1180" s="4">
        <v>20191002</v>
      </c>
      <c r="B1180" s="21">
        <f t="shared" si="18"/>
        <v>43740</v>
      </c>
      <c r="C1180" s="20" t="str">
        <f>TEXT(Table1[[#This Row],[Transaction Date]],"yyyy")</f>
        <v>2019</v>
      </c>
      <c r="D1180" s="20" t="str">
        <f>TEXT(Table1[[#This Row],[Transaction Date]],"mmmm")</f>
        <v>October</v>
      </c>
      <c r="E1180" s="4">
        <f>MONTH(Table1[[#This Row],[Transaction Date]])</f>
        <v>10</v>
      </c>
      <c r="F1180" s="20" t="str">
        <f>TEXT(Table1[[#This Row],[Transaction Date]],"dddd")</f>
        <v>Wednesday</v>
      </c>
      <c r="G1180" t="s">
        <v>116</v>
      </c>
      <c r="H1180" s="4">
        <v>10833</v>
      </c>
      <c r="I1180" t="s">
        <v>109</v>
      </c>
      <c r="J1180" s="4">
        <v>729973</v>
      </c>
      <c r="K1180">
        <v>5650</v>
      </c>
    </row>
    <row r="1181" spans="1:11">
      <c r="A1181" s="4">
        <v>20191002</v>
      </c>
      <c r="B1181" s="21">
        <f t="shared" si="18"/>
        <v>43740</v>
      </c>
      <c r="C1181" s="20" t="str">
        <f>TEXT(Table1[[#This Row],[Transaction Date]],"yyyy")</f>
        <v>2019</v>
      </c>
      <c r="D1181" s="20" t="str">
        <f>TEXT(Table1[[#This Row],[Transaction Date]],"mmmm")</f>
        <v>October</v>
      </c>
      <c r="E1181" s="4">
        <f>MONTH(Table1[[#This Row],[Transaction Date]])</f>
        <v>10</v>
      </c>
      <c r="F1181" s="20" t="str">
        <f>TEXT(Table1[[#This Row],[Transaction Date]],"dddd")</f>
        <v>Wednesday</v>
      </c>
      <c r="G1181" t="s">
        <v>116</v>
      </c>
      <c r="H1181" s="4">
        <v>7875</v>
      </c>
      <c r="I1181" t="s">
        <v>109</v>
      </c>
      <c r="J1181" s="4">
        <v>764932</v>
      </c>
      <c r="K1181">
        <v>10400</v>
      </c>
    </row>
    <row r="1182" spans="1:11">
      <c r="A1182" s="4">
        <v>20191002</v>
      </c>
      <c r="B1182" s="21">
        <f t="shared" si="18"/>
        <v>43740</v>
      </c>
      <c r="C1182" s="20" t="str">
        <f>TEXT(Table1[[#This Row],[Transaction Date]],"yyyy")</f>
        <v>2019</v>
      </c>
      <c r="D1182" s="20" t="str">
        <f>TEXT(Table1[[#This Row],[Transaction Date]],"mmmm")</f>
        <v>October</v>
      </c>
      <c r="E1182" s="4">
        <f>MONTH(Table1[[#This Row],[Transaction Date]])</f>
        <v>10</v>
      </c>
      <c r="F1182" s="20" t="str">
        <f>TEXT(Table1[[#This Row],[Transaction Date]],"dddd")</f>
        <v>Wednesday</v>
      </c>
      <c r="G1182" t="s">
        <v>117</v>
      </c>
      <c r="H1182" s="4">
        <v>7876</v>
      </c>
      <c r="I1182" t="s">
        <v>114</v>
      </c>
      <c r="J1182" s="4">
        <v>799891</v>
      </c>
      <c r="K1182">
        <v>1650</v>
      </c>
    </row>
    <row r="1183" spans="1:11">
      <c r="A1183" s="4">
        <v>20191002</v>
      </c>
      <c r="B1183" s="21">
        <f t="shared" si="18"/>
        <v>43740</v>
      </c>
      <c r="C1183" s="20" t="str">
        <f>TEXT(Table1[[#This Row],[Transaction Date]],"yyyy")</f>
        <v>2019</v>
      </c>
      <c r="D1183" s="20" t="str">
        <f>TEXT(Table1[[#This Row],[Transaction Date]],"mmmm")</f>
        <v>October</v>
      </c>
      <c r="E1183" s="4">
        <f>MONTH(Table1[[#This Row],[Transaction Date]])</f>
        <v>10</v>
      </c>
      <c r="F1183" s="20" t="str">
        <f>TEXT(Table1[[#This Row],[Transaction Date]],"dddd")</f>
        <v>Wednesday</v>
      </c>
      <c r="G1183" t="s">
        <v>11</v>
      </c>
      <c r="H1183" s="4">
        <v>15307</v>
      </c>
      <c r="I1183" t="s">
        <v>109</v>
      </c>
      <c r="J1183" s="4">
        <v>834850</v>
      </c>
      <c r="K1183">
        <v>16425</v>
      </c>
    </row>
    <row r="1184" spans="1:11">
      <c r="A1184" s="4">
        <v>20191002</v>
      </c>
      <c r="B1184" s="21">
        <f t="shared" si="18"/>
        <v>43740</v>
      </c>
      <c r="C1184" s="20" t="str">
        <f>TEXT(Table1[[#This Row],[Transaction Date]],"yyyy")</f>
        <v>2019</v>
      </c>
      <c r="D1184" s="20" t="str">
        <f>TEXT(Table1[[#This Row],[Transaction Date]],"mmmm")</f>
        <v>October</v>
      </c>
      <c r="E1184" s="4">
        <f>MONTH(Table1[[#This Row],[Transaction Date]])</f>
        <v>10</v>
      </c>
      <c r="F1184" s="20" t="str">
        <f>TEXT(Table1[[#This Row],[Transaction Date]],"dddd")</f>
        <v>Wednesday</v>
      </c>
      <c r="G1184" t="s">
        <v>11</v>
      </c>
      <c r="H1184" s="4">
        <v>15309</v>
      </c>
      <c r="I1184" t="s">
        <v>114</v>
      </c>
      <c r="J1184" s="4">
        <v>367666</v>
      </c>
      <c r="K1184">
        <v>11950</v>
      </c>
    </row>
    <row r="1185" spans="1:11">
      <c r="A1185" s="4">
        <v>20191002</v>
      </c>
      <c r="B1185" s="21">
        <f t="shared" si="18"/>
        <v>43740</v>
      </c>
      <c r="C1185" s="20" t="str">
        <f>TEXT(Table1[[#This Row],[Transaction Date]],"yyyy")</f>
        <v>2019</v>
      </c>
      <c r="D1185" s="20" t="str">
        <f>TEXT(Table1[[#This Row],[Transaction Date]],"mmmm")</f>
        <v>October</v>
      </c>
      <c r="E1185" s="4">
        <f>MONTH(Table1[[#This Row],[Transaction Date]])</f>
        <v>10</v>
      </c>
      <c r="F1185" s="20" t="str">
        <f>TEXT(Table1[[#This Row],[Transaction Date]],"dddd")</f>
        <v>Wednesday</v>
      </c>
      <c r="G1185" t="s">
        <v>11</v>
      </c>
      <c r="H1185" s="4">
        <v>7873</v>
      </c>
      <c r="I1185" t="s">
        <v>115</v>
      </c>
      <c r="J1185" s="4">
        <v>417887</v>
      </c>
      <c r="K1185">
        <v>11950</v>
      </c>
    </row>
    <row r="1186" spans="1:11">
      <c r="A1186" s="4">
        <v>20191002</v>
      </c>
      <c r="B1186" s="21">
        <f t="shared" si="18"/>
        <v>43740</v>
      </c>
      <c r="C1186" s="20" t="str">
        <f>TEXT(Table1[[#This Row],[Transaction Date]],"yyyy")</f>
        <v>2019</v>
      </c>
      <c r="D1186" s="20" t="str">
        <f>TEXT(Table1[[#This Row],[Transaction Date]],"mmmm")</f>
        <v>October</v>
      </c>
      <c r="E1186" s="4">
        <f>MONTH(Table1[[#This Row],[Transaction Date]])</f>
        <v>10</v>
      </c>
      <c r="F1186" s="20" t="str">
        <f>TEXT(Table1[[#This Row],[Transaction Date]],"dddd")</f>
        <v>Wednesday</v>
      </c>
      <c r="G1186" t="s">
        <v>117</v>
      </c>
      <c r="H1186" s="4">
        <v>7874</v>
      </c>
      <c r="I1186" t="s">
        <v>114</v>
      </c>
      <c r="J1186" s="4">
        <v>468108</v>
      </c>
      <c r="K1186">
        <v>16950</v>
      </c>
    </row>
    <row r="1187" spans="1:11">
      <c r="A1187" s="4">
        <v>20191002</v>
      </c>
      <c r="B1187" s="21">
        <f t="shared" si="18"/>
        <v>43740</v>
      </c>
      <c r="C1187" s="20" t="str">
        <f>TEXT(Table1[[#This Row],[Transaction Date]],"yyyy")</f>
        <v>2019</v>
      </c>
      <c r="D1187" s="20" t="str">
        <f>TEXT(Table1[[#This Row],[Transaction Date]],"mmmm")</f>
        <v>October</v>
      </c>
      <c r="E1187" s="4">
        <f>MONTH(Table1[[#This Row],[Transaction Date]])</f>
        <v>10</v>
      </c>
      <c r="F1187" s="20" t="str">
        <f>TEXT(Table1[[#This Row],[Transaction Date]],"dddd")</f>
        <v>Wednesday</v>
      </c>
      <c r="G1187" t="s">
        <v>117</v>
      </c>
      <c r="H1187" s="4">
        <v>7859</v>
      </c>
      <c r="I1187" t="s">
        <v>114</v>
      </c>
      <c r="J1187" s="4">
        <v>518329</v>
      </c>
      <c r="K1187">
        <v>16950</v>
      </c>
    </row>
    <row r="1188" spans="1:11">
      <c r="A1188" s="4">
        <v>20191003</v>
      </c>
      <c r="B1188" s="21">
        <f t="shared" si="18"/>
        <v>43741</v>
      </c>
      <c r="C1188" s="20" t="str">
        <f>TEXT(Table1[[#This Row],[Transaction Date]],"yyyy")</f>
        <v>2019</v>
      </c>
      <c r="D1188" s="20" t="str">
        <f>TEXT(Table1[[#This Row],[Transaction Date]],"mmmm")</f>
        <v>October</v>
      </c>
      <c r="E1188" s="4">
        <f>MONTH(Table1[[#This Row],[Transaction Date]])</f>
        <v>10</v>
      </c>
      <c r="F1188" s="20" t="str">
        <f>TEXT(Table1[[#This Row],[Transaction Date]],"dddd")</f>
        <v>Thursday</v>
      </c>
      <c r="G1188" t="s">
        <v>117</v>
      </c>
      <c r="H1188" s="4">
        <v>15311</v>
      </c>
      <c r="I1188" t="s">
        <v>115</v>
      </c>
      <c r="J1188" s="4">
        <v>568550</v>
      </c>
      <c r="K1188">
        <v>15250</v>
      </c>
    </row>
    <row r="1189" spans="1:11">
      <c r="A1189" s="4">
        <v>20191003</v>
      </c>
      <c r="B1189" s="21">
        <f t="shared" si="18"/>
        <v>43741</v>
      </c>
      <c r="C1189" s="20" t="str">
        <f>TEXT(Table1[[#This Row],[Transaction Date]],"yyyy")</f>
        <v>2019</v>
      </c>
      <c r="D1189" s="20" t="str">
        <f>TEXT(Table1[[#This Row],[Transaction Date]],"mmmm")</f>
        <v>October</v>
      </c>
      <c r="E1189" s="4">
        <f>MONTH(Table1[[#This Row],[Transaction Date]])</f>
        <v>10</v>
      </c>
      <c r="F1189" s="20" t="str">
        <f>TEXT(Table1[[#This Row],[Transaction Date]],"dddd")</f>
        <v>Thursday</v>
      </c>
      <c r="G1189" t="s">
        <v>10</v>
      </c>
      <c r="H1189" s="4">
        <v>15312</v>
      </c>
      <c r="I1189" t="s">
        <v>114</v>
      </c>
      <c r="J1189" s="4">
        <v>618771</v>
      </c>
      <c r="K1189">
        <v>3450</v>
      </c>
    </row>
    <row r="1190" spans="1:11">
      <c r="A1190" s="4">
        <v>20191003</v>
      </c>
      <c r="B1190" s="21">
        <f t="shared" si="18"/>
        <v>43741</v>
      </c>
      <c r="C1190" s="20" t="str">
        <f>TEXT(Table1[[#This Row],[Transaction Date]],"yyyy")</f>
        <v>2019</v>
      </c>
      <c r="D1190" s="20" t="str">
        <f>TEXT(Table1[[#This Row],[Transaction Date]],"mmmm")</f>
        <v>October</v>
      </c>
      <c r="E1190" s="4">
        <f>MONTH(Table1[[#This Row],[Transaction Date]])</f>
        <v>10</v>
      </c>
      <c r="F1190" s="20" t="str">
        <f>TEXT(Table1[[#This Row],[Transaction Date]],"dddd")</f>
        <v>Thursday</v>
      </c>
      <c r="G1190" t="s">
        <v>10</v>
      </c>
      <c r="H1190" s="4">
        <v>15317</v>
      </c>
      <c r="I1190" t="s">
        <v>115</v>
      </c>
      <c r="J1190" s="4">
        <v>864342</v>
      </c>
      <c r="K1190">
        <v>9650</v>
      </c>
    </row>
    <row r="1191" spans="1:11">
      <c r="A1191" s="4">
        <v>20191003</v>
      </c>
      <c r="B1191" s="21">
        <f t="shared" si="18"/>
        <v>43741</v>
      </c>
      <c r="C1191" s="20" t="str">
        <f>TEXT(Table1[[#This Row],[Transaction Date]],"yyyy")</f>
        <v>2019</v>
      </c>
      <c r="D1191" s="20" t="str">
        <f>TEXT(Table1[[#This Row],[Transaction Date]],"mmmm")</f>
        <v>October</v>
      </c>
      <c r="E1191" s="4">
        <f>MONTH(Table1[[#This Row],[Transaction Date]])</f>
        <v>10</v>
      </c>
      <c r="F1191" s="20" t="str">
        <f>TEXT(Table1[[#This Row],[Transaction Date]],"dddd")</f>
        <v>Thursday</v>
      </c>
      <c r="G1191" t="s">
        <v>116</v>
      </c>
      <c r="H1191" s="4">
        <v>10835</v>
      </c>
      <c r="I1191" t="s">
        <v>113</v>
      </c>
      <c r="J1191" s="4">
        <v>387943</v>
      </c>
      <c r="K1191">
        <v>11250</v>
      </c>
    </row>
    <row r="1192" spans="1:11">
      <c r="A1192" s="4">
        <v>20191003</v>
      </c>
      <c r="B1192" s="21">
        <f t="shared" si="18"/>
        <v>43741</v>
      </c>
      <c r="C1192" s="20" t="str">
        <f>TEXT(Table1[[#This Row],[Transaction Date]],"yyyy")</f>
        <v>2019</v>
      </c>
      <c r="D1192" s="20" t="str">
        <f>TEXT(Table1[[#This Row],[Transaction Date]],"mmmm")</f>
        <v>October</v>
      </c>
      <c r="E1192" s="4">
        <f>MONTH(Table1[[#This Row],[Transaction Date]])</f>
        <v>10</v>
      </c>
      <c r="F1192" s="20" t="str">
        <f>TEXT(Table1[[#This Row],[Transaction Date]],"dddd")</f>
        <v>Thursday</v>
      </c>
      <c r="G1192" t="s">
        <v>10</v>
      </c>
      <c r="H1192" s="4">
        <v>10837</v>
      </c>
      <c r="I1192" t="s">
        <v>113</v>
      </c>
      <c r="J1192" s="4">
        <v>846118</v>
      </c>
      <c r="K1192">
        <v>24250</v>
      </c>
    </row>
    <row r="1193" spans="1:11">
      <c r="A1193" s="4">
        <v>20191003</v>
      </c>
      <c r="B1193" s="21">
        <f t="shared" si="18"/>
        <v>43741</v>
      </c>
      <c r="C1193" s="20" t="str">
        <f>TEXT(Table1[[#This Row],[Transaction Date]],"yyyy")</f>
        <v>2019</v>
      </c>
      <c r="D1193" s="20" t="str">
        <f>TEXT(Table1[[#This Row],[Transaction Date]],"mmmm")</f>
        <v>October</v>
      </c>
      <c r="E1193" s="4">
        <f>MONTH(Table1[[#This Row],[Transaction Date]])</f>
        <v>10</v>
      </c>
      <c r="F1193" s="20" t="str">
        <f>TEXT(Table1[[#This Row],[Transaction Date]],"dddd")</f>
        <v>Thursday</v>
      </c>
      <c r="G1193" t="s">
        <v>10</v>
      </c>
      <c r="H1193" s="4">
        <v>7877</v>
      </c>
      <c r="I1193" t="s">
        <v>112</v>
      </c>
      <c r="J1193" s="4">
        <v>166782</v>
      </c>
      <c r="K1193">
        <v>15950</v>
      </c>
    </row>
    <row r="1194" spans="1:11">
      <c r="A1194" s="4">
        <v>20191003</v>
      </c>
      <c r="B1194" s="21">
        <f t="shared" si="18"/>
        <v>43741</v>
      </c>
      <c r="C1194" s="20" t="str">
        <f>TEXT(Table1[[#This Row],[Transaction Date]],"yyyy")</f>
        <v>2019</v>
      </c>
      <c r="D1194" s="20" t="str">
        <f>TEXT(Table1[[#This Row],[Transaction Date]],"mmmm")</f>
        <v>October</v>
      </c>
      <c r="E1194" s="4">
        <f>MONTH(Table1[[#This Row],[Transaction Date]])</f>
        <v>10</v>
      </c>
      <c r="F1194" s="20" t="str">
        <f>TEXT(Table1[[#This Row],[Transaction Date]],"dddd")</f>
        <v>Thursday</v>
      </c>
      <c r="G1194" t="s">
        <v>116</v>
      </c>
      <c r="H1194" s="4">
        <v>7878</v>
      </c>
      <c r="I1194" t="s">
        <v>109</v>
      </c>
      <c r="J1194" s="4">
        <v>217003</v>
      </c>
      <c r="K1194">
        <v>4650</v>
      </c>
    </row>
    <row r="1195" spans="1:11">
      <c r="A1195" s="4">
        <v>20191003</v>
      </c>
      <c r="B1195" s="21">
        <f t="shared" si="18"/>
        <v>43741</v>
      </c>
      <c r="C1195" s="20" t="str">
        <f>TEXT(Table1[[#This Row],[Transaction Date]],"yyyy")</f>
        <v>2019</v>
      </c>
      <c r="D1195" s="20" t="str">
        <f>TEXT(Table1[[#This Row],[Transaction Date]],"mmmm")</f>
        <v>October</v>
      </c>
      <c r="E1195" s="4">
        <f>MONTH(Table1[[#This Row],[Transaction Date]])</f>
        <v>10</v>
      </c>
      <c r="F1195" s="20" t="str">
        <f>TEXT(Table1[[#This Row],[Transaction Date]],"dddd")</f>
        <v>Thursday</v>
      </c>
      <c r="G1195" t="s">
        <v>116</v>
      </c>
      <c r="H1195" s="4">
        <v>15312</v>
      </c>
      <c r="I1195" t="s">
        <v>109</v>
      </c>
      <c r="J1195" s="4">
        <v>267224</v>
      </c>
      <c r="K1195">
        <v>14450</v>
      </c>
    </row>
    <row r="1196" spans="1:11">
      <c r="A1196" s="4">
        <v>20191003</v>
      </c>
      <c r="B1196" s="21">
        <f t="shared" si="18"/>
        <v>43741</v>
      </c>
      <c r="C1196" s="20" t="str">
        <f>TEXT(Table1[[#This Row],[Transaction Date]],"yyyy")</f>
        <v>2019</v>
      </c>
      <c r="D1196" s="20" t="str">
        <f>TEXT(Table1[[#This Row],[Transaction Date]],"mmmm")</f>
        <v>October</v>
      </c>
      <c r="E1196" s="4">
        <f>MONTH(Table1[[#This Row],[Transaction Date]])</f>
        <v>10</v>
      </c>
      <c r="F1196" s="20" t="str">
        <f>TEXT(Table1[[#This Row],[Transaction Date]],"dddd")</f>
        <v>Thursday</v>
      </c>
      <c r="G1196" t="s">
        <v>116</v>
      </c>
      <c r="H1196" s="4">
        <v>15314</v>
      </c>
      <c r="I1196" t="s">
        <v>109</v>
      </c>
      <c r="J1196" s="4">
        <v>317445</v>
      </c>
      <c r="K1196">
        <v>12450</v>
      </c>
    </row>
    <row r="1197" spans="1:11">
      <c r="A1197" s="4">
        <v>20191003</v>
      </c>
      <c r="B1197" s="21">
        <f t="shared" si="18"/>
        <v>43741</v>
      </c>
      <c r="C1197" s="20" t="str">
        <f>TEXT(Table1[[#This Row],[Transaction Date]],"yyyy")</f>
        <v>2019</v>
      </c>
      <c r="D1197" s="20" t="str">
        <f>TEXT(Table1[[#This Row],[Transaction Date]],"mmmm")</f>
        <v>October</v>
      </c>
      <c r="E1197" s="4">
        <f>MONTH(Table1[[#This Row],[Transaction Date]])</f>
        <v>10</v>
      </c>
      <c r="F1197" s="20" t="str">
        <f>TEXT(Table1[[#This Row],[Transaction Date]],"dddd")</f>
        <v>Thursday</v>
      </c>
      <c r="G1197" t="s">
        <v>116</v>
      </c>
      <c r="H1197" s="4">
        <v>15317</v>
      </c>
      <c r="I1197" t="s">
        <v>115</v>
      </c>
      <c r="J1197" s="4">
        <v>367666</v>
      </c>
      <c r="K1197">
        <v>10650</v>
      </c>
    </row>
    <row r="1198" spans="1:11">
      <c r="A1198" s="4">
        <v>20191003</v>
      </c>
      <c r="B1198" s="21">
        <f t="shared" si="18"/>
        <v>43741</v>
      </c>
      <c r="C1198" s="20" t="str">
        <f>TEXT(Table1[[#This Row],[Transaction Date]],"yyyy")</f>
        <v>2019</v>
      </c>
      <c r="D1198" s="20" t="str">
        <f>TEXT(Table1[[#This Row],[Transaction Date]],"mmmm")</f>
        <v>October</v>
      </c>
      <c r="E1198" s="4">
        <f>MONTH(Table1[[#This Row],[Transaction Date]])</f>
        <v>10</v>
      </c>
      <c r="F1198" s="20" t="str">
        <f>TEXT(Table1[[#This Row],[Transaction Date]],"dddd")</f>
        <v>Thursday</v>
      </c>
      <c r="G1198" t="s">
        <v>116</v>
      </c>
      <c r="H1198" s="4">
        <v>10834</v>
      </c>
      <c r="I1198" t="s">
        <v>113</v>
      </c>
      <c r="J1198" s="4">
        <v>417887</v>
      </c>
      <c r="K1198">
        <v>2650</v>
      </c>
    </row>
    <row r="1199" spans="1:11">
      <c r="A1199" s="4">
        <v>20191003</v>
      </c>
      <c r="B1199" s="21">
        <f t="shared" si="18"/>
        <v>43741</v>
      </c>
      <c r="C1199" s="20" t="str">
        <f>TEXT(Table1[[#This Row],[Transaction Date]],"yyyy")</f>
        <v>2019</v>
      </c>
      <c r="D1199" s="20" t="str">
        <f>TEXT(Table1[[#This Row],[Transaction Date]],"mmmm")</f>
        <v>October</v>
      </c>
      <c r="E1199" s="4">
        <f>MONTH(Table1[[#This Row],[Transaction Date]])</f>
        <v>10</v>
      </c>
      <c r="F1199" s="20" t="str">
        <f>TEXT(Table1[[#This Row],[Transaction Date]],"dddd")</f>
        <v>Thursday</v>
      </c>
      <c r="G1199" t="s">
        <v>117</v>
      </c>
      <c r="H1199" s="4">
        <v>10835</v>
      </c>
      <c r="I1199" t="s">
        <v>113</v>
      </c>
      <c r="J1199" s="4">
        <v>267224</v>
      </c>
      <c r="K1199">
        <v>18250</v>
      </c>
    </row>
    <row r="1200" spans="1:11">
      <c r="A1200" s="4">
        <v>20191003</v>
      </c>
      <c r="B1200" s="21">
        <f t="shared" si="18"/>
        <v>43741</v>
      </c>
      <c r="C1200" s="20" t="str">
        <f>TEXT(Table1[[#This Row],[Transaction Date]],"yyyy")</f>
        <v>2019</v>
      </c>
      <c r="D1200" s="20" t="str">
        <f>TEXT(Table1[[#This Row],[Transaction Date]],"mmmm")</f>
        <v>October</v>
      </c>
      <c r="E1200" s="4">
        <f>MONTH(Table1[[#This Row],[Transaction Date]])</f>
        <v>10</v>
      </c>
      <c r="F1200" s="20" t="str">
        <f>TEXT(Table1[[#This Row],[Transaction Date]],"dddd")</f>
        <v>Thursday</v>
      </c>
      <c r="G1200" t="s">
        <v>118</v>
      </c>
      <c r="H1200" s="4">
        <v>10835</v>
      </c>
      <c r="I1200" t="s">
        <v>112</v>
      </c>
      <c r="J1200" s="4">
        <v>317445</v>
      </c>
      <c r="K1200">
        <v>12250</v>
      </c>
    </row>
    <row r="1201" spans="1:11">
      <c r="A1201" s="4">
        <v>20191004</v>
      </c>
      <c r="B1201" s="21">
        <f t="shared" si="18"/>
        <v>43742</v>
      </c>
      <c r="C1201" s="20" t="str">
        <f>TEXT(Table1[[#This Row],[Transaction Date]],"yyyy")</f>
        <v>2019</v>
      </c>
      <c r="D1201" s="20" t="str">
        <f>TEXT(Table1[[#This Row],[Transaction Date]],"mmmm")</f>
        <v>October</v>
      </c>
      <c r="E1201" s="4">
        <f>MONTH(Table1[[#This Row],[Transaction Date]])</f>
        <v>10</v>
      </c>
      <c r="F1201" s="20" t="str">
        <f>TEXT(Table1[[#This Row],[Transaction Date]],"dddd")</f>
        <v>Friday</v>
      </c>
      <c r="G1201" t="s">
        <v>10</v>
      </c>
      <c r="H1201" s="4">
        <v>15323</v>
      </c>
      <c r="I1201" t="s">
        <v>115</v>
      </c>
      <c r="J1201" s="4">
        <v>729973</v>
      </c>
      <c r="K1201">
        <v>995</v>
      </c>
    </row>
    <row r="1202" spans="1:11">
      <c r="A1202" s="4">
        <v>20191004</v>
      </c>
      <c r="B1202" s="21">
        <f t="shared" si="18"/>
        <v>43742</v>
      </c>
      <c r="C1202" s="20" t="str">
        <f>TEXT(Table1[[#This Row],[Transaction Date]],"yyyy")</f>
        <v>2019</v>
      </c>
      <c r="D1202" s="20" t="str">
        <f>TEXT(Table1[[#This Row],[Transaction Date]],"mmmm")</f>
        <v>October</v>
      </c>
      <c r="E1202" s="4">
        <f>MONTH(Table1[[#This Row],[Transaction Date]])</f>
        <v>10</v>
      </c>
      <c r="F1202" s="20" t="str">
        <f>TEXT(Table1[[#This Row],[Transaction Date]],"dddd")</f>
        <v>Friday</v>
      </c>
      <c r="G1202" s="1" t="s">
        <v>116</v>
      </c>
      <c r="H1202" s="4">
        <v>10838</v>
      </c>
      <c r="I1202" t="s">
        <v>109</v>
      </c>
      <c r="J1202" s="4">
        <v>764932</v>
      </c>
      <c r="K1202">
        <v>5450</v>
      </c>
    </row>
    <row r="1203" spans="1:11">
      <c r="A1203" s="4">
        <v>20191004</v>
      </c>
      <c r="B1203" s="21">
        <f t="shared" si="18"/>
        <v>43742</v>
      </c>
      <c r="C1203" s="20" t="str">
        <f>TEXT(Table1[[#This Row],[Transaction Date]],"yyyy")</f>
        <v>2019</v>
      </c>
      <c r="D1203" s="20" t="str">
        <f>TEXT(Table1[[#This Row],[Transaction Date]],"mmmm")</f>
        <v>October</v>
      </c>
      <c r="E1203" s="4">
        <f>MONTH(Table1[[#This Row],[Transaction Date]])</f>
        <v>10</v>
      </c>
      <c r="F1203" s="20" t="str">
        <f>TEXT(Table1[[#This Row],[Transaction Date]],"dddd")</f>
        <v>Friday</v>
      </c>
      <c r="G1203" s="1" t="s">
        <v>118</v>
      </c>
      <c r="H1203" s="4">
        <v>14184</v>
      </c>
      <c r="I1203" t="s">
        <v>115</v>
      </c>
      <c r="J1203" s="4">
        <v>979679</v>
      </c>
      <c r="K1203">
        <v>995</v>
      </c>
    </row>
    <row r="1204" spans="1:11">
      <c r="A1204" s="4">
        <v>20191005</v>
      </c>
      <c r="B1204" s="21">
        <f t="shared" si="18"/>
        <v>43743</v>
      </c>
      <c r="C1204" s="20" t="str">
        <f>TEXT(Table1[[#This Row],[Transaction Date]],"yyyy")</f>
        <v>2019</v>
      </c>
      <c r="D1204" s="20" t="str">
        <f>TEXT(Table1[[#This Row],[Transaction Date]],"mmmm")</f>
        <v>October</v>
      </c>
      <c r="E1204" s="4">
        <f>MONTH(Table1[[#This Row],[Transaction Date]])</f>
        <v>10</v>
      </c>
      <c r="F1204" s="20" t="str">
        <f>TEXT(Table1[[#This Row],[Transaction Date]],"dddd")</f>
        <v>Saturday</v>
      </c>
      <c r="G1204" t="s">
        <v>10</v>
      </c>
      <c r="H1204" s="4">
        <v>7882</v>
      </c>
      <c r="I1204" t="s">
        <v>114</v>
      </c>
      <c r="J1204" s="4">
        <v>129760</v>
      </c>
      <c r="K1204">
        <v>21950</v>
      </c>
    </row>
    <row r="1205" spans="1:11">
      <c r="A1205" s="4">
        <v>20191005</v>
      </c>
      <c r="B1205" s="21">
        <f t="shared" si="18"/>
        <v>43743</v>
      </c>
      <c r="C1205" s="20" t="str">
        <f>TEXT(Table1[[#This Row],[Transaction Date]],"yyyy")</f>
        <v>2019</v>
      </c>
      <c r="D1205" s="20" t="str">
        <f>TEXT(Table1[[#This Row],[Transaction Date]],"mmmm")</f>
        <v>October</v>
      </c>
      <c r="E1205" s="4">
        <f>MONTH(Table1[[#This Row],[Transaction Date]])</f>
        <v>10</v>
      </c>
      <c r="F1205" s="20" t="str">
        <f>TEXT(Table1[[#This Row],[Transaction Date]],"dddd")</f>
        <v>Saturday</v>
      </c>
      <c r="G1205" t="s">
        <v>118</v>
      </c>
      <c r="H1205" s="4">
        <v>15325</v>
      </c>
      <c r="I1205" t="s">
        <v>114</v>
      </c>
      <c r="J1205" s="4">
        <v>387943</v>
      </c>
      <c r="K1205">
        <v>19250</v>
      </c>
    </row>
    <row r="1206" spans="1:11">
      <c r="A1206" s="4">
        <v>20191005</v>
      </c>
      <c r="B1206" s="21">
        <f t="shared" si="18"/>
        <v>43743</v>
      </c>
      <c r="C1206" s="20" t="str">
        <f>TEXT(Table1[[#This Row],[Transaction Date]],"yyyy")</f>
        <v>2019</v>
      </c>
      <c r="D1206" s="20" t="str">
        <f>TEXT(Table1[[#This Row],[Transaction Date]],"mmmm")</f>
        <v>October</v>
      </c>
      <c r="E1206" s="4">
        <f>MONTH(Table1[[#This Row],[Transaction Date]])</f>
        <v>10</v>
      </c>
      <c r="F1206" s="20" t="str">
        <f>TEXT(Table1[[#This Row],[Transaction Date]],"dddd")</f>
        <v>Saturday</v>
      </c>
      <c r="G1206" t="s">
        <v>116</v>
      </c>
      <c r="H1206" s="4">
        <v>15327</v>
      </c>
      <c r="I1206" t="s">
        <v>115</v>
      </c>
      <c r="J1206" s="4">
        <v>846118</v>
      </c>
      <c r="K1206">
        <v>11250</v>
      </c>
    </row>
    <row r="1207" spans="1:11">
      <c r="A1207" s="4">
        <v>20191005</v>
      </c>
      <c r="B1207" s="21">
        <f t="shared" si="18"/>
        <v>43743</v>
      </c>
      <c r="C1207" s="20" t="str">
        <f>TEXT(Table1[[#This Row],[Transaction Date]],"yyyy")</f>
        <v>2019</v>
      </c>
      <c r="D1207" s="20" t="str">
        <f>TEXT(Table1[[#This Row],[Transaction Date]],"mmmm")</f>
        <v>October</v>
      </c>
      <c r="E1207" s="4">
        <f>MONTH(Table1[[#This Row],[Transaction Date]])</f>
        <v>10</v>
      </c>
      <c r="F1207" s="20" t="str">
        <f>TEXT(Table1[[#This Row],[Transaction Date]],"dddd")</f>
        <v>Saturday</v>
      </c>
      <c r="G1207" t="s">
        <v>117</v>
      </c>
      <c r="H1207" s="4">
        <v>15328</v>
      </c>
      <c r="I1207" t="s">
        <v>115</v>
      </c>
      <c r="J1207" s="4">
        <v>166782</v>
      </c>
      <c r="K1207">
        <v>995</v>
      </c>
    </row>
    <row r="1208" spans="1:11">
      <c r="A1208" s="4">
        <v>20191005</v>
      </c>
      <c r="B1208" s="21">
        <f t="shared" si="18"/>
        <v>43743</v>
      </c>
      <c r="C1208" s="20" t="str">
        <f>TEXT(Table1[[#This Row],[Transaction Date]],"yyyy")</f>
        <v>2019</v>
      </c>
      <c r="D1208" s="20" t="str">
        <f>TEXT(Table1[[#This Row],[Transaction Date]],"mmmm")</f>
        <v>October</v>
      </c>
      <c r="E1208" s="4">
        <f>MONTH(Table1[[#This Row],[Transaction Date]])</f>
        <v>10</v>
      </c>
      <c r="F1208" s="20" t="str">
        <f>TEXT(Table1[[#This Row],[Transaction Date]],"dddd")</f>
        <v>Saturday</v>
      </c>
      <c r="G1208" t="s">
        <v>10</v>
      </c>
      <c r="H1208" s="4">
        <v>15329</v>
      </c>
      <c r="I1208" t="s">
        <v>115</v>
      </c>
      <c r="J1208" s="4">
        <v>217003</v>
      </c>
      <c r="K1208">
        <v>16425</v>
      </c>
    </row>
    <row r="1209" spans="1:11">
      <c r="A1209" s="4">
        <v>20191005</v>
      </c>
      <c r="B1209" s="21">
        <f t="shared" si="18"/>
        <v>43743</v>
      </c>
      <c r="C1209" s="20" t="str">
        <f>TEXT(Table1[[#This Row],[Transaction Date]],"yyyy")</f>
        <v>2019</v>
      </c>
      <c r="D1209" s="20" t="str">
        <f>TEXT(Table1[[#This Row],[Transaction Date]],"mmmm")</f>
        <v>October</v>
      </c>
      <c r="E1209" s="4">
        <f>MONTH(Table1[[#This Row],[Transaction Date]])</f>
        <v>10</v>
      </c>
      <c r="F1209" s="20" t="str">
        <f>TEXT(Table1[[#This Row],[Transaction Date]],"dddd")</f>
        <v>Saturday</v>
      </c>
      <c r="G1209" t="s">
        <v>10</v>
      </c>
      <c r="H1209" s="4">
        <v>15332</v>
      </c>
      <c r="I1209" t="s">
        <v>113</v>
      </c>
      <c r="J1209" s="4">
        <v>267224</v>
      </c>
      <c r="K1209">
        <v>22950</v>
      </c>
    </row>
    <row r="1210" spans="1:11">
      <c r="A1210" s="4">
        <v>20191005</v>
      </c>
      <c r="B1210" s="21">
        <f t="shared" si="18"/>
        <v>43743</v>
      </c>
      <c r="C1210" s="20" t="str">
        <f>TEXT(Table1[[#This Row],[Transaction Date]],"yyyy")</f>
        <v>2019</v>
      </c>
      <c r="D1210" s="20" t="str">
        <f>TEXT(Table1[[#This Row],[Transaction Date]],"mmmm")</f>
        <v>October</v>
      </c>
      <c r="E1210" s="4">
        <f>MONTH(Table1[[#This Row],[Transaction Date]])</f>
        <v>10</v>
      </c>
      <c r="F1210" s="20" t="str">
        <f>TEXT(Table1[[#This Row],[Transaction Date]],"dddd")</f>
        <v>Saturday</v>
      </c>
      <c r="G1210" t="s">
        <v>10</v>
      </c>
      <c r="H1210" s="4">
        <v>15336</v>
      </c>
      <c r="I1210" t="s">
        <v>113</v>
      </c>
      <c r="J1210" s="4">
        <v>317445</v>
      </c>
      <c r="K1210">
        <v>24250</v>
      </c>
    </row>
    <row r="1211" spans="1:11">
      <c r="A1211" s="4">
        <v>20191006</v>
      </c>
      <c r="B1211" s="21">
        <f t="shared" si="18"/>
        <v>43744</v>
      </c>
      <c r="C1211" s="20" t="str">
        <f>TEXT(Table1[[#This Row],[Transaction Date]],"yyyy")</f>
        <v>2019</v>
      </c>
      <c r="D1211" s="20" t="str">
        <f>TEXT(Table1[[#This Row],[Transaction Date]],"mmmm")</f>
        <v>October</v>
      </c>
      <c r="E1211" s="4">
        <f>MONTH(Table1[[#This Row],[Transaction Date]])</f>
        <v>10</v>
      </c>
      <c r="F1211" s="20" t="str">
        <f>TEXT(Table1[[#This Row],[Transaction Date]],"dddd")</f>
        <v>Sunday</v>
      </c>
      <c r="G1211" t="s">
        <v>117</v>
      </c>
      <c r="H1211" s="4">
        <v>15338</v>
      </c>
      <c r="I1211" t="s">
        <v>112</v>
      </c>
      <c r="J1211" s="4">
        <v>367666</v>
      </c>
      <c r="K1211">
        <v>14950</v>
      </c>
    </row>
    <row r="1212" spans="1:11">
      <c r="A1212" s="4">
        <v>20191006</v>
      </c>
      <c r="B1212" s="21">
        <f t="shared" si="18"/>
        <v>43744</v>
      </c>
      <c r="C1212" s="20" t="str">
        <f>TEXT(Table1[[#This Row],[Transaction Date]],"yyyy")</f>
        <v>2019</v>
      </c>
      <c r="D1212" s="20" t="str">
        <f>TEXT(Table1[[#This Row],[Transaction Date]],"mmmm")</f>
        <v>October</v>
      </c>
      <c r="E1212" s="4">
        <f>MONTH(Table1[[#This Row],[Transaction Date]])</f>
        <v>10</v>
      </c>
      <c r="F1212" s="20" t="str">
        <f>TEXT(Table1[[#This Row],[Transaction Date]],"dddd")</f>
        <v>Sunday</v>
      </c>
      <c r="G1212" t="s">
        <v>117</v>
      </c>
      <c r="H1212" s="4">
        <v>15339</v>
      </c>
      <c r="I1212" t="s">
        <v>109</v>
      </c>
      <c r="J1212" s="4">
        <v>417887</v>
      </c>
      <c r="K1212">
        <v>8900</v>
      </c>
    </row>
    <row r="1213" spans="1:11">
      <c r="A1213" s="4">
        <v>20191006</v>
      </c>
      <c r="B1213" s="21">
        <f t="shared" si="18"/>
        <v>43744</v>
      </c>
      <c r="C1213" s="20" t="str">
        <f>TEXT(Table1[[#This Row],[Transaction Date]],"yyyy")</f>
        <v>2019</v>
      </c>
      <c r="D1213" s="20" t="str">
        <f>TEXT(Table1[[#This Row],[Transaction Date]],"mmmm")</f>
        <v>October</v>
      </c>
      <c r="E1213" s="4">
        <f>MONTH(Table1[[#This Row],[Transaction Date]])</f>
        <v>10</v>
      </c>
      <c r="F1213" s="20" t="str">
        <f>TEXT(Table1[[#This Row],[Transaction Date]],"dddd")</f>
        <v>Sunday</v>
      </c>
      <c r="G1213" t="s">
        <v>10</v>
      </c>
      <c r="H1213" s="4">
        <v>15342</v>
      </c>
      <c r="I1213" t="s">
        <v>109</v>
      </c>
      <c r="J1213" s="4">
        <v>267224</v>
      </c>
      <c r="K1213">
        <v>24950</v>
      </c>
    </row>
    <row r="1214" spans="1:11">
      <c r="A1214" s="4">
        <v>20191006</v>
      </c>
      <c r="B1214" s="21">
        <f t="shared" si="18"/>
        <v>43744</v>
      </c>
      <c r="C1214" s="20" t="str">
        <f>TEXT(Table1[[#This Row],[Transaction Date]],"yyyy")</f>
        <v>2019</v>
      </c>
      <c r="D1214" s="20" t="str">
        <f>TEXT(Table1[[#This Row],[Transaction Date]],"mmmm")</f>
        <v>October</v>
      </c>
      <c r="E1214" s="4">
        <f>MONTH(Table1[[#This Row],[Transaction Date]])</f>
        <v>10</v>
      </c>
      <c r="F1214" s="20" t="str">
        <f>TEXT(Table1[[#This Row],[Transaction Date]],"dddd")</f>
        <v>Sunday</v>
      </c>
      <c r="G1214" t="s">
        <v>10</v>
      </c>
      <c r="H1214" s="4">
        <v>15349</v>
      </c>
      <c r="I1214" t="s">
        <v>109</v>
      </c>
      <c r="J1214" s="4">
        <v>317445</v>
      </c>
      <c r="K1214">
        <v>27950</v>
      </c>
    </row>
    <row r="1215" spans="1:11">
      <c r="A1215" s="4">
        <v>20191006</v>
      </c>
      <c r="B1215" s="21">
        <f t="shared" si="18"/>
        <v>43744</v>
      </c>
      <c r="C1215" s="20" t="str">
        <f>TEXT(Table1[[#This Row],[Transaction Date]],"yyyy")</f>
        <v>2019</v>
      </c>
      <c r="D1215" s="20" t="str">
        <f>TEXT(Table1[[#This Row],[Transaction Date]],"mmmm")</f>
        <v>October</v>
      </c>
      <c r="E1215" s="4">
        <f>MONTH(Table1[[#This Row],[Transaction Date]])</f>
        <v>10</v>
      </c>
      <c r="F1215" s="20" t="str">
        <f>TEXT(Table1[[#This Row],[Transaction Date]],"dddd")</f>
        <v>Sunday</v>
      </c>
      <c r="G1215" t="s">
        <v>118</v>
      </c>
      <c r="H1215" s="4">
        <v>10842</v>
      </c>
      <c r="I1215" t="s">
        <v>114</v>
      </c>
      <c r="J1215" s="4">
        <v>729973</v>
      </c>
      <c r="K1215">
        <v>21950</v>
      </c>
    </row>
    <row r="1216" spans="1:11">
      <c r="A1216" s="4">
        <v>20191006</v>
      </c>
      <c r="B1216" s="21">
        <f t="shared" si="18"/>
        <v>43744</v>
      </c>
      <c r="C1216" s="20" t="str">
        <f>TEXT(Table1[[#This Row],[Transaction Date]],"yyyy")</f>
        <v>2019</v>
      </c>
      <c r="D1216" s="20" t="str">
        <f>TEXT(Table1[[#This Row],[Transaction Date]],"mmmm")</f>
        <v>October</v>
      </c>
      <c r="E1216" s="4">
        <f>MONTH(Table1[[#This Row],[Transaction Date]])</f>
        <v>10</v>
      </c>
      <c r="F1216" s="20" t="str">
        <f>TEXT(Table1[[#This Row],[Transaction Date]],"dddd")</f>
        <v>Sunday</v>
      </c>
      <c r="G1216" t="s">
        <v>116</v>
      </c>
      <c r="H1216" s="4">
        <v>10844</v>
      </c>
      <c r="I1216" t="s">
        <v>115</v>
      </c>
      <c r="J1216" s="4">
        <v>764932</v>
      </c>
      <c r="K1216">
        <v>24250</v>
      </c>
    </row>
    <row r="1217" spans="1:11">
      <c r="A1217" s="4">
        <v>20191006</v>
      </c>
      <c r="B1217" s="21">
        <f t="shared" si="18"/>
        <v>43744</v>
      </c>
      <c r="C1217" s="20" t="str">
        <f>TEXT(Table1[[#This Row],[Transaction Date]],"yyyy")</f>
        <v>2019</v>
      </c>
      <c r="D1217" s="20" t="str">
        <f>TEXT(Table1[[#This Row],[Transaction Date]],"mmmm")</f>
        <v>October</v>
      </c>
      <c r="E1217" s="4">
        <f>MONTH(Table1[[#This Row],[Transaction Date]])</f>
        <v>10</v>
      </c>
      <c r="F1217" s="20" t="str">
        <f>TEXT(Table1[[#This Row],[Transaction Date]],"dddd")</f>
        <v>Sunday</v>
      </c>
      <c r="G1217" t="s">
        <v>10</v>
      </c>
      <c r="H1217" s="4">
        <v>7884</v>
      </c>
      <c r="I1217" t="s">
        <v>114</v>
      </c>
      <c r="J1217" s="4">
        <v>979679</v>
      </c>
      <c r="K1217">
        <v>10950</v>
      </c>
    </row>
    <row r="1218" spans="1:11">
      <c r="A1218" s="4">
        <v>20191007</v>
      </c>
      <c r="B1218" s="21">
        <f t="shared" si="18"/>
        <v>43745</v>
      </c>
      <c r="C1218" s="20" t="str">
        <f>TEXT(Table1[[#This Row],[Transaction Date]],"yyyy")</f>
        <v>2019</v>
      </c>
      <c r="D1218" s="20" t="str">
        <f>TEXT(Table1[[#This Row],[Transaction Date]],"mmmm")</f>
        <v>October</v>
      </c>
      <c r="E1218" s="4">
        <f>MONTH(Table1[[#This Row],[Transaction Date]])</f>
        <v>10</v>
      </c>
      <c r="F1218" s="20" t="str">
        <f>TEXT(Table1[[#This Row],[Transaction Date]],"dddd")</f>
        <v>Monday</v>
      </c>
      <c r="G1218" t="s">
        <v>10</v>
      </c>
      <c r="H1218" s="4">
        <v>15358</v>
      </c>
      <c r="I1218" t="s">
        <v>111</v>
      </c>
      <c r="J1218" s="4">
        <v>129760</v>
      </c>
      <c r="K1218">
        <v>7950</v>
      </c>
    </row>
    <row r="1219" spans="1:11">
      <c r="A1219" s="4">
        <v>20191007</v>
      </c>
      <c r="B1219" s="21">
        <f t="shared" si="18"/>
        <v>43745</v>
      </c>
      <c r="C1219" s="20" t="str">
        <f>TEXT(Table1[[#This Row],[Transaction Date]],"yyyy")</f>
        <v>2019</v>
      </c>
      <c r="D1219" s="20" t="str">
        <f>TEXT(Table1[[#This Row],[Transaction Date]],"mmmm")</f>
        <v>October</v>
      </c>
      <c r="E1219" s="4">
        <f>MONTH(Table1[[#This Row],[Transaction Date]])</f>
        <v>10</v>
      </c>
      <c r="F1219" s="20" t="str">
        <f>TEXT(Table1[[#This Row],[Transaction Date]],"dddd")</f>
        <v>Monday</v>
      </c>
      <c r="G1219" s="1" t="s">
        <v>10</v>
      </c>
      <c r="H1219" s="4">
        <v>15359</v>
      </c>
      <c r="I1219" t="s">
        <v>113</v>
      </c>
      <c r="J1219" s="4">
        <v>834850</v>
      </c>
      <c r="K1219">
        <v>2250</v>
      </c>
    </row>
    <row r="1220" spans="1:11">
      <c r="A1220" s="4">
        <v>20191007</v>
      </c>
      <c r="B1220" s="21">
        <f t="shared" si="18"/>
        <v>43745</v>
      </c>
      <c r="C1220" s="20" t="str">
        <f>TEXT(Table1[[#This Row],[Transaction Date]],"yyyy")</f>
        <v>2019</v>
      </c>
      <c r="D1220" s="20" t="str">
        <f>TEXT(Table1[[#This Row],[Transaction Date]],"mmmm")</f>
        <v>October</v>
      </c>
      <c r="E1220" s="4">
        <f>MONTH(Table1[[#This Row],[Transaction Date]])</f>
        <v>10</v>
      </c>
      <c r="F1220" s="20" t="str">
        <f>TEXT(Table1[[#This Row],[Transaction Date]],"dddd")</f>
        <v>Monday</v>
      </c>
      <c r="G1220" t="s">
        <v>10</v>
      </c>
      <c r="H1220" s="4">
        <v>7887</v>
      </c>
      <c r="I1220" t="s">
        <v>109</v>
      </c>
      <c r="J1220" s="4">
        <v>367666</v>
      </c>
      <c r="K1220">
        <v>12650</v>
      </c>
    </row>
    <row r="1221" spans="1:11">
      <c r="A1221" s="4">
        <v>20191007</v>
      </c>
      <c r="B1221" s="21">
        <f t="shared" ref="B1221:B1284" si="19">DATE(LEFT(A1221,4),MID(A1221,5,2),RIGHT(A1221,2))</f>
        <v>43745</v>
      </c>
      <c r="C1221" s="20" t="str">
        <f>TEXT(Table1[[#This Row],[Transaction Date]],"yyyy")</f>
        <v>2019</v>
      </c>
      <c r="D1221" s="20" t="str">
        <f>TEXT(Table1[[#This Row],[Transaction Date]],"mmmm")</f>
        <v>October</v>
      </c>
      <c r="E1221" s="4">
        <f>MONTH(Table1[[#This Row],[Transaction Date]])</f>
        <v>10</v>
      </c>
      <c r="F1221" s="20" t="str">
        <f>TEXT(Table1[[#This Row],[Transaction Date]],"dddd")</f>
        <v>Monday</v>
      </c>
      <c r="G1221" t="s">
        <v>118</v>
      </c>
      <c r="H1221" s="4">
        <v>7888</v>
      </c>
      <c r="I1221" t="s">
        <v>109</v>
      </c>
      <c r="J1221" s="4">
        <v>417887</v>
      </c>
      <c r="K1221">
        <v>15250</v>
      </c>
    </row>
    <row r="1222" spans="1:11">
      <c r="A1222" s="4">
        <v>20191007</v>
      </c>
      <c r="B1222" s="21">
        <f t="shared" si="19"/>
        <v>43745</v>
      </c>
      <c r="C1222" s="20" t="str">
        <f>TEXT(Table1[[#This Row],[Transaction Date]],"yyyy")</f>
        <v>2019</v>
      </c>
      <c r="D1222" s="20" t="str">
        <f>TEXT(Table1[[#This Row],[Transaction Date]],"mmmm")</f>
        <v>October</v>
      </c>
      <c r="E1222" s="4">
        <f>MONTH(Table1[[#This Row],[Transaction Date]])</f>
        <v>10</v>
      </c>
      <c r="F1222" s="20" t="str">
        <f>TEXT(Table1[[#This Row],[Transaction Date]],"dddd")</f>
        <v>Monday</v>
      </c>
      <c r="G1222" t="s">
        <v>118</v>
      </c>
      <c r="H1222" s="4">
        <v>15351</v>
      </c>
      <c r="I1222" t="s">
        <v>111</v>
      </c>
      <c r="J1222" s="4">
        <v>468108</v>
      </c>
      <c r="K1222">
        <v>18250</v>
      </c>
    </row>
    <row r="1223" spans="1:11">
      <c r="A1223" s="4">
        <v>20191007</v>
      </c>
      <c r="B1223" s="21">
        <f t="shared" si="19"/>
        <v>43745</v>
      </c>
      <c r="C1223" s="20" t="str">
        <f>TEXT(Table1[[#This Row],[Transaction Date]],"yyyy")</f>
        <v>2019</v>
      </c>
      <c r="D1223" s="20" t="str">
        <f>TEXT(Table1[[#This Row],[Transaction Date]],"mmmm")</f>
        <v>October</v>
      </c>
      <c r="E1223" s="4">
        <f>MONTH(Table1[[#This Row],[Transaction Date]])</f>
        <v>10</v>
      </c>
      <c r="F1223" s="20" t="str">
        <f>TEXT(Table1[[#This Row],[Transaction Date]],"dddd")</f>
        <v>Monday</v>
      </c>
      <c r="G1223" t="s">
        <v>117</v>
      </c>
      <c r="H1223" s="4">
        <v>15352</v>
      </c>
      <c r="I1223" t="s">
        <v>110</v>
      </c>
      <c r="J1223" s="4">
        <v>518329</v>
      </c>
      <c r="K1223">
        <v>2950</v>
      </c>
    </row>
    <row r="1224" spans="1:11">
      <c r="A1224" s="4">
        <v>20191007</v>
      </c>
      <c r="B1224" s="21">
        <f t="shared" si="19"/>
        <v>43745</v>
      </c>
      <c r="C1224" s="20" t="str">
        <f>TEXT(Table1[[#This Row],[Transaction Date]],"yyyy")</f>
        <v>2019</v>
      </c>
      <c r="D1224" s="20" t="str">
        <f>TEXT(Table1[[#This Row],[Transaction Date]],"mmmm")</f>
        <v>October</v>
      </c>
      <c r="E1224" s="4">
        <f>MONTH(Table1[[#This Row],[Transaction Date]])</f>
        <v>10</v>
      </c>
      <c r="F1224" s="20" t="str">
        <f>TEXT(Table1[[#This Row],[Transaction Date]],"dddd")</f>
        <v>Monday</v>
      </c>
      <c r="G1224" t="s">
        <v>10</v>
      </c>
      <c r="H1224" s="4">
        <v>15353</v>
      </c>
      <c r="I1224" t="s">
        <v>109</v>
      </c>
      <c r="J1224" s="4">
        <v>568550</v>
      </c>
      <c r="K1224">
        <v>10400</v>
      </c>
    </row>
    <row r="1225" spans="1:11">
      <c r="A1225" s="4">
        <v>20191007</v>
      </c>
      <c r="B1225" s="21">
        <f t="shared" si="19"/>
        <v>43745</v>
      </c>
      <c r="C1225" s="20" t="str">
        <f>TEXT(Table1[[#This Row],[Transaction Date]],"yyyy")</f>
        <v>2019</v>
      </c>
      <c r="D1225" s="20" t="str">
        <f>TEXT(Table1[[#This Row],[Transaction Date]],"mmmm")</f>
        <v>October</v>
      </c>
      <c r="E1225" s="4">
        <f>MONTH(Table1[[#This Row],[Transaction Date]])</f>
        <v>10</v>
      </c>
      <c r="F1225" s="20" t="str">
        <f>TEXT(Table1[[#This Row],[Transaction Date]],"dddd")</f>
        <v>Monday</v>
      </c>
      <c r="G1225" t="s">
        <v>116</v>
      </c>
      <c r="H1225" s="4">
        <v>15355</v>
      </c>
      <c r="I1225" t="s">
        <v>109</v>
      </c>
      <c r="J1225" s="4">
        <v>618771</v>
      </c>
      <c r="K1225">
        <v>5950</v>
      </c>
    </row>
    <row r="1226" spans="1:11">
      <c r="A1226" s="4">
        <v>20191007</v>
      </c>
      <c r="B1226" s="21">
        <f t="shared" si="19"/>
        <v>43745</v>
      </c>
      <c r="C1226" s="20" t="str">
        <f>TEXT(Table1[[#This Row],[Transaction Date]],"yyyy")</f>
        <v>2019</v>
      </c>
      <c r="D1226" s="20" t="str">
        <f>TEXT(Table1[[#This Row],[Transaction Date]],"mmmm")</f>
        <v>October</v>
      </c>
      <c r="E1226" s="4">
        <f>MONTH(Table1[[#This Row],[Transaction Date]])</f>
        <v>10</v>
      </c>
      <c r="F1226" s="20" t="str">
        <f>TEXT(Table1[[#This Row],[Transaction Date]],"dddd")</f>
        <v>Monday</v>
      </c>
      <c r="G1226" t="s">
        <v>116</v>
      </c>
      <c r="H1226" s="4">
        <v>15359</v>
      </c>
      <c r="I1226" t="s">
        <v>113</v>
      </c>
      <c r="J1226" s="4">
        <v>864342</v>
      </c>
      <c r="K1226">
        <v>2250</v>
      </c>
    </row>
    <row r="1227" spans="1:11">
      <c r="A1227" s="4">
        <v>20191007</v>
      </c>
      <c r="B1227" s="21">
        <f t="shared" si="19"/>
        <v>43745</v>
      </c>
      <c r="C1227" s="20" t="str">
        <f>TEXT(Table1[[#This Row],[Transaction Date]],"yyyy")</f>
        <v>2019</v>
      </c>
      <c r="D1227" s="20" t="str">
        <f>TEXT(Table1[[#This Row],[Transaction Date]],"mmmm")</f>
        <v>October</v>
      </c>
      <c r="E1227" s="4">
        <f>MONTH(Table1[[#This Row],[Transaction Date]])</f>
        <v>10</v>
      </c>
      <c r="F1227" s="20" t="str">
        <f>TEXT(Table1[[#This Row],[Transaction Date]],"dddd")</f>
        <v>Monday</v>
      </c>
      <c r="G1227" t="s">
        <v>117</v>
      </c>
      <c r="H1227" s="4">
        <v>10845</v>
      </c>
      <c r="I1227" t="s">
        <v>114</v>
      </c>
      <c r="J1227" s="4">
        <v>979679</v>
      </c>
      <c r="K1227">
        <v>18650</v>
      </c>
    </row>
    <row r="1228" spans="1:11">
      <c r="A1228" s="4">
        <v>20191008</v>
      </c>
      <c r="B1228" s="21">
        <f t="shared" si="19"/>
        <v>43746</v>
      </c>
      <c r="C1228" s="20" t="str">
        <f>TEXT(Table1[[#This Row],[Transaction Date]],"yyyy")</f>
        <v>2019</v>
      </c>
      <c r="D1228" s="20" t="str">
        <f>TEXT(Table1[[#This Row],[Transaction Date]],"mmmm")</f>
        <v>October</v>
      </c>
      <c r="E1228" s="4">
        <f>MONTH(Table1[[#This Row],[Transaction Date]])</f>
        <v>10</v>
      </c>
      <c r="F1228" s="20" t="str">
        <f>TEXT(Table1[[#This Row],[Transaction Date]],"dddd")</f>
        <v>Tuesday</v>
      </c>
      <c r="G1228" t="s">
        <v>117</v>
      </c>
      <c r="H1228" s="4">
        <v>15364</v>
      </c>
      <c r="I1228" t="s">
        <v>114</v>
      </c>
      <c r="J1228" s="4">
        <v>129760</v>
      </c>
      <c r="K1228">
        <v>5950</v>
      </c>
    </row>
    <row r="1229" spans="1:11">
      <c r="A1229" s="4">
        <v>20191009</v>
      </c>
      <c r="B1229" s="21">
        <f t="shared" si="19"/>
        <v>43747</v>
      </c>
      <c r="C1229" s="20" t="str">
        <f>TEXT(Table1[[#This Row],[Transaction Date]],"yyyy")</f>
        <v>2019</v>
      </c>
      <c r="D1229" s="20" t="str">
        <f>TEXT(Table1[[#This Row],[Transaction Date]],"mmmm")</f>
        <v>October</v>
      </c>
      <c r="E1229" s="4">
        <f>MONTH(Table1[[#This Row],[Transaction Date]])</f>
        <v>10</v>
      </c>
      <c r="F1229" s="20" t="str">
        <f>TEXT(Table1[[#This Row],[Transaction Date]],"dddd")</f>
        <v>Wednesday</v>
      </c>
      <c r="G1229" t="s">
        <v>117</v>
      </c>
      <c r="H1229" s="4">
        <v>15369</v>
      </c>
      <c r="I1229" t="s">
        <v>115</v>
      </c>
      <c r="J1229" s="4">
        <v>172366</v>
      </c>
      <c r="K1229">
        <v>9950</v>
      </c>
    </row>
    <row r="1230" spans="1:11">
      <c r="A1230" s="4">
        <v>20191009</v>
      </c>
      <c r="B1230" s="21">
        <f t="shared" si="19"/>
        <v>43747</v>
      </c>
      <c r="C1230" s="20" t="str">
        <f>TEXT(Table1[[#This Row],[Transaction Date]],"yyyy")</f>
        <v>2019</v>
      </c>
      <c r="D1230" s="20" t="str">
        <f>TEXT(Table1[[#This Row],[Transaction Date]],"mmmm")</f>
        <v>October</v>
      </c>
      <c r="E1230" s="4">
        <f>MONTH(Table1[[#This Row],[Transaction Date]])</f>
        <v>10</v>
      </c>
      <c r="F1230" s="20" t="str">
        <f>TEXT(Table1[[#This Row],[Transaction Date]],"dddd")</f>
        <v>Wednesday</v>
      </c>
      <c r="G1230" t="s">
        <v>10</v>
      </c>
      <c r="H1230" s="4">
        <v>15367</v>
      </c>
      <c r="I1230" t="s">
        <v>115</v>
      </c>
      <c r="J1230" s="4">
        <v>135670</v>
      </c>
      <c r="K1230">
        <v>22455</v>
      </c>
    </row>
    <row r="1231" spans="1:11">
      <c r="A1231" s="4">
        <v>20191009</v>
      </c>
      <c r="B1231" s="21">
        <f t="shared" si="19"/>
        <v>43747</v>
      </c>
      <c r="C1231" s="20" t="str">
        <f>TEXT(Table1[[#This Row],[Transaction Date]],"yyyy")</f>
        <v>2019</v>
      </c>
      <c r="D1231" s="20" t="str">
        <f>TEXT(Table1[[#This Row],[Transaction Date]],"mmmm")</f>
        <v>October</v>
      </c>
      <c r="E1231" s="4">
        <f>MONTH(Table1[[#This Row],[Transaction Date]])</f>
        <v>10</v>
      </c>
      <c r="F1231" s="20" t="str">
        <f>TEXT(Table1[[#This Row],[Transaction Date]],"dddd")</f>
        <v>Wednesday</v>
      </c>
      <c r="G1231" t="s">
        <v>116</v>
      </c>
      <c r="H1231" s="4">
        <v>10849</v>
      </c>
      <c r="I1231" t="s">
        <v>115</v>
      </c>
      <c r="J1231" s="4">
        <v>205588</v>
      </c>
      <c r="K1231">
        <v>21950</v>
      </c>
    </row>
    <row r="1232" spans="1:11">
      <c r="A1232" s="4">
        <v>20191010</v>
      </c>
      <c r="B1232" s="21">
        <f t="shared" si="19"/>
        <v>43748</v>
      </c>
      <c r="C1232" s="20" t="str">
        <f>TEXT(Table1[[#This Row],[Transaction Date]],"yyyy")</f>
        <v>2019</v>
      </c>
      <c r="D1232" s="20" t="str">
        <f>TEXT(Table1[[#This Row],[Transaction Date]],"mmmm")</f>
        <v>October</v>
      </c>
      <c r="E1232" s="4">
        <f>MONTH(Table1[[#This Row],[Transaction Date]])</f>
        <v>10</v>
      </c>
      <c r="F1232" s="20" t="str">
        <f>TEXT(Table1[[#This Row],[Transaction Date]],"dddd")</f>
        <v>Thursday</v>
      </c>
      <c r="G1232" t="s">
        <v>116</v>
      </c>
      <c r="H1232" s="4">
        <v>15374</v>
      </c>
      <c r="I1232" t="s">
        <v>109</v>
      </c>
      <c r="J1232" s="4">
        <v>275506</v>
      </c>
      <c r="K1232">
        <v>7950</v>
      </c>
    </row>
    <row r="1233" spans="1:11">
      <c r="A1233" s="4">
        <v>20191014</v>
      </c>
      <c r="B1233" s="21">
        <f t="shared" si="19"/>
        <v>43752</v>
      </c>
      <c r="C1233" s="20" t="str">
        <f>TEXT(Table1[[#This Row],[Transaction Date]],"yyyy")</f>
        <v>2019</v>
      </c>
      <c r="D1233" s="20" t="str">
        <f>TEXT(Table1[[#This Row],[Transaction Date]],"mmmm")</f>
        <v>October</v>
      </c>
      <c r="E1233" s="4">
        <f>MONTH(Table1[[#This Row],[Transaction Date]])</f>
        <v>10</v>
      </c>
      <c r="F1233" s="20" t="str">
        <f>TEXT(Table1[[#This Row],[Transaction Date]],"dddd")</f>
        <v>Monday</v>
      </c>
      <c r="G1233" t="s">
        <v>10</v>
      </c>
      <c r="H1233" s="4">
        <v>10866</v>
      </c>
      <c r="I1233" t="s">
        <v>115</v>
      </c>
      <c r="J1233" s="4">
        <v>979679</v>
      </c>
      <c r="K1233">
        <v>19950</v>
      </c>
    </row>
    <row r="1234" spans="1:11">
      <c r="A1234" s="4">
        <v>20191015</v>
      </c>
      <c r="B1234" s="21">
        <f t="shared" si="19"/>
        <v>43753</v>
      </c>
      <c r="C1234" s="20" t="str">
        <f>TEXT(Table1[[#This Row],[Transaction Date]],"yyyy")</f>
        <v>2019</v>
      </c>
      <c r="D1234" s="20" t="str">
        <f>TEXT(Table1[[#This Row],[Transaction Date]],"mmmm")</f>
        <v>October</v>
      </c>
      <c r="E1234" s="4">
        <f>MONTH(Table1[[#This Row],[Transaction Date]])</f>
        <v>10</v>
      </c>
      <c r="F1234" s="20" t="str">
        <f>TEXT(Table1[[#This Row],[Transaction Date]],"dddd")</f>
        <v>Tuesday</v>
      </c>
      <c r="G1234" t="s">
        <v>117</v>
      </c>
      <c r="H1234" s="4">
        <v>15425</v>
      </c>
      <c r="I1234" t="s">
        <v>115</v>
      </c>
      <c r="J1234" s="4">
        <v>129760</v>
      </c>
      <c r="K1234">
        <v>16950</v>
      </c>
    </row>
    <row r="1235" spans="1:11">
      <c r="A1235" s="4">
        <v>20191015</v>
      </c>
      <c r="B1235" s="21">
        <f t="shared" si="19"/>
        <v>43753</v>
      </c>
      <c r="C1235" s="20" t="str">
        <f>TEXT(Table1[[#This Row],[Transaction Date]],"yyyy")</f>
        <v>2019</v>
      </c>
      <c r="D1235" s="20" t="str">
        <f>TEXT(Table1[[#This Row],[Transaction Date]],"mmmm")</f>
        <v>October</v>
      </c>
      <c r="E1235" s="4">
        <f>MONTH(Table1[[#This Row],[Transaction Date]])</f>
        <v>10</v>
      </c>
      <c r="F1235" s="20" t="str">
        <f>TEXT(Table1[[#This Row],[Transaction Date]],"dddd")</f>
        <v>Tuesday</v>
      </c>
      <c r="G1235" t="s">
        <v>117</v>
      </c>
      <c r="H1235" s="4">
        <v>15426</v>
      </c>
      <c r="I1235" t="s">
        <v>111</v>
      </c>
      <c r="J1235" s="4">
        <v>834850</v>
      </c>
      <c r="K1235">
        <v>17450</v>
      </c>
    </row>
    <row r="1236" spans="1:11">
      <c r="A1236" s="4">
        <v>20191015</v>
      </c>
      <c r="B1236" s="21">
        <f t="shared" si="19"/>
        <v>43753</v>
      </c>
      <c r="C1236" s="20" t="str">
        <f>TEXT(Table1[[#This Row],[Transaction Date]],"yyyy")</f>
        <v>2019</v>
      </c>
      <c r="D1236" s="20" t="str">
        <f>TEXT(Table1[[#This Row],[Transaction Date]],"mmmm")</f>
        <v>October</v>
      </c>
      <c r="E1236" s="4">
        <f>MONTH(Table1[[#This Row],[Transaction Date]])</f>
        <v>10</v>
      </c>
      <c r="F1236" s="20" t="str">
        <f>TEXT(Table1[[#This Row],[Transaction Date]],"dddd")</f>
        <v>Tuesday</v>
      </c>
      <c r="G1236" t="s">
        <v>10</v>
      </c>
      <c r="H1236" s="4">
        <v>15426</v>
      </c>
      <c r="I1236" t="s">
        <v>109</v>
      </c>
      <c r="J1236" s="4">
        <v>979679</v>
      </c>
      <c r="K1236">
        <v>28950</v>
      </c>
    </row>
    <row r="1237" spans="1:11">
      <c r="A1237" s="4">
        <v>20191016</v>
      </c>
      <c r="B1237" s="21">
        <f t="shared" si="19"/>
        <v>43754</v>
      </c>
      <c r="C1237" s="20" t="str">
        <f>TEXT(Table1[[#This Row],[Transaction Date]],"yyyy")</f>
        <v>2019</v>
      </c>
      <c r="D1237" s="20" t="str">
        <f>TEXT(Table1[[#This Row],[Transaction Date]],"mmmm")</f>
        <v>October</v>
      </c>
      <c r="E1237" s="4">
        <f>MONTH(Table1[[#This Row],[Transaction Date]])</f>
        <v>10</v>
      </c>
      <c r="F1237" s="20" t="str">
        <f>TEXT(Table1[[#This Row],[Transaction Date]],"dddd")</f>
        <v>Wednesday</v>
      </c>
      <c r="G1237" t="s">
        <v>116</v>
      </c>
      <c r="H1237" s="4">
        <v>7907</v>
      </c>
      <c r="I1237" t="s">
        <v>109</v>
      </c>
      <c r="J1237" s="4">
        <v>129760</v>
      </c>
      <c r="K1237">
        <v>5450</v>
      </c>
    </row>
    <row r="1238" spans="1:11">
      <c r="A1238" s="4">
        <v>20191016</v>
      </c>
      <c r="B1238" s="21">
        <f t="shared" si="19"/>
        <v>43754</v>
      </c>
      <c r="C1238" s="20" t="str">
        <f>TEXT(Table1[[#This Row],[Transaction Date]],"yyyy")</f>
        <v>2019</v>
      </c>
      <c r="D1238" s="20" t="str">
        <f>TEXT(Table1[[#This Row],[Transaction Date]],"mmmm")</f>
        <v>October</v>
      </c>
      <c r="E1238" s="4">
        <f>MONTH(Table1[[#This Row],[Transaction Date]])</f>
        <v>10</v>
      </c>
      <c r="F1238" s="20" t="str">
        <f>TEXT(Table1[[#This Row],[Transaction Date]],"dddd")</f>
        <v>Wednesday</v>
      </c>
      <c r="G1238" t="s">
        <v>116</v>
      </c>
      <c r="H1238" s="4">
        <v>8130</v>
      </c>
      <c r="I1238" t="s">
        <v>111</v>
      </c>
      <c r="J1238" s="4">
        <v>834850</v>
      </c>
      <c r="K1238">
        <v>9650</v>
      </c>
    </row>
    <row r="1239" spans="1:11">
      <c r="A1239" s="4">
        <v>20191017</v>
      </c>
      <c r="B1239" s="21">
        <f t="shared" si="19"/>
        <v>43755</v>
      </c>
      <c r="C1239" s="20" t="str">
        <f>TEXT(Table1[[#This Row],[Transaction Date]],"yyyy")</f>
        <v>2019</v>
      </c>
      <c r="D1239" s="20" t="str">
        <f>TEXT(Table1[[#This Row],[Transaction Date]],"mmmm")</f>
        <v>October</v>
      </c>
      <c r="E1239" s="4">
        <f>MONTH(Table1[[#This Row],[Transaction Date]])</f>
        <v>10</v>
      </c>
      <c r="F1239" s="20" t="str">
        <f>TEXT(Table1[[#This Row],[Transaction Date]],"dddd")</f>
        <v>Thursday</v>
      </c>
      <c r="G1239" t="s">
        <v>117</v>
      </c>
      <c r="H1239" s="4">
        <v>15430</v>
      </c>
      <c r="I1239" t="s">
        <v>109</v>
      </c>
      <c r="J1239" s="4">
        <v>834850</v>
      </c>
      <c r="K1239">
        <v>9950</v>
      </c>
    </row>
    <row r="1240" spans="1:11">
      <c r="A1240" s="4">
        <v>20191017</v>
      </c>
      <c r="B1240" s="21">
        <f t="shared" si="19"/>
        <v>43755</v>
      </c>
      <c r="C1240" s="20" t="str">
        <f>TEXT(Table1[[#This Row],[Transaction Date]],"yyyy")</f>
        <v>2019</v>
      </c>
      <c r="D1240" s="20" t="str">
        <f>TEXT(Table1[[#This Row],[Transaction Date]],"mmmm")</f>
        <v>October</v>
      </c>
      <c r="E1240" s="4">
        <f>MONTH(Table1[[#This Row],[Transaction Date]])</f>
        <v>10</v>
      </c>
      <c r="F1240" s="20" t="str">
        <f>TEXT(Table1[[#This Row],[Transaction Date]],"dddd")</f>
        <v>Thursday</v>
      </c>
      <c r="G1240" t="s">
        <v>117</v>
      </c>
      <c r="H1240" s="4">
        <v>15431</v>
      </c>
      <c r="I1240" t="s">
        <v>114</v>
      </c>
      <c r="J1240" s="4">
        <v>129760</v>
      </c>
      <c r="K1240">
        <v>9950</v>
      </c>
    </row>
    <row r="1241" spans="1:11">
      <c r="A1241" s="4">
        <v>20191017</v>
      </c>
      <c r="B1241" s="21">
        <f t="shared" si="19"/>
        <v>43755</v>
      </c>
      <c r="C1241" s="20" t="str">
        <f>TEXT(Table1[[#This Row],[Transaction Date]],"yyyy")</f>
        <v>2019</v>
      </c>
      <c r="D1241" s="20" t="str">
        <f>TEXT(Table1[[#This Row],[Transaction Date]],"mmmm")</f>
        <v>October</v>
      </c>
      <c r="E1241" s="4">
        <f>MONTH(Table1[[#This Row],[Transaction Date]])</f>
        <v>10</v>
      </c>
      <c r="F1241" s="20" t="str">
        <f>TEXT(Table1[[#This Row],[Transaction Date]],"dddd")</f>
        <v>Thursday</v>
      </c>
      <c r="G1241" t="s">
        <v>117</v>
      </c>
      <c r="H1241" s="4">
        <v>10870</v>
      </c>
      <c r="I1241" t="s">
        <v>115</v>
      </c>
      <c r="J1241" s="4">
        <v>834850</v>
      </c>
      <c r="K1241">
        <v>5950</v>
      </c>
    </row>
    <row r="1242" spans="1:11">
      <c r="A1242" s="4">
        <v>20191018</v>
      </c>
      <c r="B1242" s="21">
        <f t="shared" si="19"/>
        <v>43756</v>
      </c>
      <c r="C1242" s="20" t="str">
        <f>TEXT(Table1[[#This Row],[Transaction Date]],"yyyy")</f>
        <v>2019</v>
      </c>
      <c r="D1242" s="20" t="str">
        <f>TEXT(Table1[[#This Row],[Transaction Date]],"mmmm")</f>
        <v>October</v>
      </c>
      <c r="E1242" s="4">
        <f>MONTH(Table1[[#This Row],[Transaction Date]])</f>
        <v>10</v>
      </c>
      <c r="F1242" s="20" t="str">
        <f>TEXT(Table1[[#This Row],[Transaction Date]],"dddd")</f>
        <v>Friday</v>
      </c>
      <c r="G1242" t="s">
        <v>117</v>
      </c>
      <c r="H1242" s="4">
        <v>15438</v>
      </c>
      <c r="I1242" t="s">
        <v>114</v>
      </c>
      <c r="J1242" s="4">
        <v>979679</v>
      </c>
      <c r="K1242">
        <v>9585</v>
      </c>
    </row>
    <row r="1243" spans="1:11">
      <c r="A1243" s="4">
        <v>20191018</v>
      </c>
      <c r="B1243" s="21">
        <f t="shared" si="19"/>
        <v>43756</v>
      </c>
      <c r="C1243" s="20" t="str">
        <f>TEXT(Table1[[#This Row],[Transaction Date]],"yyyy")</f>
        <v>2019</v>
      </c>
      <c r="D1243" s="20" t="str">
        <f>TEXT(Table1[[#This Row],[Transaction Date]],"mmmm")</f>
        <v>October</v>
      </c>
      <c r="E1243" s="4">
        <f>MONTH(Table1[[#This Row],[Transaction Date]])</f>
        <v>10</v>
      </c>
      <c r="F1243" s="20" t="str">
        <f>TEXT(Table1[[#This Row],[Transaction Date]],"dddd")</f>
        <v>Friday</v>
      </c>
      <c r="G1243" t="s">
        <v>10</v>
      </c>
      <c r="H1243" s="4">
        <v>7912</v>
      </c>
      <c r="I1243" t="s">
        <v>113</v>
      </c>
      <c r="J1243" s="4">
        <v>129760</v>
      </c>
      <c r="K1243">
        <v>7950</v>
      </c>
    </row>
    <row r="1244" spans="1:11">
      <c r="A1244" s="4">
        <v>20191018</v>
      </c>
      <c r="B1244" s="21">
        <f t="shared" si="19"/>
        <v>43756</v>
      </c>
      <c r="C1244" s="20" t="str">
        <f>TEXT(Table1[[#This Row],[Transaction Date]],"yyyy")</f>
        <v>2019</v>
      </c>
      <c r="D1244" s="20" t="str">
        <f>TEXT(Table1[[#This Row],[Transaction Date]],"mmmm")</f>
        <v>October</v>
      </c>
      <c r="E1244" s="4">
        <f>MONTH(Table1[[#This Row],[Transaction Date]])</f>
        <v>10</v>
      </c>
      <c r="F1244" s="20" t="str">
        <f>TEXT(Table1[[#This Row],[Transaction Date]],"dddd")</f>
        <v>Friday</v>
      </c>
      <c r="G1244" t="s">
        <v>116</v>
      </c>
      <c r="H1244" s="4">
        <v>7913</v>
      </c>
      <c r="I1244" t="s">
        <v>113</v>
      </c>
      <c r="J1244" s="4">
        <v>834850</v>
      </c>
      <c r="K1244">
        <v>5250</v>
      </c>
    </row>
    <row r="1245" spans="1:11">
      <c r="A1245" s="4">
        <v>20191018</v>
      </c>
      <c r="B1245" s="21">
        <f t="shared" si="19"/>
        <v>43756</v>
      </c>
      <c r="C1245" s="20" t="str">
        <f>TEXT(Table1[[#This Row],[Transaction Date]],"yyyy")</f>
        <v>2019</v>
      </c>
      <c r="D1245" s="20" t="str">
        <f>TEXT(Table1[[#This Row],[Transaction Date]],"mmmm")</f>
        <v>October</v>
      </c>
      <c r="E1245" s="4">
        <f>MONTH(Table1[[#This Row],[Transaction Date]])</f>
        <v>10</v>
      </c>
      <c r="F1245" s="20" t="str">
        <f>TEXT(Table1[[#This Row],[Transaction Date]],"dddd")</f>
        <v>Friday</v>
      </c>
      <c r="G1245" t="s">
        <v>116</v>
      </c>
      <c r="H1245" s="4">
        <v>7914</v>
      </c>
      <c r="I1245" t="s">
        <v>112</v>
      </c>
      <c r="J1245" s="4">
        <v>834850</v>
      </c>
      <c r="K1245">
        <v>12450</v>
      </c>
    </row>
    <row r="1246" spans="1:11">
      <c r="A1246" s="4">
        <v>20191018</v>
      </c>
      <c r="B1246" s="21">
        <f t="shared" si="19"/>
        <v>43756</v>
      </c>
      <c r="C1246" s="20" t="str">
        <f>TEXT(Table1[[#This Row],[Transaction Date]],"yyyy")</f>
        <v>2019</v>
      </c>
      <c r="D1246" s="20" t="str">
        <f>TEXT(Table1[[#This Row],[Transaction Date]],"mmmm")</f>
        <v>October</v>
      </c>
      <c r="E1246" s="4">
        <f>MONTH(Table1[[#This Row],[Transaction Date]])</f>
        <v>10</v>
      </c>
      <c r="F1246" s="20" t="str">
        <f>TEXT(Table1[[#This Row],[Transaction Date]],"dddd")</f>
        <v>Friday</v>
      </c>
      <c r="G1246" t="s">
        <v>116</v>
      </c>
      <c r="H1246" s="4">
        <v>15438</v>
      </c>
      <c r="I1246" t="s">
        <v>109</v>
      </c>
      <c r="J1246" s="4">
        <v>834850</v>
      </c>
      <c r="K1246">
        <v>19755</v>
      </c>
    </row>
    <row r="1247" spans="1:11">
      <c r="A1247" s="4">
        <v>20191018</v>
      </c>
      <c r="B1247" s="21">
        <f t="shared" si="19"/>
        <v>43756</v>
      </c>
      <c r="C1247" s="20" t="str">
        <f>TEXT(Table1[[#This Row],[Transaction Date]],"yyyy")</f>
        <v>2019</v>
      </c>
      <c r="D1247" s="20" t="str">
        <f>TEXT(Table1[[#This Row],[Transaction Date]],"mmmm")</f>
        <v>October</v>
      </c>
      <c r="E1247" s="4">
        <f>MONTH(Table1[[#This Row],[Transaction Date]])</f>
        <v>10</v>
      </c>
      <c r="F1247" s="20" t="str">
        <f>TEXT(Table1[[#This Row],[Transaction Date]],"dddd")</f>
        <v>Friday</v>
      </c>
      <c r="G1247" t="s">
        <v>116</v>
      </c>
      <c r="H1247" s="4">
        <v>15439</v>
      </c>
      <c r="I1247" t="s">
        <v>109</v>
      </c>
      <c r="J1247" s="4">
        <v>834850</v>
      </c>
      <c r="K1247">
        <v>3650</v>
      </c>
    </row>
    <row r="1248" spans="1:11">
      <c r="A1248" s="4">
        <v>20191018</v>
      </c>
      <c r="B1248" s="21">
        <f t="shared" si="19"/>
        <v>43756</v>
      </c>
      <c r="C1248" s="20" t="str">
        <f>TEXT(Table1[[#This Row],[Transaction Date]],"yyyy")</f>
        <v>2019</v>
      </c>
      <c r="D1248" s="20" t="str">
        <f>TEXT(Table1[[#This Row],[Transaction Date]],"mmmm")</f>
        <v>October</v>
      </c>
      <c r="E1248" s="4">
        <f>MONTH(Table1[[#This Row],[Transaction Date]])</f>
        <v>10</v>
      </c>
      <c r="F1248" s="20" t="str">
        <f>TEXT(Table1[[#This Row],[Transaction Date]],"dddd")</f>
        <v>Friday</v>
      </c>
      <c r="G1248" t="s">
        <v>116</v>
      </c>
      <c r="H1248" s="4">
        <v>15442</v>
      </c>
      <c r="I1248" t="s">
        <v>112</v>
      </c>
      <c r="J1248" s="4">
        <v>421333</v>
      </c>
      <c r="K1248">
        <v>2650</v>
      </c>
    </row>
    <row r="1249" spans="1:11">
      <c r="A1249" s="4">
        <v>20191018</v>
      </c>
      <c r="B1249" s="21">
        <f t="shared" si="19"/>
        <v>43756</v>
      </c>
      <c r="C1249" s="20" t="str">
        <f>TEXT(Table1[[#This Row],[Transaction Date]],"yyyy")</f>
        <v>2019</v>
      </c>
      <c r="D1249" s="20" t="str">
        <f>TEXT(Table1[[#This Row],[Transaction Date]],"mmmm")</f>
        <v>October</v>
      </c>
      <c r="E1249" s="4">
        <f>MONTH(Table1[[#This Row],[Transaction Date]])</f>
        <v>10</v>
      </c>
      <c r="F1249" s="20" t="str">
        <f>TEXT(Table1[[#This Row],[Transaction Date]],"dddd")</f>
        <v>Friday</v>
      </c>
      <c r="G1249" t="s">
        <v>117</v>
      </c>
      <c r="H1249" s="4">
        <v>7909</v>
      </c>
      <c r="I1249" t="s">
        <v>114</v>
      </c>
      <c r="J1249" s="4">
        <v>719050</v>
      </c>
      <c r="K1249">
        <v>8900</v>
      </c>
    </row>
    <row r="1250" spans="1:11">
      <c r="A1250" s="4">
        <v>20191018</v>
      </c>
      <c r="B1250" s="21">
        <f t="shared" si="19"/>
        <v>43756</v>
      </c>
      <c r="C1250" s="20" t="str">
        <f>TEXT(Table1[[#This Row],[Transaction Date]],"yyyy")</f>
        <v>2019</v>
      </c>
      <c r="D1250" s="20" t="str">
        <f>TEXT(Table1[[#This Row],[Transaction Date]],"mmmm")</f>
        <v>October</v>
      </c>
      <c r="E1250" s="4">
        <f>MONTH(Table1[[#This Row],[Transaction Date]])</f>
        <v>10</v>
      </c>
      <c r="F1250" s="20" t="str">
        <f>TEXT(Table1[[#This Row],[Transaction Date]],"dddd")</f>
        <v>Friday</v>
      </c>
      <c r="G1250" t="s">
        <v>118</v>
      </c>
      <c r="H1250" s="4">
        <v>7910</v>
      </c>
      <c r="I1250" t="s">
        <v>115</v>
      </c>
      <c r="J1250" s="4">
        <v>101676</v>
      </c>
      <c r="K1250">
        <v>15950</v>
      </c>
    </row>
    <row r="1251" spans="1:11">
      <c r="A1251" s="4">
        <v>20191018</v>
      </c>
      <c r="B1251" s="21">
        <f t="shared" si="19"/>
        <v>43756</v>
      </c>
      <c r="C1251" s="20" t="str">
        <f>TEXT(Table1[[#This Row],[Transaction Date]],"yyyy")</f>
        <v>2019</v>
      </c>
      <c r="D1251" s="20" t="str">
        <f>TEXT(Table1[[#This Row],[Transaction Date]],"mmmm")</f>
        <v>October</v>
      </c>
      <c r="E1251" s="4">
        <f>MONTH(Table1[[#This Row],[Transaction Date]])</f>
        <v>10</v>
      </c>
      <c r="F1251" s="20" t="str">
        <f>TEXT(Table1[[#This Row],[Transaction Date]],"dddd")</f>
        <v>Friday</v>
      </c>
      <c r="G1251" t="s">
        <v>10</v>
      </c>
      <c r="H1251" s="4">
        <v>5873</v>
      </c>
      <c r="I1251" t="s">
        <v>114</v>
      </c>
      <c r="J1251" s="4">
        <v>131448</v>
      </c>
      <c r="K1251">
        <v>21950</v>
      </c>
    </row>
    <row r="1252" spans="1:11">
      <c r="A1252" s="4">
        <v>20191019</v>
      </c>
      <c r="B1252" s="21">
        <f t="shared" si="19"/>
        <v>43757</v>
      </c>
      <c r="C1252" s="20" t="str">
        <f>TEXT(Table1[[#This Row],[Transaction Date]],"yyyy")</f>
        <v>2019</v>
      </c>
      <c r="D1252" s="20" t="str">
        <f>TEXT(Table1[[#This Row],[Transaction Date]],"mmmm")</f>
        <v>October</v>
      </c>
      <c r="E1252" s="4">
        <f>MONTH(Table1[[#This Row],[Transaction Date]])</f>
        <v>10</v>
      </c>
      <c r="F1252" s="20" t="str">
        <f>TEXT(Table1[[#This Row],[Transaction Date]],"dddd")</f>
        <v>Saturday</v>
      </c>
      <c r="G1252" s="1" t="s">
        <v>116</v>
      </c>
      <c r="H1252" s="4">
        <v>15447</v>
      </c>
      <c r="I1252" t="s">
        <v>115</v>
      </c>
      <c r="J1252" s="4">
        <v>161220</v>
      </c>
      <c r="K1252">
        <v>8320</v>
      </c>
    </row>
    <row r="1253" spans="1:11">
      <c r="A1253" s="4">
        <v>20191019</v>
      </c>
      <c r="B1253" s="21">
        <f t="shared" si="19"/>
        <v>43757</v>
      </c>
      <c r="C1253" s="20" t="str">
        <f>TEXT(Table1[[#This Row],[Transaction Date]],"yyyy")</f>
        <v>2019</v>
      </c>
      <c r="D1253" s="20" t="str">
        <f>TEXT(Table1[[#This Row],[Transaction Date]],"mmmm")</f>
        <v>October</v>
      </c>
      <c r="E1253" s="4">
        <f>MONTH(Table1[[#This Row],[Transaction Date]])</f>
        <v>10</v>
      </c>
      <c r="F1253" s="20" t="str">
        <f>TEXT(Table1[[#This Row],[Transaction Date]],"dddd")</f>
        <v>Saturday</v>
      </c>
      <c r="G1253" t="s">
        <v>116</v>
      </c>
      <c r="H1253" s="4">
        <v>15452</v>
      </c>
      <c r="I1253" t="s">
        <v>109</v>
      </c>
      <c r="J1253" s="4">
        <v>116562</v>
      </c>
      <c r="K1253">
        <v>8520</v>
      </c>
    </row>
    <row r="1254" spans="1:11">
      <c r="A1254" s="4">
        <v>20191019</v>
      </c>
      <c r="B1254" s="21">
        <f t="shared" si="19"/>
        <v>43757</v>
      </c>
      <c r="C1254" s="20" t="str">
        <f>TEXT(Table1[[#This Row],[Transaction Date]],"yyyy")</f>
        <v>2019</v>
      </c>
      <c r="D1254" s="20" t="str">
        <f>TEXT(Table1[[#This Row],[Transaction Date]],"mmmm")</f>
        <v>October</v>
      </c>
      <c r="E1254" s="4">
        <f>MONTH(Table1[[#This Row],[Transaction Date]])</f>
        <v>10</v>
      </c>
      <c r="F1254" s="20" t="str">
        <f>TEXT(Table1[[#This Row],[Transaction Date]],"dddd")</f>
        <v>Saturday</v>
      </c>
      <c r="G1254" t="s">
        <v>117</v>
      </c>
      <c r="H1254" s="4">
        <v>10874</v>
      </c>
      <c r="I1254" t="s">
        <v>109</v>
      </c>
      <c r="J1254" s="4">
        <v>166782</v>
      </c>
      <c r="K1254">
        <v>14600</v>
      </c>
    </row>
    <row r="1255" spans="1:11">
      <c r="A1255" s="4">
        <v>20191019</v>
      </c>
      <c r="B1255" s="21">
        <f t="shared" si="19"/>
        <v>43757</v>
      </c>
      <c r="C1255" s="20" t="str">
        <f>TEXT(Table1[[#This Row],[Transaction Date]],"yyyy")</f>
        <v>2019</v>
      </c>
      <c r="D1255" s="20" t="str">
        <f>TEXT(Table1[[#This Row],[Transaction Date]],"mmmm")</f>
        <v>October</v>
      </c>
      <c r="E1255" s="4">
        <f>MONTH(Table1[[#This Row],[Transaction Date]])</f>
        <v>10</v>
      </c>
      <c r="F1255" s="20" t="str">
        <f>TEXT(Table1[[#This Row],[Transaction Date]],"dddd")</f>
        <v>Saturday</v>
      </c>
      <c r="G1255" t="s">
        <v>117</v>
      </c>
      <c r="H1255" s="4">
        <v>10875</v>
      </c>
      <c r="I1255" t="s">
        <v>111</v>
      </c>
      <c r="J1255" s="4">
        <v>217003</v>
      </c>
      <c r="K1255">
        <v>14600</v>
      </c>
    </row>
    <row r="1256" spans="1:11">
      <c r="A1256" s="4">
        <v>20191019</v>
      </c>
      <c r="B1256" s="21">
        <f t="shared" si="19"/>
        <v>43757</v>
      </c>
      <c r="C1256" s="20" t="str">
        <f>TEXT(Table1[[#This Row],[Transaction Date]],"yyyy")</f>
        <v>2019</v>
      </c>
      <c r="D1256" s="20" t="str">
        <f>TEXT(Table1[[#This Row],[Transaction Date]],"mmmm")</f>
        <v>October</v>
      </c>
      <c r="E1256" s="4">
        <f>MONTH(Table1[[#This Row],[Transaction Date]])</f>
        <v>10</v>
      </c>
      <c r="F1256" s="20" t="str">
        <f>TEXT(Table1[[#This Row],[Transaction Date]],"dddd")</f>
        <v>Saturday</v>
      </c>
      <c r="G1256" t="s">
        <v>10</v>
      </c>
      <c r="H1256" s="4">
        <v>10876</v>
      </c>
      <c r="I1256" t="s">
        <v>109</v>
      </c>
      <c r="J1256" s="4">
        <v>267224</v>
      </c>
      <c r="K1256">
        <v>11400</v>
      </c>
    </row>
    <row r="1257" spans="1:11">
      <c r="A1257" s="4">
        <v>20191019</v>
      </c>
      <c r="B1257" s="21">
        <f t="shared" si="19"/>
        <v>43757</v>
      </c>
      <c r="C1257" s="20" t="str">
        <f>TEXT(Table1[[#This Row],[Transaction Date]],"yyyy")</f>
        <v>2019</v>
      </c>
      <c r="D1257" s="20" t="str">
        <f>TEXT(Table1[[#This Row],[Transaction Date]],"mmmm")</f>
        <v>October</v>
      </c>
      <c r="E1257" s="4">
        <f>MONTH(Table1[[#This Row],[Transaction Date]])</f>
        <v>10</v>
      </c>
      <c r="F1257" s="20" t="str">
        <f>TEXT(Table1[[#This Row],[Transaction Date]],"dddd")</f>
        <v>Saturday</v>
      </c>
      <c r="G1257" t="s">
        <v>10</v>
      </c>
      <c r="H1257" s="4">
        <v>10877</v>
      </c>
      <c r="I1257" t="s">
        <v>109</v>
      </c>
      <c r="J1257" s="4">
        <v>317445</v>
      </c>
      <c r="K1257">
        <v>14600</v>
      </c>
    </row>
    <row r="1258" spans="1:11">
      <c r="A1258" s="4">
        <v>20191019</v>
      </c>
      <c r="B1258" s="21">
        <f t="shared" si="19"/>
        <v>43757</v>
      </c>
      <c r="C1258" s="20" t="str">
        <f>TEXT(Table1[[#This Row],[Transaction Date]],"yyyy")</f>
        <v>2019</v>
      </c>
      <c r="D1258" s="20" t="str">
        <f>TEXT(Table1[[#This Row],[Transaction Date]],"mmmm")</f>
        <v>October</v>
      </c>
      <c r="E1258" s="4">
        <f>MONTH(Table1[[#This Row],[Transaction Date]])</f>
        <v>10</v>
      </c>
      <c r="F1258" s="20" t="str">
        <f>TEXT(Table1[[#This Row],[Transaction Date]],"dddd")</f>
        <v>Saturday</v>
      </c>
      <c r="G1258" t="s">
        <v>118</v>
      </c>
      <c r="H1258" s="4">
        <v>7915</v>
      </c>
      <c r="I1258" t="s">
        <v>109</v>
      </c>
      <c r="J1258" s="4">
        <v>729973</v>
      </c>
      <c r="K1258">
        <v>14600</v>
      </c>
    </row>
    <row r="1259" spans="1:11">
      <c r="A1259" s="4">
        <v>20191019</v>
      </c>
      <c r="B1259" s="21">
        <f t="shared" si="19"/>
        <v>43757</v>
      </c>
      <c r="C1259" s="20" t="str">
        <f>TEXT(Table1[[#This Row],[Transaction Date]],"yyyy")</f>
        <v>2019</v>
      </c>
      <c r="D1259" s="20" t="str">
        <f>TEXT(Table1[[#This Row],[Transaction Date]],"mmmm")</f>
        <v>October</v>
      </c>
      <c r="E1259" s="4">
        <f>MONTH(Table1[[#This Row],[Transaction Date]])</f>
        <v>10</v>
      </c>
      <c r="F1259" s="20" t="str">
        <f>TEXT(Table1[[#This Row],[Transaction Date]],"dddd")</f>
        <v>Saturday</v>
      </c>
      <c r="G1259" t="s">
        <v>116</v>
      </c>
      <c r="H1259" s="4">
        <v>7916</v>
      </c>
      <c r="I1259" t="s">
        <v>111</v>
      </c>
      <c r="J1259" s="4">
        <v>764932</v>
      </c>
      <c r="K1259">
        <v>9960</v>
      </c>
    </row>
    <row r="1260" spans="1:11">
      <c r="A1260" s="4">
        <v>20191019</v>
      </c>
      <c r="B1260" s="21">
        <f t="shared" si="19"/>
        <v>43757</v>
      </c>
      <c r="C1260" s="20" t="str">
        <f>TEXT(Table1[[#This Row],[Transaction Date]],"yyyy")</f>
        <v>2019</v>
      </c>
      <c r="D1260" s="20" t="str">
        <f>TEXT(Table1[[#This Row],[Transaction Date]],"mmmm")</f>
        <v>October</v>
      </c>
      <c r="E1260" s="4">
        <f>MONTH(Table1[[#This Row],[Transaction Date]])</f>
        <v>10</v>
      </c>
      <c r="F1260" s="20" t="str">
        <f>TEXT(Table1[[#This Row],[Transaction Date]],"dddd")</f>
        <v>Saturday</v>
      </c>
      <c r="G1260" t="s">
        <v>117</v>
      </c>
      <c r="H1260" s="4">
        <v>15444</v>
      </c>
      <c r="I1260" t="s">
        <v>109</v>
      </c>
      <c r="J1260" s="4">
        <v>799891</v>
      </c>
      <c r="K1260">
        <v>5800</v>
      </c>
    </row>
    <row r="1261" spans="1:11">
      <c r="A1261" s="4">
        <v>20191019</v>
      </c>
      <c r="B1261" s="21">
        <f t="shared" si="19"/>
        <v>43757</v>
      </c>
      <c r="C1261" s="20" t="str">
        <f>TEXT(Table1[[#This Row],[Transaction Date]],"yyyy")</f>
        <v>2019</v>
      </c>
      <c r="D1261" s="20" t="str">
        <f>TEXT(Table1[[#This Row],[Transaction Date]],"mmmm")</f>
        <v>October</v>
      </c>
      <c r="E1261" s="4">
        <f>MONTH(Table1[[#This Row],[Transaction Date]])</f>
        <v>10</v>
      </c>
      <c r="F1261" s="20" t="str">
        <f>TEXT(Table1[[#This Row],[Transaction Date]],"dddd")</f>
        <v>Saturday</v>
      </c>
      <c r="G1261" t="s">
        <v>10</v>
      </c>
      <c r="H1261" s="4">
        <v>15445</v>
      </c>
      <c r="I1261" t="s">
        <v>109</v>
      </c>
      <c r="J1261" s="4">
        <v>834850</v>
      </c>
      <c r="K1261">
        <v>16200</v>
      </c>
    </row>
    <row r="1262" spans="1:11">
      <c r="A1262" s="4">
        <v>20191019</v>
      </c>
      <c r="B1262" s="21">
        <f t="shared" si="19"/>
        <v>43757</v>
      </c>
      <c r="C1262" s="20" t="str">
        <f>TEXT(Table1[[#This Row],[Transaction Date]],"yyyy")</f>
        <v>2019</v>
      </c>
      <c r="D1262" s="20" t="str">
        <f>TEXT(Table1[[#This Row],[Transaction Date]],"mmmm")</f>
        <v>October</v>
      </c>
      <c r="E1262" s="4">
        <f>MONTH(Table1[[#This Row],[Transaction Date]])</f>
        <v>10</v>
      </c>
      <c r="F1262" s="20" t="str">
        <f>TEXT(Table1[[#This Row],[Transaction Date]],"dddd")</f>
        <v>Saturday</v>
      </c>
      <c r="G1262" t="s">
        <v>10</v>
      </c>
      <c r="H1262" s="4">
        <v>15449</v>
      </c>
      <c r="I1262" t="s">
        <v>109</v>
      </c>
      <c r="J1262" s="4">
        <v>367666</v>
      </c>
      <c r="K1262">
        <v>17560</v>
      </c>
    </row>
    <row r="1263" spans="1:11">
      <c r="A1263" s="4">
        <v>20191020</v>
      </c>
      <c r="B1263" s="21">
        <f t="shared" si="19"/>
        <v>43758</v>
      </c>
      <c r="C1263" s="20" t="str">
        <f>TEXT(Table1[[#This Row],[Transaction Date]],"yyyy")</f>
        <v>2019</v>
      </c>
      <c r="D1263" s="20" t="str">
        <f>TEXT(Table1[[#This Row],[Transaction Date]],"mmmm")</f>
        <v>October</v>
      </c>
      <c r="E1263" s="4">
        <f>MONTH(Table1[[#This Row],[Transaction Date]])</f>
        <v>10</v>
      </c>
      <c r="F1263" s="20" t="str">
        <f>TEXT(Table1[[#This Row],[Transaction Date]],"dddd")</f>
        <v>Sunday</v>
      </c>
      <c r="G1263" t="s">
        <v>10</v>
      </c>
      <c r="H1263" s="4">
        <v>15461</v>
      </c>
      <c r="I1263" t="s">
        <v>109</v>
      </c>
      <c r="J1263" s="4">
        <v>417887</v>
      </c>
      <c r="K1263">
        <v>8200</v>
      </c>
    </row>
    <row r="1264" spans="1:11">
      <c r="A1264" s="4">
        <v>20191020</v>
      </c>
      <c r="B1264" s="21">
        <f t="shared" si="19"/>
        <v>43758</v>
      </c>
      <c r="C1264" s="20" t="str">
        <f>TEXT(Table1[[#This Row],[Transaction Date]],"yyyy")</f>
        <v>2019</v>
      </c>
      <c r="D1264" s="20" t="str">
        <f>TEXT(Table1[[#This Row],[Transaction Date]],"mmmm")</f>
        <v>October</v>
      </c>
      <c r="E1264" s="4">
        <f>MONTH(Table1[[#This Row],[Transaction Date]])</f>
        <v>10</v>
      </c>
      <c r="F1264" s="20" t="str">
        <f>TEXT(Table1[[#This Row],[Transaction Date]],"dddd")</f>
        <v>Sunday</v>
      </c>
      <c r="G1264" t="s">
        <v>117</v>
      </c>
      <c r="H1264" s="4">
        <v>15463</v>
      </c>
      <c r="I1264" t="s">
        <v>114</v>
      </c>
      <c r="J1264" s="4">
        <v>468108</v>
      </c>
      <c r="K1264">
        <v>8520</v>
      </c>
    </row>
    <row r="1265" spans="1:11">
      <c r="A1265" s="4">
        <v>20191020</v>
      </c>
      <c r="B1265" s="21">
        <f t="shared" si="19"/>
        <v>43758</v>
      </c>
      <c r="C1265" s="20" t="str">
        <f>TEXT(Table1[[#This Row],[Transaction Date]],"yyyy")</f>
        <v>2019</v>
      </c>
      <c r="D1265" s="20" t="str">
        <f>TEXT(Table1[[#This Row],[Transaction Date]],"mmmm")</f>
        <v>October</v>
      </c>
      <c r="E1265" s="4">
        <f>MONTH(Table1[[#This Row],[Transaction Date]])</f>
        <v>10</v>
      </c>
      <c r="F1265" s="20" t="str">
        <f>TEXT(Table1[[#This Row],[Transaction Date]],"dddd")</f>
        <v>Sunday</v>
      </c>
      <c r="G1265" t="s">
        <v>117</v>
      </c>
      <c r="H1265" s="4">
        <v>10886</v>
      </c>
      <c r="I1265" t="s">
        <v>115</v>
      </c>
      <c r="J1265" s="4">
        <v>518329</v>
      </c>
      <c r="K1265">
        <v>8520</v>
      </c>
    </row>
    <row r="1266" spans="1:11">
      <c r="A1266" s="4">
        <v>20191020</v>
      </c>
      <c r="B1266" s="21">
        <f t="shared" si="19"/>
        <v>43758</v>
      </c>
      <c r="C1266" s="20" t="str">
        <f>TEXT(Table1[[#This Row],[Transaction Date]],"yyyy")</f>
        <v>2019</v>
      </c>
      <c r="D1266" s="20" t="str">
        <f>TEXT(Table1[[#This Row],[Transaction Date]],"mmmm")</f>
        <v>October</v>
      </c>
      <c r="E1266" s="4">
        <f>MONTH(Table1[[#This Row],[Transaction Date]])</f>
        <v>10</v>
      </c>
      <c r="F1266" s="20" t="str">
        <f>TEXT(Table1[[#This Row],[Transaction Date]],"dddd")</f>
        <v>Sunday</v>
      </c>
      <c r="G1266" t="s">
        <v>10</v>
      </c>
      <c r="H1266" s="4">
        <v>10886</v>
      </c>
      <c r="I1266" t="s">
        <v>114</v>
      </c>
      <c r="J1266" s="4">
        <v>568550</v>
      </c>
      <c r="K1266">
        <v>19400</v>
      </c>
    </row>
    <row r="1267" spans="1:11">
      <c r="A1267" s="4">
        <v>20191020</v>
      </c>
      <c r="B1267" s="21">
        <f t="shared" si="19"/>
        <v>43758</v>
      </c>
      <c r="C1267" s="20" t="str">
        <f>TEXT(Table1[[#This Row],[Transaction Date]],"yyyy")</f>
        <v>2019</v>
      </c>
      <c r="D1267" s="20" t="str">
        <f>TEXT(Table1[[#This Row],[Transaction Date]],"mmmm")</f>
        <v>October</v>
      </c>
      <c r="E1267" s="4">
        <f>MONTH(Table1[[#This Row],[Transaction Date]])</f>
        <v>10</v>
      </c>
      <c r="F1267" s="20" t="str">
        <f>TEXT(Table1[[#This Row],[Transaction Date]],"dddd")</f>
        <v>Sunday</v>
      </c>
      <c r="G1267" t="s">
        <v>10</v>
      </c>
      <c r="H1267" s="4">
        <v>10887</v>
      </c>
      <c r="I1267" t="s">
        <v>114</v>
      </c>
      <c r="J1267" s="4">
        <v>618771</v>
      </c>
      <c r="K1267">
        <v>8760</v>
      </c>
    </row>
    <row r="1268" spans="1:11">
      <c r="A1268" s="4">
        <v>20191020</v>
      </c>
      <c r="B1268" s="21">
        <f t="shared" si="19"/>
        <v>43758</v>
      </c>
      <c r="C1268" s="20" t="str">
        <f>TEXT(Table1[[#This Row],[Transaction Date]],"yyyy")</f>
        <v>2019</v>
      </c>
      <c r="D1268" s="20" t="str">
        <f>TEXT(Table1[[#This Row],[Transaction Date]],"mmmm")</f>
        <v>October</v>
      </c>
      <c r="E1268" s="4">
        <f>MONTH(Table1[[#This Row],[Transaction Date]])</f>
        <v>10</v>
      </c>
      <c r="F1268" s="20" t="str">
        <f>TEXT(Table1[[#This Row],[Transaction Date]],"dddd")</f>
        <v>Sunday</v>
      </c>
      <c r="G1268" t="s">
        <v>118</v>
      </c>
      <c r="H1268" s="4">
        <v>10888</v>
      </c>
      <c r="I1268" t="s">
        <v>115</v>
      </c>
      <c r="J1268" s="4">
        <v>864342</v>
      </c>
      <c r="K1268">
        <v>17960</v>
      </c>
    </row>
    <row r="1269" spans="1:11">
      <c r="A1269" s="4">
        <v>20191020</v>
      </c>
      <c r="B1269" s="21">
        <f t="shared" si="19"/>
        <v>43758</v>
      </c>
      <c r="C1269" s="20" t="str">
        <f>TEXT(Table1[[#This Row],[Transaction Date]],"yyyy")</f>
        <v>2019</v>
      </c>
      <c r="D1269" s="20" t="str">
        <f>TEXT(Table1[[#This Row],[Transaction Date]],"mmmm")</f>
        <v>October</v>
      </c>
      <c r="E1269" s="4">
        <f>MONTH(Table1[[#This Row],[Transaction Date]])</f>
        <v>10</v>
      </c>
      <c r="F1269" s="20" t="str">
        <f>TEXT(Table1[[#This Row],[Transaction Date]],"dddd")</f>
        <v>Sunday</v>
      </c>
      <c r="G1269" t="s">
        <v>116</v>
      </c>
      <c r="H1269" s="4">
        <v>8214</v>
      </c>
      <c r="I1269" t="s">
        <v>114</v>
      </c>
      <c r="J1269" s="4">
        <v>979679</v>
      </c>
      <c r="K1269">
        <v>14600</v>
      </c>
    </row>
    <row r="1270" spans="1:11">
      <c r="A1270" s="4">
        <v>20191021</v>
      </c>
      <c r="B1270" s="21">
        <f t="shared" si="19"/>
        <v>43759</v>
      </c>
      <c r="C1270" s="20" t="str">
        <f>TEXT(Table1[[#This Row],[Transaction Date]],"yyyy")</f>
        <v>2019</v>
      </c>
      <c r="D1270" s="20" t="str">
        <f>TEXT(Table1[[#This Row],[Transaction Date]],"mmmm")</f>
        <v>October</v>
      </c>
      <c r="E1270" s="4">
        <f>MONTH(Table1[[#This Row],[Transaction Date]])</f>
        <v>10</v>
      </c>
      <c r="F1270" s="20" t="str">
        <f>TEXT(Table1[[#This Row],[Transaction Date]],"dddd")</f>
        <v>Monday</v>
      </c>
      <c r="G1270" t="s">
        <v>10</v>
      </c>
      <c r="H1270" s="4">
        <v>10893</v>
      </c>
      <c r="I1270" t="s">
        <v>109</v>
      </c>
      <c r="J1270" s="4">
        <v>129760</v>
      </c>
      <c r="K1270">
        <v>5450</v>
      </c>
    </row>
    <row r="1271" spans="1:11">
      <c r="A1271" s="4">
        <v>20191021</v>
      </c>
      <c r="B1271" s="21">
        <f t="shared" si="19"/>
        <v>43759</v>
      </c>
      <c r="C1271" s="20" t="str">
        <f>TEXT(Table1[[#This Row],[Transaction Date]],"yyyy")</f>
        <v>2019</v>
      </c>
      <c r="D1271" s="20" t="str">
        <f>TEXT(Table1[[#This Row],[Transaction Date]],"mmmm")</f>
        <v>October</v>
      </c>
      <c r="E1271" s="4">
        <f>MONTH(Table1[[#This Row],[Transaction Date]])</f>
        <v>10</v>
      </c>
      <c r="F1271" s="20" t="str">
        <f>TEXT(Table1[[#This Row],[Transaction Date]],"dddd")</f>
        <v>Monday</v>
      </c>
      <c r="G1271" t="s">
        <v>10</v>
      </c>
      <c r="H1271" s="4">
        <v>10895</v>
      </c>
      <c r="I1271" t="s">
        <v>109</v>
      </c>
      <c r="J1271" s="4">
        <v>172366</v>
      </c>
      <c r="K1271">
        <v>15250</v>
      </c>
    </row>
    <row r="1272" spans="1:11">
      <c r="A1272" s="4">
        <v>20191022</v>
      </c>
      <c r="B1272" s="21">
        <f t="shared" si="19"/>
        <v>43760</v>
      </c>
      <c r="C1272" s="20" t="str">
        <f>TEXT(Table1[[#This Row],[Transaction Date]],"yyyy")</f>
        <v>2019</v>
      </c>
      <c r="D1272" s="20" t="str">
        <f>TEXT(Table1[[#This Row],[Transaction Date]],"mmmm")</f>
        <v>October</v>
      </c>
      <c r="E1272" s="4">
        <f>MONTH(Table1[[#This Row],[Transaction Date]])</f>
        <v>10</v>
      </c>
      <c r="F1272" s="20" t="str">
        <f>TEXT(Table1[[#This Row],[Transaction Date]],"dddd")</f>
        <v>Tuesday</v>
      </c>
      <c r="G1272" t="s">
        <v>118</v>
      </c>
      <c r="H1272" s="4">
        <v>15475</v>
      </c>
      <c r="I1272" t="s">
        <v>113</v>
      </c>
      <c r="J1272" s="4">
        <v>135670</v>
      </c>
      <c r="K1272">
        <v>17450</v>
      </c>
    </row>
    <row r="1273" spans="1:11">
      <c r="A1273" s="4">
        <v>20191023</v>
      </c>
      <c r="B1273" s="21">
        <f t="shared" si="19"/>
        <v>43761</v>
      </c>
      <c r="C1273" s="20" t="str">
        <f>TEXT(Table1[[#This Row],[Transaction Date]],"yyyy")</f>
        <v>2019</v>
      </c>
      <c r="D1273" s="20" t="str">
        <f>TEXT(Table1[[#This Row],[Transaction Date]],"mmmm")</f>
        <v>October</v>
      </c>
      <c r="E1273" s="4">
        <f>MONTH(Table1[[#This Row],[Transaction Date]])</f>
        <v>10</v>
      </c>
      <c r="F1273" s="20" t="str">
        <f>TEXT(Table1[[#This Row],[Transaction Date]],"dddd")</f>
        <v>Wednesday</v>
      </c>
      <c r="G1273" t="s">
        <v>10</v>
      </c>
      <c r="H1273" s="4">
        <v>15477</v>
      </c>
      <c r="I1273" t="s">
        <v>109</v>
      </c>
      <c r="J1273" s="4">
        <v>205588</v>
      </c>
      <c r="K1273">
        <v>13950</v>
      </c>
    </row>
    <row r="1274" spans="1:11">
      <c r="A1274" s="4">
        <v>20191023</v>
      </c>
      <c r="B1274" s="21">
        <f t="shared" si="19"/>
        <v>43761</v>
      </c>
      <c r="C1274" s="20" t="str">
        <f>TEXT(Table1[[#This Row],[Transaction Date]],"yyyy")</f>
        <v>2019</v>
      </c>
      <c r="D1274" s="20" t="str">
        <f>TEXT(Table1[[#This Row],[Transaction Date]],"mmmm")</f>
        <v>October</v>
      </c>
      <c r="E1274" s="4">
        <f>MONTH(Table1[[#This Row],[Transaction Date]])</f>
        <v>10</v>
      </c>
      <c r="F1274" s="20" t="str">
        <f>TEXT(Table1[[#This Row],[Transaction Date]],"dddd")</f>
        <v>Wednesday</v>
      </c>
      <c r="G1274" t="s">
        <v>116</v>
      </c>
      <c r="H1274" s="4">
        <v>10898</v>
      </c>
      <c r="I1274" t="s">
        <v>109</v>
      </c>
      <c r="J1274" s="4">
        <v>275506</v>
      </c>
      <c r="K1274">
        <v>24250</v>
      </c>
    </row>
    <row r="1275" spans="1:11">
      <c r="A1275" s="4">
        <v>20191027</v>
      </c>
      <c r="B1275" s="21">
        <f t="shared" si="19"/>
        <v>43765</v>
      </c>
      <c r="C1275" s="20" t="str">
        <f>TEXT(Table1[[#This Row],[Transaction Date]],"yyyy")</f>
        <v>2019</v>
      </c>
      <c r="D1275" s="20" t="str">
        <f>TEXT(Table1[[#This Row],[Transaction Date]],"mmmm")</f>
        <v>October</v>
      </c>
      <c r="E1275" s="4">
        <f>MONTH(Table1[[#This Row],[Transaction Date]])</f>
        <v>10</v>
      </c>
      <c r="F1275" s="20" t="str">
        <f>TEXT(Table1[[#This Row],[Transaction Date]],"dddd")</f>
        <v>Sunday</v>
      </c>
      <c r="G1275" t="s">
        <v>10</v>
      </c>
      <c r="H1275" s="4">
        <v>10919</v>
      </c>
      <c r="I1275" t="s">
        <v>114</v>
      </c>
      <c r="J1275" s="4">
        <v>834850</v>
      </c>
      <c r="K1275">
        <v>11400</v>
      </c>
    </row>
    <row r="1276" spans="1:11">
      <c r="A1276" s="4">
        <v>20191027</v>
      </c>
      <c r="B1276" s="21">
        <f t="shared" si="19"/>
        <v>43765</v>
      </c>
      <c r="C1276" s="20" t="str">
        <f>TEXT(Table1[[#This Row],[Transaction Date]],"yyyy")</f>
        <v>2019</v>
      </c>
      <c r="D1276" s="20" t="str">
        <f>TEXT(Table1[[#This Row],[Transaction Date]],"mmmm")</f>
        <v>October</v>
      </c>
      <c r="E1276" s="4">
        <f>MONTH(Table1[[#This Row],[Transaction Date]])</f>
        <v>10</v>
      </c>
      <c r="F1276" s="20" t="str">
        <f>TEXT(Table1[[#This Row],[Transaction Date]],"dddd")</f>
        <v>Sunday</v>
      </c>
      <c r="G1276" t="s">
        <v>10</v>
      </c>
      <c r="H1276" s="4">
        <v>10920</v>
      </c>
      <c r="I1276" t="s">
        <v>115</v>
      </c>
      <c r="J1276" s="4">
        <v>979679</v>
      </c>
      <c r="K1276">
        <v>17560</v>
      </c>
    </row>
    <row r="1277" spans="1:11">
      <c r="A1277" s="4">
        <v>20191030</v>
      </c>
      <c r="B1277" s="21">
        <f t="shared" si="19"/>
        <v>43768</v>
      </c>
      <c r="C1277" s="20" t="str">
        <f>TEXT(Table1[[#This Row],[Transaction Date]],"yyyy")</f>
        <v>2019</v>
      </c>
      <c r="D1277" s="20" t="str">
        <f>TEXT(Table1[[#This Row],[Transaction Date]],"mmmm")</f>
        <v>October</v>
      </c>
      <c r="E1277" s="4">
        <f>MONTH(Table1[[#This Row],[Transaction Date]])</f>
        <v>10</v>
      </c>
      <c r="F1277" s="20" t="str">
        <f>TEXT(Table1[[#This Row],[Transaction Date]],"dddd")</f>
        <v>Wednesday</v>
      </c>
      <c r="G1277" t="s">
        <v>118</v>
      </c>
      <c r="H1277" s="4">
        <v>15530</v>
      </c>
      <c r="I1277" t="s">
        <v>109</v>
      </c>
      <c r="J1277" s="4">
        <v>129760</v>
      </c>
      <c r="K1277">
        <v>9700</v>
      </c>
    </row>
    <row r="1278" spans="1:11">
      <c r="A1278" s="4">
        <v>20191030</v>
      </c>
      <c r="B1278" s="21">
        <f t="shared" si="19"/>
        <v>43768</v>
      </c>
      <c r="C1278" s="20" t="str">
        <f>TEXT(Table1[[#This Row],[Transaction Date]],"yyyy")</f>
        <v>2019</v>
      </c>
      <c r="D1278" s="20" t="str">
        <f>TEXT(Table1[[#This Row],[Transaction Date]],"mmmm")</f>
        <v>October</v>
      </c>
      <c r="E1278" s="4">
        <f>MONTH(Table1[[#This Row],[Transaction Date]])</f>
        <v>10</v>
      </c>
      <c r="F1278" s="20" t="str">
        <f>TEXT(Table1[[#This Row],[Transaction Date]],"dddd")</f>
        <v>Wednesday</v>
      </c>
      <c r="G1278" t="s">
        <v>116</v>
      </c>
      <c r="H1278" s="4">
        <v>15532</v>
      </c>
      <c r="I1278" t="s">
        <v>114</v>
      </c>
      <c r="J1278" s="4">
        <v>834850</v>
      </c>
      <c r="K1278">
        <v>8950</v>
      </c>
    </row>
    <row r="1279" spans="1:11">
      <c r="A1279" s="4">
        <v>20191030</v>
      </c>
      <c r="B1279" s="21">
        <f t="shared" si="19"/>
        <v>43768</v>
      </c>
      <c r="C1279" s="20" t="str">
        <f>TEXT(Table1[[#This Row],[Transaction Date]],"yyyy")</f>
        <v>2019</v>
      </c>
      <c r="D1279" s="20" t="str">
        <f>TEXT(Table1[[#This Row],[Transaction Date]],"mmmm")</f>
        <v>October</v>
      </c>
      <c r="E1279" s="4">
        <f>MONTH(Table1[[#This Row],[Transaction Date]])</f>
        <v>10</v>
      </c>
      <c r="F1279" s="20" t="str">
        <f>TEXT(Table1[[#This Row],[Transaction Date]],"dddd")</f>
        <v>Wednesday</v>
      </c>
      <c r="G1279" t="s">
        <v>10</v>
      </c>
      <c r="H1279" s="4">
        <v>10925</v>
      </c>
      <c r="I1279" t="s">
        <v>115</v>
      </c>
      <c r="J1279" s="4">
        <v>834850</v>
      </c>
      <c r="K1279">
        <v>21950</v>
      </c>
    </row>
    <row r="1280" spans="1:11">
      <c r="A1280" s="4">
        <v>20191030</v>
      </c>
      <c r="B1280" s="21">
        <f t="shared" si="19"/>
        <v>43768</v>
      </c>
      <c r="C1280" s="20" t="str">
        <f>TEXT(Table1[[#This Row],[Transaction Date]],"yyyy")</f>
        <v>2019</v>
      </c>
      <c r="D1280" s="20" t="str">
        <f>TEXT(Table1[[#This Row],[Transaction Date]],"mmmm")</f>
        <v>October</v>
      </c>
      <c r="E1280" s="4">
        <f>MONTH(Table1[[#This Row],[Transaction Date]])</f>
        <v>10</v>
      </c>
      <c r="F1280" s="20" t="str">
        <f>TEXT(Table1[[#This Row],[Transaction Date]],"dddd")</f>
        <v>Wednesday</v>
      </c>
      <c r="G1280" t="s">
        <v>116</v>
      </c>
      <c r="H1280" s="4">
        <v>7939</v>
      </c>
      <c r="I1280" t="s">
        <v>114</v>
      </c>
      <c r="J1280" s="4">
        <v>834850</v>
      </c>
      <c r="K1280">
        <v>18250</v>
      </c>
    </row>
    <row r="1281" spans="1:11">
      <c r="A1281" s="4">
        <v>20191030</v>
      </c>
      <c r="B1281" s="21">
        <f t="shared" si="19"/>
        <v>43768</v>
      </c>
      <c r="C1281" s="20" t="str">
        <f>TEXT(Table1[[#This Row],[Transaction Date]],"yyyy")</f>
        <v>2019</v>
      </c>
      <c r="D1281" s="20" t="str">
        <f>TEXT(Table1[[#This Row],[Transaction Date]],"mmmm")</f>
        <v>October</v>
      </c>
      <c r="E1281" s="4">
        <f>MONTH(Table1[[#This Row],[Transaction Date]])</f>
        <v>10</v>
      </c>
      <c r="F1281" s="20" t="str">
        <f>TEXT(Table1[[#This Row],[Transaction Date]],"dddd")</f>
        <v>Wednesday</v>
      </c>
      <c r="G1281" t="s">
        <v>117</v>
      </c>
      <c r="H1281" s="4">
        <v>7940</v>
      </c>
      <c r="I1281" t="s">
        <v>115</v>
      </c>
      <c r="J1281" s="4">
        <v>834850</v>
      </c>
      <c r="K1281">
        <v>10950</v>
      </c>
    </row>
    <row r="1282" spans="1:11">
      <c r="A1282" s="4">
        <v>20191031</v>
      </c>
      <c r="B1282" s="21">
        <f t="shared" si="19"/>
        <v>43769</v>
      </c>
      <c r="C1282" s="20" t="str">
        <f>TEXT(Table1[[#This Row],[Transaction Date]],"yyyy")</f>
        <v>2019</v>
      </c>
      <c r="D1282" s="20" t="str">
        <f>TEXT(Table1[[#This Row],[Transaction Date]],"mmmm")</f>
        <v>October</v>
      </c>
      <c r="E1282" s="4">
        <f>MONTH(Table1[[#This Row],[Transaction Date]])</f>
        <v>10</v>
      </c>
      <c r="F1282" s="20" t="str">
        <f>TEXT(Table1[[#This Row],[Transaction Date]],"dddd")</f>
        <v>Thursday</v>
      </c>
      <c r="G1282" t="s">
        <v>117</v>
      </c>
      <c r="H1282" s="4">
        <v>15534</v>
      </c>
      <c r="I1282" t="s">
        <v>113</v>
      </c>
      <c r="J1282" s="4">
        <v>421333</v>
      </c>
      <c r="K1282">
        <v>7450</v>
      </c>
    </row>
    <row r="1283" spans="1:11">
      <c r="A1283" s="4">
        <v>20191031</v>
      </c>
      <c r="B1283" s="21">
        <f t="shared" si="19"/>
        <v>43769</v>
      </c>
      <c r="C1283" s="20" t="str">
        <f>TEXT(Table1[[#This Row],[Transaction Date]],"yyyy")</f>
        <v>2019</v>
      </c>
      <c r="D1283" s="20" t="str">
        <f>TEXT(Table1[[#This Row],[Transaction Date]],"mmmm")</f>
        <v>October</v>
      </c>
      <c r="E1283" s="4">
        <f>MONTH(Table1[[#This Row],[Transaction Date]])</f>
        <v>10</v>
      </c>
      <c r="F1283" s="20" t="str">
        <f>TEXT(Table1[[#This Row],[Transaction Date]],"dddd")</f>
        <v>Thursday</v>
      </c>
      <c r="G1283" t="s">
        <v>10</v>
      </c>
      <c r="H1283" s="4">
        <v>15536</v>
      </c>
      <c r="I1283" t="s">
        <v>113</v>
      </c>
      <c r="J1283" s="4">
        <v>719050</v>
      </c>
      <c r="K1283">
        <v>19400</v>
      </c>
    </row>
    <row r="1284" spans="1:11">
      <c r="A1284" s="4">
        <v>20191031</v>
      </c>
      <c r="B1284" s="21">
        <f t="shared" si="19"/>
        <v>43769</v>
      </c>
      <c r="C1284" s="20" t="str">
        <f>TEXT(Table1[[#This Row],[Transaction Date]],"yyyy")</f>
        <v>2019</v>
      </c>
      <c r="D1284" s="20" t="str">
        <f>TEXT(Table1[[#This Row],[Transaction Date]],"mmmm")</f>
        <v>October</v>
      </c>
      <c r="E1284" s="4">
        <f>MONTH(Table1[[#This Row],[Transaction Date]])</f>
        <v>10</v>
      </c>
      <c r="F1284" s="20" t="str">
        <f>TEXT(Table1[[#This Row],[Transaction Date]],"dddd")</f>
        <v>Thursday</v>
      </c>
      <c r="G1284" t="s">
        <v>10</v>
      </c>
      <c r="H1284" s="4">
        <v>15537</v>
      </c>
      <c r="I1284" t="s">
        <v>112</v>
      </c>
      <c r="J1284" s="4">
        <v>101676</v>
      </c>
      <c r="K1284">
        <v>12200</v>
      </c>
    </row>
    <row r="1285" spans="1:11">
      <c r="A1285" s="4">
        <v>20191031</v>
      </c>
      <c r="B1285" s="21">
        <f t="shared" ref="B1285:B1348" si="20">DATE(LEFT(A1285,4),MID(A1285,5,2),RIGHT(A1285,2))</f>
        <v>43769</v>
      </c>
      <c r="C1285" s="20" t="str">
        <f>TEXT(Table1[[#This Row],[Transaction Date]],"yyyy")</f>
        <v>2019</v>
      </c>
      <c r="D1285" s="20" t="str">
        <f>TEXT(Table1[[#This Row],[Transaction Date]],"mmmm")</f>
        <v>October</v>
      </c>
      <c r="E1285" s="4">
        <f>MONTH(Table1[[#This Row],[Transaction Date]])</f>
        <v>10</v>
      </c>
      <c r="F1285" s="20" t="str">
        <f>TEXT(Table1[[#This Row],[Transaction Date]],"dddd")</f>
        <v>Thursday</v>
      </c>
      <c r="G1285" t="s">
        <v>118</v>
      </c>
      <c r="H1285" s="4">
        <v>15538</v>
      </c>
      <c r="I1285" t="s">
        <v>109</v>
      </c>
      <c r="J1285" s="4">
        <v>131448</v>
      </c>
      <c r="K1285">
        <v>8520</v>
      </c>
    </row>
    <row r="1286" spans="1:11">
      <c r="A1286" s="4">
        <v>20191031</v>
      </c>
      <c r="B1286" s="21">
        <f t="shared" si="20"/>
        <v>43769</v>
      </c>
      <c r="C1286" s="20" t="str">
        <f>TEXT(Table1[[#This Row],[Transaction Date]],"yyyy")</f>
        <v>2019</v>
      </c>
      <c r="D1286" s="20" t="str">
        <f>TEXT(Table1[[#This Row],[Transaction Date]],"mmmm")</f>
        <v>October</v>
      </c>
      <c r="E1286" s="4">
        <f>MONTH(Table1[[#This Row],[Transaction Date]])</f>
        <v>10</v>
      </c>
      <c r="F1286" s="20" t="str">
        <f>TEXT(Table1[[#This Row],[Transaction Date]],"dddd")</f>
        <v>Thursday</v>
      </c>
      <c r="G1286" t="s">
        <v>116</v>
      </c>
      <c r="H1286" s="4">
        <v>10927</v>
      </c>
      <c r="I1286" t="s">
        <v>109</v>
      </c>
      <c r="J1286" s="4">
        <v>161220</v>
      </c>
      <c r="K1286">
        <v>19400</v>
      </c>
    </row>
    <row r="1287" spans="1:11">
      <c r="A1287" s="4">
        <v>20191031</v>
      </c>
      <c r="B1287" s="21">
        <f t="shared" si="20"/>
        <v>43769</v>
      </c>
      <c r="C1287" s="20" t="str">
        <f>TEXT(Table1[[#This Row],[Transaction Date]],"yyyy")</f>
        <v>2019</v>
      </c>
      <c r="D1287" s="20" t="str">
        <f>TEXT(Table1[[#This Row],[Transaction Date]],"mmmm")</f>
        <v>October</v>
      </c>
      <c r="E1287" s="4">
        <f>MONTH(Table1[[#This Row],[Transaction Date]])</f>
        <v>10</v>
      </c>
      <c r="F1287" s="20" t="str">
        <f>TEXT(Table1[[#This Row],[Transaction Date]],"dddd")</f>
        <v>Thursday</v>
      </c>
      <c r="G1287" t="s">
        <v>116</v>
      </c>
      <c r="H1287" s="4">
        <v>15534</v>
      </c>
      <c r="I1287" t="s">
        <v>110</v>
      </c>
      <c r="J1287" s="4">
        <v>116562</v>
      </c>
      <c r="K1287">
        <v>2950</v>
      </c>
    </row>
    <row r="1288" spans="1:11">
      <c r="A1288" s="4">
        <v>20191031</v>
      </c>
      <c r="B1288" s="21">
        <f t="shared" si="20"/>
        <v>43769</v>
      </c>
      <c r="C1288" s="20" t="str">
        <f>TEXT(Table1[[#This Row],[Transaction Date]],"yyyy")</f>
        <v>2019</v>
      </c>
      <c r="D1288" s="20" t="str">
        <f>TEXT(Table1[[#This Row],[Transaction Date]],"mmmm")</f>
        <v>October</v>
      </c>
      <c r="E1288" s="4">
        <f>MONTH(Table1[[#This Row],[Transaction Date]])</f>
        <v>10</v>
      </c>
      <c r="F1288" s="20" t="str">
        <f>TEXT(Table1[[#This Row],[Transaction Date]],"dddd")</f>
        <v>Thursday</v>
      </c>
      <c r="G1288" t="s">
        <v>117</v>
      </c>
      <c r="H1288" s="4">
        <v>15535</v>
      </c>
      <c r="I1288" t="s">
        <v>109</v>
      </c>
      <c r="J1288" s="4">
        <v>166782</v>
      </c>
      <c r="K1288">
        <v>11950</v>
      </c>
    </row>
    <row r="1289" spans="1:11">
      <c r="A1289" s="4">
        <v>20191101</v>
      </c>
      <c r="B1289" s="21">
        <f t="shared" si="20"/>
        <v>43770</v>
      </c>
      <c r="C1289" s="20" t="str">
        <f>TEXT(Table1[[#This Row],[Transaction Date]],"yyyy")</f>
        <v>2019</v>
      </c>
      <c r="D1289" s="20" t="str">
        <f>TEXT(Table1[[#This Row],[Transaction Date]],"mmmm")</f>
        <v>November</v>
      </c>
      <c r="E1289" s="4">
        <f>MONTH(Table1[[#This Row],[Transaction Date]])</f>
        <v>11</v>
      </c>
      <c r="F1289" s="20" t="str">
        <f>TEXT(Table1[[#This Row],[Transaction Date]],"dddd")</f>
        <v>Friday</v>
      </c>
      <c r="G1289" t="s">
        <v>117</v>
      </c>
      <c r="H1289" s="4">
        <v>10934</v>
      </c>
      <c r="I1289" t="s">
        <v>109</v>
      </c>
      <c r="J1289" s="4">
        <v>217003</v>
      </c>
      <c r="K1289">
        <v>4760</v>
      </c>
    </row>
    <row r="1290" spans="1:11">
      <c r="A1290" s="4">
        <v>20191101</v>
      </c>
      <c r="B1290" s="21">
        <f t="shared" si="20"/>
        <v>43770</v>
      </c>
      <c r="C1290" s="20" t="str">
        <f>TEXT(Table1[[#This Row],[Transaction Date]],"yyyy")</f>
        <v>2019</v>
      </c>
      <c r="D1290" s="20" t="str">
        <f>TEXT(Table1[[#This Row],[Transaction Date]],"mmmm")</f>
        <v>November</v>
      </c>
      <c r="E1290" s="4">
        <f>MONTH(Table1[[#This Row],[Transaction Date]])</f>
        <v>11</v>
      </c>
      <c r="F1290" s="20" t="str">
        <f>TEXT(Table1[[#This Row],[Transaction Date]],"dddd")</f>
        <v>Friday</v>
      </c>
      <c r="G1290" t="s">
        <v>10</v>
      </c>
      <c r="H1290" s="4">
        <v>15539</v>
      </c>
      <c r="I1290" t="s">
        <v>109</v>
      </c>
      <c r="J1290" s="4">
        <v>267224</v>
      </c>
      <c r="K1290">
        <v>18360</v>
      </c>
    </row>
    <row r="1291" spans="1:11">
      <c r="A1291" s="4">
        <v>20191101</v>
      </c>
      <c r="B1291" s="21">
        <f t="shared" si="20"/>
        <v>43770</v>
      </c>
      <c r="C1291" s="20" t="str">
        <f>TEXT(Table1[[#This Row],[Transaction Date]],"yyyy")</f>
        <v>2019</v>
      </c>
      <c r="D1291" s="20" t="str">
        <f>TEXT(Table1[[#This Row],[Transaction Date]],"mmmm")</f>
        <v>November</v>
      </c>
      <c r="E1291" s="4">
        <f>MONTH(Table1[[#This Row],[Transaction Date]])</f>
        <v>11</v>
      </c>
      <c r="F1291" s="20" t="str">
        <f>TEXT(Table1[[#This Row],[Transaction Date]],"dddd")</f>
        <v>Friday</v>
      </c>
      <c r="G1291" t="s">
        <v>10</v>
      </c>
      <c r="H1291" s="4">
        <v>15542</v>
      </c>
      <c r="I1291" t="s">
        <v>109</v>
      </c>
      <c r="J1291" s="4">
        <v>317445</v>
      </c>
      <c r="K1291">
        <v>14600</v>
      </c>
    </row>
    <row r="1292" spans="1:11">
      <c r="A1292" s="4">
        <v>20191101</v>
      </c>
      <c r="B1292" s="21">
        <f t="shared" si="20"/>
        <v>43770</v>
      </c>
      <c r="C1292" s="20" t="str">
        <f>TEXT(Table1[[#This Row],[Transaction Date]],"yyyy")</f>
        <v>2019</v>
      </c>
      <c r="D1292" s="20" t="str">
        <f>TEXT(Table1[[#This Row],[Transaction Date]],"mmmm")</f>
        <v>November</v>
      </c>
      <c r="E1292" s="4">
        <f>MONTH(Table1[[#This Row],[Transaction Date]])</f>
        <v>11</v>
      </c>
      <c r="F1292" s="20" t="str">
        <f>TEXT(Table1[[#This Row],[Transaction Date]],"dddd")</f>
        <v>Friday</v>
      </c>
      <c r="G1292" t="s">
        <v>117</v>
      </c>
      <c r="H1292" s="4">
        <v>15544</v>
      </c>
      <c r="I1292" t="s">
        <v>109</v>
      </c>
      <c r="J1292" s="4">
        <v>729973</v>
      </c>
      <c r="K1292">
        <v>4360</v>
      </c>
    </row>
    <row r="1293" spans="1:11">
      <c r="A1293" s="4">
        <v>20191101</v>
      </c>
      <c r="B1293" s="21">
        <f t="shared" si="20"/>
        <v>43770</v>
      </c>
      <c r="C1293" s="20" t="str">
        <f>TEXT(Table1[[#This Row],[Transaction Date]],"yyyy")</f>
        <v>2019</v>
      </c>
      <c r="D1293" s="20" t="str">
        <f>TEXT(Table1[[#This Row],[Transaction Date]],"mmmm")</f>
        <v>November</v>
      </c>
      <c r="E1293" s="4">
        <f>MONTH(Table1[[#This Row],[Transaction Date]])</f>
        <v>11</v>
      </c>
      <c r="F1293" s="20" t="str">
        <f>TEXT(Table1[[#This Row],[Transaction Date]],"dddd")</f>
        <v>Friday</v>
      </c>
      <c r="G1293" t="s">
        <v>10</v>
      </c>
      <c r="H1293" s="4">
        <v>10929</v>
      </c>
      <c r="I1293" t="s">
        <v>109</v>
      </c>
      <c r="J1293" s="4">
        <v>764932</v>
      </c>
      <c r="K1293">
        <v>17560</v>
      </c>
    </row>
    <row r="1294" spans="1:11">
      <c r="A1294" s="4">
        <v>20191101</v>
      </c>
      <c r="B1294" s="21">
        <f t="shared" si="20"/>
        <v>43770</v>
      </c>
      <c r="C1294" s="20" t="str">
        <f>TEXT(Table1[[#This Row],[Transaction Date]],"yyyy")</f>
        <v>2019</v>
      </c>
      <c r="D1294" s="20" t="str">
        <f>TEXT(Table1[[#This Row],[Transaction Date]],"mmmm")</f>
        <v>November</v>
      </c>
      <c r="E1294" s="4">
        <f>MONTH(Table1[[#This Row],[Transaction Date]])</f>
        <v>11</v>
      </c>
      <c r="F1294" s="20" t="str">
        <f>TEXT(Table1[[#This Row],[Transaction Date]],"dddd")</f>
        <v>Friday</v>
      </c>
      <c r="G1294" t="s">
        <v>116</v>
      </c>
      <c r="H1294" s="4">
        <v>10933</v>
      </c>
      <c r="I1294" t="s">
        <v>115</v>
      </c>
      <c r="J1294" s="4">
        <v>799891</v>
      </c>
      <c r="K1294">
        <v>995</v>
      </c>
    </row>
    <row r="1295" spans="1:11">
      <c r="A1295" s="4">
        <v>20191102</v>
      </c>
      <c r="B1295" s="21">
        <f t="shared" si="20"/>
        <v>43771</v>
      </c>
      <c r="C1295" s="20" t="str">
        <f>TEXT(Table1[[#This Row],[Transaction Date]],"yyyy")</f>
        <v>2019</v>
      </c>
      <c r="D1295" s="20" t="str">
        <f>TEXT(Table1[[#This Row],[Transaction Date]],"mmmm")</f>
        <v>November</v>
      </c>
      <c r="E1295" s="4">
        <f>MONTH(Table1[[#This Row],[Transaction Date]])</f>
        <v>11</v>
      </c>
      <c r="F1295" s="20" t="str">
        <f>TEXT(Table1[[#This Row],[Transaction Date]],"dddd")</f>
        <v>Saturday</v>
      </c>
      <c r="G1295" t="s">
        <v>116</v>
      </c>
      <c r="H1295" s="4">
        <v>15545</v>
      </c>
      <c r="I1295" t="s">
        <v>109</v>
      </c>
      <c r="J1295" s="4">
        <v>834850</v>
      </c>
      <c r="K1295">
        <v>9960</v>
      </c>
    </row>
    <row r="1296" spans="1:11">
      <c r="A1296" s="4">
        <v>20191102</v>
      </c>
      <c r="B1296" s="21">
        <f t="shared" si="20"/>
        <v>43771</v>
      </c>
      <c r="C1296" s="20" t="str">
        <f>TEXT(Table1[[#This Row],[Transaction Date]],"yyyy")</f>
        <v>2019</v>
      </c>
      <c r="D1296" s="20" t="str">
        <f>TEXT(Table1[[#This Row],[Transaction Date]],"mmmm")</f>
        <v>November</v>
      </c>
      <c r="E1296" s="4">
        <f>MONTH(Table1[[#This Row],[Transaction Date]])</f>
        <v>11</v>
      </c>
      <c r="F1296" s="20" t="str">
        <f>TEXT(Table1[[#This Row],[Transaction Date]],"dddd")</f>
        <v>Saturday</v>
      </c>
      <c r="G1296" t="s">
        <v>117</v>
      </c>
      <c r="H1296" s="4">
        <v>15549</v>
      </c>
      <c r="I1296" t="s">
        <v>109</v>
      </c>
      <c r="J1296" s="4">
        <v>367666</v>
      </c>
      <c r="K1296">
        <v>6360</v>
      </c>
    </row>
    <row r="1297" spans="1:11">
      <c r="A1297" s="4">
        <v>20191102</v>
      </c>
      <c r="B1297" s="21">
        <f t="shared" si="20"/>
        <v>43771</v>
      </c>
      <c r="C1297" s="20" t="str">
        <f>TEXT(Table1[[#This Row],[Transaction Date]],"yyyy")</f>
        <v>2019</v>
      </c>
      <c r="D1297" s="20" t="str">
        <f>TEXT(Table1[[#This Row],[Transaction Date]],"mmmm")</f>
        <v>November</v>
      </c>
      <c r="E1297" s="4">
        <f>MONTH(Table1[[#This Row],[Transaction Date]])</f>
        <v>11</v>
      </c>
      <c r="F1297" s="20" t="str">
        <f>TEXT(Table1[[#This Row],[Transaction Date]],"dddd")</f>
        <v>Saturday</v>
      </c>
      <c r="G1297" t="s">
        <v>11</v>
      </c>
      <c r="H1297" s="4">
        <v>15558</v>
      </c>
      <c r="I1297" t="s">
        <v>109</v>
      </c>
      <c r="J1297" s="4">
        <v>417887</v>
      </c>
      <c r="K1297">
        <v>9960</v>
      </c>
    </row>
    <row r="1298" spans="1:11">
      <c r="A1298" s="4">
        <v>20191102</v>
      </c>
      <c r="B1298" s="21">
        <f t="shared" si="20"/>
        <v>43771</v>
      </c>
      <c r="C1298" s="20" t="str">
        <f>TEXT(Table1[[#This Row],[Transaction Date]],"yyyy")</f>
        <v>2019</v>
      </c>
      <c r="D1298" s="20" t="str">
        <f>TEXT(Table1[[#This Row],[Transaction Date]],"mmmm")</f>
        <v>November</v>
      </c>
      <c r="E1298" s="4">
        <f>MONTH(Table1[[#This Row],[Transaction Date]])</f>
        <v>11</v>
      </c>
      <c r="F1298" s="20" t="str">
        <f>TEXT(Table1[[#This Row],[Transaction Date]],"dddd")</f>
        <v>Saturday</v>
      </c>
      <c r="G1298" t="s">
        <v>11</v>
      </c>
      <c r="H1298" s="4">
        <v>15559</v>
      </c>
      <c r="I1298" t="s">
        <v>109</v>
      </c>
      <c r="J1298" s="4">
        <v>468108</v>
      </c>
      <c r="K1298">
        <v>17560</v>
      </c>
    </row>
    <row r="1299" spans="1:11">
      <c r="A1299" s="4">
        <v>20191102</v>
      </c>
      <c r="B1299" s="21">
        <f t="shared" si="20"/>
        <v>43771</v>
      </c>
      <c r="C1299" s="20" t="str">
        <f>TEXT(Table1[[#This Row],[Transaction Date]],"yyyy")</f>
        <v>2019</v>
      </c>
      <c r="D1299" s="20" t="str">
        <f>TEXT(Table1[[#This Row],[Transaction Date]],"mmmm")</f>
        <v>November</v>
      </c>
      <c r="E1299" s="4">
        <f>MONTH(Table1[[#This Row],[Transaction Date]])</f>
        <v>11</v>
      </c>
      <c r="F1299" s="20" t="str">
        <f>TEXT(Table1[[#This Row],[Transaction Date]],"dddd")</f>
        <v>Saturday</v>
      </c>
      <c r="G1299" t="s">
        <v>11</v>
      </c>
      <c r="H1299" s="4">
        <v>10937</v>
      </c>
      <c r="I1299" t="s">
        <v>109</v>
      </c>
      <c r="J1299" s="4">
        <v>518329</v>
      </c>
      <c r="K1299">
        <v>12760</v>
      </c>
    </row>
    <row r="1300" spans="1:11">
      <c r="A1300" s="4">
        <v>20191102</v>
      </c>
      <c r="B1300" s="21">
        <f t="shared" si="20"/>
        <v>43771</v>
      </c>
      <c r="C1300" s="20" t="str">
        <f>TEXT(Table1[[#This Row],[Transaction Date]],"yyyy")</f>
        <v>2019</v>
      </c>
      <c r="D1300" s="20" t="str">
        <f>TEXT(Table1[[#This Row],[Transaction Date]],"mmmm")</f>
        <v>November</v>
      </c>
      <c r="E1300" s="4">
        <f>MONTH(Table1[[#This Row],[Transaction Date]])</f>
        <v>11</v>
      </c>
      <c r="F1300" s="20" t="str">
        <f>TEXT(Table1[[#This Row],[Transaction Date]],"dddd")</f>
        <v>Saturday</v>
      </c>
      <c r="G1300" t="s">
        <v>117</v>
      </c>
      <c r="H1300" s="4">
        <v>7948</v>
      </c>
      <c r="I1300" t="s">
        <v>109</v>
      </c>
      <c r="J1300" s="4">
        <v>568550</v>
      </c>
      <c r="K1300">
        <v>11960</v>
      </c>
    </row>
    <row r="1301" spans="1:11">
      <c r="A1301" s="4">
        <v>20191102</v>
      </c>
      <c r="B1301" s="21">
        <f t="shared" si="20"/>
        <v>43771</v>
      </c>
      <c r="C1301" s="20" t="str">
        <f>TEXT(Table1[[#This Row],[Transaction Date]],"yyyy")</f>
        <v>2019</v>
      </c>
      <c r="D1301" s="20" t="str">
        <f>TEXT(Table1[[#This Row],[Transaction Date]],"mmmm")</f>
        <v>November</v>
      </c>
      <c r="E1301" s="4">
        <f>MONTH(Table1[[#This Row],[Transaction Date]])</f>
        <v>11</v>
      </c>
      <c r="F1301" s="20" t="str">
        <f>TEXT(Table1[[#This Row],[Transaction Date]],"dddd")</f>
        <v>Saturday</v>
      </c>
      <c r="G1301" t="s">
        <v>117</v>
      </c>
      <c r="H1301" s="4">
        <v>7949</v>
      </c>
      <c r="I1301" t="s">
        <v>113</v>
      </c>
      <c r="J1301" s="4">
        <v>618771</v>
      </c>
      <c r="K1301">
        <v>2360</v>
      </c>
    </row>
    <row r="1302" spans="1:11">
      <c r="A1302" s="4">
        <v>20191102</v>
      </c>
      <c r="B1302" s="21">
        <f t="shared" si="20"/>
        <v>43771</v>
      </c>
      <c r="C1302" s="20" t="str">
        <f>TEXT(Table1[[#This Row],[Transaction Date]],"yyyy")</f>
        <v>2019</v>
      </c>
      <c r="D1302" s="20" t="str">
        <f>TEXT(Table1[[#This Row],[Transaction Date]],"mmmm")</f>
        <v>November</v>
      </c>
      <c r="E1302" s="4">
        <f>MONTH(Table1[[#This Row],[Transaction Date]])</f>
        <v>11</v>
      </c>
      <c r="F1302" s="20" t="str">
        <f>TEXT(Table1[[#This Row],[Transaction Date]],"dddd")</f>
        <v>Saturday</v>
      </c>
      <c r="G1302" t="s">
        <v>117</v>
      </c>
      <c r="H1302" s="4">
        <v>15546</v>
      </c>
      <c r="I1302" t="s">
        <v>115</v>
      </c>
      <c r="J1302" s="4">
        <v>864342</v>
      </c>
      <c r="K1302">
        <v>995</v>
      </c>
    </row>
    <row r="1303" spans="1:11">
      <c r="A1303" s="4">
        <v>20191110</v>
      </c>
      <c r="B1303" s="21">
        <f t="shared" si="20"/>
        <v>43779</v>
      </c>
      <c r="C1303" s="20" t="str">
        <f>TEXT(Table1[[#This Row],[Transaction Date]],"yyyy")</f>
        <v>2019</v>
      </c>
      <c r="D1303" s="20" t="str">
        <f>TEXT(Table1[[#This Row],[Transaction Date]],"mmmm")</f>
        <v>November</v>
      </c>
      <c r="E1303" s="4">
        <f>MONTH(Table1[[#This Row],[Transaction Date]])</f>
        <v>11</v>
      </c>
      <c r="F1303" s="20" t="str">
        <f>TEXT(Table1[[#This Row],[Transaction Date]],"dddd")</f>
        <v>Sunday</v>
      </c>
      <c r="G1303" t="s">
        <v>117</v>
      </c>
      <c r="H1303" s="4">
        <v>15610</v>
      </c>
      <c r="I1303" t="s">
        <v>109</v>
      </c>
      <c r="J1303" s="4">
        <v>135670</v>
      </c>
      <c r="K1303">
        <v>24250</v>
      </c>
    </row>
    <row r="1304" spans="1:11">
      <c r="A1304" s="4">
        <v>20191113</v>
      </c>
      <c r="B1304" s="21">
        <f t="shared" si="20"/>
        <v>43782</v>
      </c>
      <c r="C1304" s="20" t="str">
        <f>TEXT(Table1[[#This Row],[Transaction Date]],"yyyy")</f>
        <v>2019</v>
      </c>
      <c r="D1304" s="20" t="str">
        <f>TEXT(Table1[[#This Row],[Transaction Date]],"mmmm")</f>
        <v>November</v>
      </c>
      <c r="E1304" s="4">
        <f>MONTH(Table1[[#This Row],[Transaction Date]])</f>
        <v>11</v>
      </c>
      <c r="F1304" s="20" t="str">
        <f>TEXT(Table1[[#This Row],[Transaction Date]],"dddd")</f>
        <v>Wednesday</v>
      </c>
      <c r="G1304" t="s">
        <v>116</v>
      </c>
      <c r="H1304" s="4">
        <v>15628</v>
      </c>
      <c r="I1304" t="s">
        <v>114</v>
      </c>
      <c r="J1304" s="4">
        <v>205588</v>
      </c>
      <c r="K1304">
        <v>8950</v>
      </c>
    </row>
    <row r="1305" spans="1:11">
      <c r="A1305" s="4">
        <v>20191113</v>
      </c>
      <c r="B1305" s="21">
        <f t="shared" si="20"/>
        <v>43782</v>
      </c>
      <c r="C1305" s="20" t="str">
        <f>TEXT(Table1[[#This Row],[Transaction Date]],"yyyy")</f>
        <v>2019</v>
      </c>
      <c r="D1305" s="20" t="str">
        <f>TEXT(Table1[[#This Row],[Transaction Date]],"mmmm")</f>
        <v>November</v>
      </c>
      <c r="E1305" s="4">
        <f>MONTH(Table1[[#This Row],[Transaction Date]])</f>
        <v>11</v>
      </c>
      <c r="F1305" s="20" t="str">
        <f>TEXT(Table1[[#This Row],[Transaction Date]],"dddd")</f>
        <v>Wednesday</v>
      </c>
      <c r="G1305" t="s">
        <v>117</v>
      </c>
      <c r="H1305" s="4">
        <v>15630</v>
      </c>
      <c r="I1305" t="s">
        <v>113</v>
      </c>
      <c r="J1305" s="4">
        <v>275506</v>
      </c>
      <c r="K1305">
        <v>13950</v>
      </c>
    </row>
    <row r="1306" spans="1:11">
      <c r="A1306" s="4">
        <v>20191113</v>
      </c>
      <c r="B1306" s="21">
        <f t="shared" si="20"/>
        <v>43782</v>
      </c>
      <c r="C1306" s="20" t="str">
        <f>TEXT(Table1[[#This Row],[Transaction Date]],"yyyy")</f>
        <v>2019</v>
      </c>
      <c r="D1306" s="20" t="str">
        <f>TEXT(Table1[[#This Row],[Transaction Date]],"mmmm")</f>
        <v>November</v>
      </c>
      <c r="E1306" s="4">
        <f>MONTH(Table1[[#This Row],[Transaction Date]])</f>
        <v>11</v>
      </c>
      <c r="F1306" s="20" t="str">
        <f>TEXT(Table1[[#This Row],[Transaction Date]],"dddd")</f>
        <v>Wednesday</v>
      </c>
      <c r="G1306" t="s">
        <v>11</v>
      </c>
      <c r="H1306" s="4">
        <v>15632</v>
      </c>
      <c r="I1306" t="s">
        <v>110</v>
      </c>
      <c r="J1306" s="4">
        <v>568550</v>
      </c>
      <c r="K1306">
        <v>14450</v>
      </c>
    </row>
    <row r="1307" spans="1:11">
      <c r="A1307" s="4">
        <v>20191114</v>
      </c>
      <c r="B1307" s="21">
        <f t="shared" si="20"/>
        <v>43783</v>
      </c>
      <c r="C1307" s="20" t="str">
        <f>TEXT(Table1[[#This Row],[Transaction Date]],"yyyy")</f>
        <v>2019</v>
      </c>
      <c r="D1307" s="20" t="str">
        <f>TEXT(Table1[[#This Row],[Transaction Date]],"mmmm")</f>
        <v>November</v>
      </c>
      <c r="E1307" s="4">
        <f>MONTH(Table1[[#This Row],[Transaction Date]])</f>
        <v>11</v>
      </c>
      <c r="F1307" s="20" t="str">
        <f>TEXT(Table1[[#This Row],[Transaction Date]],"dddd")</f>
        <v>Thursday</v>
      </c>
      <c r="G1307" t="s">
        <v>11</v>
      </c>
      <c r="H1307" s="4">
        <v>7974</v>
      </c>
      <c r="I1307" t="s">
        <v>110</v>
      </c>
      <c r="J1307" s="4">
        <v>618771</v>
      </c>
      <c r="K1307">
        <v>8900</v>
      </c>
    </row>
    <row r="1308" spans="1:11">
      <c r="A1308" s="4">
        <v>20191114</v>
      </c>
      <c r="B1308" s="21">
        <f t="shared" si="20"/>
        <v>43783</v>
      </c>
      <c r="C1308" s="20" t="str">
        <f>TEXT(Table1[[#This Row],[Transaction Date]],"yyyy")</f>
        <v>2019</v>
      </c>
      <c r="D1308" s="20" t="str">
        <f>TEXT(Table1[[#This Row],[Transaction Date]],"mmmm")</f>
        <v>November</v>
      </c>
      <c r="E1308" s="4">
        <f>MONTH(Table1[[#This Row],[Transaction Date]])</f>
        <v>11</v>
      </c>
      <c r="F1308" s="20" t="str">
        <f>TEXT(Table1[[#This Row],[Transaction Date]],"dddd")</f>
        <v>Thursday</v>
      </c>
      <c r="G1308" t="s">
        <v>117</v>
      </c>
      <c r="H1308" s="4">
        <v>8707</v>
      </c>
      <c r="I1308" t="s">
        <v>109</v>
      </c>
      <c r="J1308" s="4">
        <v>618771</v>
      </c>
      <c r="K1308">
        <v>10650</v>
      </c>
    </row>
    <row r="1309" spans="1:11">
      <c r="A1309" s="4">
        <v>20191115</v>
      </c>
      <c r="B1309" s="21">
        <f t="shared" si="20"/>
        <v>43784</v>
      </c>
      <c r="C1309" s="20" t="str">
        <f>TEXT(Table1[[#This Row],[Transaction Date]],"yyyy")</f>
        <v>2019</v>
      </c>
      <c r="D1309" s="20" t="str">
        <f>TEXT(Table1[[#This Row],[Transaction Date]],"mmmm")</f>
        <v>November</v>
      </c>
      <c r="E1309" s="4">
        <f>MONTH(Table1[[#This Row],[Transaction Date]])</f>
        <v>11</v>
      </c>
      <c r="F1309" s="20" t="str">
        <f>TEXT(Table1[[#This Row],[Transaction Date]],"dddd")</f>
        <v>Friday</v>
      </c>
      <c r="G1309" t="s">
        <v>117</v>
      </c>
      <c r="H1309" s="4">
        <v>15636</v>
      </c>
      <c r="I1309" t="s">
        <v>109</v>
      </c>
      <c r="J1309" s="4">
        <v>864342</v>
      </c>
      <c r="K1309">
        <v>12250</v>
      </c>
    </row>
    <row r="1310" spans="1:11">
      <c r="A1310" s="4">
        <v>20191117</v>
      </c>
      <c r="B1310" s="21">
        <f t="shared" si="20"/>
        <v>43786</v>
      </c>
      <c r="C1310" s="20" t="str">
        <f>TEXT(Table1[[#This Row],[Transaction Date]],"yyyy")</f>
        <v>2019</v>
      </c>
      <c r="D1310" s="20" t="str">
        <f>TEXT(Table1[[#This Row],[Transaction Date]],"mmmm")</f>
        <v>November</v>
      </c>
      <c r="E1310" s="4">
        <f>MONTH(Table1[[#This Row],[Transaction Date]])</f>
        <v>11</v>
      </c>
      <c r="F1310" s="20" t="str">
        <f>TEXT(Table1[[#This Row],[Transaction Date]],"dddd")</f>
        <v>Sunday</v>
      </c>
      <c r="G1310" t="s">
        <v>10</v>
      </c>
      <c r="H1310" s="4">
        <v>15661</v>
      </c>
      <c r="I1310" t="s">
        <v>115</v>
      </c>
      <c r="J1310" s="4">
        <v>387943</v>
      </c>
      <c r="K1310">
        <v>995</v>
      </c>
    </row>
    <row r="1311" spans="1:11">
      <c r="A1311" s="4">
        <v>20191117</v>
      </c>
      <c r="B1311" s="21">
        <f t="shared" si="20"/>
        <v>43786</v>
      </c>
      <c r="C1311" s="20" t="str">
        <f>TEXT(Table1[[#This Row],[Transaction Date]],"yyyy")</f>
        <v>2019</v>
      </c>
      <c r="D1311" s="20" t="str">
        <f>TEXT(Table1[[#This Row],[Transaction Date]],"mmmm")</f>
        <v>November</v>
      </c>
      <c r="E1311" s="4">
        <f>MONTH(Table1[[#This Row],[Transaction Date]])</f>
        <v>11</v>
      </c>
      <c r="F1311" s="20" t="str">
        <f>TEXT(Table1[[#This Row],[Transaction Date]],"dddd")</f>
        <v>Sunday</v>
      </c>
      <c r="G1311" t="s">
        <v>118</v>
      </c>
      <c r="H1311" s="4">
        <v>10967</v>
      </c>
      <c r="I1311" t="s">
        <v>114</v>
      </c>
      <c r="J1311" s="4">
        <v>846118</v>
      </c>
      <c r="K1311">
        <v>14250</v>
      </c>
    </row>
    <row r="1312" spans="1:11">
      <c r="A1312" s="4">
        <v>20191117</v>
      </c>
      <c r="B1312" s="21">
        <f t="shared" si="20"/>
        <v>43786</v>
      </c>
      <c r="C1312" s="20" t="str">
        <f>TEXT(Table1[[#This Row],[Transaction Date]],"yyyy")</f>
        <v>2019</v>
      </c>
      <c r="D1312" s="20" t="str">
        <f>TEXT(Table1[[#This Row],[Transaction Date]],"mmmm")</f>
        <v>November</v>
      </c>
      <c r="E1312" s="4">
        <f>MONTH(Table1[[#This Row],[Transaction Date]])</f>
        <v>11</v>
      </c>
      <c r="F1312" s="20" t="str">
        <f>TEXT(Table1[[#This Row],[Transaction Date]],"dddd")</f>
        <v>Sunday</v>
      </c>
      <c r="G1312" t="s">
        <v>116</v>
      </c>
      <c r="H1312" s="4">
        <v>10968</v>
      </c>
      <c r="I1312" t="s">
        <v>115</v>
      </c>
      <c r="J1312" s="4">
        <v>166782</v>
      </c>
      <c r="K1312">
        <v>16950</v>
      </c>
    </row>
    <row r="1313" spans="1:11">
      <c r="A1313" s="4">
        <v>20191118</v>
      </c>
      <c r="B1313" s="21">
        <f t="shared" si="20"/>
        <v>43787</v>
      </c>
      <c r="C1313" s="20" t="str">
        <f>TEXT(Table1[[#This Row],[Transaction Date]],"yyyy")</f>
        <v>2019</v>
      </c>
      <c r="D1313" s="20" t="str">
        <f>TEXT(Table1[[#This Row],[Transaction Date]],"mmmm")</f>
        <v>November</v>
      </c>
      <c r="E1313" s="4">
        <f>MONTH(Table1[[#This Row],[Transaction Date]])</f>
        <v>11</v>
      </c>
      <c r="F1313" s="20" t="str">
        <f>TEXT(Table1[[#This Row],[Transaction Date]],"dddd")</f>
        <v>Monday</v>
      </c>
      <c r="G1313" t="s">
        <v>117</v>
      </c>
      <c r="H1313" s="4">
        <v>10969</v>
      </c>
      <c r="I1313" t="s">
        <v>115</v>
      </c>
      <c r="J1313" s="4">
        <v>217003</v>
      </c>
      <c r="K1313">
        <v>995</v>
      </c>
    </row>
    <row r="1314" spans="1:11">
      <c r="A1314" s="4">
        <v>20191118</v>
      </c>
      <c r="B1314" s="21">
        <f t="shared" si="20"/>
        <v>43787</v>
      </c>
      <c r="C1314" s="20" t="str">
        <f>TEXT(Table1[[#This Row],[Transaction Date]],"yyyy")</f>
        <v>2019</v>
      </c>
      <c r="D1314" s="20" t="str">
        <f>TEXT(Table1[[#This Row],[Transaction Date]],"mmmm")</f>
        <v>November</v>
      </c>
      <c r="E1314" s="4">
        <f>MONTH(Table1[[#This Row],[Transaction Date]])</f>
        <v>11</v>
      </c>
      <c r="F1314" s="20" t="str">
        <f>TEXT(Table1[[#This Row],[Transaction Date]],"dddd")</f>
        <v>Monday</v>
      </c>
      <c r="G1314" t="s">
        <v>10</v>
      </c>
      <c r="H1314" s="4">
        <v>10970</v>
      </c>
      <c r="I1314" t="s">
        <v>115</v>
      </c>
      <c r="J1314" s="4">
        <v>267224</v>
      </c>
      <c r="K1314">
        <v>2950</v>
      </c>
    </row>
    <row r="1315" spans="1:11">
      <c r="A1315" s="4">
        <v>20191119</v>
      </c>
      <c r="B1315" s="21">
        <f t="shared" si="20"/>
        <v>43788</v>
      </c>
      <c r="C1315" s="20" t="str">
        <f>TEXT(Table1[[#This Row],[Transaction Date]],"yyyy")</f>
        <v>2019</v>
      </c>
      <c r="D1315" s="20" t="str">
        <f>TEXT(Table1[[#This Row],[Transaction Date]],"mmmm")</f>
        <v>November</v>
      </c>
      <c r="E1315" s="4">
        <f>MONTH(Table1[[#This Row],[Transaction Date]])</f>
        <v>11</v>
      </c>
      <c r="F1315" s="20" t="str">
        <f>TEXT(Table1[[#This Row],[Transaction Date]],"dddd")</f>
        <v>Tuesday</v>
      </c>
      <c r="G1315" t="s">
        <v>10</v>
      </c>
      <c r="H1315" s="4">
        <v>7986</v>
      </c>
      <c r="I1315" t="s">
        <v>111</v>
      </c>
      <c r="J1315" s="4">
        <v>317445</v>
      </c>
      <c r="K1315">
        <v>2450</v>
      </c>
    </row>
    <row r="1316" spans="1:11">
      <c r="A1316" s="4">
        <v>20191119</v>
      </c>
      <c r="B1316" s="21">
        <f t="shared" si="20"/>
        <v>43788</v>
      </c>
      <c r="C1316" s="20" t="str">
        <f>TEXT(Table1[[#This Row],[Transaction Date]],"yyyy")</f>
        <v>2019</v>
      </c>
      <c r="D1316" s="20" t="str">
        <f>TEXT(Table1[[#This Row],[Transaction Date]],"mmmm")</f>
        <v>November</v>
      </c>
      <c r="E1316" s="4">
        <f>MONTH(Table1[[#This Row],[Transaction Date]])</f>
        <v>11</v>
      </c>
      <c r="F1316" s="20" t="str">
        <f>TEXT(Table1[[#This Row],[Transaction Date]],"dddd")</f>
        <v>Tuesday</v>
      </c>
      <c r="G1316" t="s">
        <v>10</v>
      </c>
      <c r="H1316" s="4">
        <v>7988</v>
      </c>
      <c r="I1316" t="s">
        <v>109</v>
      </c>
      <c r="J1316" s="4">
        <v>367666</v>
      </c>
      <c r="K1316">
        <v>5950</v>
      </c>
    </row>
    <row r="1317" spans="1:11">
      <c r="A1317" s="4">
        <v>20191119</v>
      </c>
      <c r="B1317" s="21">
        <f t="shared" si="20"/>
        <v>43788</v>
      </c>
      <c r="C1317" s="20" t="str">
        <f>TEXT(Table1[[#This Row],[Transaction Date]],"yyyy")</f>
        <v>2019</v>
      </c>
      <c r="D1317" s="20" t="str">
        <f>TEXT(Table1[[#This Row],[Transaction Date]],"mmmm")</f>
        <v>November</v>
      </c>
      <c r="E1317" s="4">
        <f>MONTH(Table1[[#This Row],[Transaction Date]])</f>
        <v>11</v>
      </c>
      <c r="F1317" s="20" t="str">
        <f>TEXT(Table1[[#This Row],[Transaction Date]],"dddd")</f>
        <v>Tuesday</v>
      </c>
      <c r="G1317" t="s">
        <v>117</v>
      </c>
      <c r="H1317" s="4">
        <v>7989</v>
      </c>
      <c r="I1317" t="s">
        <v>109</v>
      </c>
      <c r="J1317" s="4">
        <v>417887</v>
      </c>
      <c r="K1317">
        <v>16950</v>
      </c>
    </row>
    <row r="1318" spans="1:11">
      <c r="A1318" s="4">
        <v>20191119</v>
      </c>
      <c r="B1318" s="21">
        <f t="shared" si="20"/>
        <v>43788</v>
      </c>
      <c r="C1318" s="20" t="str">
        <f>TEXT(Table1[[#This Row],[Transaction Date]],"yyyy")</f>
        <v>2019</v>
      </c>
      <c r="D1318" s="20" t="str">
        <f>TEXT(Table1[[#This Row],[Transaction Date]],"mmmm")</f>
        <v>November</v>
      </c>
      <c r="E1318" s="4">
        <f>MONTH(Table1[[#This Row],[Transaction Date]])</f>
        <v>11</v>
      </c>
      <c r="F1318" s="20" t="str">
        <f>TEXT(Table1[[#This Row],[Transaction Date]],"dddd")</f>
        <v>Tuesday</v>
      </c>
      <c r="G1318" t="s">
        <v>117</v>
      </c>
      <c r="H1318" s="4">
        <v>10971</v>
      </c>
      <c r="I1318" t="s">
        <v>111</v>
      </c>
      <c r="J1318" s="4">
        <v>267224</v>
      </c>
      <c r="K1318">
        <v>4650</v>
      </c>
    </row>
    <row r="1319" spans="1:11">
      <c r="A1319" s="4">
        <v>20191119</v>
      </c>
      <c r="B1319" s="21">
        <f t="shared" si="20"/>
        <v>43788</v>
      </c>
      <c r="C1319" s="20" t="str">
        <f>TEXT(Table1[[#This Row],[Transaction Date]],"yyyy")</f>
        <v>2019</v>
      </c>
      <c r="D1319" s="20" t="str">
        <f>TEXT(Table1[[#This Row],[Transaction Date]],"mmmm")</f>
        <v>November</v>
      </c>
      <c r="E1319" s="4">
        <f>MONTH(Table1[[#This Row],[Transaction Date]])</f>
        <v>11</v>
      </c>
      <c r="F1319" s="20" t="str">
        <f>TEXT(Table1[[#This Row],[Transaction Date]],"dddd")</f>
        <v>Tuesday</v>
      </c>
      <c r="G1319" t="s">
        <v>10</v>
      </c>
      <c r="H1319" s="4">
        <v>7987</v>
      </c>
      <c r="I1319" t="s">
        <v>109</v>
      </c>
      <c r="J1319" s="4">
        <v>317445</v>
      </c>
      <c r="K1319">
        <v>7250</v>
      </c>
    </row>
    <row r="1320" spans="1:11">
      <c r="A1320" s="4">
        <v>20191120</v>
      </c>
      <c r="B1320" s="21">
        <f t="shared" si="20"/>
        <v>43789</v>
      </c>
      <c r="C1320" s="20" t="str">
        <f>TEXT(Table1[[#This Row],[Transaction Date]],"yyyy")</f>
        <v>2019</v>
      </c>
      <c r="D1320" s="20" t="str">
        <f>TEXT(Table1[[#This Row],[Transaction Date]],"mmmm")</f>
        <v>November</v>
      </c>
      <c r="E1320" s="4">
        <f>MONTH(Table1[[#This Row],[Transaction Date]])</f>
        <v>11</v>
      </c>
      <c r="F1320" s="20" t="str">
        <f>TEXT(Table1[[#This Row],[Transaction Date]],"dddd")</f>
        <v>Wednesday</v>
      </c>
      <c r="G1320" t="s">
        <v>10</v>
      </c>
      <c r="H1320" s="4">
        <v>10972</v>
      </c>
      <c r="I1320" t="s">
        <v>109</v>
      </c>
      <c r="J1320" s="4">
        <v>729973</v>
      </c>
      <c r="K1320">
        <v>5950</v>
      </c>
    </row>
    <row r="1321" spans="1:11">
      <c r="A1321" s="4">
        <v>20191120</v>
      </c>
      <c r="B1321" s="21">
        <f t="shared" si="20"/>
        <v>43789</v>
      </c>
      <c r="C1321" s="20" t="str">
        <f>TEXT(Table1[[#This Row],[Transaction Date]],"yyyy")</f>
        <v>2019</v>
      </c>
      <c r="D1321" s="20" t="str">
        <f>TEXT(Table1[[#This Row],[Transaction Date]],"mmmm")</f>
        <v>November</v>
      </c>
      <c r="E1321" s="4">
        <f>MONTH(Table1[[#This Row],[Transaction Date]])</f>
        <v>11</v>
      </c>
      <c r="F1321" s="20" t="str">
        <f>TEXT(Table1[[#This Row],[Transaction Date]],"dddd")</f>
        <v>Wednesday</v>
      </c>
      <c r="G1321" t="s">
        <v>118</v>
      </c>
      <c r="H1321" s="4">
        <v>10973</v>
      </c>
      <c r="I1321" t="s">
        <v>109</v>
      </c>
      <c r="J1321" s="4">
        <v>764932</v>
      </c>
      <c r="K1321">
        <v>22450</v>
      </c>
    </row>
    <row r="1322" spans="1:11">
      <c r="A1322" s="4">
        <v>20191120</v>
      </c>
      <c r="B1322" s="21">
        <f t="shared" si="20"/>
        <v>43789</v>
      </c>
      <c r="C1322" s="20" t="str">
        <f>TEXT(Table1[[#This Row],[Transaction Date]],"yyyy")</f>
        <v>2019</v>
      </c>
      <c r="D1322" s="20" t="str">
        <f>TEXT(Table1[[#This Row],[Transaction Date]],"mmmm")</f>
        <v>November</v>
      </c>
      <c r="E1322" s="4">
        <f>MONTH(Table1[[#This Row],[Transaction Date]])</f>
        <v>11</v>
      </c>
      <c r="F1322" s="20" t="str">
        <f>TEXT(Table1[[#This Row],[Transaction Date]],"dddd")</f>
        <v>Wednesday</v>
      </c>
      <c r="G1322" t="s">
        <v>116</v>
      </c>
      <c r="H1322" s="4">
        <v>8860</v>
      </c>
      <c r="I1322" t="s">
        <v>114</v>
      </c>
      <c r="J1322" s="4">
        <v>979679</v>
      </c>
      <c r="K1322">
        <v>11950</v>
      </c>
    </row>
    <row r="1323" spans="1:11">
      <c r="A1323" s="4">
        <v>20191121</v>
      </c>
      <c r="B1323" s="21">
        <f t="shared" si="20"/>
        <v>43790</v>
      </c>
      <c r="C1323" s="20" t="str">
        <f>TEXT(Table1[[#This Row],[Transaction Date]],"yyyy")</f>
        <v>2019</v>
      </c>
      <c r="D1323" s="20" t="str">
        <f>TEXT(Table1[[#This Row],[Transaction Date]],"mmmm")</f>
        <v>November</v>
      </c>
      <c r="E1323" s="4">
        <f>MONTH(Table1[[#This Row],[Transaction Date]])</f>
        <v>11</v>
      </c>
      <c r="F1323" s="20" t="str">
        <f>TEXT(Table1[[#This Row],[Transaction Date]],"dddd")</f>
        <v>Thursday</v>
      </c>
      <c r="G1323" t="s">
        <v>10</v>
      </c>
      <c r="H1323" s="4">
        <v>8893</v>
      </c>
      <c r="I1323" t="s">
        <v>114</v>
      </c>
      <c r="J1323" s="4">
        <v>129760</v>
      </c>
      <c r="K1323">
        <v>9950</v>
      </c>
    </row>
    <row r="1324" spans="1:11">
      <c r="A1324" s="4">
        <v>20191122</v>
      </c>
      <c r="B1324" s="21">
        <f t="shared" si="20"/>
        <v>43791</v>
      </c>
      <c r="C1324" s="20" t="str">
        <f>TEXT(Table1[[#This Row],[Transaction Date]],"yyyy")</f>
        <v>2019</v>
      </c>
      <c r="D1324" s="20" t="str">
        <f>TEXT(Table1[[#This Row],[Transaction Date]],"mmmm")</f>
        <v>November</v>
      </c>
      <c r="E1324" s="4">
        <f>MONTH(Table1[[#This Row],[Transaction Date]])</f>
        <v>11</v>
      </c>
      <c r="F1324" s="20" t="str">
        <f>TEXT(Table1[[#This Row],[Transaction Date]],"dddd")</f>
        <v>Friday</v>
      </c>
      <c r="G1324" t="s">
        <v>10</v>
      </c>
      <c r="H1324" s="4">
        <v>10977</v>
      </c>
      <c r="I1324" t="s">
        <v>115</v>
      </c>
      <c r="J1324" s="4">
        <v>387943</v>
      </c>
      <c r="K1324">
        <v>18250</v>
      </c>
    </row>
    <row r="1325" spans="1:11">
      <c r="A1325" s="4">
        <v>20191122</v>
      </c>
      <c r="B1325" s="21">
        <f t="shared" si="20"/>
        <v>43791</v>
      </c>
      <c r="C1325" s="20" t="str">
        <f>TEXT(Table1[[#This Row],[Transaction Date]],"yyyy")</f>
        <v>2019</v>
      </c>
      <c r="D1325" s="20" t="str">
        <f>TEXT(Table1[[#This Row],[Transaction Date]],"mmmm")</f>
        <v>November</v>
      </c>
      <c r="E1325" s="4">
        <f>MONTH(Table1[[#This Row],[Transaction Date]])</f>
        <v>11</v>
      </c>
      <c r="F1325" s="20" t="str">
        <f>TEXT(Table1[[#This Row],[Transaction Date]],"dddd")</f>
        <v>Friday</v>
      </c>
      <c r="G1325" s="1" t="s">
        <v>10</v>
      </c>
      <c r="H1325" s="4">
        <v>10978</v>
      </c>
      <c r="I1325" t="s">
        <v>111</v>
      </c>
      <c r="J1325" s="4">
        <v>846118</v>
      </c>
      <c r="K1325">
        <v>18250</v>
      </c>
    </row>
    <row r="1326" spans="1:11">
      <c r="A1326" s="4">
        <v>20191122</v>
      </c>
      <c r="B1326" s="21">
        <f t="shared" si="20"/>
        <v>43791</v>
      </c>
      <c r="C1326" s="20" t="str">
        <f>TEXT(Table1[[#This Row],[Transaction Date]],"yyyy")</f>
        <v>2019</v>
      </c>
      <c r="D1326" s="20" t="str">
        <f>TEXT(Table1[[#This Row],[Transaction Date]],"mmmm")</f>
        <v>November</v>
      </c>
      <c r="E1326" s="4">
        <f>MONTH(Table1[[#This Row],[Transaction Date]])</f>
        <v>11</v>
      </c>
      <c r="F1326" s="20" t="str">
        <f>TEXT(Table1[[#This Row],[Transaction Date]],"dddd")</f>
        <v>Friday</v>
      </c>
      <c r="G1326" t="s">
        <v>10</v>
      </c>
      <c r="H1326" s="4">
        <v>10978</v>
      </c>
      <c r="I1326" t="s">
        <v>109</v>
      </c>
      <c r="J1326" s="4">
        <v>166782</v>
      </c>
      <c r="K1326">
        <v>10250</v>
      </c>
    </row>
    <row r="1327" spans="1:11">
      <c r="A1327" s="4">
        <v>20191123</v>
      </c>
      <c r="B1327" s="21">
        <f t="shared" si="20"/>
        <v>43792</v>
      </c>
      <c r="C1327" s="20" t="str">
        <f>TEXT(Table1[[#This Row],[Transaction Date]],"yyyy")</f>
        <v>2019</v>
      </c>
      <c r="D1327" s="20" t="str">
        <f>TEXT(Table1[[#This Row],[Transaction Date]],"mmmm")</f>
        <v>November</v>
      </c>
      <c r="E1327" s="4">
        <f>MONTH(Table1[[#This Row],[Transaction Date]])</f>
        <v>11</v>
      </c>
      <c r="F1327" s="20" t="str">
        <f>TEXT(Table1[[#This Row],[Transaction Date]],"dddd")</f>
        <v>Saturday</v>
      </c>
      <c r="G1327" t="s">
        <v>118</v>
      </c>
      <c r="H1327" s="4">
        <v>10986</v>
      </c>
      <c r="I1327" t="s">
        <v>112</v>
      </c>
      <c r="J1327" s="4">
        <v>217003</v>
      </c>
      <c r="K1327">
        <v>2650</v>
      </c>
    </row>
    <row r="1328" spans="1:11">
      <c r="A1328" s="4">
        <v>20191123</v>
      </c>
      <c r="B1328" s="21">
        <f t="shared" si="20"/>
        <v>43792</v>
      </c>
      <c r="C1328" s="20" t="str">
        <f>TEXT(Table1[[#This Row],[Transaction Date]],"yyyy")</f>
        <v>2019</v>
      </c>
      <c r="D1328" s="20" t="str">
        <f>TEXT(Table1[[#This Row],[Transaction Date]],"mmmm")</f>
        <v>November</v>
      </c>
      <c r="E1328" s="4">
        <f>MONTH(Table1[[#This Row],[Transaction Date]])</f>
        <v>11</v>
      </c>
      <c r="F1328" s="20" t="str">
        <f>TEXT(Table1[[#This Row],[Transaction Date]],"dddd")</f>
        <v>Saturday</v>
      </c>
      <c r="G1328" t="s">
        <v>118</v>
      </c>
      <c r="H1328" s="4">
        <v>10984</v>
      </c>
      <c r="I1328" t="s">
        <v>111</v>
      </c>
      <c r="J1328" s="4">
        <v>267224</v>
      </c>
      <c r="K1328">
        <v>9650</v>
      </c>
    </row>
    <row r="1329" spans="1:11">
      <c r="A1329" s="4">
        <v>20191123</v>
      </c>
      <c r="B1329" s="21">
        <f t="shared" si="20"/>
        <v>43792</v>
      </c>
      <c r="C1329" s="20" t="str">
        <f>TEXT(Table1[[#This Row],[Transaction Date]],"yyyy")</f>
        <v>2019</v>
      </c>
      <c r="D1329" s="20" t="str">
        <f>TEXT(Table1[[#This Row],[Transaction Date]],"mmmm")</f>
        <v>November</v>
      </c>
      <c r="E1329" s="4">
        <f>MONTH(Table1[[#This Row],[Transaction Date]])</f>
        <v>11</v>
      </c>
      <c r="F1329" s="20" t="str">
        <f>TEXT(Table1[[#This Row],[Transaction Date]],"dddd")</f>
        <v>Saturday</v>
      </c>
      <c r="G1329" t="s">
        <v>117</v>
      </c>
      <c r="H1329" s="4">
        <v>10987</v>
      </c>
      <c r="I1329" t="s">
        <v>109</v>
      </c>
      <c r="J1329" s="4">
        <v>317445</v>
      </c>
      <c r="K1329">
        <v>4650</v>
      </c>
    </row>
    <row r="1330" spans="1:11">
      <c r="A1330" s="4">
        <v>20191123</v>
      </c>
      <c r="B1330" s="21">
        <f t="shared" si="20"/>
        <v>43792</v>
      </c>
      <c r="C1330" s="20" t="str">
        <f>TEXT(Table1[[#This Row],[Transaction Date]],"yyyy")</f>
        <v>2019</v>
      </c>
      <c r="D1330" s="20" t="str">
        <f>TEXT(Table1[[#This Row],[Transaction Date]],"mmmm")</f>
        <v>November</v>
      </c>
      <c r="E1330" s="4">
        <f>MONTH(Table1[[#This Row],[Transaction Date]])</f>
        <v>11</v>
      </c>
      <c r="F1330" s="20" t="str">
        <f>TEXT(Table1[[#This Row],[Transaction Date]],"dddd")</f>
        <v>Saturday</v>
      </c>
      <c r="G1330" t="s">
        <v>10</v>
      </c>
      <c r="H1330" s="4">
        <v>10988</v>
      </c>
      <c r="I1330" t="s">
        <v>109</v>
      </c>
      <c r="J1330" s="4">
        <v>367666</v>
      </c>
      <c r="K1330">
        <v>10650</v>
      </c>
    </row>
    <row r="1331" spans="1:11">
      <c r="A1331" s="4">
        <v>20191123</v>
      </c>
      <c r="B1331" s="21">
        <f t="shared" si="20"/>
        <v>43792</v>
      </c>
      <c r="C1331" s="20" t="str">
        <f>TEXT(Table1[[#This Row],[Transaction Date]],"yyyy")</f>
        <v>2019</v>
      </c>
      <c r="D1331" s="20" t="str">
        <f>TEXT(Table1[[#This Row],[Transaction Date]],"mmmm")</f>
        <v>November</v>
      </c>
      <c r="E1331" s="4">
        <f>MONTH(Table1[[#This Row],[Transaction Date]])</f>
        <v>11</v>
      </c>
      <c r="F1331" s="20" t="str">
        <f>TEXT(Table1[[#This Row],[Transaction Date]],"dddd")</f>
        <v>Saturday</v>
      </c>
      <c r="G1331" t="s">
        <v>116</v>
      </c>
      <c r="H1331" s="4">
        <v>8980</v>
      </c>
      <c r="I1331" t="s">
        <v>109</v>
      </c>
      <c r="J1331" s="4">
        <v>417887</v>
      </c>
      <c r="K1331">
        <v>14250</v>
      </c>
    </row>
    <row r="1332" spans="1:11">
      <c r="A1332" s="4">
        <v>20191124</v>
      </c>
      <c r="B1332" s="21">
        <f t="shared" si="20"/>
        <v>43793</v>
      </c>
      <c r="C1332" s="20" t="str">
        <f>TEXT(Table1[[#This Row],[Transaction Date]],"yyyy")</f>
        <v>2019</v>
      </c>
      <c r="D1332" s="20" t="str">
        <f>TEXT(Table1[[#This Row],[Transaction Date]],"mmmm")</f>
        <v>November</v>
      </c>
      <c r="E1332" s="4">
        <f>MONTH(Table1[[#This Row],[Transaction Date]])</f>
        <v>11</v>
      </c>
      <c r="F1332" s="20" t="str">
        <f>TEXT(Table1[[#This Row],[Transaction Date]],"dddd")</f>
        <v>Sunday</v>
      </c>
      <c r="G1332" t="s">
        <v>116</v>
      </c>
      <c r="H1332" s="4">
        <v>10989</v>
      </c>
      <c r="I1332" t="s">
        <v>109</v>
      </c>
      <c r="J1332" s="4">
        <v>267224</v>
      </c>
      <c r="K1332">
        <v>4650</v>
      </c>
    </row>
    <row r="1333" spans="1:11">
      <c r="A1333" s="4">
        <v>20191124</v>
      </c>
      <c r="B1333" s="21">
        <f t="shared" si="20"/>
        <v>43793</v>
      </c>
      <c r="C1333" s="20" t="str">
        <f>TEXT(Table1[[#This Row],[Transaction Date]],"yyyy")</f>
        <v>2019</v>
      </c>
      <c r="D1333" s="20" t="str">
        <f>TEXT(Table1[[#This Row],[Transaction Date]],"mmmm")</f>
        <v>November</v>
      </c>
      <c r="E1333" s="4">
        <f>MONTH(Table1[[#This Row],[Transaction Date]])</f>
        <v>11</v>
      </c>
      <c r="F1333" s="20" t="str">
        <f>TEXT(Table1[[#This Row],[Transaction Date]],"dddd")</f>
        <v>Sunday</v>
      </c>
      <c r="G1333" t="s">
        <v>117</v>
      </c>
      <c r="H1333" s="4">
        <v>7996</v>
      </c>
      <c r="I1333" t="s">
        <v>114</v>
      </c>
      <c r="J1333" s="4">
        <v>317445</v>
      </c>
      <c r="K1333">
        <v>24250</v>
      </c>
    </row>
    <row r="1334" spans="1:11">
      <c r="A1334" s="4">
        <v>20191124</v>
      </c>
      <c r="B1334" s="21">
        <f t="shared" si="20"/>
        <v>43793</v>
      </c>
      <c r="C1334" s="20" t="str">
        <f>TEXT(Table1[[#This Row],[Transaction Date]],"yyyy")</f>
        <v>2019</v>
      </c>
      <c r="D1334" s="20" t="str">
        <f>TEXT(Table1[[#This Row],[Transaction Date]],"mmmm")</f>
        <v>November</v>
      </c>
      <c r="E1334" s="4">
        <f>MONTH(Table1[[#This Row],[Transaction Date]])</f>
        <v>11</v>
      </c>
      <c r="F1334" s="20" t="str">
        <f>TEXT(Table1[[#This Row],[Transaction Date]],"dddd")</f>
        <v>Sunday</v>
      </c>
      <c r="G1334" t="s">
        <v>11</v>
      </c>
      <c r="H1334" s="4">
        <v>10990</v>
      </c>
      <c r="I1334" t="s">
        <v>115</v>
      </c>
      <c r="J1334" s="4">
        <v>729973</v>
      </c>
      <c r="K1334">
        <v>18250</v>
      </c>
    </row>
    <row r="1335" spans="1:11">
      <c r="A1335" s="4">
        <v>20191124</v>
      </c>
      <c r="B1335" s="21">
        <f t="shared" si="20"/>
        <v>43793</v>
      </c>
      <c r="C1335" s="20" t="str">
        <f>TEXT(Table1[[#This Row],[Transaction Date]],"yyyy")</f>
        <v>2019</v>
      </c>
      <c r="D1335" s="20" t="str">
        <f>TEXT(Table1[[#This Row],[Transaction Date]],"mmmm")</f>
        <v>November</v>
      </c>
      <c r="E1335" s="4">
        <f>MONTH(Table1[[#This Row],[Transaction Date]])</f>
        <v>11</v>
      </c>
      <c r="F1335" s="20" t="str">
        <f>TEXT(Table1[[#This Row],[Transaction Date]],"dddd")</f>
        <v>Sunday</v>
      </c>
      <c r="G1335" t="s">
        <v>11</v>
      </c>
      <c r="H1335" s="4">
        <v>7995</v>
      </c>
      <c r="I1335" t="s">
        <v>114</v>
      </c>
      <c r="J1335" s="4">
        <v>764932</v>
      </c>
      <c r="K1335">
        <v>3450</v>
      </c>
    </row>
    <row r="1336" spans="1:11">
      <c r="A1336" s="4">
        <v>20191124</v>
      </c>
      <c r="B1336" s="21">
        <f t="shared" si="20"/>
        <v>43793</v>
      </c>
      <c r="C1336" s="20" t="str">
        <f>TEXT(Table1[[#This Row],[Transaction Date]],"yyyy")</f>
        <v>2019</v>
      </c>
      <c r="D1336" s="20" t="str">
        <f>TEXT(Table1[[#This Row],[Transaction Date]],"mmmm")</f>
        <v>November</v>
      </c>
      <c r="E1336" s="4">
        <f>MONTH(Table1[[#This Row],[Transaction Date]])</f>
        <v>11</v>
      </c>
      <c r="F1336" s="20" t="str">
        <f>TEXT(Table1[[#This Row],[Transaction Date]],"dddd")</f>
        <v>Sunday</v>
      </c>
      <c r="G1336" t="s">
        <v>11</v>
      </c>
      <c r="H1336" s="4">
        <v>7997</v>
      </c>
      <c r="I1336" t="s">
        <v>114</v>
      </c>
      <c r="J1336" s="4">
        <v>979679</v>
      </c>
      <c r="K1336">
        <v>9650</v>
      </c>
    </row>
    <row r="1337" spans="1:11">
      <c r="A1337" s="4">
        <v>20191125</v>
      </c>
      <c r="B1337" s="21">
        <f t="shared" si="20"/>
        <v>43794</v>
      </c>
      <c r="C1337" s="20" t="str">
        <f>TEXT(Table1[[#This Row],[Transaction Date]],"yyyy")</f>
        <v>2019</v>
      </c>
      <c r="D1337" s="20" t="str">
        <f>TEXT(Table1[[#This Row],[Transaction Date]],"mmmm")</f>
        <v>November</v>
      </c>
      <c r="E1337" s="4">
        <f>MONTH(Table1[[#This Row],[Transaction Date]])</f>
        <v>11</v>
      </c>
      <c r="F1337" s="20" t="str">
        <f>TEXT(Table1[[#This Row],[Transaction Date]],"dddd")</f>
        <v>Monday</v>
      </c>
      <c r="G1337" t="s">
        <v>10</v>
      </c>
      <c r="H1337" s="4">
        <v>9034</v>
      </c>
      <c r="I1337" t="s">
        <v>109</v>
      </c>
      <c r="J1337" s="4">
        <v>129760</v>
      </c>
      <c r="K1337">
        <v>5450</v>
      </c>
    </row>
    <row r="1338" spans="1:11">
      <c r="A1338" s="4">
        <v>20191126</v>
      </c>
      <c r="B1338" s="21">
        <f t="shared" si="20"/>
        <v>43795</v>
      </c>
      <c r="C1338" s="20" t="str">
        <f>TEXT(Table1[[#This Row],[Transaction Date]],"yyyy")</f>
        <v>2019</v>
      </c>
      <c r="D1338" s="20" t="str">
        <f>TEXT(Table1[[#This Row],[Transaction Date]],"mmmm")</f>
        <v>November</v>
      </c>
      <c r="E1338" s="4">
        <f>MONTH(Table1[[#This Row],[Transaction Date]])</f>
        <v>11</v>
      </c>
      <c r="F1338" s="20" t="str">
        <f>TEXT(Table1[[#This Row],[Transaction Date]],"dddd")</f>
        <v>Tuesday</v>
      </c>
      <c r="G1338" t="s">
        <v>116</v>
      </c>
      <c r="H1338" s="4">
        <v>10992</v>
      </c>
      <c r="I1338" t="s">
        <v>109</v>
      </c>
      <c r="J1338" s="4">
        <v>834850</v>
      </c>
      <c r="K1338">
        <v>10650</v>
      </c>
    </row>
    <row r="1339" spans="1:11">
      <c r="A1339" s="4">
        <v>20191126</v>
      </c>
      <c r="B1339" s="21">
        <f t="shared" si="20"/>
        <v>43795</v>
      </c>
      <c r="C1339" s="20" t="str">
        <f>TEXT(Table1[[#This Row],[Transaction Date]],"yyyy")</f>
        <v>2019</v>
      </c>
      <c r="D1339" s="20" t="str">
        <f>TEXT(Table1[[#This Row],[Transaction Date]],"mmmm")</f>
        <v>November</v>
      </c>
      <c r="E1339" s="4">
        <f>MONTH(Table1[[#This Row],[Transaction Date]])</f>
        <v>11</v>
      </c>
      <c r="F1339" s="20" t="str">
        <f>TEXT(Table1[[#This Row],[Transaction Date]],"dddd")</f>
        <v>Tuesday</v>
      </c>
      <c r="G1339" t="s">
        <v>10</v>
      </c>
      <c r="H1339" s="4">
        <v>7999</v>
      </c>
      <c r="I1339" t="s">
        <v>111</v>
      </c>
      <c r="J1339" s="4">
        <v>367666</v>
      </c>
      <c r="K1339">
        <v>995</v>
      </c>
    </row>
    <row r="1340" spans="1:11">
      <c r="A1340" s="4">
        <v>20191127</v>
      </c>
      <c r="B1340" s="21">
        <f t="shared" si="20"/>
        <v>43796</v>
      </c>
      <c r="C1340" s="20" t="str">
        <f>TEXT(Table1[[#This Row],[Transaction Date]],"yyyy")</f>
        <v>2019</v>
      </c>
      <c r="D1340" s="20" t="str">
        <f>TEXT(Table1[[#This Row],[Transaction Date]],"mmmm")</f>
        <v>November</v>
      </c>
      <c r="E1340" s="4">
        <f>MONTH(Table1[[#This Row],[Transaction Date]])</f>
        <v>11</v>
      </c>
      <c r="F1340" s="20" t="str">
        <f>TEXT(Table1[[#This Row],[Transaction Date]],"dddd")</f>
        <v>Wednesday</v>
      </c>
      <c r="G1340" t="s">
        <v>10</v>
      </c>
      <c r="H1340" s="4">
        <v>10993</v>
      </c>
      <c r="I1340" t="s">
        <v>109</v>
      </c>
      <c r="J1340" s="4">
        <v>417887</v>
      </c>
      <c r="K1340">
        <v>24250</v>
      </c>
    </row>
    <row r="1341" spans="1:11">
      <c r="A1341" s="4">
        <v>20191127</v>
      </c>
      <c r="B1341" s="21">
        <f t="shared" si="20"/>
        <v>43796</v>
      </c>
      <c r="C1341" s="20" t="str">
        <f>TEXT(Table1[[#This Row],[Transaction Date]],"yyyy")</f>
        <v>2019</v>
      </c>
      <c r="D1341" s="20" t="str">
        <f>TEXT(Table1[[#This Row],[Transaction Date]],"mmmm")</f>
        <v>November</v>
      </c>
      <c r="E1341" s="4">
        <f>MONTH(Table1[[#This Row],[Transaction Date]])</f>
        <v>11</v>
      </c>
      <c r="F1341" s="20" t="str">
        <f>TEXT(Table1[[#This Row],[Transaction Date]],"dddd")</f>
        <v>Wednesday</v>
      </c>
      <c r="G1341" t="s">
        <v>116</v>
      </c>
      <c r="H1341" s="4">
        <v>10993</v>
      </c>
      <c r="I1341" t="s">
        <v>109</v>
      </c>
      <c r="J1341" s="4">
        <v>468108</v>
      </c>
      <c r="K1341">
        <v>10950</v>
      </c>
    </row>
    <row r="1342" spans="1:11">
      <c r="A1342" s="4">
        <v>20191127</v>
      </c>
      <c r="B1342" s="21">
        <f t="shared" si="20"/>
        <v>43796</v>
      </c>
      <c r="C1342" s="20" t="str">
        <f>TEXT(Table1[[#This Row],[Transaction Date]],"yyyy")</f>
        <v>2019</v>
      </c>
      <c r="D1342" s="20" t="str">
        <f>TEXT(Table1[[#This Row],[Transaction Date]],"mmmm")</f>
        <v>November</v>
      </c>
      <c r="E1342" s="4">
        <f>MONTH(Table1[[#This Row],[Transaction Date]])</f>
        <v>11</v>
      </c>
      <c r="F1342" s="20" t="str">
        <f>TEXT(Table1[[#This Row],[Transaction Date]],"dddd")</f>
        <v>Wednesday</v>
      </c>
      <c r="G1342" t="s">
        <v>116</v>
      </c>
      <c r="H1342" s="4">
        <v>8001</v>
      </c>
      <c r="I1342" t="s">
        <v>109</v>
      </c>
      <c r="J1342" s="4">
        <v>518329</v>
      </c>
      <c r="K1342">
        <v>18250</v>
      </c>
    </row>
    <row r="1343" spans="1:11">
      <c r="A1343" s="4">
        <v>20191128</v>
      </c>
      <c r="B1343" s="21">
        <f t="shared" si="20"/>
        <v>43797</v>
      </c>
      <c r="C1343" s="20" t="str">
        <f>TEXT(Table1[[#This Row],[Transaction Date]],"yyyy")</f>
        <v>2019</v>
      </c>
      <c r="D1343" s="20" t="str">
        <f>TEXT(Table1[[#This Row],[Transaction Date]],"mmmm")</f>
        <v>November</v>
      </c>
      <c r="E1343" s="4">
        <f>MONTH(Table1[[#This Row],[Transaction Date]])</f>
        <v>11</v>
      </c>
      <c r="F1343" s="20" t="str">
        <f>TEXT(Table1[[#This Row],[Transaction Date]],"dddd")</f>
        <v>Thursday</v>
      </c>
      <c r="G1343" t="s">
        <v>116</v>
      </c>
      <c r="H1343" s="4">
        <v>10994</v>
      </c>
      <c r="I1343" t="s">
        <v>111</v>
      </c>
      <c r="J1343" s="4">
        <v>568550</v>
      </c>
      <c r="K1343">
        <v>12520</v>
      </c>
    </row>
    <row r="1344" spans="1:11">
      <c r="A1344" s="4">
        <v>20191128</v>
      </c>
      <c r="B1344" s="21">
        <f t="shared" si="20"/>
        <v>43797</v>
      </c>
      <c r="C1344" s="20" t="str">
        <f>TEXT(Table1[[#This Row],[Transaction Date]],"yyyy")</f>
        <v>2019</v>
      </c>
      <c r="D1344" s="20" t="str">
        <f>TEXT(Table1[[#This Row],[Transaction Date]],"mmmm")</f>
        <v>November</v>
      </c>
      <c r="E1344" s="4">
        <f>MONTH(Table1[[#This Row],[Transaction Date]])</f>
        <v>11</v>
      </c>
      <c r="F1344" s="20" t="str">
        <f>TEXT(Table1[[#This Row],[Transaction Date]],"dddd")</f>
        <v>Thursday</v>
      </c>
      <c r="G1344" t="s">
        <v>116</v>
      </c>
      <c r="H1344" s="4">
        <v>10995</v>
      </c>
      <c r="I1344" t="s">
        <v>109</v>
      </c>
      <c r="J1344" s="4">
        <v>618771</v>
      </c>
      <c r="K1344">
        <v>19400</v>
      </c>
    </row>
    <row r="1345" spans="1:11">
      <c r="A1345" s="4">
        <v>20191128</v>
      </c>
      <c r="B1345" s="21">
        <f t="shared" si="20"/>
        <v>43797</v>
      </c>
      <c r="C1345" s="20" t="str">
        <f>TEXT(Table1[[#This Row],[Transaction Date]],"yyyy")</f>
        <v>2019</v>
      </c>
      <c r="D1345" s="20" t="str">
        <f>TEXT(Table1[[#This Row],[Transaction Date]],"mmmm")</f>
        <v>November</v>
      </c>
      <c r="E1345" s="4">
        <f>MONTH(Table1[[#This Row],[Transaction Date]])</f>
        <v>11</v>
      </c>
      <c r="F1345" s="20" t="str">
        <f>TEXT(Table1[[#This Row],[Transaction Date]],"dddd")</f>
        <v>Thursday</v>
      </c>
      <c r="G1345" t="s">
        <v>116</v>
      </c>
      <c r="H1345" s="4">
        <v>10997</v>
      </c>
      <c r="I1345" t="s">
        <v>109</v>
      </c>
      <c r="J1345" s="4">
        <v>864342</v>
      </c>
      <c r="K1345">
        <v>25950</v>
      </c>
    </row>
    <row r="1346" spans="1:11">
      <c r="A1346" s="4">
        <v>20191128</v>
      </c>
      <c r="B1346" s="21">
        <f t="shared" si="20"/>
        <v>43797</v>
      </c>
      <c r="C1346" s="20" t="str">
        <f>TEXT(Table1[[#This Row],[Transaction Date]],"yyyy")</f>
        <v>2019</v>
      </c>
      <c r="D1346" s="20" t="str">
        <f>TEXT(Table1[[#This Row],[Transaction Date]],"mmmm")</f>
        <v>November</v>
      </c>
      <c r="E1346" s="4">
        <f>MONTH(Table1[[#This Row],[Transaction Date]])</f>
        <v>11</v>
      </c>
      <c r="F1346" s="20" t="str">
        <f>TEXT(Table1[[#This Row],[Transaction Date]],"dddd")</f>
        <v>Thursday</v>
      </c>
      <c r="G1346" t="s">
        <v>117</v>
      </c>
      <c r="H1346" s="4">
        <v>8003</v>
      </c>
      <c r="I1346" t="s">
        <v>109</v>
      </c>
      <c r="J1346" s="4">
        <v>979679</v>
      </c>
      <c r="K1346">
        <v>3400</v>
      </c>
    </row>
    <row r="1347" spans="1:11">
      <c r="A1347" s="4">
        <v>20191128</v>
      </c>
      <c r="B1347" s="21">
        <f t="shared" si="20"/>
        <v>43797</v>
      </c>
      <c r="C1347" s="20" t="str">
        <f>TEXT(Table1[[#This Row],[Transaction Date]],"yyyy")</f>
        <v>2019</v>
      </c>
      <c r="D1347" s="20" t="str">
        <f>TEXT(Table1[[#This Row],[Transaction Date]],"mmmm")</f>
        <v>November</v>
      </c>
      <c r="E1347" s="4">
        <f>MONTH(Table1[[#This Row],[Transaction Date]])</f>
        <v>11</v>
      </c>
      <c r="F1347" s="20" t="str">
        <f>TEXT(Table1[[#This Row],[Transaction Date]],"dddd")</f>
        <v>Thursday</v>
      </c>
      <c r="G1347" t="s">
        <v>116</v>
      </c>
      <c r="H1347" s="4">
        <v>9085</v>
      </c>
      <c r="I1347" t="s">
        <v>114</v>
      </c>
      <c r="J1347" s="4">
        <v>129760</v>
      </c>
      <c r="K1347">
        <v>11400</v>
      </c>
    </row>
    <row r="1348" spans="1:11">
      <c r="A1348" s="4">
        <v>20191128</v>
      </c>
      <c r="B1348" s="21">
        <f t="shared" si="20"/>
        <v>43797</v>
      </c>
      <c r="C1348" s="20" t="str">
        <f>TEXT(Table1[[#This Row],[Transaction Date]],"yyyy")</f>
        <v>2019</v>
      </c>
      <c r="D1348" s="20" t="str">
        <f>TEXT(Table1[[#This Row],[Transaction Date]],"mmmm")</f>
        <v>November</v>
      </c>
      <c r="E1348" s="4">
        <f>MONTH(Table1[[#This Row],[Transaction Date]])</f>
        <v>11</v>
      </c>
      <c r="F1348" s="20" t="str">
        <f>TEXT(Table1[[#This Row],[Transaction Date]],"dddd")</f>
        <v>Thursday</v>
      </c>
      <c r="G1348" t="s">
        <v>117</v>
      </c>
      <c r="H1348" s="4">
        <v>9085</v>
      </c>
      <c r="I1348" t="s">
        <v>115</v>
      </c>
      <c r="J1348" s="4">
        <v>172366</v>
      </c>
      <c r="K1348">
        <v>9960</v>
      </c>
    </row>
    <row r="1349" spans="1:11">
      <c r="A1349" s="4">
        <v>20191129</v>
      </c>
      <c r="B1349" s="21">
        <f t="shared" ref="B1349:B1412" si="21">DATE(LEFT(A1349,4),MID(A1349,5,2),RIGHT(A1349,2))</f>
        <v>43798</v>
      </c>
      <c r="C1349" s="20" t="str">
        <f>TEXT(Table1[[#This Row],[Transaction Date]],"yyyy")</f>
        <v>2019</v>
      </c>
      <c r="D1349" s="20" t="str">
        <f>TEXT(Table1[[#This Row],[Transaction Date]],"mmmm")</f>
        <v>November</v>
      </c>
      <c r="E1349" s="4">
        <f>MONTH(Table1[[#This Row],[Transaction Date]])</f>
        <v>11</v>
      </c>
      <c r="F1349" s="20" t="str">
        <f>TEXT(Table1[[#This Row],[Transaction Date]],"dddd")</f>
        <v>Friday</v>
      </c>
      <c r="G1349" t="s">
        <v>118</v>
      </c>
      <c r="H1349" s="4">
        <v>11001</v>
      </c>
      <c r="I1349" t="s">
        <v>113</v>
      </c>
      <c r="J1349" s="4">
        <v>135670</v>
      </c>
      <c r="K1349">
        <v>17960</v>
      </c>
    </row>
    <row r="1350" spans="1:11">
      <c r="A1350" s="4">
        <v>20191129</v>
      </c>
      <c r="B1350" s="21">
        <f t="shared" si="21"/>
        <v>43798</v>
      </c>
      <c r="C1350" s="20" t="str">
        <f>TEXT(Table1[[#This Row],[Transaction Date]],"yyyy")</f>
        <v>2019</v>
      </c>
      <c r="D1350" s="20" t="str">
        <f>TEXT(Table1[[#This Row],[Transaction Date]],"mmmm")</f>
        <v>November</v>
      </c>
      <c r="E1350" s="4">
        <f>MONTH(Table1[[#This Row],[Transaction Date]])</f>
        <v>11</v>
      </c>
      <c r="F1350" s="20" t="str">
        <f>TEXT(Table1[[#This Row],[Transaction Date]],"dddd")</f>
        <v>Friday</v>
      </c>
      <c r="G1350" t="s">
        <v>117</v>
      </c>
      <c r="H1350" s="4">
        <v>11003</v>
      </c>
      <c r="I1350" t="s">
        <v>109</v>
      </c>
      <c r="J1350" s="4">
        <v>205588</v>
      </c>
      <c r="K1350">
        <v>17560</v>
      </c>
    </row>
    <row r="1351" spans="1:11">
      <c r="A1351" s="4">
        <v>20191129</v>
      </c>
      <c r="B1351" s="21">
        <f t="shared" si="21"/>
        <v>43798</v>
      </c>
      <c r="C1351" s="20" t="str">
        <f>TEXT(Table1[[#This Row],[Transaction Date]],"yyyy")</f>
        <v>2019</v>
      </c>
      <c r="D1351" s="20" t="str">
        <f>TEXT(Table1[[#This Row],[Transaction Date]],"mmmm")</f>
        <v>November</v>
      </c>
      <c r="E1351" s="4">
        <f>MONTH(Table1[[#This Row],[Transaction Date]])</f>
        <v>11</v>
      </c>
      <c r="F1351" s="20" t="str">
        <f>TEXT(Table1[[#This Row],[Transaction Date]],"dddd")</f>
        <v>Friday</v>
      </c>
      <c r="G1351" t="s">
        <v>10</v>
      </c>
      <c r="H1351" s="4">
        <v>11006</v>
      </c>
      <c r="I1351" t="s">
        <v>109</v>
      </c>
      <c r="J1351" s="4">
        <v>275506</v>
      </c>
      <c r="K1351">
        <v>9960</v>
      </c>
    </row>
    <row r="1352" spans="1:11">
      <c r="A1352" s="4">
        <v>20191202</v>
      </c>
      <c r="B1352" s="21">
        <f t="shared" si="21"/>
        <v>43801</v>
      </c>
      <c r="C1352" s="20" t="str">
        <f>TEXT(Table1[[#This Row],[Transaction Date]],"yyyy")</f>
        <v>2019</v>
      </c>
      <c r="D1352" s="20" t="str">
        <f>TEXT(Table1[[#This Row],[Transaction Date]],"mmmm")</f>
        <v>December</v>
      </c>
      <c r="E1352" s="4">
        <f>MONTH(Table1[[#This Row],[Transaction Date]])</f>
        <v>12</v>
      </c>
      <c r="F1352" s="20" t="str">
        <f>TEXT(Table1[[#This Row],[Transaction Date]],"dddd")</f>
        <v>Monday</v>
      </c>
      <c r="G1352" t="s">
        <v>11</v>
      </c>
      <c r="H1352" s="4">
        <v>11048</v>
      </c>
      <c r="I1352" t="s">
        <v>115</v>
      </c>
      <c r="J1352" s="4">
        <v>979679</v>
      </c>
      <c r="K1352">
        <v>995</v>
      </c>
    </row>
    <row r="1353" spans="1:11">
      <c r="A1353" s="4">
        <v>20191203</v>
      </c>
      <c r="B1353" s="21">
        <f t="shared" si="21"/>
        <v>43802</v>
      </c>
      <c r="C1353" s="20" t="str">
        <f>TEXT(Table1[[#This Row],[Transaction Date]],"yyyy")</f>
        <v>2019</v>
      </c>
      <c r="D1353" s="20" t="str">
        <f>TEXT(Table1[[#This Row],[Transaction Date]],"mmmm")</f>
        <v>December</v>
      </c>
      <c r="E1353" s="4">
        <f>MONTH(Table1[[#This Row],[Transaction Date]])</f>
        <v>12</v>
      </c>
      <c r="F1353" s="20" t="str">
        <f>TEXT(Table1[[#This Row],[Transaction Date]],"dddd")</f>
        <v>Tuesday</v>
      </c>
      <c r="G1353" t="s">
        <v>10</v>
      </c>
      <c r="H1353" s="4">
        <v>15832</v>
      </c>
      <c r="I1353" t="s">
        <v>109</v>
      </c>
      <c r="J1353" s="4">
        <v>129760</v>
      </c>
      <c r="K1353">
        <v>24250</v>
      </c>
    </row>
    <row r="1354" spans="1:11">
      <c r="A1354" s="4">
        <v>20191203</v>
      </c>
      <c r="B1354" s="21">
        <f t="shared" si="21"/>
        <v>43802</v>
      </c>
      <c r="C1354" s="20" t="str">
        <f>TEXT(Table1[[#This Row],[Transaction Date]],"yyyy")</f>
        <v>2019</v>
      </c>
      <c r="D1354" s="20" t="str">
        <f>TEXT(Table1[[#This Row],[Transaction Date]],"mmmm")</f>
        <v>December</v>
      </c>
      <c r="E1354" s="4">
        <f>MONTH(Table1[[#This Row],[Transaction Date]])</f>
        <v>12</v>
      </c>
      <c r="F1354" s="20" t="str">
        <f>TEXT(Table1[[#This Row],[Transaction Date]],"dddd")</f>
        <v>Tuesday</v>
      </c>
      <c r="G1354" t="s">
        <v>116</v>
      </c>
      <c r="H1354" s="4">
        <v>15832</v>
      </c>
      <c r="I1354" t="s">
        <v>109</v>
      </c>
      <c r="J1354" s="4">
        <v>834850</v>
      </c>
      <c r="K1354">
        <v>6250</v>
      </c>
    </row>
    <row r="1355" spans="1:11">
      <c r="A1355" s="4">
        <v>20191203</v>
      </c>
      <c r="B1355" s="21">
        <f t="shared" si="21"/>
        <v>43802</v>
      </c>
      <c r="C1355" s="20" t="str">
        <f>TEXT(Table1[[#This Row],[Transaction Date]],"yyyy")</f>
        <v>2019</v>
      </c>
      <c r="D1355" s="20" t="str">
        <f>TEXT(Table1[[#This Row],[Transaction Date]],"mmmm")</f>
        <v>December</v>
      </c>
      <c r="E1355" s="4">
        <f>MONTH(Table1[[#This Row],[Transaction Date]])</f>
        <v>12</v>
      </c>
      <c r="F1355" s="20" t="str">
        <f>TEXT(Table1[[#This Row],[Transaction Date]],"dddd")</f>
        <v>Tuesday</v>
      </c>
      <c r="G1355" t="s">
        <v>10</v>
      </c>
      <c r="H1355" s="4">
        <v>15833</v>
      </c>
      <c r="I1355" t="s">
        <v>114</v>
      </c>
      <c r="J1355" s="4">
        <v>979679</v>
      </c>
      <c r="K1355">
        <v>5450</v>
      </c>
    </row>
    <row r="1356" spans="1:11">
      <c r="A1356" s="4">
        <v>20191203</v>
      </c>
      <c r="B1356" s="21">
        <f t="shared" si="21"/>
        <v>43802</v>
      </c>
      <c r="C1356" s="20" t="str">
        <f>TEXT(Table1[[#This Row],[Transaction Date]],"yyyy")</f>
        <v>2019</v>
      </c>
      <c r="D1356" s="20" t="str">
        <f>TEXT(Table1[[#This Row],[Transaction Date]],"mmmm")</f>
        <v>December</v>
      </c>
      <c r="E1356" s="4">
        <f>MONTH(Table1[[#This Row],[Transaction Date]])</f>
        <v>12</v>
      </c>
      <c r="F1356" s="20" t="str">
        <f>TEXT(Table1[[#This Row],[Transaction Date]],"dddd")</f>
        <v>Tuesday</v>
      </c>
      <c r="G1356" t="s">
        <v>116</v>
      </c>
      <c r="H1356" s="4">
        <v>15830</v>
      </c>
      <c r="I1356" t="s">
        <v>114</v>
      </c>
      <c r="J1356" s="4">
        <v>129760</v>
      </c>
      <c r="K1356">
        <v>9250</v>
      </c>
    </row>
    <row r="1357" spans="1:11">
      <c r="A1357" s="4">
        <v>20191204</v>
      </c>
      <c r="B1357" s="21">
        <f t="shared" si="21"/>
        <v>43803</v>
      </c>
      <c r="C1357" s="20" t="str">
        <f>TEXT(Table1[[#This Row],[Transaction Date]],"yyyy")</f>
        <v>2019</v>
      </c>
      <c r="D1357" s="20" t="str">
        <f>TEXT(Table1[[#This Row],[Transaction Date]],"mmmm")</f>
        <v>December</v>
      </c>
      <c r="E1357" s="4">
        <f>MONTH(Table1[[#This Row],[Transaction Date]])</f>
        <v>12</v>
      </c>
      <c r="F1357" s="20" t="str">
        <f>TEXT(Table1[[#This Row],[Transaction Date]],"dddd")</f>
        <v>Wednesday</v>
      </c>
      <c r="G1357" t="s">
        <v>116</v>
      </c>
      <c r="H1357" s="4">
        <v>8041</v>
      </c>
      <c r="I1357" t="s">
        <v>115</v>
      </c>
      <c r="J1357" s="4">
        <v>834850</v>
      </c>
      <c r="K1357">
        <v>5950</v>
      </c>
    </row>
    <row r="1358" spans="1:11">
      <c r="A1358" s="4">
        <v>20191204</v>
      </c>
      <c r="B1358" s="21">
        <f t="shared" si="21"/>
        <v>43803</v>
      </c>
      <c r="C1358" s="20" t="str">
        <f>TEXT(Table1[[#This Row],[Transaction Date]],"yyyy")</f>
        <v>2019</v>
      </c>
      <c r="D1358" s="20" t="str">
        <f>TEXT(Table1[[#This Row],[Transaction Date]],"mmmm")</f>
        <v>December</v>
      </c>
      <c r="E1358" s="4">
        <f>MONTH(Table1[[#This Row],[Transaction Date]])</f>
        <v>12</v>
      </c>
      <c r="F1358" s="20" t="str">
        <f>TEXT(Table1[[#This Row],[Transaction Date]],"dddd")</f>
        <v>Wednesday</v>
      </c>
      <c r="G1358" t="s">
        <v>117</v>
      </c>
      <c r="H1358" s="4">
        <v>9344</v>
      </c>
      <c r="I1358" t="s">
        <v>114</v>
      </c>
      <c r="J1358" s="4">
        <v>834850</v>
      </c>
      <c r="K1358">
        <v>5450</v>
      </c>
    </row>
    <row r="1359" spans="1:11">
      <c r="A1359" s="4">
        <v>20191205</v>
      </c>
      <c r="B1359" s="21">
        <f t="shared" si="21"/>
        <v>43804</v>
      </c>
      <c r="C1359" s="20" t="str">
        <f>TEXT(Table1[[#This Row],[Transaction Date]],"yyyy")</f>
        <v>2019</v>
      </c>
      <c r="D1359" s="20" t="str">
        <f>TEXT(Table1[[#This Row],[Transaction Date]],"mmmm")</f>
        <v>December</v>
      </c>
      <c r="E1359" s="4">
        <f>MONTH(Table1[[#This Row],[Transaction Date]])</f>
        <v>12</v>
      </c>
      <c r="F1359" s="20" t="str">
        <f>TEXT(Table1[[#This Row],[Transaction Date]],"dddd")</f>
        <v>Thursday</v>
      </c>
      <c r="G1359" s="1" t="s">
        <v>118</v>
      </c>
      <c r="H1359" s="4">
        <v>11065</v>
      </c>
      <c r="I1359" t="s">
        <v>112</v>
      </c>
      <c r="J1359" s="4">
        <v>129760</v>
      </c>
      <c r="K1359">
        <v>28250</v>
      </c>
    </row>
    <row r="1360" spans="1:11">
      <c r="A1360" s="4">
        <v>20191205</v>
      </c>
      <c r="B1360" s="21">
        <f t="shared" si="21"/>
        <v>43804</v>
      </c>
      <c r="C1360" s="20" t="str">
        <f>TEXT(Table1[[#This Row],[Transaction Date]],"yyyy")</f>
        <v>2019</v>
      </c>
      <c r="D1360" s="20" t="str">
        <f>TEXT(Table1[[#This Row],[Transaction Date]],"mmmm")</f>
        <v>December</v>
      </c>
      <c r="E1360" s="4">
        <f>MONTH(Table1[[#This Row],[Transaction Date]])</f>
        <v>12</v>
      </c>
      <c r="F1360" s="20" t="str">
        <f>TEXT(Table1[[#This Row],[Transaction Date]],"dddd")</f>
        <v>Thursday</v>
      </c>
      <c r="G1360" t="s">
        <v>116</v>
      </c>
      <c r="H1360" s="4">
        <v>15841</v>
      </c>
      <c r="I1360" t="s">
        <v>109</v>
      </c>
      <c r="J1360" s="4">
        <v>834850</v>
      </c>
      <c r="K1360">
        <v>20650</v>
      </c>
    </row>
    <row r="1361" spans="1:11">
      <c r="A1361" s="4">
        <v>20191205</v>
      </c>
      <c r="B1361" s="21">
        <f t="shared" si="21"/>
        <v>43804</v>
      </c>
      <c r="C1361" s="20" t="str">
        <f>TEXT(Table1[[#This Row],[Transaction Date]],"yyyy")</f>
        <v>2019</v>
      </c>
      <c r="D1361" s="20" t="str">
        <f>TEXT(Table1[[#This Row],[Transaction Date]],"mmmm")</f>
        <v>December</v>
      </c>
      <c r="E1361" s="4">
        <f>MONTH(Table1[[#This Row],[Transaction Date]])</f>
        <v>12</v>
      </c>
      <c r="F1361" s="20" t="str">
        <f>TEXT(Table1[[#This Row],[Transaction Date]],"dddd")</f>
        <v>Thursday</v>
      </c>
      <c r="G1361" t="s">
        <v>117</v>
      </c>
      <c r="H1361" s="4">
        <v>15843</v>
      </c>
      <c r="I1361" t="s">
        <v>109</v>
      </c>
      <c r="J1361" s="4">
        <v>979679</v>
      </c>
      <c r="K1361">
        <v>9650</v>
      </c>
    </row>
    <row r="1362" spans="1:11">
      <c r="A1362" s="4">
        <v>20191206</v>
      </c>
      <c r="B1362" s="21">
        <f t="shared" si="21"/>
        <v>43805</v>
      </c>
      <c r="C1362" s="20" t="str">
        <f>TEXT(Table1[[#This Row],[Transaction Date]],"yyyy")</f>
        <v>2019</v>
      </c>
      <c r="D1362" s="20" t="str">
        <f>TEXT(Table1[[#This Row],[Transaction Date]],"mmmm")</f>
        <v>December</v>
      </c>
      <c r="E1362" s="4">
        <f>MONTH(Table1[[#This Row],[Transaction Date]])</f>
        <v>12</v>
      </c>
      <c r="F1362" s="20" t="str">
        <f>TEXT(Table1[[#This Row],[Transaction Date]],"dddd")</f>
        <v>Friday</v>
      </c>
      <c r="G1362" t="s">
        <v>116</v>
      </c>
      <c r="H1362" s="4">
        <v>15853</v>
      </c>
      <c r="I1362" t="s">
        <v>115</v>
      </c>
      <c r="J1362" s="4">
        <v>129760</v>
      </c>
      <c r="K1362">
        <v>3250</v>
      </c>
    </row>
    <row r="1363" spans="1:11">
      <c r="A1363" s="4">
        <v>20191206</v>
      </c>
      <c r="B1363" s="21">
        <f t="shared" si="21"/>
        <v>43805</v>
      </c>
      <c r="C1363" s="20" t="str">
        <f>TEXT(Table1[[#This Row],[Transaction Date]],"yyyy")</f>
        <v>2019</v>
      </c>
      <c r="D1363" s="20" t="str">
        <f>TEXT(Table1[[#This Row],[Transaction Date]],"mmmm")</f>
        <v>December</v>
      </c>
      <c r="E1363" s="4">
        <f>MONTH(Table1[[#This Row],[Transaction Date]])</f>
        <v>12</v>
      </c>
      <c r="F1363" s="20" t="str">
        <f>TEXT(Table1[[#This Row],[Transaction Date]],"dddd")</f>
        <v>Friday</v>
      </c>
      <c r="G1363" t="s">
        <v>117</v>
      </c>
      <c r="H1363" s="4">
        <v>9391</v>
      </c>
      <c r="I1363" t="s">
        <v>111</v>
      </c>
      <c r="J1363" s="4">
        <v>834850</v>
      </c>
      <c r="K1363">
        <v>10650</v>
      </c>
    </row>
    <row r="1364" spans="1:11">
      <c r="A1364" s="4">
        <v>20191207</v>
      </c>
      <c r="B1364" s="21">
        <f t="shared" si="21"/>
        <v>43806</v>
      </c>
      <c r="C1364" s="20" t="str">
        <f>TEXT(Table1[[#This Row],[Transaction Date]],"yyyy")</f>
        <v>2019</v>
      </c>
      <c r="D1364" s="20" t="str">
        <f>TEXT(Table1[[#This Row],[Transaction Date]],"mmmm")</f>
        <v>December</v>
      </c>
      <c r="E1364" s="4">
        <f>MONTH(Table1[[#This Row],[Transaction Date]])</f>
        <v>12</v>
      </c>
      <c r="F1364" s="20" t="str">
        <f>TEXT(Table1[[#This Row],[Transaction Date]],"dddd")</f>
        <v>Saturday</v>
      </c>
      <c r="G1364" t="s">
        <v>10</v>
      </c>
      <c r="H1364" s="4">
        <v>15860</v>
      </c>
      <c r="I1364" t="s">
        <v>109</v>
      </c>
      <c r="J1364" s="4">
        <v>834850</v>
      </c>
      <c r="K1364">
        <v>35950</v>
      </c>
    </row>
    <row r="1365" spans="1:11">
      <c r="A1365" s="4">
        <v>20191207</v>
      </c>
      <c r="B1365" s="21">
        <f t="shared" si="21"/>
        <v>43806</v>
      </c>
      <c r="C1365" s="20" t="str">
        <f>TEXT(Table1[[#This Row],[Transaction Date]],"yyyy")</f>
        <v>2019</v>
      </c>
      <c r="D1365" s="20" t="str">
        <f>TEXT(Table1[[#This Row],[Transaction Date]],"mmmm")</f>
        <v>December</v>
      </c>
      <c r="E1365" s="4">
        <f>MONTH(Table1[[#This Row],[Transaction Date]])</f>
        <v>12</v>
      </c>
      <c r="F1365" s="20" t="str">
        <f>TEXT(Table1[[#This Row],[Transaction Date]],"dddd")</f>
        <v>Saturday</v>
      </c>
      <c r="G1365" t="s">
        <v>10</v>
      </c>
      <c r="H1365" s="4">
        <v>15862</v>
      </c>
      <c r="I1365" t="s">
        <v>115</v>
      </c>
      <c r="J1365" s="4">
        <v>834850</v>
      </c>
      <c r="K1365">
        <v>995</v>
      </c>
    </row>
    <row r="1366" spans="1:11">
      <c r="A1366" s="4">
        <v>20191207</v>
      </c>
      <c r="B1366" s="21">
        <f t="shared" si="21"/>
        <v>43806</v>
      </c>
      <c r="C1366" s="20" t="str">
        <f>TEXT(Table1[[#This Row],[Transaction Date]],"yyyy")</f>
        <v>2019</v>
      </c>
      <c r="D1366" s="20" t="str">
        <f>TEXT(Table1[[#This Row],[Transaction Date]],"mmmm")</f>
        <v>December</v>
      </c>
      <c r="E1366" s="4">
        <f>MONTH(Table1[[#This Row],[Transaction Date]])</f>
        <v>12</v>
      </c>
      <c r="F1366" s="20" t="str">
        <f>TEXT(Table1[[#This Row],[Transaction Date]],"dddd")</f>
        <v>Saturday</v>
      </c>
      <c r="G1366" t="s">
        <v>10</v>
      </c>
      <c r="H1366" s="4">
        <v>11074</v>
      </c>
      <c r="I1366" t="s">
        <v>111</v>
      </c>
      <c r="J1366" s="4">
        <v>834850</v>
      </c>
      <c r="K1366">
        <v>995</v>
      </c>
    </row>
    <row r="1367" spans="1:11">
      <c r="A1367" s="4">
        <v>20191207</v>
      </c>
      <c r="B1367" s="21">
        <f t="shared" si="21"/>
        <v>43806</v>
      </c>
      <c r="C1367" s="20" t="str">
        <f>TEXT(Table1[[#This Row],[Transaction Date]],"yyyy")</f>
        <v>2019</v>
      </c>
      <c r="D1367" s="20" t="str">
        <f>TEXT(Table1[[#This Row],[Transaction Date]],"mmmm")</f>
        <v>December</v>
      </c>
      <c r="E1367" s="4">
        <f>MONTH(Table1[[#This Row],[Transaction Date]])</f>
        <v>12</v>
      </c>
      <c r="F1367" s="20" t="str">
        <f>TEXT(Table1[[#This Row],[Transaction Date]],"dddd")</f>
        <v>Saturday</v>
      </c>
      <c r="G1367" t="s">
        <v>117</v>
      </c>
      <c r="H1367" s="4">
        <v>11075</v>
      </c>
      <c r="I1367" t="s">
        <v>109</v>
      </c>
      <c r="J1367" s="4">
        <v>421333</v>
      </c>
      <c r="K1367">
        <v>22650</v>
      </c>
    </row>
    <row r="1368" spans="1:11">
      <c r="A1368" s="4">
        <v>20191207</v>
      </c>
      <c r="B1368" s="21">
        <f t="shared" si="21"/>
        <v>43806</v>
      </c>
      <c r="C1368" s="20" t="str">
        <f>TEXT(Table1[[#This Row],[Transaction Date]],"yyyy")</f>
        <v>2019</v>
      </c>
      <c r="D1368" s="20" t="str">
        <f>TEXT(Table1[[#This Row],[Transaction Date]],"mmmm")</f>
        <v>December</v>
      </c>
      <c r="E1368" s="4">
        <f>MONTH(Table1[[#This Row],[Transaction Date]])</f>
        <v>12</v>
      </c>
      <c r="F1368" s="20" t="str">
        <f>TEXT(Table1[[#This Row],[Transaction Date]],"dddd")</f>
        <v>Saturday</v>
      </c>
      <c r="G1368" t="s">
        <v>117</v>
      </c>
      <c r="H1368" s="4">
        <v>8051</v>
      </c>
      <c r="I1368" t="s">
        <v>109</v>
      </c>
      <c r="J1368" s="4">
        <v>719050</v>
      </c>
      <c r="K1368">
        <v>9250</v>
      </c>
    </row>
    <row r="1369" spans="1:11">
      <c r="A1369" s="4">
        <v>20191207</v>
      </c>
      <c r="B1369" s="21">
        <f t="shared" si="21"/>
        <v>43806</v>
      </c>
      <c r="C1369" s="20" t="str">
        <f>TEXT(Table1[[#This Row],[Transaction Date]],"yyyy")</f>
        <v>2019</v>
      </c>
      <c r="D1369" s="20" t="str">
        <f>TEXT(Table1[[#This Row],[Transaction Date]],"mmmm")</f>
        <v>December</v>
      </c>
      <c r="E1369" s="4">
        <f>MONTH(Table1[[#This Row],[Transaction Date]])</f>
        <v>12</v>
      </c>
      <c r="F1369" s="20" t="str">
        <f>TEXT(Table1[[#This Row],[Transaction Date]],"dddd")</f>
        <v>Saturday</v>
      </c>
      <c r="G1369" t="s">
        <v>10</v>
      </c>
      <c r="H1369" s="4">
        <v>8052</v>
      </c>
      <c r="I1369" t="s">
        <v>109</v>
      </c>
      <c r="J1369" s="4">
        <v>101676</v>
      </c>
      <c r="K1369">
        <v>10950</v>
      </c>
    </row>
    <row r="1370" spans="1:11">
      <c r="A1370" s="4">
        <v>20191207</v>
      </c>
      <c r="B1370" s="21">
        <f t="shared" si="21"/>
        <v>43806</v>
      </c>
      <c r="C1370" s="20" t="str">
        <f>TEXT(Table1[[#This Row],[Transaction Date]],"yyyy")</f>
        <v>2019</v>
      </c>
      <c r="D1370" s="20" t="str">
        <f>TEXT(Table1[[#This Row],[Transaction Date]],"mmmm")</f>
        <v>December</v>
      </c>
      <c r="E1370" s="4">
        <f>MONTH(Table1[[#This Row],[Transaction Date]])</f>
        <v>12</v>
      </c>
      <c r="F1370" s="20" t="str">
        <f>TEXT(Table1[[#This Row],[Transaction Date]],"dddd")</f>
        <v>Saturday</v>
      </c>
      <c r="G1370" t="s">
        <v>10</v>
      </c>
      <c r="H1370" s="4">
        <v>11073</v>
      </c>
      <c r="I1370" t="s">
        <v>111</v>
      </c>
      <c r="J1370" s="4">
        <v>131448</v>
      </c>
      <c r="K1370">
        <v>24250</v>
      </c>
    </row>
    <row r="1371" spans="1:11">
      <c r="A1371" s="4">
        <v>20191208</v>
      </c>
      <c r="B1371" s="21">
        <f t="shared" si="21"/>
        <v>43807</v>
      </c>
      <c r="C1371" s="20" t="str">
        <f>TEXT(Table1[[#This Row],[Transaction Date]],"yyyy")</f>
        <v>2019</v>
      </c>
      <c r="D1371" s="20" t="str">
        <f>TEXT(Table1[[#This Row],[Transaction Date]],"mmmm")</f>
        <v>December</v>
      </c>
      <c r="E1371" s="4">
        <f>MONTH(Table1[[#This Row],[Transaction Date]])</f>
        <v>12</v>
      </c>
      <c r="F1371" s="20" t="str">
        <f>TEXT(Table1[[#This Row],[Transaction Date]],"dddd")</f>
        <v>Sunday</v>
      </c>
      <c r="G1371" t="s">
        <v>118</v>
      </c>
      <c r="H1371" s="4">
        <v>11083</v>
      </c>
      <c r="I1371" t="s">
        <v>109</v>
      </c>
      <c r="J1371" s="4">
        <v>161220</v>
      </c>
      <c r="K1371">
        <v>18650</v>
      </c>
    </row>
    <row r="1372" spans="1:11">
      <c r="A1372" s="4">
        <v>20191208</v>
      </c>
      <c r="B1372" s="21">
        <f t="shared" si="21"/>
        <v>43807</v>
      </c>
      <c r="C1372" s="20" t="str">
        <f>TEXT(Table1[[#This Row],[Transaction Date]],"yyyy")</f>
        <v>2019</v>
      </c>
      <c r="D1372" s="20" t="str">
        <f>TEXT(Table1[[#This Row],[Transaction Date]],"mmmm")</f>
        <v>December</v>
      </c>
      <c r="E1372" s="4">
        <f>MONTH(Table1[[#This Row],[Transaction Date]])</f>
        <v>12</v>
      </c>
      <c r="F1372" s="20" t="str">
        <f>TEXT(Table1[[#This Row],[Transaction Date]],"dddd")</f>
        <v>Sunday</v>
      </c>
      <c r="G1372" t="s">
        <v>10</v>
      </c>
      <c r="H1372" s="4">
        <v>11089</v>
      </c>
      <c r="I1372" t="s">
        <v>109</v>
      </c>
      <c r="J1372" s="4">
        <v>116562</v>
      </c>
      <c r="K1372">
        <v>16950</v>
      </c>
    </row>
    <row r="1373" spans="1:11">
      <c r="A1373" s="4">
        <v>20191209</v>
      </c>
      <c r="B1373" s="21">
        <f t="shared" si="21"/>
        <v>43808</v>
      </c>
      <c r="C1373" s="20" t="str">
        <f>TEXT(Table1[[#This Row],[Transaction Date]],"yyyy")</f>
        <v>2019</v>
      </c>
      <c r="D1373" s="20" t="str">
        <f>TEXT(Table1[[#This Row],[Transaction Date]],"mmmm")</f>
        <v>December</v>
      </c>
      <c r="E1373" s="4">
        <f>MONTH(Table1[[#This Row],[Transaction Date]])</f>
        <v>12</v>
      </c>
      <c r="F1373" s="20" t="str">
        <f>TEXT(Table1[[#This Row],[Transaction Date]],"dddd")</f>
        <v>Monday</v>
      </c>
      <c r="G1373" t="s">
        <v>116</v>
      </c>
      <c r="H1373" s="4">
        <v>15879</v>
      </c>
      <c r="I1373" t="s">
        <v>115</v>
      </c>
      <c r="J1373" s="4">
        <v>166782</v>
      </c>
      <c r="K1373">
        <v>995</v>
      </c>
    </row>
    <row r="1374" spans="1:11">
      <c r="A1374" s="4">
        <v>20191209</v>
      </c>
      <c r="B1374" s="21">
        <f t="shared" si="21"/>
        <v>43808</v>
      </c>
      <c r="C1374" s="20" t="str">
        <f>TEXT(Table1[[#This Row],[Transaction Date]],"yyyy")</f>
        <v>2019</v>
      </c>
      <c r="D1374" s="20" t="str">
        <f>TEXT(Table1[[#This Row],[Transaction Date]],"mmmm")</f>
        <v>December</v>
      </c>
      <c r="E1374" s="4">
        <f>MONTH(Table1[[#This Row],[Transaction Date]])</f>
        <v>12</v>
      </c>
      <c r="F1374" s="20" t="str">
        <f>TEXT(Table1[[#This Row],[Transaction Date]],"dddd")</f>
        <v>Monday</v>
      </c>
      <c r="G1374" t="s">
        <v>117</v>
      </c>
      <c r="H1374" s="4">
        <v>11091</v>
      </c>
      <c r="I1374" t="s">
        <v>114</v>
      </c>
      <c r="J1374" s="4">
        <v>217003</v>
      </c>
      <c r="K1374">
        <v>21950</v>
      </c>
    </row>
    <row r="1375" spans="1:11">
      <c r="A1375" s="4">
        <v>20191209</v>
      </c>
      <c r="B1375" s="21">
        <f t="shared" si="21"/>
        <v>43808</v>
      </c>
      <c r="C1375" s="20" t="str">
        <f>TEXT(Table1[[#This Row],[Transaction Date]],"yyyy")</f>
        <v>2019</v>
      </c>
      <c r="D1375" s="20" t="str">
        <f>TEXT(Table1[[#This Row],[Transaction Date]],"mmmm")</f>
        <v>December</v>
      </c>
      <c r="E1375" s="4">
        <f>MONTH(Table1[[#This Row],[Transaction Date]])</f>
        <v>12</v>
      </c>
      <c r="F1375" s="20" t="str">
        <f>TEXT(Table1[[#This Row],[Transaction Date]],"dddd")</f>
        <v>Monday</v>
      </c>
      <c r="G1375" t="s">
        <v>117</v>
      </c>
      <c r="H1375" s="4">
        <v>11093</v>
      </c>
      <c r="I1375" t="s">
        <v>115</v>
      </c>
      <c r="J1375" s="4">
        <v>267224</v>
      </c>
      <c r="K1375">
        <v>2950</v>
      </c>
    </row>
    <row r="1376" spans="1:11">
      <c r="A1376" s="4">
        <v>20191209</v>
      </c>
      <c r="B1376" s="21">
        <f t="shared" si="21"/>
        <v>43808</v>
      </c>
      <c r="C1376" s="20" t="str">
        <f>TEXT(Table1[[#This Row],[Transaction Date]],"yyyy")</f>
        <v>2019</v>
      </c>
      <c r="D1376" s="20" t="str">
        <f>TEXT(Table1[[#This Row],[Transaction Date]],"mmmm")</f>
        <v>December</v>
      </c>
      <c r="E1376" s="4">
        <f>MONTH(Table1[[#This Row],[Transaction Date]])</f>
        <v>12</v>
      </c>
      <c r="F1376" s="20" t="str">
        <f>TEXT(Table1[[#This Row],[Transaction Date]],"dddd")</f>
        <v>Monday</v>
      </c>
      <c r="G1376" t="s">
        <v>10</v>
      </c>
      <c r="H1376" s="4">
        <v>8057</v>
      </c>
      <c r="I1376" t="s">
        <v>114</v>
      </c>
      <c r="J1376" s="4">
        <v>317445</v>
      </c>
      <c r="K1376">
        <v>5950</v>
      </c>
    </row>
    <row r="1377" spans="1:11">
      <c r="A1377" s="4">
        <v>20191209</v>
      </c>
      <c r="B1377" s="21">
        <f t="shared" si="21"/>
        <v>43808</v>
      </c>
      <c r="C1377" s="20" t="str">
        <f>TEXT(Table1[[#This Row],[Transaction Date]],"yyyy")</f>
        <v>2019</v>
      </c>
      <c r="D1377" s="20" t="str">
        <f>TEXT(Table1[[#This Row],[Transaction Date]],"mmmm")</f>
        <v>December</v>
      </c>
      <c r="E1377" s="4">
        <f>MONTH(Table1[[#This Row],[Transaction Date]])</f>
        <v>12</v>
      </c>
      <c r="F1377" s="20" t="str">
        <f>TEXT(Table1[[#This Row],[Transaction Date]],"dddd")</f>
        <v>Monday</v>
      </c>
      <c r="G1377" t="s">
        <v>10</v>
      </c>
      <c r="H1377" s="4">
        <v>15880</v>
      </c>
      <c r="I1377" t="s">
        <v>114</v>
      </c>
      <c r="J1377" s="4">
        <v>729973</v>
      </c>
      <c r="K1377">
        <v>9250</v>
      </c>
    </row>
    <row r="1378" spans="1:11">
      <c r="A1378" s="4">
        <v>20191209</v>
      </c>
      <c r="B1378" s="21">
        <f t="shared" si="21"/>
        <v>43808</v>
      </c>
      <c r="C1378" s="20" t="str">
        <f>TEXT(Table1[[#This Row],[Transaction Date]],"yyyy")</f>
        <v>2019</v>
      </c>
      <c r="D1378" s="20" t="str">
        <f>TEXT(Table1[[#This Row],[Transaction Date]],"mmmm")</f>
        <v>December</v>
      </c>
      <c r="E1378" s="4">
        <f>MONTH(Table1[[#This Row],[Transaction Date]])</f>
        <v>12</v>
      </c>
      <c r="F1378" s="20" t="str">
        <f>TEXT(Table1[[#This Row],[Transaction Date]],"dddd")</f>
        <v>Monday</v>
      </c>
      <c r="G1378" s="1" t="s">
        <v>10</v>
      </c>
      <c r="H1378" s="4">
        <v>15881</v>
      </c>
      <c r="I1378" t="s">
        <v>115</v>
      </c>
      <c r="J1378" s="4">
        <v>764932</v>
      </c>
      <c r="K1378">
        <v>18650</v>
      </c>
    </row>
    <row r="1379" spans="1:11">
      <c r="A1379" s="4">
        <v>20191210</v>
      </c>
      <c r="B1379" s="21">
        <f t="shared" si="21"/>
        <v>43809</v>
      </c>
      <c r="C1379" s="20" t="str">
        <f>TEXT(Table1[[#This Row],[Transaction Date]],"yyyy")</f>
        <v>2019</v>
      </c>
      <c r="D1379" s="20" t="str">
        <f>TEXT(Table1[[#This Row],[Transaction Date]],"mmmm")</f>
        <v>December</v>
      </c>
      <c r="E1379" s="4">
        <f>MONTH(Table1[[#This Row],[Transaction Date]])</f>
        <v>12</v>
      </c>
      <c r="F1379" s="20" t="str">
        <f>TEXT(Table1[[#This Row],[Transaction Date]],"dddd")</f>
        <v>Tuesday</v>
      </c>
      <c r="G1379" t="s">
        <v>10</v>
      </c>
      <c r="H1379" s="4">
        <v>15888</v>
      </c>
      <c r="I1379" t="s">
        <v>114</v>
      </c>
      <c r="J1379" s="4">
        <v>799891</v>
      </c>
      <c r="K1379">
        <v>12650</v>
      </c>
    </row>
    <row r="1380" spans="1:11">
      <c r="A1380" s="4">
        <v>20191210</v>
      </c>
      <c r="B1380" s="21">
        <f t="shared" si="21"/>
        <v>43809</v>
      </c>
      <c r="C1380" s="20" t="str">
        <f>TEXT(Table1[[#This Row],[Transaction Date]],"yyyy")</f>
        <v>2019</v>
      </c>
      <c r="D1380" s="20" t="str">
        <f>TEXT(Table1[[#This Row],[Transaction Date]],"mmmm")</f>
        <v>December</v>
      </c>
      <c r="E1380" s="4">
        <f>MONTH(Table1[[#This Row],[Transaction Date]])</f>
        <v>12</v>
      </c>
      <c r="F1380" s="20" t="str">
        <f>TEXT(Table1[[#This Row],[Transaction Date]],"dddd")</f>
        <v>Tuesday</v>
      </c>
      <c r="G1380" t="s">
        <v>118</v>
      </c>
      <c r="H1380" s="4">
        <v>15892</v>
      </c>
      <c r="I1380" t="s">
        <v>115</v>
      </c>
      <c r="J1380" s="4">
        <v>834850</v>
      </c>
      <c r="K1380">
        <v>11950</v>
      </c>
    </row>
    <row r="1381" spans="1:11">
      <c r="A1381" s="4">
        <v>20191210</v>
      </c>
      <c r="B1381" s="21">
        <f t="shared" si="21"/>
        <v>43809</v>
      </c>
      <c r="C1381" s="20" t="str">
        <f>TEXT(Table1[[#This Row],[Transaction Date]],"yyyy")</f>
        <v>2019</v>
      </c>
      <c r="D1381" s="20" t="str">
        <f>TEXT(Table1[[#This Row],[Transaction Date]],"mmmm")</f>
        <v>December</v>
      </c>
      <c r="E1381" s="4">
        <f>MONTH(Table1[[#This Row],[Transaction Date]])</f>
        <v>12</v>
      </c>
      <c r="F1381" s="20" t="str">
        <f>TEXT(Table1[[#This Row],[Transaction Date]],"dddd")</f>
        <v>Tuesday</v>
      </c>
      <c r="G1381" t="s">
        <v>118</v>
      </c>
      <c r="H1381" s="4">
        <v>11098</v>
      </c>
      <c r="I1381" t="s">
        <v>109</v>
      </c>
      <c r="J1381" s="4">
        <v>367666</v>
      </c>
      <c r="K1381">
        <v>22450</v>
      </c>
    </row>
    <row r="1382" spans="1:11">
      <c r="A1382" s="4">
        <v>20191210</v>
      </c>
      <c r="B1382" s="21">
        <f t="shared" si="21"/>
        <v>43809</v>
      </c>
      <c r="C1382" s="20" t="str">
        <f>TEXT(Table1[[#This Row],[Transaction Date]],"yyyy")</f>
        <v>2019</v>
      </c>
      <c r="D1382" s="20" t="str">
        <f>TEXT(Table1[[#This Row],[Transaction Date]],"mmmm")</f>
        <v>December</v>
      </c>
      <c r="E1382" s="4">
        <f>MONTH(Table1[[#This Row],[Transaction Date]])</f>
        <v>12</v>
      </c>
      <c r="F1382" s="20" t="str">
        <f>TEXT(Table1[[#This Row],[Transaction Date]],"dddd")</f>
        <v>Tuesday</v>
      </c>
      <c r="G1382" t="s">
        <v>117</v>
      </c>
      <c r="H1382" s="4">
        <v>11099</v>
      </c>
      <c r="I1382" t="s">
        <v>109</v>
      </c>
      <c r="J1382" s="4">
        <v>417887</v>
      </c>
      <c r="K1382">
        <v>15650</v>
      </c>
    </row>
    <row r="1383" spans="1:11">
      <c r="A1383" s="4">
        <v>20191210</v>
      </c>
      <c r="B1383" s="21">
        <f t="shared" si="21"/>
        <v>43809</v>
      </c>
      <c r="C1383" s="20" t="str">
        <f>TEXT(Table1[[#This Row],[Transaction Date]],"yyyy")</f>
        <v>2019</v>
      </c>
      <c r="D1383" s="20" t="str">
        <f>TEXT(Table1[[#This Row],[Transaction Date]],"mmmm")</f>
        <v>December</v>
      </c>
      <c r="E1383" s="4">
        <f>MONTH(Table1[[#This Row],[Transaction Date]])</f>
        <v>12</v>
      </c>
      <c r="F1383" s="20" t="str">
        <f>TEXT(Table1[[#This Row],[Transaction Date]],"dddd")</f>
        <v>Tuesday</v>
      </c>
      <c r="G1383" t="s">
        <v>10</v>
      </c>
      <c r="H1383" s="4">
        <v>11101</v>
      </c>
      <c r="I1383" t="s">
        <v>114</v>
      </c>
      <c r="J1383" s="4">
        <v>468108</v>
      </c>
      <c r="K1383">
        <v>9250</v>
      </c>
    </row>
    <row r="1384" spans="1:11">
      <c r="A1384" s="4">
        <v>20191210</v>
      </c>
      <c r="B1384" s="21">
        <f t="shared" si="21"/>
        <v>43809</v>
      </c>
      <c r="C1384" s="20" t="str">
        <f>TEXT(Table1[[#This Row],[Transaction Date]],"yyyy")</f>
        <v>2019</v>
      </c>
      <c r="D1384" s="20" t="str">
        <f>TEXT(Table1[[#This Row],[Transaction Date]],"mmmm")</f>
        <v>December</v>
      </c>
      <c r="E1384" s="4">
        <f>MONTH(Table1[[#This Row],[Transaction Date]])</f>
        <v>12</v>
      </c>
      <c r="F1384" s="20" t="str">
        <f>TEXT(Table1[[#This Row],[Transaction Date]],"dddd")</f>
        <v>Tuesday</v>
      </c>
      <c r="G1384" t="s">
        <v>116</v>
      </c>
      <c r="H1384" s="4">
        <v>9546</v>
      </c>
      <c r="I1384" t="s">
        <v>115</v>
      </c>
      <c r="J1384" s="4">
        <v>518329</v>
      </c>
      <c r="K1384">
        <v>24250</v>
      </c>
    </row>
    <row r="1385" spans="1:11">
      <c r="A1385" s="4">
        <v>20191210</v>
      </c>
      <c r="B1385" s="21">
        <f t="shared" si="21"/>
        <v>43809</v>
      </c>
      <c r="C1385" s="20" t="str">
        <f>TEXT(Table1[[#This Row],[Transaction Date]],"yyyy")</f>
        <v>2019</v>
      </c>
      <c r="D1385" s="20" t="str">
        <f>TEXT(Table1[[#This Row],[Transaction Date]],"mmmm")</f>
        <v>December</v>
      </c>
      <c r="E1385" s="4">
        <f>MONTH(Table1[[#This Row],[Transaction Date]])</f>
        <v>12</v>
      </c>
      <c r="F1385" s="20" t="str">
        <f>TEXT(Table1[[#This Row],[Transaction Date]],"dddd")</f>
        <v>Tuesday</v>
      </c>
      <c r="G1385" t="s">
        <v>116</v>
      </c>
      <c r="H1385" s="4">
        <v>9544</v>
      </c>
      <c r="I1385" t="s">
        <v>114</v>
      </c>
      <c r="J1385" s="4">
        <v>568550</v>
      </c>
      <c r="K1385">
        <v>16950</v>
      </c>
    </row>
    <row r="1386" spans="1:11">
      <c r="A1386" s="4">
        <v>20191211</v>
      </c>
      <c r="B1386" s="21">
        <f t="shared" si="21"/>
        <v>43810</v>
      </c>
      <c r="C1386" s="20" t="str">
        <f>TEXT(Table1[[#This Row],[Transaction Date]],"yyyy")</f>
        <v>2019</v>
      </c>
      <c r="D1386" s="20" t="str">
        <f>TEXT(Table1[[#This Row],[Transaction Date]],"mmmm")</f>
        <v>December</v>
      </c>
      <c r="E1386" s="4">
        <f>MONTH(Table1[[#This Row],[Transaction Date]])</f>
        <v>12</v>
      </c>
      <c r="F1386" s="20" t="str">
        <f>TEXT(Table1[[#This Row],[Transaction Date]],"dddd")</f>
        <v>Wednesday</v>
      </c>
      <c r="G1386" t="s">
        <v>117</v>
      </c>
      <c r="H1386" s="4">
        <v>15902</v>
      </c>
      <c r="I1386" t="s">
        <v>115</v>
      </c>
      <c r="J1386" s="4">
        <v>618771</v>
      </c>
      <c r="K1386">
        <v>15950</v>
      </c>
    </row>
    <row r="1387" spans="1:11">
      <c r="A1387" s="4">
        <v>20191211</v>
      </c>
      <c r="B1387" s="21">
        <f t="shared" si="21"/>
        <v>43810</v>
      </c>
      <c r="C1387" s="20" t="str">
        <f>TEXT(Table1[[#This Row],[Transaction Date]],"yyyy")</f>
        <v>2019</v>
      </c>
      <c r="D1387" s="20" t="str">
        <f>TEXT(Table1[[#This Row],[Transaction Date]],"mmmm")</f>
        <v>December</v>
      </c>
      <c r="E1387" s="4">
        <f>MONTH(Table1[[#This Row],[Transaction Date]])</f>
        <v>12</v>
      </c>
      <c r="F1387" s="20" t="str">
        <f>TEXT(Table1[[#This Row],[Transaction Date]],"dddd")</f>
        <v>Wednesday</v>
      </c>
      <c r="G1387" t="s">
        <v>11</v>
      </c>
      <c r="H1387" s="4">
        <v>15906</v>
      </c>
      <c r="I1387" t="s">
        <v>111</v>
      </c>
      <c r="J1387" s="4">
        <v>864342</v>
      </c>
      <c r="K1387">
        <v>6250</v>
      </c>
    </row>
    <row r="1388" spans="1:11">
      <c r="A1388" s="4">
        <v>20191211</v>
      </c>
      <c r="B1388" s="21">
        <f t="shared" si="21"/>
        <v>43810</v>
      </c>
      <c r="C1388" s="20" t="str">
        <f>TEXT(Table1[[#This Row],[Transaction Date]],"yyyy")</f>
        <v>2019</v>
      </c>
      <c r="D1388" s="20" t="str">
        <f>TEXT(Table1[[#This Row],[Transaction Date]],"mmmm")</f>
        <v>December</v>
      </c>
      <c r="E1388" s="4">
        <f>MONTH(Table1[[#This Row],[Transaction Date]])</f>
        <v>12</v>
      </c>
      <c r="F1388" s="20" t="str">
        <f>TEXT(Table1[[#This Row],[Transaction Date]],"dddd")</f>
        <v>Wednesday</v>
      </c>
      <c r="G1388" t="s">
        <v>11</v>
      </c>
      <c r="H1388" s="4">
        <v>15908</v>
      </c>
      <c r="I1388" t="s">
        <v>109</v>
      </c>
      <c r="J1388" s="4">
        <v>979679</v>
      </c>
      <c r="K1388">
        <v>3650</v>
      </c>
    </row>
    <row r="1389" spans="1:11">
      <c r="A1389" s="4">
        <v>20191211</v>
      </c>
      <c r="B1389" s="21">
        <f t="shared" si="21"/>
        <v>43810</v>
      </c>
      <c r="C1389" s="20" t="str">
        <f>TEXT(Table1[[#This Row],[Transaction Date]],"yyyy")</f>
        <v>2019</v>
      </c>
      <c r="D1389" s="20" t="str">
        <f>TEXT(Table1[[#This Row],[Transaction Date]],"mmmm")</f>
        <v>December</v>
      </c>
      <c r="E1389" s="4">
        <f>MONTH(Table1[[#This Row],[Transaction Date]])</f>
        <v>12</v>
      </c>
      <c r="F1389" s="20" t="str">
        <f>TEXT(Table1[[#This Row],[Transaction Date]],"dddd")</f>
        <v>Wednesday</v>
      </c>
      <c r="G1389" t="s">
        <v>10</v>
      </c>
      <c r="H1389" s="4">
        <v>11104</v>
      </c>
      <c r="I1389" t="s">
        <v>114</v>
      </c>
      <c r="J1389" s="4">
        <v>129760</v>
      </c>
      <c r="K1389">
        <v>16950</v>
      </c>
    </row>
    <row r="1390" spans="1:11">
      <c r="A1390" s="4">
        <v>20191211</v>
      </c>
      <c r="B1390" s="21">
        <f t="shared" si="21"/>
        <v>43810</v>
      </c>
      <c r="C1390" s="20" t="str">
        <f>TEXT(Table1[[#This Row],[Transaction Date]],"yyyy")</f>
        <v>2019</v>
      </c>
      <c r="D1390" s="20" t="str">
        <f>TEXT(Table1[[#This Row],[Transaction Date]],"mmmm")</f>
        <v>December</v>
      </c>
      <c r="E1390" s="4">
        <f>MONTH(Table1[[#This Row],[Transaction Date]])</f>
        <v>12</v>
      </c>
      <c r="F1390" s="20" t="str">
        <f>TEXT(Table1[[#This Row],[Transaction Date]],"dddd")</f>
        <v>Wednesday</v>
      </c>
      <c r="G1390" t="s">
        <v>10</v>
      </c>
      <c r="H1390" s="4">
        <v>8061</v>
      </c>
      <c r="I1390" t="s">
        <v>115</v>
      </c>
      <c r="J1390" s="4">
        <v>172366</v>
      </c>
      <c r="K1390">
        <v>3650</v>
      </c>
    </row>
    <row r="1391" spans="1:11">
      <c r="A1391" s="4">
        <v>20191211</v>
      </c>
      <c r="B1391" s="21">
        <f t="shared" si="21"/>
        <v>43810</v>
      </c>
      <c r="C1391" s="20" t="str">
        <f>TEXT(Table1[[#This Row],[Transaction Date]],"yyyy")</f>
        <v>2019</v>
      </c>
      <c r="D1391" s="20" t="str">
        <f>TEXT(Table1[[#This Row],[Transaction Date]],"mmmm")</f>
        <v>December</v>
      </c>
      <c r="E1391" s="4">
        <f>MONTH(Table1[[#This Row],[Transaction Date]])</f>
        <v>12</v>
      </c>
      <c r="F1391" s="20" t="str">
        <f>TEXT(Table1[[#This Row],[Transaction Date]],"dddd")</f>
        <v>Wednesday</v>
      </c>
      <c r="G1391" t="s">
        <v>116</v>
      </c>
      <c r="H1391" s="4">
        <v>15906</v>
      </c>
      <c r="I1391" t="s">
        <v>111</v>
      </c>
      <c r="J1391" s="4">
        <v>135670</v>
      </c>
      <c r="K1391">
        <v>4900</v>
      </c>
    </row>
    <row r="1392" spans="1:11">
      <c r="A1392" s="4">
        <v>20191212</v>
      </c>
      <c r="B1392" s="21">
        <f t="shared" si="21"/>
        <v>43811</v>
      </c>
      <c r="C1392" s="20" t="str">
        <f>TEXT(Table1[[#This Row],[Transaction Date]],"yyyy")</f>
        <v>2019</v>
      </c>
      <c r="D1392" s="20" t="str">
        <f>TEXT(Table1[[#This Row],[Transaction Date]],"mmmm")</f>
        <v>December</v>
      </c>
      <c r="E1392" s="4">
        <f>MONTH(Table1[[#This Row],[Transaction Date]])</f>
        <v>12</v>
      </c>
      <c r="F1392" s="20" t="str">
        <f>TEXT(Table1[[#This Row],[Transaction Date]],"dddd")</f>
        <v>Thursday</v>
      </c>
      <c r="G1392" t="s">
        <v>116</v>
      </c>
      <c r="H1392" s="4">
        <v>15915</v>
      </c>
      <c r="I1392" t="s">
        <v>109</v>
      </c>
      <c r="J1392" s="4">
        <v>205588</v>
      </c>
      <c r="K1392">
        <v>25000</v>
      </c>
    </row>
    <row r="1393" spans="1:11">
      <c r="A1393" s="4">
        <v>20191212</v>
      </c>
      <c r="B1393" s="21">
        <f t="shared" si="21"/>
        <v>43811</v>
      </c>
      <c r="C1393" s="20" t="str">
        <f>TEXT(Table1[[#This Row],[Transaction Date]],"yyyy")</f>
        <v>2019</v>
      </c>
      <c r="D1393" s="20" t="str">
        <f>TEXT(Table1[[#This Row],[Transaction Date]],"mmmm")</f>
        <v>December</v>
      </c>
      <c r="E1393" s="4">
        <f>MONTH(Table1[[#This Row],[Transaction Date]])</f>
        <v>12</v>
      </c>
      <c r="F1393" s="20" t="str">
        <f>TEXT(Table1[[#This Row],[Transaction Date]],"dddd")</f>
        <v>Thursday</v>
      </c>
      <c r="G1393" t="s">
        <v>116</v>
      </c>
      <c r="H1393" s="4">
        <v>15919</v>
      </c>
      <c r="I1393" t="s">
        <v>114</v>
      </c>
      <c r="J1393" s="4">
        <v>275506</v>
      </c>
      <c r="K1393">
        <v>3960</v>
      </c>
    </row>
    <row r="1394" spans="1:11">
      <c r="A1394" s="4">
        <v>20191214</v>
      </c>
      <c r="B1394" s="21">
        <f t="shared" si="21"/>
        <v>43813</v>
      </c>
      <c r="C1394" s="20" t="str">
        <f>TEXT(Table1[[#This Row],[Transaction Date]],"yyyy")</f>
        <v>2019</v>
      </c>
      <c r="D1394" s="20" t="str">
        <f>TEXT(Table1[[#This Row],[Transaction Date]],"mmmm")</f>
        <v>December</v>
      </c>
      <c r="E1394" s="4">
        <f>MONTH(Table1[[#This Row],[Transaction Date]])</f>
        <v>12</v>
      </c>
      <c r="F1394" s="20" t="str">
        <f>TEXT(Table1[[#This Row],[Transaction Date]],"dddd")</f>
        <v>Saturday</v>
      </c>
      <c r="G1394" t="s">
        <v>11</v>
      </c>
      <c r="H1394" s="4">
        <v>15962</v>
      </c>
      <c r="I1394" t="s">
        <v>109</v>
      </c>
      <c r="J1394" s="4">
        <v>834850</v>
      </c>
      <c r="K1394">
        <v>6500</v>
      </c>
    </row>
    <row r="1395" spans="1:11">
      <c r="A1395" s="4">
        <v>20191215</v>
      </c>
      <c r="B1395" s="21">
        <f t="shared" si="21"/>
        <v>43814</v>
      </c>
      <c r="C1395" s="20" t="str">
        <f>TEXT(Table1[[#This Row],[Transaction Date]],"yyyy")</f>
        <v>2019</v>
      </c>
      <c r="D1395" s="20" t="str">
        <f>TEXT(Table1[[#This Row],[Transaction Date]],"mmmm")</f>
        <v>December</v>
      </c>
      <c r="E1395" s="4">
        <f>MONTH(Table1[[#This Row],[Transaction Date]])</f>
        <v>12</v>
      </c>
      <c r="F1395" s="20" t="str">
        <f>TEXT(Table1[[#This Row],[Transaction Date]],"dddd")</f>
        <v>Sunday</v>
      </c>
      <c r="G1395" t="s">
        <v>117</v>
      </c>
      <c r="H1395" s="4">
        <v>15978</v>
      </c>
      <c r="I1395" t="s">
        <v>109</v>
      </c>
      <c r="J1395" s="4">
        <v>979679</v>
      </c>
      <c r="K1395">
        <v>9487.5</v>
      </c>
    </row>
    <row r="1396" spans="1:11">
      <c r="A1396" s="4">
        <v>20191215</v>
      </c>
      <c r="B1396" s="21">
        <f t="shared" si="21"/>
        <v>43814</v>
      </c>
      <c r="C1396" s="20" t="str">
        <f>TEXT(Table1[[#This Row],[Transaction Date]],"yyyy")</f>
        <v>2019</v>
      </c>
      <c r="D1396" s="20" t="str">
        <f>TEXT(Table1[[#This Row],[Transaction Date]],"mmmm")</f>
        <v>December</v>
      </c>
      <c r="E1396" s="4">
        <f>MONTH(Table1[[#This Row],[Transaction Date]])</f>
        <v>12</v>
      </c>
      <c r="F1396" s="20" t="str">
        <f>TEXT(Table1[[#This Row],[Transaction Date]],"dddd")</f>
        <v>Sunday</v>
      </c>
      <c r="G1396" t="s">
        <v>116</v>
      </c>
      <c r="H1396" s="4">
        <v>11144</v>
      </c>
      <c r="I1396" t="s">
        <v>115</v>
      </c>
      <c r="J1396" s="4">
        <v>129760</v>
      </c>
      <c r="K1396">
        <v>8950</v>
      </c>
    </row>
    <row r="1397" spans="1:11">
      <c r="A1397" s="4">
        <v>20191215</v>
      </c>
      <c r="B1397" s="21">
        <f t="shared" si="21"/>
        <v>43814</v>
      </c>
      <c r="C1397" s="20" t="str">
        <f>TEXT(Table1[[#This Row],[Transaction Date]],"yyyy")</f>
        <v>2019</v>
      </c>
      <c r="D1397" s="20" t="str">
        <f>TEXT(Table1[[#This Row],[Transaction Date]],"mmmm")</f>
        <v>December</v>
      </c>
      <c r="E1397" s="4">
        <f>MONTH(Table1[[#This Row],[Transaction Date]])</f>
        <v>12</v>
      </c>
      <c r="F1397" s="20" t="str">
        <f>TEXT(Table1[[#This Row],[Transaction Date]],"dddd")</f>
        <v>Sunday</v>
      </c>
      <c r="G1397" t="s">
        <v>10</v>
      </c>
      <c r="H1397" s="4">
        <v>11145</v>
      </c>
      <c r="I1397" t="s">
        <v>114</v>
      </c>
      <c r="J1397" s="4">
        <v>834850</v>
      </c>
      <c r="K1397">
        <v>7987.5</v>
      </c>
    </row>
    <row r="1398" spans="1:11">
      <c r="A1398" s="4">
        <v>20191215</v>
      </c>
      <c r="B1398" s="21">
        <f t="shared" si="21"/>
        <v>43814</v>
      </c>
      <c r="C1398" s="20" t="str">
        <f>TEXT(Table1[[#This Row],[Transaction Date]],"yyyy")</f>
        <v>2019</v>
      </c>
      <c r="D1398" s="20" t="str">
        <f>TEXT(Table1[[#This Row],[Transaction Date]],"mmmm")</f>
        <v>December</v>
      </c>
      <c r="E1398" s="4">
        <f>MONTH(Table1[[#This Row],[Transaction Date]])</f>
        <v>12</v>
      </c>
      <c r="F1398" s="20" t="str">
        <f>TEXT(Table1[[#This Row],[Transaction Date]],"dddd")</f>
        <v>Sunday</v>
      </c>
      <c r="G1398" t="s">
        <v>10</v>
      </c>
      <c r="H1398" s="4">
        <v>11146</v>
      </c>
      <c r="I1398" t="s">
        <v>115</v>
      </c>
      <c r="J1398" s="4">
        <v>834850</v>
      </c>
      <c r="K1398">
        <v>11950</v>
      </c>
    </row>
    <row r="1399" spans="1:11">
      <c r="A1399" s="4">
        <v>20191215</v>
      </c>
      <c r="B1399" s="21">
        <f t="shared" si="21"/>
        <v>43814</v>
      </c>
      <c r="C1399" s="20" t="str">
        <f>TEXT(Table1[[#This Row],[Transaction Date]],"yyyy")</f>
        <v>2019</v>
      </c>
      <c r="D1399" s="20" t="str">
        <f>TEXT(Table1[[#This Row],[Transaction Date]],"mmmm")</f>
        <v>December</v>
      </c>
      <c r="E1399" s="4">
        <f>MONTH(Table1[[#This Row],[Transaction Date]])</f>
        <v>12</v>
      </c>
      <c r="F1399" s="20" t="str">
        <f>TEXT(Table1[[#This Row],[Transaction Date]],"dddd")</f>
        <v>Sunday</v>
      </c>
      <c r="G1399" t="s">
        <v>116</v>
      </c>
      <c r="H1399" s="4">
        <v>11147</v>
      </c>
      <c r="I1399" t="s">
        <v>113</v>
      </c>
      <c r="J1399" s="4">
        <v>834850</v>
      </c>
      <c r="K1399">
        <v>13687.5</v>
      </c>
    </row>
    <row r="1400" spans="1:11">
      <c r="A1400" s="4">
        <v>20191215</v>
      </c>
      <c r="B1400" s="21">
        <f t="shared" si="21"/>
        <v>43814</v>
      </c>
      <c r="C1400" s="20" t="str">
        <f>TEXT(Table1[[#This Row],[Transaction Date]],"yyyy")</f>
        <v>2019</v>
      </c>
      <c r="D1400" s="20" t="str">
        <f>TEXT(Table1[[#This Row],[Transaction Date]],"mmmm")</f>
        <v>December</v>
      </c>
      <c r="E1400" s="4">
        <f>MONTH(Table1[[#This Row],[Transaction Date]])</f>
        <v>12</v>
      </c>
      <c r="F1400" s="20" t="str">
        <f>TEXT(Table1[[#This Row],[Transaction Date]],"dddd")</f>
        <v>Sunday</v>
      </c>
      <c r="G1400" t="s">
        <v>116</v>
      </c>
      <c r="H1400" s="4">
        <v>11148</v>
      </c>
      <c r="I1400" t="s">
        <v>113</v>
      </c>
      <c r="J1400" s="4">
        <v>834850</v>
      </c>
      <c r="K1400">
        <v>5962.5</v>
      </c>
    </row>
    <row r="1401" spans="1:11">
      <c r="A1401" s="4">
        <v>20191215</v>
      </c>
      <c r="B1401" s="21">
        <f t="shared" si="21"/>
        <v>43814</v>
      </c>
      <c r="C1401" s="20" t="str">
        <f>TEXT(Table1[[#This Row],[Transaction Date]],"yyyy")</f>
        <v>2019</v>
      </c>
      <c r="D1401" s="20" t="str">
        <f>TEXT(Table1[[#This Row],[Transaction Date]],"mmmm")</f>
        <v>December</v>
      </c>
      <c r="E1401" s="4">
        <f>MONTH(Table1[[#This Row],[Transaction Date]])</f>
        <v>12</v>
      </c>
      <c r="F1401" s="20" t="str">
        <f>TEXT(Table1[[#This Row],[Transaction Date]],"dddd")</f>
        <v>Sunday</v>
      </c>
      <c r="G1401" t="s">
        <v>116</v>
      </c>
      <c r="H1401" s="4">
        <v>11149</v>
      </c>
      <c r="I1401" t="s">
        <v>112</v>
      </c>
      <c r="J1401" s="4">
        <v>421333</v>
      </c>
      <c r="K1401">
        <v>9250</v>
      </c>
    </row>
    <row r="1402" spans="1:11">
      <c r="A1402" s="4">
        <v>20191216</v>
      </c>
      <c r="B1402" s="21">
        <f t="shared" si="21"/>
        <v>43815</v>
      </c>
      <c r="C1402" s="20" t="str">
        <f>TEXT(Table1[[#This Row],[Transaction Date]],"yyyy")</f>
        <v>2019</v>
      </c>
      <c r="D1402" s="20" t="str">
        <f>TEXT(Table1[[#This Row],[Transaction Date]],"mmmm")</f>
        <v>December</v>
      </c>
      <c r="E1402" s="4">
        <f>MONTH(Table1[[#This Row],[Transaction Date]])</f>
        <v>12</v>
      </c>
      <c r="F1402" s="20" t="str">
        <f>TEXT(Table1[[#This Row],[Transaction Date]],"dddd")</f>
        <v>Monday</v>
      </c>
      <c r="G1402" t="s">
        <v>116</v>
      </c>
      <c r="H1402" s="4">
        <v>11164</v>
      </c>
      <c r="I1402" t="s">
        <v>109</v>
      </c>
      <c r="J1402" s="4">
        <v>719050</v>
      </c>
      <c r="K1402">
        <v>13687.5</v>
      </c>
    </row>
    <row r="1403" spans="1:11">
      <c r="A1403" s="4">
        <v>20191216</v>
      </c>
      <c r="B1403" s="21">
        <f t="shared" si="21"/>
        <v>43815</v>
      </c>
      <c r="C1403" s="20" t="str">
        <f>TEXT(Table1[[#This Row],[Transaction Date]],"yyyy")</f>
        <v>2019</v>
      </c>
      <c r="D1403" s="20" t="str">
        <f>TEXT(Table1[[#This Row],[Transaction Date]],"mmmm")</f>
        <v>December</v>
      </c>
      <c r="E1403" s="4">
        <f>MONTH(Table1[[#This Row],[Transaction Date]])</f>
        <v>12</v>
      </c>
      <c r="F1403" s="20" t="str">
        <f>TEXT(Table1[[#This Row],[Transaction Date]],"dddd")</f>
        <v>Monday</v>
      </c>
      <c r="G1403" t="s">
        <v>116</v>
      </c>
      <c r="H1403" s="4">
        <v>11166</v>
      </c>
      <c r="I1403" t="s">
        <v>109</v>
      </c>
      <c r="J1403" s="4">
        <v>101676</v>
      </c>
      <c r="K1403">
        <v>9650</v>
      </c>
    </row>
    <row r="1404" spans="1:11">
      <c r="A1404" s="4">
        <v>20191216</v>
      </c>
      <c r="B1404" s="21">
        <f t="shared" si="21"/>
        <v>43815</v>
      </c>
      <c r="C1404" s="20" t="str">
        <f>TEXT(Table1[[#This Row],[Transaction Date]],"yyyy")</f>
        <v>2019</v>
      </c>
      <c r="D1404" s="20" t="str">
        <f>TEXT(Table1[[#This Row],[Transaction Date]],"mmmm")</f>
        <v>December</v>
      </c>
      <c r="E1404" s="4">
        <f>MONTH(Table1[[#This Row],[Transaction Date]])</f>
        <v>12</v>
      </c>
      <c r="F1404" s="20" t="str">
        <f>TEXT(Table1[[#This Row],[Transaction Date]],"dddd")</f>
        <v>Monday</v>
      </c>
      <c r="G1404" t="s">
        <v>117</v>
      </c>
      <c r="H1404" s="4">
        <v>8095</v>
      </c>
      <c r="I1404" t="s">
        <v>109</v>
      </c>
      <c r="J1404" s="4">
        <v>131448</v>
      </c>
      <c r="K1404">
        <v>10462.5</v>
      </c>
    </row>
    <row r="1405" spans="1:11">
      <c r="A1405" s="4">
        <v>20191216</v>
      </c>
      <c r="B1405" s="21">
        <f t="shared" si="21"/>
        <v>43815</v>
      </c>
      <c r="C1405" s="20" t="str">
        <f>TEXT(Table1[[#This Row],[Transaction Date]],"yyyy")</f>
        <v>2019</v>
      </c>
      <c r="D1405" s="20" t="str">
        <f>TEXT(Table1[[#This Row],[Transaction Date]],"mmmm")</f>
        <v>December</v>
      </c>
      <c r="E1405" s="4">
        <f>MONTH(Table1[[#This Row],[Transaction Date]])</f>
        <v>12</v>
      </c>
      <c r="F1405" s="20" t="str">
        <f>TEXT(Table1[[#This Row],[Transaction Date]],"dddd")</f>
        <v>Monday</v>
      </c>
      <c r="G1405" t="s">
        <v>118</v>
      </c>
      <c r="H1405" s="4">
        <v>8098</v>
      </c>
      <c r="I1405" t="s">
        <v>114</v>
      </c>
      <c r="J1405" s="4">
        <v>161220</v>
      </c>
      <c r="K1405">
        <v>7950</v>
      </c>
    </row>
    <row r="1406" spans="1:11">
      <c r="A1406" s="4">
        <v>20191216</v>
      </c>
      <c r="B1406" s="21">
        <f t="shared" si="21"/>
        <v>43815</v>
      </c>
      <c r="C1406" s="20" t="str">
        <f>TEXT(Table1[[#This Row],[Transaction Date]],"yyyy")</f>
        <v>2019</v>
      </c>
      <c r="D1406" s="20" t="str">
        <f>TEXT(Table1[[#This Row],[Transaction Date]],"mmmm")</f>
        <v>December</v>
      </c>
      <c r="E1406" s="4">
        <f>MONTH(Table1[[#This Row],[Transaction Date]])</f>
        <v>12</v>
      </c>
      <c r="F1406" s="20" t="str">
        <f>TEXT(Table1[[#This Row],[Transaction Date]],"dddd")</f>
        <v>Monday</v>
      </c>
      <c r="G1406" s="1" t="s">
        <v>116</v>
      </c>
      <c r="H1406" s="4">
        <v>8100</v>
      </c>
      <c r="I1406" t="s">
        <v>114</v>
      </c>
      <c r="J1406" s="4">
        <v>116562</v>
      </c>
      <c r="K1406">
        <v>1987.5</v>
      </c>
    </row>
    <row r="1407" spans="1:11">
      <c r="A1407" s="4">
        <v>20191216</v>
      </c>
      <c r="B1407" s="21">
        <f t="shared" si="21"/>
        <v>43815</v>
      </c>
      <c r="C1407" s="20" t="str">
        <f>TEXT(Table1[[#This Row],[Transaction Date]],"yyyy")</f>
        <v>2019</v>
      </c>
      <c r="D1407" s="20" t="str">
        <f>TEXT(Table1[[#This Row],[Transaction Date]],"mmmm")</f>
        <v>December</v>
      </c>
      <c r="E1407" s="4">
        <f>MONTH(Table1[[#This Row],[Transaction Date]])</f>
        <v>12</v>
      </c>
      <c r="F1407" s="20" t="str">
        <f>TEXT(Table1[[#This Row],[Transaction Date]],"dddd")</f>
        <v>Monday</v>
      </c>
      <c r="G1407" s="1" t="s">
        <v>118</v>
      </c>
      <c r="H1407" s="4">
        <v>15988</v>
      </c>
      <c r="I1407" t="s">
        <v>115</v>
      </c>
      <c r="J1407" s="4">
        <v>166782</v>
      </c>
      <c r="K1407">
        <v>11950</v>
      </c>
    </row>
    <row r="1408" spans="1:11">
      <c r="A1408" s="4">
        <v>20191216</v>
      </c>
      <c r="B1408" s="21">
        <f t="shared" si="21"/>
        <v>43815</v>
      </c>
      <c r="C1408" s="20" t="str">
        <f>TEXT(Table1[[#This Row],[Transaction Date]],"yyyy")</f>
        <v>2019</v>
      </c>
      <c r="D1408" s="20" t="str">
        <f>TEXT(Table1[[#This Row],[Transaction Date]],"mmmm")</f>
        <v>December</v>
      </c>
      <c r="E1408" s="4">
        <f>MONTH(Table1[[#This Row],[Transaction Date]])</f>
        <v>12</v>
      </c>
      <c r="F1408" s="20" t="str">
        <f>TEXT(Table1[[#This Row],[Transaction Date]],"dddd")</f>
        <v>Monday</v>
      </c>
      <c r="G1408" t="s">
        <v>116</v>
      </c>
      <c r="H1408" s="4">
        <v>15993</v>
      </c>
      <c r="I1408" t="s">
        <v>111</v>
      </c>
      <c r="J1408" s="4">
        <v>217003</v>
      </c>
      <c r="K1408">
        <v>7950</v>
      </c>
    </row>
    <row r="1409" spans="1:11">
      <c r="A1409" s="4">
        <v>20191216</v>
      </c>
      <c r="B1409" s="21">
        <f t="shared" si="21"/>
        <v>43815</v>
      </c>
      <c r="C1409" s="20" t="str">
        <f>TEXT(Table1[[#This Row],[Transaction Date]],"yyyy")</f>
        <v>2019</v>
      </c>
      <c r="D1409" s="20" t="str">
        <f>TEXT(Table1[[#This Row],[Transaction Date]],"mmmm")</f>
        <v>December</v>
      </c>
      <c r="E1409" s="4">
        <f>MONTH(Table1[[#This Row],[Transaction Date]])</f>
        <v>12</v>
      </c>
      <c r="F1409" s="20" t="str">
        <f>TEXT(Table1[[#This Row],[Transaction Date]],"dddd")</f>
        <v>Monday</v>
      </c>
      <c r="G1409" t="s">
        <v>117</v>
      </c>
      <c r="H1409" s="4">
        <v>11157</v>
      </c>
      <c r="I1409" t="s">
        <v>109</v>
      </c>
      <c r="J1409" s="4">
        <v>267224</v>
      </c>
      <c r="K1409">
        <v>6937.5</v>
      </c>
    </row>
    <row r="1410" spans="1:11">
      <c r="A1410" s="4">
        <v>20191216</v>
      </c>
      <c r="B1410" s="21">
        <f t="shared" si="21"/>
        <v>43815</v>
      </c>
      <c r="C1410" s="20" t="str">
        <f>TEXT(Table1[[#This Row],[Transaction Date]],"yyyy")</f>
        <v>2019</v>
      </c>
      <c r="D1410" s="20" t="str">
        <f>TEXT(Table1[[#This Row],[Transaction Date]],"mmmm")</f>
        <v>December</v>
      </c>
      <c r="E1410" s="4">
        <f>MONTH(Table1[[#This Row],[Transaction Date]])</f>
        <v>12</v>
      </c>
      <c r="F1410" s="20" t="str">
        <f>TEXT(Table1[[#This Row],[Transaction Date]],"dddd")</f>
        <v>Monday</v>
      </c>
      <c r="G1410" t="s">
        <v>117</v>
      </c>
      <c r="H1410" s="4">
        <v>11158</v>
      </c>
      <c r="I1410" t="s">
        <v>109</v>
      </c>
      <c r="J1410" s="4">
        <v>317445</v>
      </c>
      <c r="K1410">
        <v>13687.5</v>
      </c>
    </row>
    <row r="1411" spans="1:11">
      <c r="A1411" s="4">
        <v>20191217</v>
      </c>
      <c r="B1411" s="21">
        <f t="shared" si="21"/>
        <v>43816</v>
      </c>
      <c r="C1411" s="20" t="str">
        <f>TEXT(Table1[[#This Row],[Transaction Date]],"yyyy")</f>
        <v>2019</v>
      </c>
      <c r="D1411" s="20" t="str">
        <f>TEXT(Table1[[#This Row],[Transaction Date]],"mmmm")</f>
        <v>December</v>
      </c>
      <c r="E1411" s="4">
        <f>MONTH(Table1[[#This Row],[Transaction Date]])</f>
        <v>12</v>
      </c>
      <c r="F1411" s="20" t="str">
        <f>TEXT(Table1[[#This Row],[Transaction Date]],"dddd")</f>
        <v>Tuesday</v>
      </c>
      <c r="G1411" t="s">
        <v>10</v>
      </c>
      <c r="H1411" s="4">
        <v>11170</v>
      </c>
      <c r="I1411" t="s">
        <v>111</v>
      </c>
      <c r="J1411" s="4">
        <v>729973</v>
      </c>
      <c r="K1411">
        <v>11437.5</v>
      </c>
    </row>
    <row r="1412" spans="1:11">
      <c r="A1412" s="4">
        <v>20191217</v>
      </c>
      <c r="B1412" s="21">
        <f t="shared" si="21"/>
        <v>43816</v>
      </c>
      <c r="C1412" s="20" t="str">
        <f>TEXT(Table1[[#This Row],[Transaction Date]],"yyyy")</f>
        <v>2019</v>
      </c>
      <c r="D1412" s="20" t="str">
        <f>TEXT(Table1[[#This Row],[Transaction Date]],"mmmm")</f>
        <v>December</v>
      </c>
      <c r="E1412" s="4">
        <f>MONTH(Table1[[#This Row],[Transaction Date]])</f>
        <v>12</v>
      </c>
      <c r="F1412" s="20" t="str">
        <f>TEXT(Table1[[#This Row],[Transaction Date]],"dddd")</f>
        <v>Tuesday</v>
      </c>
      <c r="G1412" t="s">
        <v>10</v>
      </c>
      <c r="H1412" s="4">
        <v>11171</v>
      </c>
      <c r="I1412" t="s">
        <v>109</v>
      </c>
      <c r="J1412" s="4">
        <v>764932</v>
      </c>
      <c r="K1412">
        <v>12450</v>
      </c>
    </row>
    <row r="1413" spans="1:11">
      <c r="A1413" s="4">
        <v>20191217</v>
      </c>
      <c r="B1413" s="21">
        <f t="shared" ref="B1413:B1476" si="22">DATE(LEFT(A1413,4),MID(A1413,5,2),RIGHT(A1413,2))</f>
        <v>43816</v>
      </c>
      <c r="C1413" s="20" t="str">
        <f>TEXT(Table1[[#This Row],[Transaction Date]],"yyyy")</f>
        <v>2019</v>
      </c>
      <c r="D1413" s="20" t="str">
        <f>TEXT(Table1[[#This Row],[Transaction Date]],"mmmm")</f>
        <v>December</v>
      </c>
      <c r="E1413" s="4">
        <f>MONTH(Table1[[#This Row],[Transaction Date]])</f>
        <v>12</v>
      </c>
      <c r="F1413" s="20" t="str">
        <f>TEXT(Table1[[#This Row],[Transaction Date]],"dddd")</f>
        <v>Tuesday</v>
      </c>
      <c r="G1413" t="s">
        <v>118</v>
      </c>
      <c r="H1413" s="4">
        <v>11174</v>
      </c>
      <c r="I1413" t="s">
        <v>109</v>
      </c>
      <c r="J1413" s="4">
        <v>799891</v>
      </c>
      <c r="K1413">
        <v>4087.5</v>
      </c>
    </row>
    <row r="1414" spans="1:11">
      <c r="A1414" s="4">
        <v>20191217</v>
      </c>
      <c r="B1414" s="21">
        <f t="shared" si="22"/>
        <v>43816</v>
      </c>
      <c r="C1414" s="20" t="str">
        <f>TEXT(Table1[[#This Row],[Transaction Date]],"yyyy")</f>
        <v>2019</v>
      </c>
      <c r="D1414" s="20" t="str">
        <f>TEXT(Table1[[#This Row],[Transaction Date]],"mmmm")</f>
        <v>December</v>
      </c>
      <c r="E1414" s="4">
        <f>MONTH(Table1[[#This Row],[Transaction Date]])</f>
        <v>12</v>
      </c>
      <c r="F1414" s="20" t="str">
        <f>TEXT(Table1[[#This Row],[Transaction Date]],"dddd")</f>
        <v>Tuesday</v>
      </c>
      <c r="G1414" t="s">
        <v>116</v>
      </c>
      <c r="H1414" s="4">
        <v>15999</v>
      </c>
      <c r="I1414" t="s">
        <v>109</v>
      </c>
      <c r="J1414" s="4">
        <v>834850</v>
      </c>
      <c r="K1414">
        <v>22450</v>
      </c>
    </row>
    <row r="1415" spans="1:11">
      <c r="A1415" s="4">
        <v>20191217</v>
      </c>
      <c r="B1415" s="21">
        <f t="shared" si="22"/>
        <v>43816</v>
      </c>
      <c r="C1415" s="20" t="str">
        <f>TEXT(Table1[[#This Row],[Transaction Date]],"yyyy")</f>
        <v>2019</v>
      </c>
      <c r="D1415" s="20" t="str">
        <f>TEXT(Table1[[#This Row],[Transaction Date]],"mmmm")</f>
        <v>December</v>
      </c>
      <c r="E1415" s="4">
        <f>MONTH(Table1[[#This Row],[Transaction Date]])</f>
        <v>12</v>
      </c>
      <c r="F1415" s="20" t="str">
        <f>TEXT(Table1[[#This Row],[Transaction Date]],"dddd")</f>
        <v>Tuesday</v>
      </c>
      <c r="G1415" t="s">
        <v>117</v>
      </c>
      <c r="H1415" s="4">
        <v>16000</v>
      </c>
      <c r="I1415" t="s">
        <v>111</v>
      </c>
      <c r="J1415" s="4">
        <v>367666</v>
      </c>
      <c r="K1415">
        <v>3950</v>
      </c>
    </row>
    <row r="1416" spans="1:11">
      <c r="A1416" s="4">
        <v>20191217</v>
      </c>
      <c r="B1416" s="21">
        <f t="shared" si="22"/>
        <v>43816</v>
      </c>
      <c r="C1416" s="20" t="str">
        <f>TEXT(Table1[[#This Row],[Transaction Date]],"yyyy")</f>
        <v>2019</v>
      </c>
      <c r="D1416" s="20" t="str">
        <f>TEXT(Table1[[#This Row],[Transaction Date]],"mmmm")</f>
        <v>December</v>
      </c>
      <c r="E1416" s="4">
        <f>MONTH(Table1[[#This Row],[Transaction Date]])</f>
        <v>12</v>
      </c>
      <c r="F1416" s="20" t="str">
        <f>TEXT(Table1[[#This Row],[Transaction Date]],"dddd")</f>
        <v>Tuesday</v>
      </c>
      <c r="G1416" t="s">
        <v>10</v>
      </c>
      <c r="H1416" s="4">
        <v>16001</v>
      </c>
      <c r="I1416" t="s">
        <v>109</v>
      </c>
      <c r="J1416" s="4">
        <v>417887</v>
      </c>
      <c r="K1416">
        <v>3950</v>
      </c>
    </row>
    <row r="1417" spans="1:11">
      <c r="A1417" s="4">
        <v>20191217</v>
      </c>
      <c r="B1417" s="21">
        <f t="shared" si="22"/>
        <v>43816</v>
      </c>
      <c r="C1417" s="20" t="str">
        <f>TEXT(Table1[[#This Row],[Transaction Date]],"yyyy")</f>
        <v>2019</v>
      </c>
      <c r="D1417" s="20" t="str">
        <f>TEXT(Table1[[#This Row],[Transaction Date]],"mmmm")</f>
        <v>December</v>
      </c>
      <c r="E1417" s="4">
        <f>MONTH(Table1[[#This Row],[Transaction Date]])</f>
        <v>12</v>
      </c>
      <c r="F1417" s="20" t="str">
        <f>TEXT(Table1[[#This Row],[Transaction Date]],"dddd")</f>
        <v>Tuesday</v>
      </c>
      <c r="G1417" t="s">
        <v>10</v>
      </c>
      <c r="H1417" s="4">
        <v>16009</v>
      </c>
      <c r="I1417" t="s">
        <v>109</v>
      </c>
      <c r="J1417" s="4">
        <v>468108</v>
      </c>
      <c r="K1417">
        <v>4950</v>
      </c>
    </row>
    <row r="1418" spans="1:11">
      <c r="A1418" s="4">
        <v>20191217</v>
      </c>
      <c r="B1418" s="21">
        <f t="shared" si="22"/>
        <v>43816</v>
      </c>
      <c r="C1418" s="20" t="str">
        <f>TEXT(Table1[[#This Row],[Transaction Date]],"yyyy")</f>
        <v>2019</v>
      </c>
      <c r="D1418" s="20" t="str">
        <f>TEXT(Table1[[#This Row],[Transaction Date]],"mmmm")</f>
        <v>December</v>
      </c>
      <c r="E1418" s="4">
        <f>MONTH(Table1[[#This Row],[Transaction Date]])</f>
        <v>12</v>
      </c>
      <c r="F1418" s="20" t="str">
        <f>TEXT(Table1[[#This Row],[Transaction Date]],"dddd")</f>
        <v>Tuesday</v>
      </c>
      <c r="G1418" t="s">
        <v>10</v>
      </c>
      <c r="H1418" s="4">
        <v>16011</v>
      </c>
      <c r="I1418" t="s">
        <v>109</v>
      </c>
      <c r="J1418" s="4">
        <v>518329</v>
      </c>
      <c r="K1418">
        <v>4462.5</v>
      </c>
    </row>
    <row r="1419" spans="1:11">
      <c r="A1419" s="4">
        <v>20191217</v>
      </c>
      <c r="B1419" s="21">
        <f t="shared" si="22"/>
        <v>43816</v>
      </c>
      <c r="C1419" s="20" t="str">
        <f>TEXT(Table1[[#This Row],[Transaction Date]],"yyyy")</f>
        <v>2019</v>
      </c>
      <c r="D1419" s="20" t="str">
        <f>TEXT(Table1[[#This Row],[Transaction Date]],"mmmm")</f>
        <v>December</v>
      </c>
      <c r="E1419" s="4">
        <f>MONTH(Table1[[#This Row],[Transaction Date]])</f>
        <v>12</v>
      </c>
      <c r="F1419" s="20" t="str">
        <f>TEXT(Table1[[#This Row],[Transaction Date]],"dddd")</f>
        <v>Tuesday</v>
      </c>
      <c r="G1419" t="s">
        <v>117</v>
      </c>
      <c r="H1419" s="4">
        <v>16013</v>
      </c>
      <c r="I1419" t="s">
        <v>109</v>
      </c>
      <c r="J1419" s="4">
        <v>568550</v>
      </c>
      <c r="K1419">
        <v>16462.5</v>
      </c>
    </row>
    <row r="1420" spans="1:11">
      <c r="A1420" s="4">
        <v>20191217</v>
      </c>
      <c r="B1420" s="21">
        <f t="shared" si="22"/>
        <v>43816</v>
      </c>
      <c r="C1420" s="20" t="str">
        <f>TEXT(Table1[[#This Row],[Transaction Date]],"yyyy")</f>
        <v>2019</v>
      </c>
      <c r="D1420" s="20" t="str">
        <f>TEXT(Table1[[#This Row],[Transaction Date]],"mmmm")</f>
        <v>December</v>
      </c>
      <c r="E1420" s="4">
        <f>MONTH(Table1[[#This Row],[Transaction Date]])</f>
        <v>12</v>
      </c>
      <c r="F1420" s="20" t="str">
        <f>TEXT(Table1[[#This Row],[Transaction Date]],"dddd")</f>
        <v>Tuesday</v>
      </c>
      <c r="G1420" t="s">
        <v>117</v>
      </c>
      <c r="H1420" s="4">
        <v>11168</v>
      </c>
      <c r="I1420" t="s">
        <v>114</v>
      </c>
      <c r="J1420" s="4">
        <v>618771</v>
      </c>
      <c r="K1420">
        <v>6937.5</v>
      </c>
    </row>
    <row r="1421" spans="1:11">
      <c r="A1421" s="4">
        <v>20191217</v>
      </c>
      <c r="B1421" s="21">
        <f t="shared" si="22"/>
        <v>43816</v>
      </c>
      <c r="C1421" s="20" t="str">
        <f>TEXT(Table1[[#This Row],[Transaction Date]],"yyyy")</f>
        <v>2019</v>
      </c>
      <c r="D1421" s="20" t="str">
        <f>TEXT(Table1[[#This Row],[Transaction Date]],"mmmm")</f>
        <v>December</v>
      </c>
      <c r="E1421" s="4">
        <f>MONTH(Table1[[#This Row],[Transaction Date]])</f>
        <v>12</v>
      </c>
      <c r="F1421" s="20" t="str">
        <f>TEXT(Table1[[#This Row],[Transaction Date]],"dddd")</f>
        <v>Tuesday</v>
      </c>
      <c r="G1421" t="s">
        <v>10</v>
      </c>
      <c r="H1421" s="4">
        <v>11169</v>
      </c>
      <c r="I1421" t="s">
        <v>115</v>
      </c>
      <c r="J1421" s="4">
        <v>864342</v>
      </c>
      <c r="K1421">
        <v>9337.5</v>
      </c>
    </row>
    <row r="1422" spans="1:11">
      <c r="A1422" s="4">
        <v>20191217</v>
      </c>
      <c r="B1422" s="21">
        <f t="shared" si="22"/>
        <v>43816</v>
      </c>
      <c r="C1422" s="20" t="str">
        <f>TEXT(Table1[[#This Row],[Transaction Date]],"yyyy")</f>
        <v>2019</v>
      </c>
      <c r="D1422" s="20" t="str">
        <f>TEXT(Table1[[#This Row],[Transaction Date]],"mmmm")</f>
        <v>December</v>
      </c>
      <c r="E1422" s="4">
        <f>MONTH(Table1[[#This Row],[Transaction Date]])</f>
        <v>12</v>
      </c>
      <c r="F1422" s="20" t="str">
        <f>TEXT(Table1[[#This Row],[Transaction Date]],"dddd")</f>
        <v>Tuesday</v>
      </c>
      <c r="G1422" t="s">
        <v>10</v>
      </c>
      <c r="H1422" s="4">
        <v>11172</v>
      </c>
      <c r="I1422" t="s">
        <v>114</v>
      </c>
      <c r="J1422" s="4">
        <v>387943</v>
      </c>
      <c r="K1422">
        <v>7462.5</v>
      </c>
    </row>
    <row r="1423" spans="1:11">
      <c r="A1423" s="4">
        <v>20191218</v>
      </c>
      <c r="B1423" s="21">
        <f t="shared" si="22"/>
        <v>43817</v>
      </c>
      <c r="C1423" s="20" t="str">
        <f>TEXT(Table1[[#This Row],[Transaction Date]],"yyyy")</f>
        <v>2019</v>
      </c>
      <c r="D1423" s="20" t="str">
        <f>TEXT(Table1[[#This Row],[Transaction Date]],"mmmm")</f>
        <v>December</v>
      </c>
      <c r="E1423" s="4">
        <f>MONTH(Table1[[#This Row],[Transaction Date]])</f>
        <v>12</v>
      </c>
      <c r="F1423" s="20" t="str">
        <f>TEXT(Table1[[#This Row],[Transaction Date]],"dddd")</f>
        <v>Wednesday</v>
      </c>
      <c r="G1423" t="s">
        <v>118</v>
      </c>
      <c r="H1423" s="4">
        <v>11175</v>
      </c>
      <c r="I1423" t="s">
        <v>114</v>
      </c>
      <c r="J1423" s="4">
        <v>846118</v>
      </c>
      <c r="K1423">
        <v>15650</v>
      </c>
    </row>
    <row r="1424" spans="1:11">
      <c r="A1424" s="4">
        <v>20191218</v>
      </c>
      <c r="B1424" s="21">
        <f t="shared" si="22"/>
        <v>43817</v>
      </c>
      <c r="C1424" s="20" t="str">
        <f>TEXT(Table1[[#This Row],[Transaction Date]],"yyyy")</f>
        <v>2019</v>
      </c>
      <c r="D1424" s="20" t="str">
        <f>TEXT(Table1[[#This Row],[Transaction Date]],"mmmm")</f>
        <v>December</v>
      </c>
      <c r="E1424" s="4">
        <f>MONTH(Table1[[#This Row],[Transaction Date]])</f>
        <v>12</v>
      </c>
      <c r="F1424" s="20" t="str">
        <f>TEXT(Table1[[#This Row],[Transaction Date]],"dddd")</f>
        <v>Wednesday</v>
      </c>
      <c r="G1424" t="s">
        <v>116</v>
      </c>
      <c r="H1424" s="4">
        <v>11176</v>
      </c>
      <c r="I1424" t="s">
        <v>115</v>
      </c>
      <c r="J1424" s="4">
        <v>166782</v>
      </c>
      <c r="K1424">
        <v>22650</v>
      </c>
    </row>
    <row r="1425" spans="1:11">
      <c r="A1425" s="4">
        <v>20191218</v>
      </c>
      <c r="B1425" s="21">
        <f t="shared" si="22"/>
        <v>43817</v>
      </c>
      <c r="C1425" s="20" t="str">
        <f>TEXT(Table1[[#This Row],[Transaction Date]],"yyyy")</f>
        <v>2019</v>
      </c>
      <c r="D1425" s="20" t="str">
        <f>TEXT(Table1[[#This Row],[Transaction Date]],"mmmm")</f>
        <v>December</v>
      </c>
      <c r="E1425" s="4">
        <f>MONTH(Table1[[#This Row],[Transaction Date]])</f>
        <v>12</v>
      </c>
      <c r="F1425" s="20" t="str">
        <f>TEXT(Table1[[#This Row],[Transaction Date]],"dddd")</f>
        <v>Wednesday</v>
      </c>
      <c r="G1425" t="s">
        <v>10</v>
      </c>
      <c r="H1425" s="4">
        <v>11180</v>
      </c>
      <c r="I1425" t="s">
        <v>114</v>
      </c>
      <c r="J1425" s="4">
        <v>217003</v>
      </c>
      <c r="K1425">
        <v>7987.5</v>
      </c>
    </row>
    <row r="1426" spans="1:11">
      <c r="A1426" s="4">
        <v>20191218</v>
      </c>
      <c r="B1426" s="21">
        <f t="shared" si="22"/>
        <v>43817</v>
      </c>
      <c r="C1426" s="20" t="str">
        <f>TEXT(Table1[[#This Row],[Transaction Date]],"yyyy")</f>
        <v>2019</v>
      </c>
      <c r="D1426" s="20" t="str">
        <f>TEXT(Table1[[#This Row],[Transaction Date]],"mmmm")</f>
        <v>December</v>
      </c>
      <c r="E1426" s="4">
        <f>MONTH(Table1[[#This Row],[Transaction Date]])</f>
        <v>12</v>
      </c>
      <c r="F1426" s="20" t="str">
        <f>TEXT(Table1[[#This Row],[Transaction Date]],"dddd")</f>
        <v>Wednesday</v>
      </c>
      <c r="G1426" t="s">
        <v>116</v>
      </c>
      <c r="H1426" s="4">
        <v>11180</v>
      </c>
      <c r="I1426" t="s">
        <v>115</v>
      </c>
      <c r="J1426" s="4">
        <v>267224</v>
      </c>
      <c r="K1426">
        <v>12712.5</v>
      </c>
    </row>
    <row r="1427" spans="1:11">
      <c r="A1427" s="4">
        <v>20191218</v>
      </c>
      <c r="B1427" s="21">
        <f t="shared" si="22"/>
        <v>43817</v>
      </c>
      <c r="C1427" s="20" t="str">
        <f>TEXT(Table1[[#This Row],[Transaction Date]],"yyyy")</f>
        <v>2019</v>
      </c>
      <c r="D1427" s="20" t="str">
        <f>TEXT(Table1[[#This Row],[Transaction Date]],"mmmm")</f>
        <v>December</v>
      </c>
      <c r="E1427" s="4">
        <f>MONTH(Table1[[#This Row],[Transaction Date]])</f>
        <v>12</v>
      </c>
      <c r="F1427" s="20" t="str">
        <f>TEXT(Table1[[#This Row],[Transaction Date]],"dddd")</f>
        <v>Wednesday</v>
      </c>
      <c r="G1427" t="s">
        <v>117</v>
      </c>
      <c r="H1427" s="4">
        <v>11182</v>
      </c>
      <c r="I1427" t="s">
        <v>113</v>
      </c>
      <c r="J1427" s="4">
        <v>317445</v>
      </c>
      <c r="K1427">
        <v>5962.5</v>
      </c>
    </row>
    <row r="1428" spans="1:11">
      <c r="A1428" s="4">
        <v>20191218</v>
      </c>
      <c r="B1428" s="21">
        <f t="shared" si="22"/>
        <v>43817</v>
      </c>
      <c r="C1428" s="20" t="str">
        <f>TEXT(Table1[[#This Row],[Transaction Date]],"yyyy")</f>
        <v>2019</v>
      </c>
      <c r="D1428" s="20" t="str">
        <f>TEXT(Table1[[#This Row],[Transaction Date]],"mmmm")</f>
        <v>December</v>
      </c>
      <c r="E1428" s="4">
        <f>MONTH(Table1[[#This Row],[Transaction Date]])</f>
        <v>12</v>
      </c>
      <c r="F1428" s="20" t="str">
        <f>TEXT(Table1[[#This Row],[Transaction Date]],"dddd")</f>
        <v>Wednesday</v>
      </c>
      <c r="G1428" t="s">
        <v>117</v>
      </c>
      <c r="H1428" s="4">
        <v>11185</v>
      </c>
      <c r="I1428" t="s">
        <v>113</v>
      </c>
      <c r="J1428" s="4">
        <v>367666</v>
      </c>
      <c r="K1428">
        <v>13087.5</v>
      </c>
    </row>
    <row r="1429" spans="1:11">
      <c r="A1429" s="4">
        <v>20191218</v>
      </c>
      <c r="B1429" s="21">
        <f t="shared" si="22"/>
        <v>43817</v>
      </c>
      <c r="C1429" s="20" t="str">
        <f>TEXT(Table1[[#This Row],[Transaction Date]],"yyyy")</f>
        <v>2019</v>
      </c>
      <c r="D1429" s="20" t="str">
        <f>TEXT(Table1[[#This Row],[Transaction Date]],"mmmm")</f>
        <v>December</v>
      </c>
      <c r="E1429" s="4">
        <f>MONTH(Table1[[#This Row],[Transaction Date]])</f>
        <v>12</v>
      </c>
      <c r="F1429" s="20" t="str">
        <f>TEXT(Table1[[#This Row],[Transaction Date]],"dddd")</f>
        <v>Wednesday</v>
      </c>
      <c r="G1429" t="s">
        <v>10</v>
      </c>
      <c r="H1429" s="4">
        <v>11185</v>
      </c>
      <c r="I1429" t="s">
        <v>112</v>
      </c>
      <c r="J1429" s="4">
        <v>417887</v>
      </c>
      <c r="K1429">
        <v>10950</v>
      </c>
    </row>
    <row r="1430" spans="1:11">
      <c r="A1430" s="4">
        <v>20191218</v>
      </c>
      <c r="B1430" s="21">
        <f t="shared" si="22"/>
        <v>43817</v>
      </c>
      <c r="C1430" s="20" t="str">
        <f>TEXT(Table1[[#This Row],[Transaction Date]],"yyyy")</f>
        <v>2019</v>
      </c>
      <c r="D1430" s="20" t="str">
        <f>TEXT(Table1[[#This Row],[Transaction Date]],"mmmm")</f>
        <v>December</v>
      </c>
      <c r="E1430" s="4">
        <f>MONTH(Table1[[#This Row],[Transaction Date]])</f>
        <v>12</v>
      </c>
      <c r="F1430" s="20" t="str">
        <f>TEXT(Table1[[#This Row],[Transaction Date]],"dddd")</f>
        <v>Wednesday</v>
      </c>
      <c r="G1430" t="s">
        <v>10</v>
      </c>
      <c r="H1430" s="4">
        <v>8111</v>
      </c>
      <c r="I1430" t="s">
        <v>113</v>
      </c>
      <c r="J1430" s="4">
        <v>267224</v>
      </c>
      <c r="K1430">
        <v>2450</v>
      </c>
    </row>
    <row r="1431" spans="1:11">
      <c r="A1431" s="4">
        <v>20191218</v>
      </c>
      <c r="B1431" s="21">
        <f t="shared" si="22"/>
        <v>43817</v>
      </c>
      <c r="C1431" s="20" t="str">
        <f>TEXT(Table1[[#This Row],[Transaction Date]],"yyyy")</f>
        <v>2019</v>
      </c>
      <c r="D1431" s="20" t="str">
        <f>TEXT(Table1[[#This Row],[Transaction Date]],"mmmm")</f>
        <v>December</v>
      </c>
      <c r="E1431" s="4">
        <f>MONTH(Table1[[#This Row],[Transaction Date]])</f>
        <v>12</v>
      </c>
      <c r="F1431" s="20" t="str">
        <f>TEXT(Table1[[#This Row],[Transaction Date]],"dddd")</f>
        <v>Wednesday</v>
      </c>
      <c r="G1431" s="1" t="s">
        <v>10</v>
      </c>
      <c r="H1431" s="4">
        <v>8113</v>
      </c>
      <c r="I1431" t="s">
        <v>109</v>
      </c>
      <c r="J1431" s="4">
        <v>317445</v>
      </c>
      <c r="K1431">
        <v>16837.5</v>
      </c>
    </row>
    <row r="1432" spans="1:11">
      <c r="A1432" s="4">
        <v>20191218</v>
      </c>
      <c r="B1432" s="21">
        <f t="shared" si="22"/>
        <v>43817</v>
      </c>
      <c r="C1432" s="20" t="str">
        <f>TEXT(Table1[[#This Row],[Transaction Date]],"yyyy")</f>
        <v>2019</v>
      </c>
      <c r="D1432" s="20" t="str">
        <f>TEXT(Table1[[#This Row],[Transaction Date]],"mmmm")</f>
        <v>December</v>
      </c>
      <c r="E1432" s="4">
        <f>MONTH(Table1[[#This Row],[Transaction Date]])</f>
        <v>12</v>
      </c>
      <c r="F1432" s="20" t="str">
        <f>TEXT(Table1[[#This Row],[Transaction Date]],"dddd")</f>
        <v>Wednesday</v>
      </c>
      <c r="G1432" t="s">
        <v>10</v>
      </c>
      <c r="H1432" s="4">
        <v>8114</v>
      </c>
      <c r="I1432" t="s">
        <v>113</v>
      </c>
      <c r="J1432" s="4">
        <v>729973</v>
      </c>
      <c r="K1432">
        <v>2250</v>
      </c>
    </row>
    <row r="1433" spans="1:11">
      <c r="A1433" s="4">
        <v>20191218</v>
      </c>
      <c r="B1433" s="21">
        <f t="shared" si="22"/>
        <v>43817</v>
      </c>
      <c r="C1433" s="20" t="str">
        <f>TEXT(Table1[[#This Row],[Transaction Date]],"yyyy")</f>
        <v>2019</v>
      </c>
      <c r="D1433" s="20" t="str">
        <f>TEXT(Table1[[#This Row],[Transaction Date]],"mmmm")</f>
        <v>December</v>
      </c>
      <c r="E1433" s="4">
        <f>MONTH(Table1[[#This Row],[Transaction Date]])</f>
        <v>12</v>
      </c>
      <c r="F1433" s="20" t="str">
        <f>TEXT(Table1[[#This Row],[Transaction Date]],"dddd")</f>
        <v>Wednesday</v>
      </c>
      <c r="G1433" t="s">
        <v>118</v>
      </c>
      <c r="H1433" s="4">
        <v>10468</v>
      </c>
      <c r="I1433" t="s">
        <v>115</v>
      </c>
      <c r="J1433" s="4">
        <v>764932</v>
      </c>
      <c r="K1433">
        <v>16462.5</v>
      </c>
    </row>
    <row r="1434" spans="1:11">
      <c r="A1434" s="4">
        <v>20191218</v>
      </c>
      <c r="B1434" s="21">
        <f t="shared" si="22"/>
        <v>43817</v>
      </c>
      <c r="C1434" s="20" t="str">
        <f>TEXT(Table1[[#This Row],[Transaction Date]],"yyyy")</f>
        <v>2019</v>
      </c>
      <c r="D1434" s="20" t="str">
        <f>TEXT(Table1[[#This Row],[Transaction Date]],"mmmm")</f>
        <v>December</v>
      </c>
      <c r="E1434" s="4">
        <f>MONTH(Table1[[#This Row],[Transaction Date]])</f>
        <v>12</v>
      </c>
      <c r="F1434" s="20" t="str">
        <f>TEXT(Table1[[#This Row],[Transaction Date]],"dddd")</f>
        <v>Wednesday</v>
      </c>
      <c r="G1434" t="s">
        <v>118</v>
      </c>
      <c r="H1434" s="4">
        <v>9917</v>
      </c>
      <c r="I1434" t="s">
        <v>113</v>
      </c>
      <c r="J1434" s="4">
        <v>979679</v>
      </c>
      <c r="K1434">
        <v>17212.5</v>
      </c>
    </row>
    <row r="1435" spans="1:11">
      <c r="A1435" s="4">
        <v>20191219</v>
      </c>
      <c r="B1435" s="21">
        <f t="shared" si="22"/>
        <v>43818</v>
      </c>
      <c r="C1435" s="20" t="str">
        <f>TEXT(Table1[[#This Row],[Transaction Date]],"yyyy")</f>
        <v>2019</v>
      </c>
      <c r="D1435" s="20" t="str">
        <f>TEXT(Table1[[#This Row],[Transaction Date]],"mmmm")</f>
        <v>December</v>
      </c>
      <c r="E1435" s="4">
        <f>MONTH(Table1[[#This Row],[Transaction Date]])</f>
        <v>12</v>
      </c>
      <c r="F1435" s="20" t="str">
        <f>TEXT(Table1[[#This Row],[Transaction Date]],"dddd")</f>
        <v>Thursday</v>
      </c>
      <c r="G1435" t="s">
        <v>117</v>
      </c>
      <c r="H1435" s="4">
        <v>16047</v>
      </c>
      <c r="I1435" t="s">
        <v>109</v>
      </c>
      <c r="J1435" s="4">
        <v>129760</v>
      </c>
      <c r="K1435">
        <v>9487.5</v>
      </c>
    </row>
    <row r="1436" spans="1:11">
      <c r="A1436" s="4">
        <v>20191219</v>
      </c>
      <c r="B1436" s="21">
        <f t="shared" si="22"/>
        <v>43818</v>
      </c>
      <c r="C1436" s="20" t="str">
        <f>TEXT(Table1[[#This Row],[Transaction Date]],"yyyy")</f>
        <v>2019</v>
      </c>
      <c r="D1436" s="20" t="str">
        <f>TEXT(Table1[[#This Row],[Transaction Date]],"mmmm")</f>
        <v>December</v>
      </c>
      <c r="E1436" s="4">
        <f>MONTH(Table1[[#This Row],[Transaction Date]])</f>
        <v>12</v>
      </c>
      <c r="F1436" s="20" t="str">
        <f>TEXT(Table1[[#This Row],[Transaction Date]],"dddd")</f>
        <v>Thursday</v>
      </c>
      <c r="G1436" t="s">
        <v>11</v>
      </c>
      <c r="H1436" s="4">
        <v>16048</v>
      </c>
      <c r="I1436" t="s">
        <v>114</v>
      </c>
      <c r="J1436" s="4">
        <v>387943</v>
      </c>
      <c r="K1436">
        <v>10250</v>
      </c>
    </row>
    <row r="1437" spans="1:11">
      <c r="A1437" s="4">
        <v>20191219</v>
      </c>
      <c r="B1437" s="21">
        <f t="shared" si="22"/>
        <v>43818</v>
      </c>
      <c r="C1437" s="20" t="str">
        <f>TEXT(Table1[[#This Row],[Transaction Date]],"yyyy")</f>
        <v>2019</v>
      </c>
      <c r="D1437" s="20" t="str">
        <f>TEXT(Table1[[#This Row],[Transaction Date]],"mmmm")</f>
        <v>December</v>
      </c>
      <c r="E1437" s="4">
        <f>MONTH(Table1[[#This Row],[Transaction Date]])</f>
        <v>12</v>
      </c>
      <c r="F1437" s="20" t="str">
        <f>TEXT(Table1[[#This Row],[Transaction Date]],"dddd")</f>
        <v>Thursday</v>
      </c>
      <c r="G1437" t="s">
        <v>11</v>
      </c>
      <c r="H1437" s="4">
        <v>11189</v>
      </c>
      <c r="I1437" t="s">
        <v>115</v>
      </c>
      <c r="J1437" s="4">
        <v>846118</v>
      </c>
      <c r="K1437">
        <v>13987.5</v>
      </c>
    </row>
    <row r="1438" spans="1:11">
      <c r="A1438" s="4">
        <v>20191221</v>
      </c>
      <c r="B1438" s="21">
        <f t="shared" si="22"/>
        <v>43820</v>
      </c>
      <c r="C1438" s="20" t="str">
        <f>TEXT(Table1[[#This Row],[Transaction Date]],"yyyy")</f>
        <v>2019</v>
      </c>
      <c r="D1438" s="20" t="str">
        <f>TEXT(Table1[[#This Row],[Transaction Date]],"mmmm")</f>
        <v>December</v>
      </c>
      <c r="E1438" s="4">
        <f>MONTH(Table1[[#This Row],[Transaction Date]])</f>
        <v>12</v>
      </c>
      <c r="F1438" s="20" t="str">
        <f>TEXT(Table1[[#This Row],[Transaction Date]],"dddd")</f>
        <v>Saturday</v>
      </c>
      <c r="G1438" t="s">
        <v>11</v>
      </c>
      <c r="H1438" s="4">
        <v>16082</v>
      </c>
      <c r="I1438" t="s">
        <v>114</v>
      </c>
      <c r="J1438" s="4">
        <v>166782</v>
      </c>
      <c r="K1438">
        <v>5000</v>
      </c>
    </row>
    <row r="1439" spans="1:11">
      <c r="A1439" s="4">
        <v>20191221</v>
      </c>
      <c r="B1439" s="21">
        <f t="shared" si="22"/>
        <v>43820</v>
      </c>
      <c r="C1439" s="20" t="str">
        <f>TEXT(Table1[[#This Row],[Transaction Date]],"yyyy")</f>
        <v>2019</v>
      </c>
      <c r="D1439" s="20" t="str">
        <f>TEXT(Table1[[#This Row],[Transaction Date]],"mmmm")</f>
        <v>December</v>
      </c>
      <c r="E1439" s="4">
        <f>MONTH(Table1[[#This Row],[Transaction Date]])</f>
        <v>12</v>
      </c>
      <c r="F1439" s="20" t="str">
        <f>TEXT(Table1[[#This Row],[Transaction Date]],"dddd")</f>
        <v>Saturday</v>
      </c>
      <c r="G1439" t="s">
        <v>117</v>
      </c>
      <c r="H1439" s="4">
        <v>16084</v>
      </c>
      <c r="I1439" t="s">
        <v>115</v>
      </c>
      <c r="J1439" s="4">
        <v>217003</v>
      </c>
      <c r="K1439">
        <v>20520</v>
      </c>
    </row>
    <row r="1440" spans="1:11">
      <c r="A1440" s="4">
        <v>20191221</v>
      </c>
      <c r="B1440" s="21">
        <f t="shared" si="22"/>
        <v>43820</v>
      </c>
      <c r="C1440" s="20" t="str">
        <f>TEXT(Table1[[#This Row],[Transaction Date]],"yyyy")</f>
        <v>2019</v>
      </c>
      <c r="D1440" s="20" t="str">
        <f>TEXT(Table1[[#This Row],[Transaction Date]],"mmmm")</f>
        <v>December</v>
      </c>
      <c r="E1440" s="4">
        <f>MONTH(Table1[[#This Row],[Transaction Date]])</f>
        <v>12</v>
      </c>
      <c r="F1440" s="20" t="str">
        <f>TEXT(Table1[[#This Row],[Transaction Date]],"dddd")</f>
        <v>Saturday</v>
      </c>
      <c r="G1440" t="s">
        <v>117</v>
      </c>
      <c r="H1440" s="4">
        <v>16087</v>
      </c>
      <c r="I1440" t="s">
        <v>114</v>
      </c>
      <c r="J1440" s="4">
        <v>267224</v>
      </c>
      <c r="K1440">
        <v>9960</v>
      </c>
    </row>
    <row r="1441" spans="1:11">
      <c r="A1441" s="4">
        <v>20191221</v>
      </c>
      <c r="B1441" s="21">
        <f t="shared" si="22"/>
        <v>43820</v>
      </c>
      <c r="C1441" s="20" t="str">
        <f>TEXT(Table1[[#This Row],[Transaction Date]],"yyyy")</f>
        <v>2019</v>
      </c>
      <c r="D1441" s="20" t="str">
        <f>TEXT(Table1[[#This Row],[Transaction Date]],"mmmm")</f>
        <v>December</v>
      </c>
      <c r="E1441" s="4">
        <f>MONTH(Table1[[#This Row],[Transaction Date]])</f>
        <v>12</v>
      </c>
      <c r="F1441" s="20" t="str">
        <f>TEXT(Table1[[#This Row],[Transaction Date]],"dddd")</f>
        <v>Saturday</v>
      </c>
      <c r="G1441" t="s">
        <v>10</v>
      </c>
      <c r="H1441" s="4">
        <v>16088</v>
      </c>
      <c r="I1441" t="s">
        <v>115</v>
      </c>
      <c r="J1441" s="4">
        <v>317445</v>
      </c>
      <c r="K1441">
        <v>17278.12</v>
      </c>
    </row>
    <row r="1442" spans="1:11">
      <c r="A1442" s="4">
        <v>20191221</v>
      </c>
      <c r="B1442" s="21">
        <f t="shared" si="22"/>
        <v>43820</v>
      </c>
      <c r="C1442" s="20" t="str">
        <f>TEXT(Table1[[#This Row],[Transaction Date]],"yyyy")</f>
        <v>2019</v>
      </c>
      <c r="D1442" s="20" t="str">
        <f>TEXT(Table1[[#This Row],[Transaction Date]],"mmmm")</f>
        <v>December</v>
      </c>
      <c r="E1442" s="4">
        <f>MONTH(Table1[[#This Row],[Transaction Date]])</f>
        <v>12</v>
      </c>
      <c r="F1442" s="20" t="str">
        <f>TEXT(Table1[[#This Row],[Transaction Date]],"dddd")</f>
        <v>Saturday</v>
      </c>
      <c r="G1442" t="s">
        <v>10</v>
      </c>
      <c r="H1442" s="4">
        <v>16089</v>
      </c>
      <c r="I1442" t="s">
        <v>114</v>
      </c>
      <c r="J1442" s="4">
        <v>367666</v>
      </c>
      <c r="K1442">
        <v>13560</v>
      </c>
    </row>
    <row r="1443" spans="1:11">
      <c r="A1443" s="4">
        <v>20191221</v>
      </c>
      <c r="B1443" s="21">
        <f t="shared" si="22"/>
        <v>43820</v>
      </c>
      <c r="C1443" s="20" t="str">
        <f>TEXT(Table1[[#This Row],[Transaction Date]],"yyyy")</f>
        <v>2019</v>
      </c>
      <c r="D1443" s="20" t="str">
        <f>TEXT(Table1[[#This Row],[Transaction Date]],"mmmm")</f>
        <v>December</v>
      </c>
      <c r="E1443" s="4">
        <f>MONTH(Table1[[#This Row],[Transaction Date]])</f>
        <v>12</v>
      </c>
      <c r="F1443" s="20" t="str">
        <f>TEXT(Table1[[#This Row],[Transaction Date]],"dddd")</f>
        <v>Saturday</v>
      </c>
      <c r="G1443" t="s">
        <v>116</v>
      </c>
      <c r="H1443" s="4">
        <v>16091</v>
      </c>
      <c r="I1443" t="s">
        <v>115</v>
      </c>
      <c r="J1443" s="4">
        <v>417887</v>
      </c>
      <c r="K1443">
        <v>18920</v>
      </c>
    </row>
    <row r="1444" spans="1:11">
      <c r="A1444" s="4">
        <v>20191221</v>
      </c>
      <c r="B1444" s="21">
        <f t="shared" si="22"/>
        <v>43820</v>
      </c>
      <c r="C1444" s="20" t="str">
        <f>TEXT(Table1[[#This Row],[Transaction Date]],"yyyy")</f>
        <v>2019</v>
      </c>
      <c r="D1444" s="20" t="str">
        <f>TEXT(Table1[[#This Row],[Transaction Date]],"mmmm")</f>
        <v>December</v>
      </c>
      <c r="E1444" s="4">
        <f>MONTH(Table1[[#This Row],[Transaction Date]])</f>
        <v>12</v>
      </c>
      <c r="F1444" s="20" t="str">
        <f>TEXT(Table1[[#This Row],[Transaction Date]],"dddd")</f>
        <v>Saturday</v>
      </c>
      <c r="G1444" t="s">
        <v>10</v>
      </c>
      <c r="H1444" s="4">
        <v>16095</v>
      </c>
      <c r="I1444" t="s">
        <v>113</v>
      </c>
      <c r="J1444" s="4">
        <v>267224</v>
      </c>
      <c r="K1444">
        <v>19869.62</v>
      </c>
    </row>
    <row r="1445" spans="1:11">
      <c r="A1445" s="4">
        <v>20191221</v>
      </c>
      <c r="B1445" s="21">
        <f t="shared" si="22"/>
        <v>43820</v>
      </c>
      <c r="C1445" s="20" t="str">
        <f>TEXT(Table1[[#This Row],[Transaction Date]],"yyyy")</f>
        <v>2019</v>
      </c>
      <c r="D1445" s="20" t="str">
        <f>TEXT(Table1[[#This Row],[Transaction Date]],"mmmm")</f>
        <v>December</v>
      </c>
      <c r="E1445" s="4">
        <f>MONTH(Table1[[#This Row],[Transaction Date]])</f>
        <v>12</v>
      </c>
      <c r="F1445" s="20" t="str">
        <f>TEXT(Table1[[#This Row],[Transaction Date]],"dddd")</f>
        <v>Saturday</v>
      </c>
      <c r="G1445" t="s">
        <v>10</v>
      </c>
      <c r="H1445" s="4">
        <v>16101</v>
      </c>
      <c r="I1445" t="s">
        <v>113</v>
      </c>
      <c r="J1445" s="4">
        <v>317445</v>
      </c>
      <c r="K1445">
        <v>4239.38</v>
      </c>
    </row>
    <row r="1446" spans="1:11">
      <c r="A1446" s="4">
        <v>20191221</v>
      </c>
      <c r="B1446" s="21">
        <f t="shared" si="22"/>
        <v>43820</v>
      </c>
      <c r="C1446" s="20" t="str">
        <f>TEXT(Table1[[#This Row],[Transaction Date]],"yyyy")</f>
        <v>2019</v>
      </c>
      <c r="D1446" s="20" t="str">
        <f>TEXT(Table1[[#This Row],[Transaction Date]],"mmmm")</f>
        <v>December</v>
      </c>
      <c r="E1446" s="4">
        <f>MONTH(Table1[[#This Row],[Transaction Date]])</f>
        <v>12</v>
      </c>
      <c r="F1446" s="20" t="str">
        <f>TEXT(Table1[[#This Row],[Transaction Date]],"dddd")</f>
        <v>Saturday</v>
      </c>
      <c r="G1446" t="s">
        <v>116</v>
      </c>
      <c r="H1446" s="4">
        <v>16102</v>
      </c>
      <c r="I1446" t="s">
        <v>112</v>
      </c>
      <c r="J1446" s="4">
        <v>729973</v>
      </c>
      <c r="K1446">
        <v>9058.15</v>
      </c>
    </row>
    <row r="1447" spans="1:11">
      <c r="A1447" s="4">
        <v>20191221</v>
      </c>
      <c r="B1447" s="21">
        <f t="shared" si="22"/>
        <v>43820</v>
      </c>
      <c r="C1447" s="20" t="str">
        <f>TEXT(Table1[[#This Row],[Transaction Date]],"yyyy")</f>
        <v>2019</v>
      </c>
      <c r="D1447" s="20" t="str">
        <f>TEXT(Table1[[#This Row],[Transaction Date]],"mmmm")</f>
        <v>December</v>
      </c>
      <c r="E1447" s="4">
        <f>MONTH(Table1[[#This Row],[Transaction Date]])</f>
        <v>12</v>
      </c>
      <c r="F1447" s="20" t="str">
        <f>TEXT(Table1[[#This Row],[Transaction Date]],"dddd")</f>
        <v>Saturday</v>
      </c>
      <c r="G1447" t="s">
        <v>116</v>
      </c>
      <c r="H1447" s="4">
        <v>16103</v>
      </c>
      <c r="I1447" t="s">
        <v>109</v>
      </c>
      <c r="J1447" s="4">
        <v>764932</v>
      </c>
      <c r="K1447">
        <v>15639.38</v>
      </c>
    </row>
    <row r="1448" spans="1:11">
      <c r="A1448" s="4">
        <v>20191221</v>
      </c>
      <c r="B1448" s="21">
        <f t="shared" si="22"/>
        <v>43820</v>
      </c>
      <c r="C1448" s="20" t="str">
        <f>TEXT(Table1[[#This Row],[Transaction Date]],"yyyy")</f>
        <v>2019</v>
      </c>
      <c r="D1448" s="20" t="str">
        <f>TEXT(Table1[[#This Row],[Transaction Date]],"mmmm")</f>
        <v>December</v>
      </c>
      <c r="E1448" s="4">
        <f>MONTH(Table1[[#This Row],[Transaction Date]])</f>
        <v>12</v>
      </c>
      <c r="F1448" s="20" t="str">
        <f>TEXT(Table1[[#This Row],[Transaction Date]],"dddd")</f>
        <v>Saturday</v>
      </c>
      <c r="G1448" t="s">
        <v>116</v>
      </c>
      <c r="H1448" s="4">
        <v>16105</v>
      </c>
      <c r="I1448" t="s">
        <v>109</v>
      </c>
      <c r="J1448" s="4">
        <v>979679</v>
      </c>
      <c r="K1448">
        <v>8870.6200000000008</v>
      </c>
    </row>
    <row r="1449" spans="1:11">
      <c r="A1449" s="4">
        <v>20191222</v>
      </c>
      <c r="B1449" s="21">
        <f t="shared" si="22"/>
        <v>43821</v>
      </c>
      <c r="C1449" s="20" t="str">
        <f>TEXT(Table1[[#This Row],[Transaction Date]],"yyyy")</f>
        <v>2019</v>
      </c>
      <c r="D1449" s="20" t="str">
        <f>TEXT(Table1[[#This Row],[Transaction Date]],"mmmm")</f>
        <v>December</v>
      </c>
      <c r="E1449" s="4">
        <f>MONTH(Table1[[#This Row],[Transaction Date]])</f>
        <v>12</v>
      </c>
      <c r="F1449" s="20" t="str">
        <f>TEXT(Table1[[#This Row],[Transaction Date]],"dddd")</f>
        <v>Sunday</v>
      </c>
      <c r="G1449" t="s">
        <v>10</v>
      </c>
      <c r="H1449" s="4">
        <v>11234</v>
      </c>
      <c r="I1449" t="s">
        <v>113</v>
      </c>
      <c r="J1449" s="4">
        <v>129760</v>
      </c>
      <c r="K1449">
        <v>17000</v>
      </c>
    </row>
    <row r="1450" spans="1:11">
      <c r="A1450" s="4">
        <v>20191222</v>
      </c>
      <c r="B1450" s="21">
        <f t="shared" si="22"/>
        <v>43821</v>
      </c>
      <c r="C1450" s="20" t="str">
        <f>TEXT(Table1[[#This Row],[Transaction Date]],"yyyy")</f>
        <v>2019</v>
      </c>
      <c r="D1450" s="20" t="str">
        <f>TEXT(Table1[[#This Row],[Transaction Date]],"mmmm")</f>
        <v>December</v>
      </c>
      <c r="E1450" s="4">
        <f>MONTH(Table1[[#This Row],[Transaction Date]])</f>
        <v>12</v>
      </c>
      <c r="F1450" s="20" t="str">
        <f>TEXT(Table1[[#This Row],[Transaction Date]],"dddd")</f>
        <v>Sunday</v>
      </c>
      <c r="G1450" s="1" t="s">
        <v>116</v>
      </c>
      <c r="H1450" s="4">
        <v>11235</v>
      </c>
      <c r="I1450" t="s">
        <v>113</v>
      </c>
      <c r="J1450" s="4">
        <v>834850</v>
      </c>
      <c r="K1450">
        <v>8760</v>
      </c>
    </row>
    <row r="1451" spans="1:11">
      <c r="A1451" s="4">
        <v>20191222</v>
      </c>
      <c r="B1451" s="21">
        <f t="shared" si="22"/>
        <v>43821</v>
      </c>
      <c r="C1451" s="20" t="str">
        <f>TEXT(Table1[[#This Row],[Transaction Date]],"yyyy")</f>
        <v>2019</v>
      </c>
      <c r="D1451" s="20" t="str">
        <f>TEXT(Table1[[#This Row],[Transaction Date]],"mmmm")</f>
        <v>December</v>
      </c>
      <c r="E1451" s="4">
        <f>MONTH(Table1[[#This Row],[Transaction Date]])</f>
        <v>12</v>
      </c>
      <c r="F1451" s="20" t="str">
        <f>TEXT(Table1[[#This Row],[Transaction Date]],"dddd")</f>
        <v>Sunday</v>
      </c>
      <c r="G1451" s="1" t="s">
        <v>118</v>
      </c>
      <c r="H1451" s="4">
        <v>11236</v>
      </c>
      <c r="I1451" t="s">
        <v>112</v>
      </c>
      <c r="J1451" s="4">
        <v>367666</v>
      </c>
      <c r="K1451">
        <v>11720</v>
      </c>
    </row>
    <row r="1452" spans="1:11">
      <c r="A1452" s="4">
        <v>20191222</v>
      </c>
      <c r="B1452" s="21">
        <f t="shared" si="22"/>
        <v>43821</v>
      </c>
      <c r="C1452" s="20" t="str">
        <f>TEXT(Table1[[#This Row],[Transaction Date]],"yyyy")</f>
        <v>2019</v>
      </c>
      <c r="D1452" s="20" t="str">
        <f>TEXT(Table1[[#This Row],[Transaction Date]],"mmmm")</f>
        <v>December</v>
      </c>
      <c r="E1452" s="4">
        <f>MONTH(Table1[[#This Row],[Transaction Date]])</f>
        <v>12</v>
      </c>
      <c r="F1452" s="20" t="str">
        <f>TEXT(Table1[[#This Row],[Transaction Date]],"dddd")</f>
        <v>Sunday</v>
      </c>
      <c r="G1452" t="s">
        <v>116</v>
      </c>
      <c r="H1452" s="4">
        <v>11238</v>
      </c>
      <c r="I1452" t="s">
        <v>112</v>
      </c>
      <c r="J1452" s="4">
        <v>417887</v>
      </c>
      <c r="K1452">
        <v>2600</v>
      </c>
    </row>
    <row r="1453" spans="1:11">
      <c r="A1453" s="4">
        <v>20191222</v>
      </c>
      <c r="B1453" s="21">
        <f t="shared" si="22"/>
        <v>43821</v>
      </c>
      <c r="C1453" s="20" t="str">
        <f>TEXT(Table1[[#This Row],[Transaction Date]],"yyyy")</f>
        <v>2019</v>
      </c>
      <c r="D1453" s="20" t="str">
        <f>TEXT(Table1[[#This Row],[Transaction Date]],"mmmm")</f>
        <v>December</v>
      </c>
      <c r="E1453" s="4">
        <f>MONTH(Table1[[#This Row],[Transaction Date]])</f>
        <v>12</v>
      </c>
      <c r="F1453" s="20" t="str">
        <f>TEXT(Table1[[#This Row],[Transaction Date]],"dddd")</f>
        <v>Sunday</v>
      </c>
      <c r="G1453" t="s">
        <v>117</v>
      </c>
      <c r="H1453" s="4">
        <v>11239</v>
      </c>
      <c r="I1453" t="s">
        <v>109</v>
      </c>
      <c r="J1453" s="4">
        <v>468108</v>
      </c>
      <c r="K1453">
        <v>19400</v>
      </c>
    </row>
    <row r="1454" spans="1:11">
      <c r="A1454" s="4">
        <v>20191222</v>
      </c>
      <c r="B1454" s="21">
        <f t="shared" si="22"/>
        <v>43821</v>
      </c>
      <c r="C1454" s="20" t="str">
        <f>TEXT(Table1[[#This Row],[Transaction Date]],"yyyy")</f>
        <v>2019</v>
      </c>
      <c r="D1454" s="20" t="str">
        <f>TEXT(Table1[[#This Row],[Transaction Date]],"mmmm")</f>
        <v>December</v>
      </c>
      <c r="E1454" s="4">
        <f>MONTH(Table1[[#This Row],[Transaction Date]])</f>
        <v>12</v>
      </c>
      <c r="F1454" s="20" t="str">
        <f>TEXT(Table1[[#This Row],[Transaction Date]],"dddd")</f>
        <v>Sunday</v>
      </c>
      <c r="G1454" t="s">
        <v>117</v>
      </c>
      <c r="H1454" s="4">
        <v>11239</v>
      </c>
      <c r="I1454" t="s">
        <v>109</v>
      </c>
      <c r="J1454" s="4">
        <v>518329</v>
      </c>
      <c r="K1454">
        <v>19400</v>
      </c>
    </row>
    <row r="1455" spans="1:11">
      <c r="A1455" s="4">
        <v>20191222</v>
      </c>
      <c r="B1455" s="21">
        <f t="shared" si="22"/>
        <v>43821</v>
      </c>
      <c r="C1455" s="20" t="str">
        <f>TEXT(Table1[[#This Row],[Transaction Date]],"yyyy")</f>
        <v>2019</v>
      </c>
      <c r="D1455" s="20" t="str">
        <f>TEXT(Table1[[#This Row],[Transaction Date]],"mmmm")</f>
        <v>December</v>
      </c>
      <c r="E1455" s="4">
        <f>MONTH(Table1[[#This Row],[Transaction Date]])</f>
        <v>12</v>
      </c>
      <c r="F1455" s="20" t="str">
        <f>TEXT(Table1[[#This Row],[Transaction Date]],"dddd")</f>
        <v>Sunday</v>
      </c>
      <c r="G1455" t="s">
        <v>10</v>
      </c>
      <c r="H1455" s="4">
        <v>11241</v>
      </c>
      <c r="I1455" t="s">
        <v>114</v>
      </c>
      <c r="J1455" s="4">
        <v>568550</v>
      </c>
      <c r="K1455">
        <v>7400</v>
      </c>
    </row>
    <row r="1456" spans="1:11">
      <c r="A1456" s="4">
        <v>20191222</v>
      </c>
      <c r="B1456" s="21">
        <f t="shared" si="22"/>
        <v>43821</v>
      </c>
      <c r="C1456" s="20" t="str">
        <f>TEXT(Table1[[#This Row],[Transaction Date]],"yyyy")</f>
        <v>2019</v>
      </c>
      <c r="D1456" s="20" t="str">
        <f>TEXT(Table1[[#This Row],[Transaction Date]],"mmmm")</f>
        <v>December</v>
      </c>
      <c r="E1456" s="4">
        <f>MONTH(Table1[[#This Row],[Transaction Date]])</f>
        <v>12</v>
      </c>
      <c r="F1456" s="20" t="str">
        <f>TEXT(Table1[[#This Row],[Transaction Date]],"dddd")</f>
        <v>Sunday</v>
      </c>
      <c r="G1456" t="s">
        <v>10</v>
      </c>
      <c r="H1456" s="4">
        <v>11242</v>
      </c>
      <c r="I1456" t="s">
        <v>115</v>
      </c>
      <c r="J1456" s="4">
        <v>618771</v>
      </c>
      <c r="K1456">
        <v>7960</v>
      </c>
    </row>
    <row r="1457" spans="1:11">
      <c r="A1457" s="4">
        <v>20191222</v>
      </c>
      <c r="B1457" s="21">
        <f t="shared" si="22"/>
        <v>43821</v>
      </c>
      <c r="C1457" s="20" t="str">
        <f>TEXT(Table1[[#This Row],[Transaction Date]],"yyyy")</f>
        <v>2019</v>
      </c>
      <c r="D1457" s="20" t="str">
        <f>TEXT(Table1[[#This Row],[Transaction Date]],"mmmm")</f>
        <v>December</v>
      </c>
      <c r="E1457" s="4">
        <f>MONTH(Table1[[#This Row],[Transaction Date]])</f>
        <v>12</v>
      </c>
      <c r="F1457" s="20" t="str">
        <f>TEXT(Table1[[#This Row],[Transaction Date]],"dddd")</f>
        <v>Sunday</v>
      </c>
      <c r="G1457" t="s">
        <v>118</v>
      </c>
      <c r="H1457" s="4">
        <v>11244</v>
      </c>
      <c r="I1457" t="s">
        <v>114</v>
      </c>
      <c r="J1457" s="4">
        <v>864342</v>
      </c>
      <c r="K1457">
        <v>14600</v>
      </c>
    </row>
    <row r="1458" spans="1:11">
      <c r="A1458" s="4">
        <v>20191222</v>
      </c>
      <c r="B1458" s="21">
        <f t="shared" si="22"/>
        <v>43821</v>
      </c>
      <c r="C1458" s="20" t="str">
        <f>TEXT(Table1[[#This Row],[Transaction Date]],"yyyy")</f>
        <v>2019</v>
      </c>
      <c r="D1458" s="20" t="str">
        <f>TEXT(Table1[[#This Row],[Transaction Date]],"mmmm")</f>
        <v>December</v>
      </c>
      <c r="E1458" s="4">
        <f>MONTH(Table1[[#This Row],[Transaction Date]])</f>
        <v>12</v>
      </c>
      <c r="F1458" s="20" t="str">
        <f>TEXT(Table1[[#This Row],[Transaction Date]],"dddd")</f>
        <v>Sunday</v>
      </c>
      <c r="G1458" t="s">
        <v>116</v>
      </c>
      <c r="H1458" s="4">
        <v>11246</v>
      </c>
      <c r="I1458" t="s">
        <v>115</v>
      </c>
      <c r="J1458" s="4">
        <v>979679</v>
      </c>
      <c r="K1458">
        <v>12076.88</v>
      </c>
    </row>
    <row r="1459" spans="1:11">
      <c r="A1459" s="4">
        <v>20191223</v>
      </c>
      <c r="B1459" s="21">
        <f t="shared" si="22"/>
        <v>43822</v>
      </c>
      <c r="C1459" s="20" t="str">
        <f>TEXT(Table1[[#This Row],[Transaction Date]],"yyyy")</f>
        <v>2019</v>
      </c>
      <c r="D1459" s="20" t="str">
        <f>TEXT(Table1[[#This Row],[Transaction Date]],"mmmm")</f>
        <v>December</v>
      </c>
      <c r="E1459" s="4">
        <f>MONTH(Table1[[#This Row],[Transaction Date]])</f>
        <v>12</v>
      </c>
      <c r="F1459" s="20" t="str">
        <f>TEXT(Table1[[#This Row],[Transaction Date]],"dddd")</f>
        <v>Monday</v>
      </c>
      <c r="G1459" t="s">
        <v>117</v>
      </c>
      <c r="H1459" s="4">
        <v>16166</v>
      </c>
      <c r="I1459" t="s">
        <v>115</v>
      </c>
      <c r="J1459" s="4">
        <v>129760</v>
      </c>
      <c r="K1459">
        <v>14962.5</v>
      </c>
    </row>
    <row r="1460" spans="1:11">
      <c r="A1460" s="4">
        <v>20191223</v>
      </c>
      <c r="B1460" s="21">
        <f t="shared" si="22"/>
        <v>43822</v>
      </c>
      <c r="C1460" s="20" t="str">
        <f>TEXT(Table1[[#This Row],[Transaction Date]],"yyyy")</f>
        <v>2019</v>
      </c>
      <c r="D1460" s="20" t="str">
        <f>TEXT(Table1[[#This Row],[Transaction Date]],"mmmm")</f>
        <v>December</v>
      </c>
      <c r="E1460" s="4">
        <f>MONTH(Table1[[#This Row],[Transaction Date]])</f>
        <v>12</v>
      </c>
      <c r="F1460" s="20" t="str">
        <f>TEXT(Table1[[#This Row],[Transaction Date]],"dddd")</f>
        <v>Monday</v>
      </c>
      <c r="G1460" t="s">
        <v>117</v>
      </c>
      <c r="H1460" s="4">
        <v>11250</v>
      </c>
      <c r="I1460" t="s">
        <v>113</v>
      </c>
      <c r="J1460" s="4">
        <v>172366</v>
      </c>
      <c r="K1460">
        <v>9337.5</v>
      </c>
    </row>
    <row r="1461" spans="1:11">
      <c r="A1461" s="4">
        <v>20191223</v>
      </c>
      <c r="B1461" s="21">
        <f t="shared" si="22"/>
        <v>43822</v>
      </c>
      <c r="C1461" s="20" t="str">
        <f>TEXT(Table1[[#This Row],[Transaction Date]],"yyyy")</f>
        <v>2019</v>
      </c>
      <c r="D1461" s="20" t="str">
        <f>TEXT(Table1[[#This Row],[Transaction Date]],"mmmm")</f>
        <v>December</v>
      </c>
      <c r="E1461" s="4">
        <f>MONTH(Table1[[#This Row],[Transaction Date]])</f>
        <v>12</v>
      </c>
      <c r="F1461" s="20" t="str">
        <f>TEXT(Table1[[#This Row],[Transaction Date]],"dddd")</f>
        <v>Monday</v>
      </c>
      <c r="G1461" t="s">
        <v>116</v>
      </c>
      <c r="H1461" s="4">
        <v>11254</v>
      </c>
      <c r="I1461" t="s">
        <v>109</v>
      </c>
      <c r="J1461" s="4">
        <v>135670</v>
      </c>
      <c r="K1461">
        <v>21510</v>
      </c>
    </row>
    <row r="1462" spans="1:11">
      <c r="A1462" s="4">
        <v>20191223</v>
      </c>
      <c r="B1462" s="21">
        <f t="shared" si="22"/>
        <v>43822</v>
      </c>
      <c r="C1462" s="20" t="str">
        <f>TEXT(Table1[[#This Row],[Transaction Date]],"yyyy")</f>
        <v>2019</v>
      </c>
      <c r="D1462" s="20" t="str">
        <f>TEXT(Table1[[#This Row],[Transaction Date]],"mmmm")</f>
        <v>December</v>
      </c>
      <c r="E1462" s="4">
        <f>MONTH(Table1[[#This Row],[Transaction Date]])</f>
        <v>12</v>
      </c>
      <c r="F1462" s="20" t="str">
        <f>TEXT(Table1[[#This Row],[Transaction Date]],"dddd")</f>
        <v>Monday</v>
      </c>
      <c r="G1462" t="s">
        <v>116</v>
      </c>
      <c r="H1462" s="4">
        <v>11256</v>
      </c>
      <c r="I1462" t="s">
        <v>115</v>
      </c>
      <c r="J1462" s="4">
        <v>205588</v>
      </c>
      <c r="K1462">
        <v>9650</v>
      </c>
    </row>
    <row r="1463" spans="1:11">
      <c r="A1463" s="4">
        <v>20191223</v>
      </c>
      <c r="B1463" s="21">
        <f t="shared" si="22"/>
        <v>43822</v>
      </c>
      <c r="C1463" s="20" t="str">
        <f>TEXT(Table1[[#This Row],[Transaction Date]],"yyyy")</f>
        <v>2019</v>
      </c>
      <c r="D1463" s="20" t="str">
        <f>TEXT(Table1[[#This Row],[Transaction Date]],"mmmm")</f>
        <v>December</v>
      </c>
      <c r="E1463" s="4">
        <f>MONTH(Table1[[#This Row],[Transaction Date]])</f>
        <v>12</v>
      </c>
      <c r="F1463" s="20" t="str">
        <f>TEXT(Table1[[#This Row],[Transaction Date]],"dddd")</f>
        <v>Monday</v>
      </c>
      <c r="G1463" t="s">
        <v>117</v>
      </c>
      <c r="H1463" s="4">
        <v>11264</v>
      </c>
      <c r="I1463" t="s">
        <v>115</v>
      </c>
      <c r="J1463" s="4">
        <v>275506</v>
      </c>
      <c r="K1463">
        <v>12712.5</v>
      </c>
    </row>
    <row r="1464" spans="1:11">
      <c r="A1464" s="4">
        <v>20191225</v>
      </c>
      <c r="B1464" s="21">
        <f t="shared" si="22"/>
        <v>43824</v>
      </c>
      <c r="C1464" s="20" t="str">
        <f>TEXT(Table1[[#This Row],[Transaction Date]],"yyyy")</f>
        <v>2019</v>
      </c>
      <c r="D1464" s="20" t="str">
        <f>TEXT(Table1[[#This Row],[Transaction Date]],"mmmm")</f>
        <v>December</v>
      </c>
      <c r="E1464" s="4">
        <f>MONTH(Table1[[#This Row],[Transaction Date]])</f>
        <v>12</v>
      </c>
      <c r="F1464" s="20" t="str">
        <f>TEXT(Table1[[#This Row],[Transaction Date]],"dddd")</f>
        <v>Wednesday</v>
      </c>
      <c r="G1464" t="s">
        <v>116</v>
      </c>
      <c r="H1464" s="4">
        <v>16208</v>
      </c>
      <c r="I1464" t="s">
        <v>114</v>
      </c>
      <c r="J1464" s="4">
        <v>979679</v>
      </c>
      <c r="K1464">
        <v>16837.5</v>
      </c>
    </row>
    <row r="1465" spans="1:11">
      <c r="A1465" s="4">
        <v>20191225</v>
      </c>
      <c r="B1465" s="21">
        <f t="shared" si="22"/>
        <v>43824</v>
      </c>
      <c r="C1465" s="20" t="str">
        <f>TEXT(Table1[[#This Row],[Transaction Date]],"yyyy")</f>
        <v>2019</v>
      </c>
      <c r="D1465" s="20" t="str">
        <f>TEXT(Table1[[#This Row],[Transaction Date]],"mmmm")</f>
        <v>December</v>
      </c>
      <c r="E1465" s="4">
        <f>MONTH(Table1[[#This Row],[Transaction Date]])</f>
        <v>12</v>
      </c>
      <c r="F1465" s="20" t="str">
        <f>TEXT(Table1[[#This Row],[Transaction Date]],"dddd")</f>
        <v>Wednesday</v>
      </c>
      <c r="G1465" t="s">
        <v>10</v>
      </c>
      <c r="H1465" s="4">
        <v>16214</v>
      </c>
      <c r="I1465" t="s">
        <v>109</v>
      </c>
      <c r="J1465" s="4">
        <v>129760</v>
      </c>
      <c r="K1465">
        <v>18187.5</v>
      </c>
    </row>
    <row r="1466" spans="1:11">
      <c r="A1466" s="4">
        <v>20191226</v>
      </c>
      <c r="B1466" s="21">
        <f t="shared" si="22"/>
        <v>43825</v>
      </c>
      <c r="C1466" s="20" t="str">
        <f>TEXT(Table1[[#This Row],[Transaction Date]],"yyyy")</f>
        <v>2019</v>
      </c>
      <c r="D1466" s="20" t="str">
        <f>TEXT(Table1[[#This Row],[Transaction Date]],"mmmm")</f>
        <v>December</v>
      </c>
      <c r="E1466" s="4">
        <f>MONTH(Table1[[#This Row],[Transaction Date]])</f>
        <v>12</v>
      </c>
      <c r="F1466" s="20" t="str">
        <f>TEXT(Table1[[#This Row],[Transaction Date]],"dddd")</f>
        <v>Thursday</v>
      </c>
      <c r="G1466" s="1" t="s">
        <v>116</v>
      </c>
      <c r="H1466" s="4">
        <v>8206</v>
      </c>
      <c r="I1466" t="s">
        <v>109</v>
      </c>
      <c r="J1466" s="4">
        <v>834850</v>
      </c>
      <c r="K1466">
        <v>10400</v>
      </c>
    </row>
    <row r="1467" spans="1:11">
      <c r="A1467" s="4">
        <v>20191226</v>
      </c>
      <c r="B1467" s="21">
        <f t="shared" si="22"/>
        <v>43825</v>
      </c>
      <c r="C1467" s="20" t="str">
        <f>TEXT(Table1[[#This Row],[Transaction Date]],"yyyy")</f>
        <v>2019</v>
      </c>
      <c r="D1467" s="20" t="str">
        <f>TEXT(Table1[[#This Row],[Transaction Date]],"mmmm")</f>
        <v>December</v>
      </c>
      <c r="E1467" s="4">
        <f>MONTH(Table1[[#This Row],[Transaction Date]])</f>
        <v>12</v>
      </c>
      <c r="F1467" s="20" t="str">
        <f>TEXT(Table1[[#This Row],[Transaction Date]],"dddd")</f>
        <v>Thursday</v>
      </c>
      <c r="G1467" s="1" t="s">
        <v>118</v>
      </c>
      <c r="H1467" s="4">
        <v>16222</v>
      </c>
      <c r="I1467" t="s">
        <v>109</v>
      </c>
      <c r="J1467" s="4">
        <v>979679</v>
      </c>
      <c r="K1467">
        <v>11357.5</v>
      </c>
    </row>
    <row r="1468" spans="1:11">
      <c r="A1468" s="4">
        <v>20191226</v>
      </c>
      <c r="B1468" s="21">
        <f t="shared" si="22"/>
        <v>43825</v>
      </c>
      <c r="C1468" s="20" t="str">
        <f>TEXT(Table1[[#This Row],[Transaction Date]],"yyyy")</f>
        <v>2019</v>
      </c>
      <c r="D1468" s="20" t="str">
        <f>TEXT(Table1[[#This Row],[Transaction Date]],"mmmm")</f>
        <v>December</v>
      </c>
      <c r="E1468" s="4">
        <f>MONTH(Table1[[#This Row],[Transaction Date]])</f>
        <v>12</v>
      </c>
      <c r="F1468" s="20" t="str">
        <f>TEXT(Table1[[#This Row],[Transaction Date]],"dddd")</f>
        <v>Thursday</v>
      </c>
      <c r="G1468" t="s">
        <v>10</v>
      </c>
      <c r="H1468" s="4">
        <v>16233</v>
      </c>
      <c r="I1468" t="s">
        <v>114</v>
      </c>
      <c r="J1468" s="4">
        <v>129760</v>
      </c>
      <c r="K1468">
        <v>3187.5</v>
      </c>
    </row>
    <row r="1469" spans="1:11">
      <c r="A1469" s="4">
        <v>20191226</v>
      </c>
      <c r="B1469" s="21">
        <f t="shared" si="22"/>
        <v>43825</v>
      </c>
      <c r="C1469" s="20" t="str">
        <f>TEXT(Table1[[#This Row],[Transaction Date]],"yyyy")</f>
        <v>2019</v>
      </c>
      <c r="D1469" s="20" t="str">
        <f>TEXT(Table1[[#This Row],[Transaction Date]],"mmmm")</f>
        <v>December</v>
      </c>
      <c r="E1469" s="4">
        <f>MONTH(Table1[[#This Row],[Transaction Date]])</f>
        <v>12</v>
      </c>
      <c r="F1469" s="20" t="str">
        <f>TEXT(Table1[[#This Row],[Transaction Date]],"dddd")</f>
        <v>Thursday</v>
      </c>
      <c r="G1469" t="s">
        <v>118</v>
      </c>
      <c r="H1469" s="4">
        <v>11290</v>
      </c>
      <c r="I1469" t="s">
        <v>114</v>
      </c>
      <c r="J1469" s="4">
        <v>834850</v>
      </c>
      <c r="K1469">
        <v>5962.5</v>
      </c>
    </row>
    <row r="1470" spans="1:11">
      <c r="A1470" s="4">
        <v>20191226</v>
      </c>
      <c r="B1470" s="21">
        <f t="shared" si="22"/>
        <v>43825</v>
      </c>
      <c r="C1470" s="20" t="str">
        <f>TEXT(Table1[[#This Row],[Transaction Date]],"yyyy")</f>
        <v>2019</v>
      </c>
      <c r="D1470" s="20" t="str">
        <f>TEXT(Table1[[#This Row],[Transaction Date]],"mmmm")</f>
        <v>December</v>
      </c>
      <c r="E1470" s="4">
        <f>MONTH(Table1[[#This Row],[Transaction Date]])</f>
        <v>12</v>
      </c>
      <c r="F1470" s="20" t="str">
        <f>TEXT(Table1[[#This Row],[Transaction Date]],"dddd")</f>
        <v>Thursday</v>
      </c>
      <c r="G1470" t="s">
        <v>116</v>
      </c>
      <c r="H1470" s="4">
        <v>11292</v>
      </c>
      <c r="I1470" t="s">
        <v>110</v>
      </c>
      <c r="J1470" s="4">
        <v>834850</v>
      </c>
      <c r="K1470">
        <v>5450</v>
      </c>
    </row>
    <row r="1471" spans="1:11">
      <c r="A1471" s="4">
        <v>20191226</v>
      </c>
      <c r="B1471" s="21">
        <f t="shared" si="22"/>
        <v>43825</v>
      </c>
      <c r="C1471" s="20" t="str">
        <f>TEXT(Table1[[#This Row],[Transaction Date]],"yyyy")</f>
        <v>2019</v>
      </c>
      <c r="D1471" s="20" t="str">
        <f>TEXT(Table1[[#This Row],[Transaction Date]],"mmmm")</f>
        <v>December</v>
      </c>
      <c r="E1471" s="4">
        <f>MONTH(Table1[[#This Row],[Transaction Date]])</f>
        <v>12</v>
      </c>
      <c r="F1471" s="20" t="str">
        <f>TEXT(Table1[[#This Row],[Transaction Date]],"dddd")</f>
        <v>Thursday</v>
      </c>
      <c r="G1471" t="s">
        <v>10</v>
      </c>
      <c r="H1471" s="4">
        <v>10452</v>
      </c>
      <c r="I1471" t="s">
        <v>115</v>
      </c>
      <c r="J1471" s="4">
        <v>129760</v>
      </c>
      <c r="K1471">
        <v>995</v>
      </c>
    </row>
    <row r="1472" spans="1:11">
      <c r="A1472" s="4">
        <v>20191227</v>
      </c>
      <c r="B1472" s="21">
        <f t="shared" si="22"/>
        <v>43826</v>
      </c>
      <c r="C1472" s="20" t="str">
        <f>TEXT(Table1[[#This Row],[Transaction Date]],"yyyy")</f>
        <v>2019</v>
      </c>
      <c r="D1472" s="20" t="str">
        <f>TEXT(Table1[[#This Row],[Transaction Date]],"mmmm")</f>
        <v>December</v>
      </c>
      <c r="E1472" s="4">
        <f>MONTH(Table1[[#This Row],[Transaction Date]])</f>
        <v>12</v>
      </c>
      <c r="F1472" s="20" t="str">
        <f>TEXT(Table1[[#This Row],[Transaction Date]],"dddd")</f>
        <v>Friday</v>
      </c>
      <c r="G1472" t="s">
        <v>117</v>
      </c>
      <c r="H1472" s="4">
        <v>16237</v>
      </c>
      <c r="I1472" t="s">
        <v>109</v>
      </c>
      <c r="J1472" s="4">
        <v>834850</v>
      </c>
      <c r="K1472">
        <v>6950</v>
      </c>
    </row>
    <row r="1473" spans="1:11">
      <c r="A1473" s="4">
        <v>20191227</v>
      </c>
      <c r="B1473" s="21">
        <f t="shared" si="22"/>
        <v>43826</v>
      </c>
      <c r="C1473" s="20" t="str">
        <f>TEXT(Table1[[#This Row],[Transaction Date]],"yyyy")</f>
        <v>2019</v>
      </c>
      <c r="D1473" s="20" t="str">
        <f>TEXT(Table1[[#This Row],[Transaction Date]],"mmmm")</f>
        <v>December</v>
      </c>
      <c r="E1473" s="4">
        <f>MONTH(Table1[[#This Row],[Transaction Date]])</f>
        <v>12</v>
      </c>
      <c r="F1473" s="20" t="str">
        <f>TEXT(Table1[[#This Row],[Transaction Date]],"dddd")</f>
        <v>Friday</v>
      </c>
      <c r="G1473" t="s">
        <v>117</v>
      </c>
      <c r="H1473" s="4">
        <v>16238</v>
      </c>
      <c r="I1473" t="s">
        <v>109</v>
      </c>
      <c r="J1473" s="4">
        <v>979679</v>
      </c>
      <c r="K1473">
        <v>24950</v>
      </c>
    </row>
    <row r="1474" spans="1:11">
      <c r="A1474" s="4">
        <v>20191227</v>
      </c>
      <c r="B1474" s="21">
        <f t="shared" si="22"/>
        <v>43826</v>
      </c>
      <c r="C1474" s="20" t="str">
        <f>TEXT(Table1[[#This Row],[Transaction Date]],"yyyy")</f>
        <v>2019</v>
      </c>
      <c r="D1474" s="20" t="str">
        <f>TEXT(Table1[[#This Row],[Transaction Date]],"mmmm")</f>
        <v>December</v>
      </c>
      <c r="E1474" s="4">
        <f>MONTH(Table1[[#This Row],[Transaction Date]])</f>
        <v>12</v>
      </c>
      <c r="F1474" s="20" t="str">
        <f>TEXT(Table1[[#This Row],[Transaction Date]],"dddd")</f>
        <v>Friday</v>
      </c>
      <c r="G1474" t="s">
        <v>10</v>
      </c>
      <c r="H1474" s="4">
        <v>8212</v>
      </c>
      <c r="I1474" t="s">
        <v>112</v>
      </c>
      <c r="J1474" s="4">
        <v>129760</v>
      </c>
      <c r="K1474">
        <v>6937.5</v>
      </c>
    </row>
    <row r="1475" spans="1:11">
      <c r="A1475" s="4">
        <v>20191227</v>
      </c>
      <c r="B1475" s="21">
        <f t="shared" si="22"/>
        <v>43826</v>
      </c>
      <c r="C1475" s="20" t="str">
        <f>TEXT(Table1[[#This Row],[Transaction Date]],"yyyy")</f>
        <v>2019</v>
      </c>
      <c r="D1475" s="20" t="str">
        <f>TEXT(Table1[[#This Row],[Transaction Date]],"mmmm")</f>
        <v>December</v>
      </c>
      <c r="E1475" s="4">
        <f>MONTH(Table1[[#This Row],[Transaction Date]])</f>
        <v>12</v>
      </c>
      <c r="F1475" s="20" t="str">
        <f>TEXT(Table1[[#This Row],[Transaction Date]],"dddd")</f>
        <v>Friday</v>
      </c>
      <c r="G1475" t="s">
        <v>116</v>
      </c>
      <c r="H1475" s="4">
        <v>8213</v>
      </c>
      <c r="I1475" t="s">
        <v>115</v>
      </c>
      <c r="J1475" s="4">
        <v>834850</v>
      </c>
      <c r="K1475">
        <v>995</v>
      </c>
    </row>
    <row r="1476" spans="1:11">
      <c r="A1476" s="4">
        <v>20191228</v>
      </c>
      <c r="B1476" s="21">
        <f t="shared" si="22"/>
        <v>43827</v>
      </c>
      <c r="C1476" s="20" t="str">
        <f>TEXT(Table1[[#This Row],[Transaction Date]],"yyyy")</f>
        <v>2019</v>
      </c>
      <c r="D1476" s="20" t="str">
        <f>TEXT(Table1[[#This Row],[Transaction Date]],"mmmm")</f>
        <v>December</v>
      </c>
      <c r="E1476" s="4">
        <f>MONTH(Table1[[#This Row],[Transaction Date]])</f>
        <v>12</v>
      </c>
      <c r="F1476" s="20" t="str">
        <f>TEXT(Table1[[#This Row],[Transaction Date]],"dddd")</f>
        <v>Saturday</v>
      </c>
      <c r="G1476" t="s">
        <v>117</v>
      </c>
      <c r="H1476" s="4">
        <v>10533</v>
      </c>
      <c r="I1476" t="s">
        <v>109</v>
      </c>
      <c r="J1476" s="4">
        <v>834850</v>
      </c>
      <c r="K1476">
        <v>6937.5</v>
      </c>
    </row>
    <row r="1477" spans="1:11">
      <c r="A1477" s="4">
        <v>20191228</v>
      </c>
      <c r="B1477" s="21">
        <f t="shared" ref="B1477:B1540" si="23">DATE(LEFT(A1477,4),MID(A1477,5,2),RIGHT(A1477,2))</f>
        <v>43827</v>
      </c>
      <c r="C1477" s="20" t="str">
        <f>TEXT(Table1[[#This Row],[Transaction Date]],"yyyy")</f>
        <v>2019</v>
      </c>
      <c r="D1477" s="20" t="str">
        <f>TEXT(Table1[[#This Row],[Transaction Date]],"mmmm")</f>
        <v>December</v>
      </c>
      <c r="E1477" s="4">
        <f>MONTH(Table1[[#This Row],[Transaction Date]])</f>
        <v>12</v>
      </c>
      <c r="F1477" s="20" t="str">
        <f>TEXT(Table1[[#This Row],[Transaction Date]],"dddd")</f>
        <v>Saturday</v>
      </c>
      <c r="G1477" t="s">
        <v>117</v>
      </c>
      <c r="H1477" s="4">
        <v>10533</v>
      </c>
      <c r="I1477" t="s">
        <v>109</v>
      </c>
      <c r="J1477" s="4">
        <v>834850</v>
      </c>
      <c r="K1477">
        <v>14962.5</v>
      </c>
    </row>
    <row r="1478" spans="1:11">
      <c r="A1478" s="4">
        <v>20191228</v>
      </c>
      <c r="B1478" s="21">
        <f t="shared" si="23"/>
        <v>43827</v>
      </c>
      <c r="C1478" s="20" t="str">
        <f>TEXT(Table1[[#This Row],[Transaction Date]],"yyyy")</f>
        <v>2019</v>
      </c>
      <c r="D1478" s="20" t="str">
        <f>TEXT(Table1[[#This Row],[Transaction Date]],"mmmm")</f>
        <v>December</v>
      </c>
      <c r="E1478" s="4">
        <f>MONTH(Table1[[#This Row],[Transaction Date]])</f>
        <v>12</v>
      </c>
      <c r="F1478" s="20" t="str">
        <f>TEXT(Table1[[#This Row],[Transaction Date]],"dddd")</f>
        <v>Saturday</v>
      </c>
      <c r="G1478" t="s">
        <v>10</v>
      </c>
      <c r="H1478" s="4">
        <v>10544</v>
      </c>
      <c r="I1478" t="s">
        <v>114</v>
      </c>
      <c r="J1478" s="4">
        <v>834850</v>
      </c>
      <c r="K1478">
        <v>7987.5</v>
      </c>
    </row>
    <row r="1479" spans="1:11">
      <c r="A1479" s="4">
        <v>20191229</v>
      </c>
      <c r="B1479" s="21">
        <f t="shared" si="23"/>
        <v>43828</v>
      </c>
      <c r="C1479" s="20" t="str">
        <f>TEXT(Table1[[#This Row],[Transaction Date]],"yyyy")</f>
        <v>2019</v>
      </c>
      <c r="D1479" s="20" t="str">
        <f>TEXT(Table1[[#This Row],[Transaction Date]],"mmmm")</f>
        <v>December</v>
      </c>
      <c r="E1479" s="4">
        <f>MONTH(Table1[[#This Row],[Transaction Date]])</f>
        <v>12</v>
      </c>
      <c r="F1479" s="20" t="str">
        <f>TEXT(Table1[[#This Row],[Transaction Date]],"dddd")</f>
        <v>Sunday</v>
      </c>
      <c r="G1479" t="s">
        <v>10</v>
      </c>
      <c r="H1479" s="4">
        <v>16262</v>
      </c>
      <c r="I1479" t="s">
        <v>109</v>
      </c>
      <c r="J1479" s="4">
        <v>421333</v>
      </c>
      <c r="K1479">
        <v>13687.5</v>
      </c>
    </row>
    <row r="1480" spans="1:11">
      <c r="A1480" s="4">
        <v>20191229</v>
      </c>
      <c r="B1480" s="21">
        <f t="shared" si="23"/>
        <v>43828</v>
      </c>
      <c r="C1480" s="20" t="str">
        <f>TEXT(Table1[[#This Row],[Transaction Date]],"yyyy")</f>
        <v>2019</v>
      </c>
      <c r="D1480" s="20" t="str">
        <f>TEXT(Table1[[#This Row],[Transaction Date]],"mmmm")</f>
        <v>December</v>
      </c>
      <c r="E1480" s="4">
        <f>MONTH(Table1[[#This Row],[Transaction Date]])</f>
        <v>12</v>
      </c>
      <c r="F1480" s="20" t="str">
        <f>TEXT(Table1[[#This Row],[Transaction Date]],"dddd")</f>
        <v>Sunday</v>
      </c>
      <c r="G1480" s="1" t="s">
        <v>10</v>
      </c>
      <c r="H1480" s="4">
        <v>16263</v>
      </c>
      <c r="I1480" t="s">
        <v>109</v>
      </c>
      <c r="J1480" s="4">
        <v>719050</v>
      </c>
      <c r="K1480">
        <v>7837.5</v>
      </c>
    </row>
    <row r="1481" spans="1:11">
      <c r="A1481" s="4">
        <v>20191229</v>
      </c>
      <c r="B1481" s="21">
        <f t="shared" si="23"/>
        <v>43828</v>
      </c>
      <c r="C1481" s="20" t="str">
        <f>TEXT(Table1[[#This Row],[Transaction Date]],"yyyy")</f>
        <v>2019</v>
      </c>
      <c r="D1481" s="20" t="str">
        <f>TEXT(Table1[[#This Row],[Transaction Date]],"mmmm")</f>
        <v>December</v>
      </c>
      <c r="E1481" s="4">
        <f>MONTH(Table1[[#This Row],[Transaction Date]])</f>
        <v>12</v>
      </c>
      <c r="F1481" s="20" t="str">
        <f>TEXT(Table1[[#This Row],[Transaction Date]],"dddd")</f>
        <v>Sunday</v>
      </c>
      <c r="G1481" t="s">
        <v>10</v>
      </c>
      <c r="H1481" s="4">
        <v>16266</v>
      </c>
      <c r="I1481" t="s">
        <v>109</v>
      </c>
      <c r="J1481" s="4">
        <v>101676</v>
      </c>
      <c r="K1481">
        <v>11737.5</v>
      </c>
    </row>
    <row r="1482" spans="1:11">
      <c r="A1482" s="4">
        <v>20191229</v>
      </c>
      <c r="B1482" s="21">
        <f t="shared" si="23"/>
        <v>43828</v>
      </c>
      <c r="C1482" s="20" t="str">
        <f>TEXT(Table1[[#This Row],[Transaction Date]],"yyyy")</f>
        <v>2019</v>
      </c>
      <c r="D1482" s="20" t="str">
        <f>TEXT(Table1[[#This Row],[Transaction Date]],"mmmm")</f>
        <v>December</v>
      </c>
      <c r="E1482" s="4">
        <f>MONTH(Table1[[#This Row],[Transaction Date]])</f>
        <v>12</v>
      </c>
      <c r="F1482" s="20" t="str">
        <f>TEXT(Table1[[#This Row],[Transaction Date]],"dddd")</f>
        <v>Sunday</v>
      </c>
      <c r="G1482" t="s">
        <v>118</v>
      </c>
      <c r="H1482" s="4">
        <v>16269</v>
      </c>
      <c r="I1482" t="s">
        <v>110</v>
      </c>
      <c r="J1482" s="4">
        <v>131448</v>
      </c>
      <c r="K1482">
        <v>8212.5</v>
      </c>
    </row>
    <row r="1483" spans="1:11">
      <c r="A1483" s="4">
        <v>20191229</v>
      </c>
      <c r="B1483" s="21">
        <f t="shared" si="23"/>
        <v>43828</v>
      </c>
      <c r="C1483" s="20" t="str">
        <f>TEXT(Table1[[#This Row],[Transaction Date]],"yyyy")</f>
        <v>2019</v>
      </c>
      <c r="D1483" s="20" t="str">
        <f>TEXT(Table1[[#This Row],[Transaction Date]],"mmmm")</f>
        <v>December</v>
      </c>
      <c r="E1483" s="4">
        <f>MONTH(Table1[[#This Row],[Transaction Date]])</f>
        <v>12</v>
      </c>
      <c r="F1483" s="20" t="str">
        <f>TEXT(Table1[[#This Row],[Transaction Date]],"dddd")</f>
        <v>Sunday</v>
      </c>
      <c r="G1483" t="s">
        <v>118</v>
      </c>
      <c r="H1483" s="4">
        <v>16270</v>
      </c>
      <c r="I1483" t="s">
        <v>109</v>
      </c>
      <c r="J1483" s="4">
        <v>161220</v>
      </c>
      <c r="K1483">
        <v>13987.5</v>
      </c>
    </row>
    <row r="1484" spans="1:11">
      <c r="A1484" s="4">
        <v>20191229</v>
      </c>
      <c r="B1484" s="21">
        <f t="shared" si="23"/>
        <v>43828</v>
      </c>
      <c r="C1484" s="20" t="str">
        <f>TEXT(Table1[[#This Row],[Transaction Date]],"yyyy")</f>
        <v>2019</v>
      </c>
      <c r="D1484" s="20" t="str">
        <f>TEXT(Table1[[#This Row],[Transaction Date]],"mmmm")</f>
        <v>December</v>
      </c>
      <c r="E1484" s="4">
        <f>MONTH(Table1[[#This Row],[Transaction Date]])</f>
        <v>12</v>
      </c>
      <c r="F1484" s="20" t="str">
        <f>TEXT(Table1[[#This Row],[Transaction Date]],"dddd")</f>
        <v>Sunday</v>
      </c>
      <c r="G1484" t="s">
        <v>10</v>
      </c>
      <c r="H1484" s="4">
        <v>16274</v>
      </c>
      <c r="I1484" t="s">
        <v>114</v>
      </c>
      <c r="J1484" s="4">
        <v>116562</v>
      </c>
      <c r="K1484">
        <v>24250</v>
      </c>
    </row>
    <row r="1485" spans="1:11">
      <c r="A1485" s="4">
        <v>20191229</v>
      </c>
      <c r="B1485" s="21">
        <f t="shared" si="23"/>
        <v>43828</v>
      </c>
      <c r="C1485" s="20" t="str">
        <f>TEXT(Table1[[#This Row],[Transaction Date]],"yyyy")</f>
        <v>2019</v>
      </c>
      <c r="D1485" s="20" t="str">
        <f>TEXT(Table1[[#This Row],[Transaction Date]],"mmmm")</f>
        <v>December</v>
      </c>
      <c r="E1485" s="4">
        <f>MONTH(Table1[[#This Row],[Transaction Date]])</f>
        <v>12</v>
      </c>
      <c r="F1485" s="20" t="str">
        <f>TEXT(Table1[[#This Row],[Transaction Date]],"dddd")</f>
        <v>Sunday</v>
      </c>
      <c r="G1485" t="s">
        <v>116</v>
      </c>
      <c r="H1485" s="4">
        <v>11316</v>
      </c>
      <c r="I1485" t="s">
        <v>110</v>
      </c>
      <c r="J1485" s="4">
        <v>166782</v>
      </c>
      <c r="K1485">
        <v>7720</v>
      </c>
    </row>
    <row r="1486" spans="1:11">
      <c r="A1486" s="4">
        <v>20191229</v>
      </c>
      <c r="B1486" s="21">
        <f t="shared" si="23"/>
        <v>43828</v>
      </c>
      <c r="C1486" s="20" t="str">
        <f>TEXT(Table1[[#This Row],[Transaction Date]],"yyyy")</f>
        <v>2019</v>
      </c>
      <c r="D1486" s="20" t="str">
        <f>TEXT(Table1[[#This Row],[Transaction Date]],"mmmm")</f>
        <v>December</v>
      </c>
      <c r="E1486" s="4">
        <f>MONTH(Table1[[#This Row],[Transaction Date]])</f>
        <v>12</v>
      </c>
      <c r="F1486" s="20" t="str">
        <f>TEXT(Table1[[#This Row],[Transaction Date]],"dddd")</f>
        <v>Sunday</v>
      </c>
      <c r="G1486" t="s">
        <v>116</v>
      </c>
      <c r="H1486" s="4">
        <v>11317</v>
      </c>
      <c r="I1486" t="s">
        <v>113</v>
      </c>
      <c r="J1486" s="4">
        <v>217003</v>
      </c>
      <c r="K1486">
        <v>12318.75</v>
      </c>
    </row>
    <row r="1487" spans="1:11">
      <c r="A1487" s="4">
        <v>20191229</v>
      </c>
      <c r="B1487" s="21">
        <f t="shared" si="23"/>
        <v>43828</v>
      </c>
      <c r="C1487" s="20" t="str">
        <f>TEXT(Table1[[#This Row],[Transaction Date]],"yyyy")</f>
        <v>2019</v>
      </c>
      <c r="D1487" s="20" t="str">
        <f>TEXT(Table1[[#This Row],[Transaction Date]],"mmmm")</f>
        <v>December</v>
      </c>
      <c r="E1487" s="4">
        <f>MONTH(Table1[[#This Row],[Transaction Date]])</f>
        <v>12</v>
      </c>
      <c r="F1487" s="20" t="str">
        <f>TEXT(Table1[[#This Row],[Transaction Date]],"dddd")</f>
        <v>Sunday</v>
      </c>
      <c r="G1487" t="s">
        <v>117</v>
      </c>
      <c r="H1487" s="4">
        <v>11318</v>
      </c>
      <c r="I1487" t="s">
        <v>109</v>
      </c>
      <c r="J1487" s="4">
        <v>267224</v>
      </c>
      <c r="K1487">
        <v>14600</v>
      </c>
    </row>
    <row r="1488" spans="1:11">
      <c r="A1488" s="4">
        <v>20191229</v>
      </c>
      <c r="B1488" s="21">
        <f t="shared" si="23"/>
        <v>43828</v>
      </c>
      <c r="C1488" s="20" t="str">
        <f>TEXT(Table1[[#This Row],[Transaction Date]],"yyyy")</f>
        <v>2019</v>
      </c>
      <c r="D1488" s="20" t="str">
        <f>TEXT(Table1[[#This Row],[Transaction Date]],"mmmm")</f>
        <v>December</v>
      </c>
      <c r="E1488" s="4">
        <f>MONTH(Table1[[#This Row],[Transaction Date]])</f>
        <v>12</v>
      </c>
      <c r="F1488" s="20" t="str">
        <f>TEXT(Table1[[#This Row],[Transaction Date]],"dddd")</f>
        <v>Sunday</v>
      </c>
      <c r="G1488" t="s">
        <v>11</v>
      </c>
      <c r="H1488" s="4">
        <v>11320</v>
      </c>
      <c r="I1488" t="s">
        <v>114</v>
      </c>
      <c r="J1488" s="4">
        <v>317445</v>
      </c>
      <c r="K1488">
        <v>1991.25</v>
      </c>
    </row>
    <row r="1489" spans="1:11">
      <c r="A1489" s="4">
        <v>20191229</v>
      </c>
      <c r="B1489" s="21">
        <f t="shared" si="23"/>
        <v>43828</v>
      </c>
      <c r="C1489" s="20" t="str">
        <f>TEXT(Table1[[#This Row],[Transaction Date]],"yyyy")</f>
        <v>2019</v>
      </c>
      <c r="D1489" s="20" t="str">
        <f>TEXT(Table1[[#This Row],[Transaction Date]],"mmmm")</f>
        <v>December</v>
      </c>
      <c r="E1489" s="4">
        <f>MONTH(Table1[[#This Row],[Transaction Date]])</f>
        <v>12</v>
      </c>
      <c r="F1489" s="20" t="str">
        <f>TEXT(Table1[[#This Row],[Transaction Date]],"dddd")</f>
        <v>Sunday</v>
      </c>
      <c r="G1489" t="s">
        <v>11</v>
      </c>
      <c r="H1489" s="4">
        <v>11322</v>
      </c>
      <c r="I1489" t="s">
        <v>110</v>
      </c>
      <c r="J1489" s="4">
        <v>729973</v>
      </c>
      <c r="K1489">
        <v>7720</v>
      </c>
    </row>
    <row r="1490" spans="1:11">
      <c r="A1490" s="4">
        <v>20191229</v>
      </c>
      <c r="B1490" s="21">
        <f t="shared" si="23"/>
        <v>43828</v>
      </c>
      <c r="C1490" s="20" t="str">
        <f>TEXT(Table1[[#This Row],[Transaction Date]],"yyyy")</f>
        <v>2019</v>
      </c>
      <c r="D1490" s="20" t="str">
        <f>TEXT(Table1[[#This Row],[Transaction Date]],"mmmm")</f>
        <v>December</v>
      </c>
      <c r="E1490" s="4">
        <f>MONTH(Table1[[#This Row],[Transaction Date]])</f>
        <v>12</v>
      </c>
      <c r="F1490" s="20" t="str">
        <f>TEXT(Table1[[#This Row],[Transaction Date]],"dddd")</f>
        <v>Sunday</v>
      </c>
      <c r="G1490" t="s">
        <v>11</v>
      </c>
      <c r="H1490" s="4">
        <v>11323</v>
      </c>
      <c r="I1490" t="s">
        <v>109</v>
      </c>
      <c r="J1490" s="4">
        <v>764932</v>
      </c>
      <c r="K1490">
        <v>7593.75</v>
      </c>
    </row>
    <row r="1491" spans="1:11">
      <c r="A1491" s="4">
        <v>20191230</v>
      </c>
      <c r="B1491" s="21">
        <f t="shared" si="23"/>
        <v>43829</v>
      </c>
      <c r="C1491" s="20" t="str">
        <f>TEXT(Table1[[#This Row],[Transaction Date]],"yyyy")</f>
        <v>2019</v>
      </c>
      <c r="D1491" s="20" t="str">
        <f>TEXT(Table1[[#This Row],[Transaction Date]],"mmmm")</f>
        <v>December</v>
      </c>
      <c r="E1491" s="4">
        <f>MONTH(Table1[[#This Row],[Transaction Date]])</f>
        <v>12</v>
      </c>
      <c r="F1491" s="20" t="str">
        <f>TEXT(Table1[[#This Row],[Transaction Date]],"dddd")</f>
        <v>Monday</v>
      </c>
      <c r="G1491" t="s">
        <v>117</v>
      </c>
      <c r="H1491" s="4">
        <v>16284</v>
      </c>
      <c r="I1491" t="s">
        <v>109</v>
      </c>
      <c r="J1491" s="4">
        <v>799891</v>
      </c>
      <c r="K1491">
        <v>8900</v>
      </c>
    </row>
    <row r="1492" spans="1:11">
      <c r="A1492" s="4">
        <v>20191230</v>
      </c>
      <c r="B1492" s="21">
        <f t="shared" si="23"/>
        <v>43829</v>
      </c>
      <c r="C1492" s="20" t="str">
        <f>TEXT(Table1[[#This Row],[Transaction Date]],"yyyy")</f>
        <v>2019</v>
      </c>
      <c r="D1492" s="20" t="str">
        <f>TEXT(Table1[[#This Row],[Transaction Date]],"mmmm")</f>
        <v>December</v>
      </c>
      <c r="E1492" s="4">
        <f>MONTH(Table1[[#This Row],[Transaction Date]])</f>
        <v>12</v>
      </c>
      <c r="F1492" s="20" t="str">
        <f>TEXT(Table1[[#This Row],[Transaction Date]],"dddd")</f>
        <v>Monday</v>
      </c>
      <c r="G1492" t="s">
        <v>117</v>
      </c>
      <c r="H1492" s="4">
        <v>11336</v>
      </c>
      <c r="I1492" t="s">
        <v>110</v>
      </c>
      <c r="J1492" s="4">
        <v>834850</v>
      </c>
      <c r="K1492">
        <v>9950</v>
      </c>
    </row>
    <row r="1493" spans="1:11">
      <c r="A1493" s="4">
        <v>20191230</v>
      </c>
      <c r="B1493" s="21">
        <f t="shared" si="23"/>
        <v>43829</v>
      </c>
      <c r="C1493" s="20" t="str">
        <f>TEXT(Table1[[#This Row],[Transaction Date]],"yyyy")</f>
        <v>2019</v>
      </c>
      <c r="D1493" s="20" t="str">
        <f>TEXT(Table1[[#This Row],[Transaction Date]],"mmmm")</f>
        <v>December</v>
      </c>
      <c r="E1493" s="4">
        <f>MONTH(Table1[[#This Row],[Transaction Date]])</f>
        <v>12</v>
      </c>
      <c r="F1493" s="20" t="str">
        <f>TEXT(Table1[[#This Row],[Transaction Date]],"dddd")</f>
        <v>Monday</v>
      </c>
      <c r="G1493" t="s">
        <v>117</v>
      </c>
      <c r="H1493" s="4">
        <v>11338</v>
      </c>
      <c r="I1493" t="s">
        <v>109</v>
      </c>
      <c r="J1493" s="4">
        <v>367666</v>
      </c>
      <c r="K1493">
        <v>13687.5</v>
      </c>
    </row>
    <row r="1494" spans="1:11">
      <c r="A1494" s="4">
        <v>20191230</v>
      </c>
      <c r="B1494" s="21">
        <f t="shared" si="23"/>
        <v>43829</v>
      </c>
      <c r="C1494" s="20" t="str">
        <f>TEXT(Table1[[#This Row],[Transaction Date]],"yyyy")</f>
        <v>2019</v>
      </c>
      <c r="D1494" s="20" t="str">
        <f>TEXT(Table1[[#This Row],[Transaction Date]],"mmmm")</f>
        <v>December</v>
      </c>
      <c r="E1494" s="4">
        <f>MONTH(Table1[[#This Row],[Transaction Date]])</f>
        <v>12</v>
      </c>
      <c r="F1494" s="20" t="str">
        <f>TEXT(Table1[[#This Row],[Transaction Date]],"dddd")</f>
        <v>Monday</v>
      </c>
      <c r="G1494" t="s">
        <v>10</v>
      </c>
      <c r="H1494" s="4">
        <v>11340</v>
      </c>
      <c r="I1494" t="s">
        <v>114</v>
      </c>
      <c r="J1494" s="4">
        <v>417887</v>
      </c>
      <c r="K1494">
        <v>16462.5</v>
      </c>
    </row>
    <row r="1495" spans="1:11">
      <c r="A1495" s="4">
        <v>20191230</v>
      </c>
      <c r="B1495" s="21">
        <f t="shared" si="23"/>
        <v>43829</v>
      </c>
      <c r="C1495" s="20" t="str">
        <f>TEXT(Table1[[#This Row],[Transaction Date]],"yyyy")</f>
        <v>2019</v>
      </c>
      <c r="D1495" s="20" t="str">
        <f>TEXT(Table1[[#This Row],[Transaction Date]],"mmmm")</f>
        <v>December</v>
      </c>
      <c r="E1495" s="4">
        <f>MONTH(Table1[[#This Row],[Transaction Date]])</f>
        <v>12</v>
      </c>
      <c r="F1495" s="20" t="str">
        <f>TEXT(Table1[[#This Row],[Transaction Date]],"dddd")</f>
        <v>Monday</v>
      </c>
      <c r="G1495" t="s">
        <v>10</v>
      </c>
      <c r="H1495" s="4">
        <v>8225</v>
      </c>
      <c r="I1495" t="s">
        <v>114</v>
      </c>
      <c r="J1495" s="4">
        <v>468108</v>
      </c>
      <c r="K1495">
        <v>11950</v>
      </c>
    </row>
    <row r="1496" spans="1:11">
      <c r="A1496" s="4">
        <v>20191230</v>
      </c>
      <c r="B1496" s="21">
        <f t="shared" si="23"/>
        <v>43829</v>
      </c>
      <c r="C1496" s="20" t="str">
        <f>TEXT(Table1[[#This Row],[Transaction Date]],"yyyy")</f>
        <v>2019</v>
      </c>
      <c r="D1496" s="20" t="str">
        <f>TEXT(Table1[[#This Row],[Transaction Date]],"mmmm")</f>
        <v>December</v>
      </c>
      <c r="E1496" s="4">
        <f>MONTH(Table1[[#This Row],[Transaction Date]])</f>
        <v>12</v>
      </c>
      <c r="F1496" s="20" t="str">
        <f>TEXT(Table1[[#This Row],[Transaction Date]],"dddd")</f>
        <v>Monday</v>
      </c>
      <c r="G1496" t="s">
        <v>116</v>
      </c>
      <c r="H1496" s="4">
        <v>10694</v>
      </c>
      <c r="I1496" t="s">
        <v>115</v>
      </c>
      <c r="J1496" s="4">
        <v>518329</v>
      </c>
      <c r="K1496">
        <v>995</v>
      </c>
    </row>
    <row r="1497" spans="1:11">
      <c r="A1497" s="4">
        <v>20191230</v>
      </c>
      <c r="B1497" s="21">
        <f t="shared" si="23"/>
        <v>43829</v>
      </c>
      <c r="C1497" s="20" t="str">
        <f>TEXT(Table1[[#This Row],[Transaction Date]],"yyyy")</f>
        <v>2019</v>
      </c>
      <c r="D1497" s="20" t="str">
        <f>TEXT(Table1[[#This Row],[Transaction Date]],"mmmm")</f>
        <v>December</v>
      </c>
      <c r="E1497" s="4">
        <f>MONTH(Table1[[#This Row],[Transaction Date]])</f>
        <v>12</v>
      </c>
      <c r="F1497" s="20" t="str">
        <f>TEXT(Table1[[#This Row],[Transaction Date]],"dddd")</f>
        <v>Monday</v>
      </c>
      <c r="G1497" t="s">
        <v>10</v>
      </c>
      <c r="H1497" s="4">
        <v>10701</v>
      </c>
      <c r="I1497" t="s">
        <v>113</v>
      </c>
      <c r="J1497" s="4">
        <v>568550</v>
      </c>
      <c r="K1497">
        <v>13687.5</v>
      </c>
    </row>
    <row r="1498" spans="1:11">
      <c r="A1498" s="4">
        <v>20191231</v>
      </c>
      <c r="B1498" s="21">
        <f t="shared" si="23"/>
        <v>43830</v>
      </c>
      <c r="C1498" s="20" t="str">
        <f>TEXT(Table1[[#This Row],[Transaction Date]],"yyyy")</f>
        <v>2019</v>
      </c>
      <c r="D1498" s="20" t="str">
        <f>TEXT(Table1[[#This Row],[Transaction Date]],"mmmm")</f>
        <v>December</v>
      </c>
      <c r="E1498" s="4">
        <f>MONTH(Table1[[#This Row],[Transaction Date]])</f>
        <v>12</v>
      </c>
      <c r="F1498" s="20" t="str">
        <f>TEXT(Table1[[#This Row],[Transaction Date]],"dddd")</f>
        <v>Tuesday</v>
      </c>
      <c r="G1498" t="s">
        <v>10</v>
      </c>
      <c r="H1498" s="4">
        <v>16287</v>
      </c>
      <c r="I1498" t="s">
        <v>109</v>
      </c>
      <c r="J1498" s="4">
        <v>618771</v>
      </c>
      <c r="K1498">
        <v>13687.5</v>
      </c>
    </row>
    <row r="1499" spans="1:11">
      <c r="A1499" s="4">
        <v>20191231</v>
      </c>
      <c r="B1499" s="21">
        <f t="shared" si="23"/>
        <v>43830</v>
      </c>
      <c r="C1499" s="20" t="str">
        <f>TEXT(Table1[[#This Row],[Transaction Date]],"yyyy")</f>
        <v>2019</v>
      </c>
      <c r="D1499" s="20" t="str">
        <f>TEXT(Table1[[#This Row],[Transaction Date]],"mmmm")</f>
        <v>December</v>
      </c>
      <c r="E1499" s="4">
        <f>MONTH(Table1[[#This Row],[Transaction Date]])</f>
        <v>12</v>
      </c>
      <c r="F1499" s="20" t="str">
        <f>TEXT(Table1[[#This Row],[Transaction Date]],"dddd")</f>
        <v>Tuesday</v>
      </c>
      <c r="G1499" t="s">
        <v>116</v>
      </c>
      <c r="H1499" s="4">
        <v>16291</v>
      </c>
      <c r="I1499" t="s">
        <v>109</v>
      </c>
      <c r="J1499" s="4">
        <v>864342</v>
      </c>
      <c r="K1499">
        <v>15450</v>
      </c>
    </row>
    <row r="1500" spans="1:11">
      <c r="A1500" s="4">
        <v>20191231</v>
      </c>
      <c r="B1500" s="21">
        <f t="shared" si="23"/>
        <v>43830</v>
      </c>
      <c r="C1500" s="20" t="str">
        <f>TEXT(Table1[[#This Row],[Transaction Date]],"yyyy")</f>
        <v>2019</v>
      </c>
      <c r="D1500" s="20" t="str">
        <f>TEXT(Table1[[#This Row],[Transaction Date]],"mmmm")</f>
        <v>December</v>
      </c>
      <c r="E1500" s="4">
        <f>MONTH(Table1[[#This Row],[Transaction Date]])</f>
        <v>12</v>
      </c>
      <c r="F1500" s="20" t="str">
        <f>TEXT(Table1[[#This Row],[Transaction Date]],"dddd")</f>
        <v>Tuesday</v>
      </c>
      <c r="G1500" t="s">
        <v>116</v>
      </c>
      <c r="H1500" s="4">
        <v>8226</v>
      </c>
      <c r="I1500" t="s">
        <v>109</v>
      </c>
      <c r="J1500" s="4">
        <v>979679</v>
      </c>
      <c r="K1500">
        <v>13687.5</v>
      </c>
    </row>
    <row r="1501" spans="1:11">
      <c r="A1501" s="4">
        <v>20191231</v>
      </c>
      <c r="B1501" s="21">
        <f t="shared" si="23"/>
        <v>43830</v>
      </c>
      <c r="C1501" s="20" t="str">
        <f>TEXT(Table1[[#This Row],[Transaction Date]],"yyyy")</f>
        <v>2019</v>
      </c>
      <c r="D1501" s="20" t="str">
        <f>TEXT(Table1[[#This Row],[Transaction Date]],"mmmm")</f>
        <v>December</v>
      </c>
      <c r="E1501" s="4">
        <f>MONTH(Table1[[#This Row],[Transaction Date]])</f>
        <v>12</v>
      </c>
      <c r="F1501" s="20" t="str">
        <f>TEXT(Table1[[#This Row],[Transaction Date]],"dddd")</f>
        <v>Tuesday</v>
      </c>
      <c r="G1501" t="s">
        <v>118</v>
      </c>
      <c r="H1501" s="4">
        <v>11344</v>
      </c>
      <c r="I1501" t="s">
        <v>115</v>
      </c>
      <c r="J1501" s="4">
        <v>129760</v>
      </c>
      <c r="K1501">
        <v>995</v>
      </c>
    </row>
    <row r="1502" spans="1:11">
      <c r="A1502" s="4">
        <v>20200102</v>
      </c>
      <c r="B1502" s="21">
        <f t="shared" si="23"/>
        <v>43832</v>
      </c>
      <c r="C1502" s="20" t="str">
        <f>TEXT(Table1[[#This Row],[Transaction Date]],"yyyy")</f>
        <v>2020</v>
      </c>
      <c r="D1502" s="20" t="str">
        <f>TEXT(Table1[[#This Row],[Transaction Date]],"mmmm")</f>
        <v>January</v>
      </c>
      <c r="E1502" s="4">
        <f>MONTH(Table1[[#This Row],[Transaction Date]])</f>
        <v>1</v>
      </c>
      <c r="F1502" s="20" t="str">
        <f>TEXT(Table1[[#This Row],[Transaction Date]],"dddd")</f>
        <v>Thursday</v>
      </c>
      <c r="G1502" t="s">
        <v>10</v>
      </c>
      <c r="H1502" s="4">
        <v>16308</v>
      </c>
      <c r="I1502" t="s">
        <v>115</v>
      </c>
      <c r="J1502" s="4">
        <v>172366</v>
      </c>
      <c r="K1502">
        <v>11437.5</v>
      </c>
    </row>
    <row r="1503" spans="1:11">
      <c r="A1503" s="4">
        <v>20200102</v>
      </c>
      <c r="B1503" s="21">
        <f t="shared" si="23"/>
        <v>43832</v>
      </c>
      <c r="C1503" s="20" t="str">
        <f>TEXT(Table1[[#This Row],[Transaction Date]],"yyyy")</f>
        <v>2020</v>
      </c>
      <c r="D1503" s="20" t="str">
        <f>TEXT(Table1[[#This Row],[Transaction Date]],"mmmm")</f>
        <v>January</v>
      </c>
      <c r="E1503" s="4">
        <f>MONTH(Table1[[#This Row],[Transaction Date]])</f>
        <v>1</v>
      </c>
      <c r="F1503" s="20" t="str">
        <f>TEXT(Table1[[#This Row],[Transaction Date]],"dddd")</f>
        <v>Thursday</v>
      </c>
      <c r="G1503" t="s">
        <v>116</v>
      </c>
      <c r="H1503" s="4">
        <v>11352</v>
      </c>
      <c r="I1503" t="s">
        <v>115</v>
      </c>
      <c r="J1503" s="4">
        <v>100712</v>
      </c>
      <c r="K1503">
        <v>995</v>
      </c>
    </row>
    <row r="1504" spans="1:11">
      <c r="A1504" s="4">
        <v>20200102</v>
      </c>
      <c r="B1504" s="21">
        <f t="shared" si="23"/>
        <v>43832</v>
      </c>
      <c r="C1504" s="20" t="str">
        <f>TEXT(Table1[[#This Row],[Transaction Date]],"yyyy")</f>
        <v>2020</v>
      </c>
      <c r="D1504" s="20" t="str">
        <f>TEXT(Table1[[#This Row],[Transaction Date]],"mmmm")</f>
        <v>January</v>
      </c>
      <c r="E1504" s="4">
        <f>MONTH(Table1[[#This Row],[Transaction Date]])</f>
        <v>1</v>
      </c>
      <c r="F1504" s="20" t="str">
        <f>TEXT(Table1[[#This Row],[Transaction Date]],"dddd")</f>
        <v>Thursday</v>
      </c>
      <c r="G1504" t="s">
        <v>117</v>
      </c>
      <c r="H1504" s="4">
        <v>16303</v>
      </c>
      <c r="I1504" t="s">
        <v>109</v>
      </c>
      <c r="J1504" s="4">
        <v>135670</v>
      </c>
      <c r="K1504">
        <v>8437.5</v>
      </c>
    </row>
    <row r="1505" spans="1:11">
      <c r="A1505" s="4">
        <v>20200102</v>
      </c>
      <c r="B1505" s="21">
        <f t="shared" si="23"/>
        <v>43832</v>
      </c>
      <c r="C1505" s="20" t="str">
        <f>TEXT(Table1[[#This Row],[Transaction Date]],"yyyy")</f>
        <v>2020</v>
      </c>
      <c r="D1505" s="20" t="str">
        <f>TEXT(Table1[[#This Row],[Transaction Date]],"mmmm")</f>
        <v>January</v>
      </c>
      <c r="E1505" s="4">
        <f>MONTH(Table1[[#This Row],[Transaction Date]])</f>
        <v>1</v>
      </c>
      <c r="F1505" s="20" t="str">
        <f>TEXT(Table1[[#This Row],[Transaction Date]],"dddd")</f>
        <v>Thursday</v>
      </c>
      <c r="G1505" t="s">
        <v>10</v>
      </c>
      <c r="H1505" s="4">
        <v>16309</v>
      </c>
      <c r="I1505" t="s">
        <v>115</v>
      </c>
      <c r="J1505" s="4">
        <v>205588</v>
      </c>
      <c r="K1505">
        <v>3105</v>
      </c>
    </row>
    <row r="1506" spans="1:11">
      <c r="A1506" s="4">
        <v>20200102</v>
      </c>
      <c r="B1506" s="21">
        <f t="shared" si="23"/>
        <v>43832</v>
      </c>
      <c r="C1506" s="20" t="str">
        <f>TEXT(Table1[[#This Row],[Transaction Date]],"yyyy")</f>
        <v>2020</v>
      </c>
      <c r="D1506" s="20" t="str">
        <f>TEXT(Table1[[#This Row],[Transaction Date]],"mmmm")</f>
        <v>January</v>
      </c>
      <c r="E1506" s="4">
        <f>MONTH(Table1[[#This Row],[Transaction Date]])</f>
        <v>1</v>
      </c>
      <c r="F1506" s="20" t="str">
        <f>TEXT(Table1[[#This Row],[Transaction Date]],"dddd")</f>
        <v>Thursday</v>
      </c>
      <c r="G1506" t="s">
        <v>118</v>
      </c>
      <c r="H1506" s="4">
        <v>16312</v>
      </c>
      <c r="I1506" t="s">
        <v>115</v>
      </c>
      <c r="J1506" s="4">
        <v>275506</v>
      </c>
      <c r="K1506">
        <v>15250</v>
      </c>
    </row>
    <row r="1507" spans="1:11">
      <c r="A1507" s="4">
        <v>20200105</v>
      </c>
      <c r="B1507" s="21">
        <f t="shared" si="23"/>
        <v>43835</v>
      </c>
      <c r="C1507" s="20" t="str">
        <f>TEXT(Table1[[#This Row],[Transaction Date]],"yyyy")</f>
        <v>2020</v>
      </c>
      <c r="D1507" s="20" t="str">
        <f>TEXT(Table1[[#This Row],[Transaction Date]],"mmmm")</f>
        <v>January</v>
      </c>
      <c r="E1507" s="4">
        <f>MONTH(Table1[[#This Row],[Transaction Date]])</f>
        <v>1</v>
      </c>
      <c r="F1507" s="20" t="str">
        <f>TEXT(Table1[[#This Row],[Transaction Date]],"dddd")</f>
        <v>Sunday</v>
      </c>
      <c r="G1507" t="s">
        <v>10</v>
      </c>
      <c r="H1507" s="4">
        <v>16334</v>
      </c>
      <c r="I1507" t="s">
        <v>115</v>
      </c>
      <c r="J1507" s="4">
        <v>166213</v>
      </c>
      <c r="K1507">
        <v>13687.5</v>
      </c>
    </row>
    <row r="1508" spans="1:11">
      <c r="A1508" s="4">
        <v>20200105</v>
      </c>
      <c r="B1508" s="21">
        <f t="shared" si="23"/>
        <v>43835</v>
      </c>
      <c r="C1508" s="20" t="str">
        <f>TEXT(Table1[[#This Row],[Transaction Date]],"yyyy")</f>
        <v>2020</v>
      </c>
      <c r="D1508" s="20" t="str">
        <f>TEXT(Table1[[#This Row],[Transaction Date]],"mmmm")</f>
        <v>January</v>
      </c>
      <c r="E1508" s="4">
        <f>MONTH(Table1[[#This Row],[Transaction Date]])</f>
        <v>1</v>
      </c>
      <c r="F1508" s="20" t="str">
        <f>TEXT(Table1[[#This Row],[Transaction Date]],"dddd")</f>
        <v>Sunday</v>
      </c>
      <c r="G1508" t="s">
        <v>10</v>
      </c>
      <c r="H1508" s="4">
        <v>8244</v>
      </c>
      <c r="I1508" t="s">
        <v>112</v>
      </c>
      <c r="J1508" s="4">
        <v>857476</v>
      </c>
      <c r="K1508">
        <v>13987.5</v>
      </c>
    </row>
    <row r="1509" spans="1:11">
      <c r="A1509" s="4">
        <v>20200106</v>
      </c>
      <c r="B1509" s="21">
        <f t="shared" si="23"/>
        <v>43836</v>
      </c>
      <c r="C1509" s="20" t="str">
        <f>TEXT(Table1[[#This Row],[Transaction Date]],"yyyy")</f>
        <v>2020</v>
      </c>
      <c r="D1509" s="20" t="str">
        <f>TEXT(Table1[[#This Row],[Transaction Date]],"mmmm")</f>
        <v>January</v>
      </c>
      <c r="E1509" s="4">
        <f>MONTH(Table1[[#This Row],[Transaction Date]])</f>
        <v>1</v>
      </c>
      <c r="F1509" s="20" t="str">
        <f>TEXT(Table1[[#This Row],[Transaction Date]],"dddd")</f>
        <v>Monday</v>
      </c>
      <c r="G1509" t="s">
        <v>11</v>
      </c>
      <c r="H1509" s="4">
        <v>16342</v>
      </c>
      <c r="I1509" t="s">
        <v>109</v>
      </c>
      <c r="J1509" s="4">
        <v>834850</v>
      </c>
      <c r="K1509">
        <v>15937.5</v>
      </c>
    </row>
    <row r="1510" spans="1:11">
      <c r="A1510" s="4">
        <v>20200107</v>
      </c>
      <c r="B1510" s="21">
        <f t="shared" si="23"/>
        <v>43837</v>
      </c>
      <c r="C1510" s="20" t="str">
        <f>TEXT(Table1[[#This Row],[Transaction Date]],"yyyy")</f>
        <v>2020</v>
      </c>
      <c r="D1510" s="20" t="str">
        <f>TEXT(Table1[[#This Row],[Transaction Date]],"mmmm")</f>
        <v>January</v>
      </c>
      <c r="E1510" s="4">
        <f>MONTH(Table1[[#This Row],[Transaction Date]])</f>
        <v>1</v>
      </c>
      <c r="F1510" s="20" t="str">
        <f>TEXT(Table1[[#This Row],[Transaction Date]],"dddd")</f>
        <v>Tuesday</v>
      </c>
      <c r="G1510" t="s">
        <v>11</v>
      </c>
      <c r="H1510" s="4">
        <v>16346</v>
      </c>
      <c r="I1510" t="s">
        <v>111</v>
      </c>
      <c r="J1510" s="4">
        <v>979679</v>
      </c>
      <c r="K1510">
        <v>7987.5</v>
      </c>
    </row>
    <row r="1511" spans="1:11">
      <c r="A1511" s="4">
        <v>20200108</v>
      </c>
      <c r="B1511" s="21">
        <f t="shared" si="23"/>
        <v>43838</v>
      </c>
      <c r="C1511" s="20" t="str">
        <f>TEXT(Table1[[#This Row],[Transaction Date]],"yyyy")</f>
        <v>2020</v>
      </c>
      <c r="D1511" s="20" t="str">
        <f>TEXT(Table1[[#This Row],[Transaction Date]],"mmmm")</f>
        <v>January</v>
      </c>
      <c r="E1511" s="4">
        <f>MONTH(Table1[[#This Row],[Transaction Date]])</f>
        <v>1</v>
      </c>
      <c r="F1511" s="20" t="str">
        <f>TEXT(Table1[[#This Row],[Transaction Date]],"dddd")</f>
        <v>Wednesday</v>
      </c>
      <c r="G1511" t="s">
        <v>10</v>
      </c>
      <c r="H1511" s="4">
        <v>16352</v>
      </c>
      <c r="I1511" t="s">
        <v>109</v>
      </c>
      <c r="J1511" s="4">
        <v>129760</v>
      </c>
      <c r="K1511">
        <v>8437.5</v>
      </c>
    </row>
    <row r="1512" spans="1:11">
      <c r="A1512" s="4">
        <v>20200108</v>
      </c>
      <c r="B1512" s="21">
        <f t="shared" si="23"/>
        <v>43838</v>
      </c>
      <c r="C1512" s="20" t="str">
        <f>TEXT(Table1[[#This Row],[Transaction Date]],"yyyy")</f>
        <v>2020</v>
      </c>
      <c r="D1512" s="20" t="str">
        <f>TEXT(Table1[[#This Row],[Transaction Date]],"mmmm")</f>
        <v>January</v>
      </c>
      <c r="E1512" s="4">
        <f>MONTH(Table1[[#This Row],[Transaction Date]])</f>
        <v>1</v>
      </c>
      <c r="F1512" s="20" t="str">
        <f>TEXT(Table1[[#This Row],[Transaction Date]],"dddd")</f>
        <v>Wednesday</v>
      </c>
      <c r="G1512" t="s">
        <v>116</v>
      </c>
      <c r="H1512" s="4">
        <v>10886</v>
      </c>
      <c r="I1512" t="s">
        <v>112</v>
      </c>
      <c r="J1512" s="4">
        <v>834850</v>
      </c>
      <c r="K1512">
        <v>6250</v>
      </c>
    </row>
    <row r="1513" spans="1:11">
      <c r="A1513" s="4">
        <v>20200108</v>
      </c>
      <c r="B1513" s="21">
        <f t="shared" si="23"/>
        <v>43838</v>
      </c>
      <c r="C1513" s="20" t="str">
        <f>TEXT(Table1[[#This Row],[Transaction Date]],"yyyy")</f>
        <v>2020</v>
      </c>
      <c r="D1513" s="20" t="str">
        <f>TEXT(Table1[[#This Row],[Transaction Date]],"mmmm")</f>
        <v>January</v>
      </c>
      <c r="E1513" s="4">
        <f>MONTH(Table1[[#This Row],[Transaction Date]])</f>
        <v>1</v>
      </c>
      <c r="F1513" s="20" t="str">
        <f>TEXT(Table1[[#This Row],[Transaction Date]],"dddd")</f>
        <v>Wednesday</v>
      </c>
      <c r="G1513" t="s">
        <v>10</v>
      </c>
      <c r="H1513" s="4">
        <v>10891</v>
      </c>
      <c r="I1513" t="s">
        <v>114</v>
      </c>
      <c r="J1513" s="4">
        <v>834850</v>
      </c>
      <c r="K1513">
        <v>9650</v>
      </c>
    </row>
    <row r="1514" spans="1:11">
      <c r="A1514" s="4">
        <v>20200109</v>
      </c>
      <c r="B1514" s="21">
        <f t="shared" si="23"/>
        <v>43839</v>
      </c>
      <c r="C1514" s="20" t="str">
        <f>TEXT(Table1[[#This Row],[Transaction Date]],"yyyy")</f>
        <v>2020</v>
      </c>
      <c r="D1514" s="20" t="str">
        <f>TEXT(Table1[[#This Row],[Transaction Date]],"mmmm")</f>
        <v>January</v>
      </c>
      <c r="E1514" s="4">
        <f>MONTH(Table1[[#This Row],[Transaction Date]])</f>
        <v>1</v>
      </c>
      <c r="F1514" s="20" t="str">
        <f>TEXT(Table1[[#This Row],[Transaction Date]],"dddd")</f>
        <v>Thursday</v>
      </c>
      <c r="G1514" t="s">
        <v>10</v>
      </c>
      <c r="H1514" s="4">
        <v>11378</v>
      </c>
      <c r="I1514" t="s">
        <v>115</v>
      </c>
      <c r="J1514" s="4">
        <v>834850</v>
      </c>
      <c r="K1514">
        <v>2950</v>
      </c>
    </row>
    <row r="1515" spans="1:11">
      <c r="A1515" s="4">
        <v>20200109</v>
      </c>
      <c r="B1515" s="21">
        <f t="shared" si="23"/>
        <v>43839</v>
      </c>
      <c r="C1515" s="20" t="str">
        <f>TEXT(Table1[[#This Row],[Transaction Date]],"yyyy")</f>
        <v>2020</v>
      </c>
      <c r="D1515" s="20" t="str">
        <f>TEXT(Table1[[#This Row],[Transaction Date]],"mmmm")</f>
        <v>January</v>
      </c>
      <c r="E1515" s="4">
        <f>MONTH(Table1[[#This Row],[Transaction Date]])</f>
        <v>1</v>
      </c>
      <c r="F1515" s="20" t="str">
        <f>TEXT(Table1[[#This Row],[Transaction Date]],"dddd")</f>
        <v>Thursday</v>
      </c>
      <c r="G1515" t="s">
        <v>116</v>
      </c>
      <c r="H1515" s="4">
        <v>16355</v>
      </c>
      <c r="I1515" t="s">
        <v>111</v>
      </c>
      <c r="J1515" s="4">
        <v>834850</v>
      </c>
      <c r="K1515">
        <v>9487.5</v>
      </c>
    </row>
    <row r="1516" spans="1:11">
      <c r="A1516" s="4">
        <v>20200109</v>
      </c>
      <c r="B1516" s="21">
        <f t="shared" si="23"/>
        <v>43839</v>
      </c>
      <c r="C1516" s="20" t="str">
        <f>TEXT(Table1[[#This Row],[Transaction Date]],"yyyy")</f>
        <v>2020</v>
      </c>
      <c r="D1516" s="20" t="str">
        <f>TEXT(Table1[[#This Row],[Transaction Date]],"mmmm")</f>
        <v>January</v>
      </c>
      <c r="E1516" s="4">
        <f>MONTH(Table1[[#This Row],[Transaction Date]])</f>
        <v>1</v>
      </c>
      <c r="F1516" s="20" t="str">
        <f>TEXT(Table1[[#This Row],[Transaction Date]],"dddd")</f>
        <v>Thursday</v>
      </c>
      <c r="G1516" t="s">
        <v>116</v>
      </c>
      <c r="H1516" s="4">
        <v>11379</v>
      </c>
      <c r="I1516" t="s">
        <v>109</v>
      </c>
      <c r="J1516" s="4">
        <v>421333</v>
      </c>
      <c r="K1516">
        <v>15937.5</v>
      </c>
    </row>
    <row r="1517" spans="1:11">
      <c r="A1517" s="4">
        <v>20200109</v>
      </c>
      <c r="B1517" s="21">
        <f t="shared" si="23"/>
        <v>43839</v>
      </c>
      <c r="C1517" s="20" t="str">
        <f>TEXT(Table1[[#This Row],[Transaction Date]],"yyyy")</f>
        <v>2020</v>
      </c>
      <c r="D1517" s="20" t="str">
        <f>TEXT(Table1[[#This Row],[Transaction Date]],"mmmm")</f>
        <v>January</v>
      </c>
      <c r="E1517" s="4">
        <f>MONTH(Table1[[#This Row],[Transaction Date]])</f>
        <v>1</v>
      </c>
      <c r="F1517" s="20" t="str">
        <f>TEXT(Table1[[#This Row],[Transaction Date]],"dddd")</f>
        <v>Thursday</v>
      </c>
      <c r="G1517" t="s">
        <v>116</v>
      </c>
      <c r="H1517" s="4">
        <v>11379</v>
      </c>
      <c r="I1517" t="s">
        <v>109</v>
      </c>
      <c r="J1517" s="4">
        <v>719050</v>
      </c>
      <c r="K1517">
        <v>8212.5</v>
      </c>
    </row>
    <row r="1518" spans="1:11">
      <c r="A1518" s="4">
        <v>20200110</v>
      </c>
      <c r="B1518" s="21">
        <f t="shared" si="23"/>
        <v>43840</v>
      </c>
      <c r="C1518" s="20" t="str">
        <f>TEXT(Table1[[#This Row],[Transaction Date]],"yyyy")</f>
        <v>2020</v>
      </c>
      <c r="D1518" s="20" t="str">
        <f>TEXT(Table1[[#This Row],[Transaction Date]],"mmmm")</f>
        <v>January</v>
      </c>
      <c r="E1518" s="4">
        <f>MONTH(Table1[[#This Row],[Transaction Date]])</f>
        <v>1</v>
      </c>
      <c r="F1518" s="20" t="str">
        <f>TEXT(Table1[[#This Row],[Transaction Date]],"dddd")</f>
        <v>Friday</v>
      </c>
      <c r="G1518" t="s">
        <v>116</v>
      </c>
      <c r="H1518" s="4">
        <v>11380</v>
      </c>
      <c r="I1518" t="s">
        <v>111</v>
      </c>
      <c r="J1518" s="4">
        <v>101676</v>
      </c>
      <c r="K1518">
        <v>13560</v>
      </c>
    </row>
    <row r="1519" spans="1:11">
      <c r="A1519" s="4">
        <v>20200110</v>
      </c>
      <c r="B1519" s="21">
        <f t="shared" si="23"/>
        <v>43840</v>
      </c>
      <c r="C1519" s="20" t="str">
        <f>TEXT(Table1[[#This Row],[Transaction Date]],"yyyy")</f>
        <v>2020</v>
      </c>
      <c r="D1519" s="20" t="str">
        <f>TEXT(Table1[[#This Row],[Transaction Date]],"mmmm")</f>
        <v>January</v>
      </c>
      <c r="E1519" s="4">
        <f>MONTH(Table1[[#This Row],[Transaction Date]])</f>
        <v>1</v>
      </c>
      <c r="F1519" s="20" t="str">
        <f>TEXT(Table1[[#This Row],[Transaction Date]],"dddd")</f>
        <v>Friday</v>
      </c>
      <c r="G1519" t="s">
        <v>116</v>
      </c>
      <c r="H1519" s="4">
        <v>10925</v>
      </c>
      <c r="I1519" t="s">
        <v>109</v>
      </c>
      <c r="J1519" s="4">
        <v>131448</v>
      </c>
      <c r="K1519">
        <v>8212.5</v>
      </c>
    </row>
    <row r="1520" spans="1:11">
      <c r="A1520" s="4">
        <v>20200111</v>
      </c>
      <c r="B1520" s="21">
        <f t="shared" si="23"/>
        <v>43841</v>
      </c>
      <c r="C1520" s="20" t="str">
        <f>TEXT(Table1[[#This Row],[Transaction Date]],"yyyy")</f>
        <v>2020</v>
      </c>
      <c r="D1520" s="20" t="str">
        <f>TEXT(Table1[[#This Row],[Transaction Date]],"mmmm")</f>
        <v>January</v>
      </c>
      <c r="E1520" s="4">
        <f>MONTH(Table1[[#This Row],[Transaction Date]])</f>
        <v>1</v>
      </c>
      <c r="F1520" s="20" t="str">
        <f>TEXT(Table1[[#This Row],[Transaction Date]],"dddd")</f>
        <v>Saturday</v>
      </c>
      <c r="G1520" t="s">
        <v>117</v>
      </c>
      <c r="H1520" s="4">
        <v>16365</v>
      </c>
      <c r="I1520" t="s">
        <v>114</v>
      </c>
      <c r="J1520" s="4">
        <v>161220</v>
      </c>
      <c r="K1520">
        <v>3712.5</v>
      </c>
    </row>
    <row r="1521" spans="1:11">
      <c r="A1521" s="4">
        <v>20200111</v>
      </c>
      <c r="B1521" s="21">
        <f t="shared" si="23"/>
        <v>43841</v>
      </c>
      <c r="C1521" s="20" t="str">
        <f>TEXT(Table1[[#This Row],[Transaction Date]],"yyyy")</f>
        <v>2020</v>
      </c>
      <c r="D1521" s="20" t="str">
        <f>TEXT(Table1[[#This Row],[Transaction Date]],"mmmm")</f>
        <v>January</v>
      </c>
      <c r="E1521" s="4">
        <f>MONTH(Table1[[#This Row],[Transaction Date]])</f>
        <v>1</v>
      </c>
      <c r="F1521" s="20" t="str">
        <f>TEXT(Table1[[#This Row],[Transaction Date]],"dddd")</f>
        <v>Saturday</v>
      </c>
      <c r="G1521" t="s">
        <v>116</v>
      </c>
      <c r="H1521" s="4">
        <v>16368</v>
      </c>
      <c r="I1521" t="s">
        <v>114</v>
      </c>
      <c r="J1521" s="4">
        <v>116562</v>
      </c>
      <c r="K1521">
        <v>24950</v>
      </c>
    </row>
    <row r="1522" spans="1:11">
      <c r="A1522" s="4">
        <v>20200111</v>
      </c>
      <c r="B1522" s="21">
        <f t="shared" si="23"/>
        <v>43841</v>
      </c>
      <c r="C1522" s="20" t="str">
        <f>TEXT(Table1[[#This Row],[Transaction Date]],"yyyy")</f>
        <v>2020</v>
      </c>
      <c r="D1522" s="20" t="str">
        <f>TEXT(Table1[[#This Row],[Transaction Date]],"mmmm")</f>
        <v>January</v>
      </c>
      <c r="E1522" s="4">
        <f>MONTH(Table1[[#This Row],[Transaction Date]])</f>
        <v>1</v>
      </c>
      <c r="F1522" s="20" t="str">
        <f>TEXT(Table1[[#This Row],[Transaction Date]],"dddd")</f>
        <v>Saturday</v>
      </c>
      <c r="G1522" t="s">
        <v>116</v>
      </c>
      <c r="H1522" s="4">
        <v>16369</v>
      </c>
      <c r="I1522" t="s">
        <v>115</v>
      </c>
      <c r="J1522" s="4">
        <v>166782</v>
      </c>
      <c r="K1522">
        <v>22950</v>
      </c>
    </row>
    <row r="1523" spans="1:11">
      <c r="A1523" s="4">
        <v>20200111</v>
      </c>
      <c r="B1523" s="21">
        <f t="shared" si="23"/>
        <v>43841</v>
      </c>
      <c r="C1523" s="20" t="str">
        <f>TEXT(Table1[[#This Row],[Transaction Date]],"yyyy")</f>
        <v>2020</v>
      </c>
      <c r="D1523" s="20" t="str">
        <f>TEXT(Table1[[#This Row],[Transaction Date]],"mmmm")</f>
        <v>January</v>
      </c>
      <c r="E1523" s="4">
        <f>MONTH(Table1[[#This Row],[Transaction Date]])</f>
        <v>1</v>
      </c>
      <c r="F1523" s="20" t="str">
        <f>TEXT(Table1[[#This Row],[Transaction Date]],"dddd")</f>
        <v>Saturday</v>
      </c>
      <c r="G1523" t="s">
        <v>117</v>
      </c>
      <c r="H1523" s="4">
        <v>16370</v>
      </c>
      <c r="I1523" t="s">
        <v>111</v>
      </c>
      <c r="J1523" s="4">
        <v>217003</v>
      </c>
      <c r="K1523">
        <v>16462.5</v>
      </c>
    </row>
    <row r="1524" spans="1:11">
      <c r="A1524" s="4">
        <v>20200111</v>
      </c>
      <c r="B1524" s="21">
        <f t="shared" si="23"/>
        <v>43841</v>
      </c>
      <c r="C1524" s="20" t="str">
        <f>TEXT(Table1[[#This Row],[Transaction Date]],"yyyy")</f>
        <v>2020</v>
      </c>
      <c r="D1524" s="20" t="str">
        <f>TEXT(Table1[[#This Row],[Transaction Date]],"mmmm")</f>
        <v>January</v>
      </c>
      <c r="E1524" s="4">
        <f>MONTH(Table1[[#This Row],[Transaction Date]])</f>
        <v>1</v>
      </c>
      <c r="F1524" s="20" t="str">
        <f>TEXT(Table1[[#This Row],[Transaction Date]],"dddd")</f>
        <v>Saturday</v>
      </c>
      <c r="G1524" t="s">
        <v>11</v>
      </c>
      <c r="H1524" s="4">
        <v>16372</v>
      </c>
      <c r="I1524" t="s">
        <v>109</v>
      </c>
      <c r="J1524" s="4">
        <v>267224</v>
      </c>
      <c r="K1524">
        <v>8900</v>
      </c>
    </row>
    <row r="1525" spans="1:11">
      <c r="A1525" s="4">
        <v>20200111</v>
      </c>
      <c r="B1525" s="21">
        <f t="shared" si="23"/>
        <v>43841</v>
      </c>
      <c r="C1525" s="20" t="str">
        <f>TEXT(Table1[[#This Row],[Transaction Date]],"yyyy")</f>
        <v>2020</v>
      </c>
      <c r="D1525" s="20" t="str">
        <f>TEXT(Table1[[#This Row],[Transaction Date]],"mmmm")</f>
        <v>January</v>
      </c>
      <c r="E1525" s="4">
        <f>MONTH(Table1[[#This Row],[Transaction Date]])</f>
        <v>1</v>
      </c>
      <c r="F1525" s="20" t="str">
        <f>TEXT(Table1[[#This Row],[Transaction Date]],"dddd")</f>
        <v>Saturday</v>
      </c>
      <c r="G1525" t="s">
        <v>11</v>
      </c>
      <c r="H1525" s="4">
        <v>16373</v>
      </c>
      <c r="I1525" t="s">
        <v>110</v>
      </c>
      <c r="J1525" s="4">
        <v>317445</v>
      </c>
      <c r="K1525">
        <v>2950</v>
      </c>
    </row>
    <row r="1526" spans="1:11">
      <c r="A1526" s="4">
        <v>20200111</v>
      </c>
      <c r="B1526" s="21">
        <f t="shared" si="23"/>
        <v>43841</v>
      </c>
      <c r="C1526" s="20" t="str">
        <f>TEXT(Table1[[#This Row],[Transaction Date]],"yyyy")</f>
        <v>2020</v>
      </c>
      <c r="D1526" s="20" t="str">
        <f>TEXT(Table1[[#This Row],[Transaction Date]],"mmmm")</f>
        <v>January</v>
      </c>
      <c r="E1526" s="4">
        <f>MONTH(Table1[[#This Row],[Transaction Date]])</f>
        <v>1</v>
      </c>
      <c r="F1526" s="20" t="str">
        <f>TEXT(Table1[[#This Row],[Transaction Date]],"dddd")</f>
        <v>Saturday</v>
      </c>
      <c r="G1526" t="s">
        <v>11</v>
      </c>
      <c r="H1526" s="4">
        <v>16375</v>
      </c>
      <c r="I1526" t="s">
        <v>115</v>
      </c>
      <c r="J1526" s="4">
        <v>729973</v>
      </c>
      <c r="K1526">
        <v>995</v>
      </c>
    </row>
    <row r="1527" spans="1:11">
      <c r="A1527" s="4">
        <v>20200111</v>
      </c>
      <c r="B1527" s="21">
        <f t="shared" si="23"/>
        <v>43841</v>
      </c>
      <c r="C1527" s="20" t="str">
        <f>TEXT(Table1[[#This Row],[Transaction Date]],"yyyy")</f>
        <v>2020</v>
      </c>
      <c r="D1527" s="20" t="str">
        <f>TEXT(Table1[[#This Row],[Transaction Date]],"mmmm")</f>
        <v>January</v>
      </c>
      <c r="E1527" s="4">
        <f>MONTH(Table1[[#This Row],[Transaction Date]])</f>
        <v>1</v>
      </c>
      <c r="F1527" s="20" t="str">
        <f>TEXT(Table1[[#This Row],[Transaction Date]],"dddd")</f>
        <v>Saturday</v>
      </c>
      <c r="G1527" t="s">
        <v>117</v>
      </c>
      <c r="H1527" s="4">
        <v>10957</v>
      </c>
      <c r="I1527" t="s">
        <v>114</v>
      </c>
      <c r="J1527" s="4">
        <v>764932</v>
      </c>
      <c r="K1527">
        <v>24950</v>
      </c>
    </row>
    <row r="1528" spans="1:11">
      <c r="A1528" s="4">
        <v>20200111</v>
      </c>
      <c r="B1528" s="21">
        <f t="shared" si="23"/>
        <v>43841</v>
      </c>
      <c r="C1528" s="20" t="str">
        <f>TEXT(Table1[[#This Row],[Transaction Date]],"yyyy")</f>
        <v>2020</v>
      </c>
      <c r="D1528" s="20" t="str">
        <f>TEXT(Table1[[#This Row],[Transaction Date]],"mmmm")</f>
        <v>January</v>
      </c>
      <c r="E1528" s="4">
        <f>MONTH(Table1[[#This Row],[Transaction Date]])</f>
        <v>1</v>
      </c>
      <c r="F1528" s="20" t="str">
        <f>TEXT(Table1[[#This Row],[Transaction Date]],"dddd")</f>
        <v>Saturday</v>
      </c>
      <c r="G1528" t="s">
        <v>117</v>
      </c>
      <c r="H1528" s="4">
        <v>10968</v>
      </c>
      <c r="I1528" t="s">
        <v>115</v>
      </c>
      <c r="J1528" s="4">
        <v>799891</v>
      </c>
      <c r="K1528">
        <v>13687.5</v>
      </c>
    </row>
    <row r="1529" spans="1:11">
      <c r="A1529" s="4">
        <v>20200112</v>
      </c>
      <c r="B1529" s="21">
        <f t="shared" si="23"/>
        <v>43842</v>
      </c>
      <c r="C1529" s="20" t="str">
        <f>TEXT(Table1[[#This Row],[Transaction Date]],"yyyy")</f>
        <v>2020</v>
      </c>
      <c r="D1529" s="20" t="str">
        <f>TEXT(Table1[[#This Row],[Transaction Date]],"mmmm")</f>
        <v>January</v>
      </c>
      <c r="E1529" s="4">
        <f>MONTH(Table1[[#This Row],[Transaction Date]])</f>
        <v>1</v>
      </c>
      <c r="F1529" s="20" t="str">
        <f>TEXT(Table1[[#This Row],[Transaction Date]],"dddd")</f>
        <v>Sunday</v>
      </c>
      <c r="G1529" t="s">
        <v>117</v>
      </c>
      <c r="H1529" s="4">
        <v>16378</v>
      </c>
      <c r="I1529" t="s">
        <v>113</v>
      </c>
      <c r="J1529" s="4">
        <v>834850</v>
      </c>
      <c r="K1529">
        <v>7237.5</v>
      </c>
    </row>
    <row r="1530" spans="1:11">
      <c r="A1530" s="4">
        <v>20200112</v>
      </c>
      <c r="B1530" s="21">
        <f t="shared" si="23"/>
        <v>43842</v>
      </c>
      <c r="C1530" s="20" t="str">
        <f>TEXT(Table1[[#This Row],[Transaction Date]],"yyyy")</f>
        <v>2020</v>
      </c>
      <c r="D1530" s="20" t="str">
        <f>TEXT(Table1[[#This Row],[Transaction Date]],"mmmm")</f>
        <v>January</v>
      </c>
      <c r="E1530" s="4">
        <f>MONTH(Table1[[#This Row],[Transaction Date]])</f>
        <v>1</v>
      </c>
      <c r="F1530" s="20" t="str">
        <f>TEXT(Table1[[#This Row],[Transaction Date]],"dddd")</f>
        <v>Sunday</v>
      </c>
      <c r="G1530" t="s">
        <v>10</v>
      </c>
      <c r="H1530" s="4">
        <v>16380</v>
      </c>
      <c r="I1530" t="s">
        <v>113</v>
      </c>
      <c r="J1530" s="4">
        <v>367666</v>
      </c>
      <c r="K1530">
        <v>3250</v>
      </c>
    </row>
    <row r="1531" spans="1:11">
      <c r="A1531" s="4">
        <v>20200112</v>
      </c>
      <c r="B1531" s="21">
        <f t="shared" si="23"/>
        <v>43842</v>
      </c>
      <c r="C1531" s="20" t="str">
        <f>TEXT(Table1[[#This Row],[Transaction Date]],"yyyy")</f>
        <v>2020</v>
      </c>
      <c r="D1531" s="20" t="str">
        <f>TEXT(Table1[[#This Row],[Transaction Date]],"mmmm")</f>
        <v>January</v>
      </c>
      <c r="E1531" s="4">
        <f>MONTH(Table1[[#This Row],[Transaction Date]])</f>
        <v>1</v>
      </c>
      <c r="F1531" s="20" t="str">
        <f>TEXT(Table1[[#This Row],[Transaction Date]],"dddd")</f>
        <v>Sunday</v>
      </c>
      <c r="G1531" t="s">
        <v>10</v>
      </c>
      <c r="H1531" s="4">
        <v>16383</v>
      </c>
      <c r="I1531" t="s">
        <v>109</v>
      </c>
      <c r="J1531" s="4">
        <v>417887</v>
      </c>
      <c r="K1531">
        <v>24250</v>
      </c>
    </row>
    <row r="1532" spans="1:11">
      <c r="A1532" s="4">
        <v>20200112</v>
      </c>
      <c r="B1532" s="21">
        <f t="shared" si="23"/>
        <v>43842</v>
      </c>
      <c r="C1532" s="20" t="str">
        <f>TEXT(Table1[[#This Row],[Transaction Date]],"yyyy")</f>
        <v>2020</v>
      </c>
      <c r="D1532" s="20" t="str">
        <f>TEXT(Table1[[#This Row],[Transaction Date]],"mmmm")</f>
        <v>January</v>
      </c>
      <c r="E1532" s="4">
        <f>MONTH(Table1[[#This Row],[Transaction Date]])</f>
        <v>1</v>
      </c>
      <c r="F1532" s="20" t="str">
        <f>TEXT(Table1[[#This Row],[Transaction Date]],"dddd")</f>
        <v>Sunday</v>
      </c>
      <c r="G1532" t="s">
        <v>116</v>
      </c>
      <c r="H1532" s="4">
        <v>16384</v>
      </c>
      <c r="I1532" t="s">
        <v>112</v>
      </c>
      <c r="J1532" s="4">
        <v>468108</v>
      </c>
      <c r="K1532">
        <v>9937.5</v>
      </c>
    </row>
    <row r="1533" spans="1:11">
      <c r="A1533" s="4">
        <v>20200112</v>
      </c>
      <c r="B1533" s="21">
        <f t="shared" si="23"/>
        <v>43842</v>
      </c>
      <c r="C1533" s="20" t="str">
        <f>TEXT(Table1[[#This Row],[Transaction Date]],"yyyy")</f>
        <v>2020</v>
      </c>
      <c r="D1533" s="20" t="str">
        <f>TEXT(Table1[[#This Row],[Transaction Date]],"mmmm")</f>
        <v>January</v>
      </c>
      <c r="E1533" s="4">
        <f>MONTH(Table1[[#This Row],[Transaction Date]])</f>
        <v>1</v>
      </c>
      <c r="F1533" s="20" t="str">
        <f>TEXT(Table1[[#This Row],[Transaction Date]],"dddd")</f>
        <v>Sunday</v>
      </c>
      <c r="G1533" t="s">
        <v>10</v>
      </c>
      <c r="H1533" s="4">
        <v>16387</v>
      </c>
      <c r="I1533" t="s">
        <v>114</v>
      </c>
      <c r="J1533" s="4">
        <v>518329</v>
      </c>
      <c r="K1533">
        <v>3650</v>
      </c>
    </row>
    <row r="1534" spans="1:11">
      <c r="A1534" s="4">
        <v>20200112</v>
      </c>
      <c r="B1534" s="21">
        <f t="shared" si="23"/>
        <v>43842</v>
      </c>
      <c r="C1534" s="20" t="str">
        <f>TEXT(Table1[[#This Row],[Transaction Date]],"yyyy")</f>
        <v>2020</v>
      </c>
      <c r="D1534" s="20" t="str">
        <f>TEXT(Table1[[#This Row],[Transaction Date]],"mmmm")</f>
        <v>January</v>
      </c>
      <c r="E1534" s="4">
        <f>MONTH(Table1[[#This Row],[Transaction Date]])</f>
        <v>1</v>
      </c>
      <c r="F1534" s="20" t="str">
        <f>TEXT(Table1[[#This Row],[Transaction Date]],"dddd")</f>
        <v>Sunday</v>
      </c>
      <c r="G1534" t="s">
        <v>10</v>
      </c>
      <c r="H1534" s="4">
        <v>11388</v>
      </c>
      <c r="I1534" t="s">
        <v>115</v>
      </c>
      <c r="J1534" s="4">
        <v>568550</v>
      </c>
      <c r="K1534">
        <v>7391.25</v>
      </c>
    </row>
    <row r="1535" spans="1:11">
      <c r="A1535" s="4">
        <v>20200112</v>
      </c>
      <c r="B1535" s="21">
        <f t="shared" si="23"/>
        <v>43842</v>
      </c>
      <c r="C1535" s="20" t="str">
        <f>TEXT(Table1[[#This Row],[Transaction Date]],"yyyy")</f>
        <v>2020</v>
      </c>
      <c r="D1535" s="20" t="str">
        <f>TEXT(Table1[[#This Row],[Transaction Date]],"mmmm")</f>
        <v>January</v>
      </c>
      <c r="E1535" s="4">
        <f>MONTH(Table1[[#This Row],[Transaction Date]])</f>
        <v>1</v>
      </c>
      <c r="F1535" s="20" t="str">
        <f>TEXT(Table1[[#This Row],[Transaction Date]],"dddd")</f>
        <v>Sunday</v>
      </c>
      <c r="G1535" t="s">
        <v>116</v>
      </c>
      <c r="H1535" s="4">
        <v>16380</v>
      </c>
      <c r="I1535" t="s">
        <v>113</v>
      </c>
      <c r="J1535" s="4">
        <v>618771</v>
      </c>
      <c r="K1535">
        <v>3650</v>
      </c>
    </row>
    <row r="1536" spans="1:11">
      <c r="A1536" s="4">
        <v>20200112</v>
      </c>
      <c r="B1536" s="21">
        <f t="shared" si="23"/>
        <v>43842</v>
      </c>
      <c r="C1536" s="20" t="str">
        <f>TEXT(Table1[[#This Row],[Transaction Date]],"yyyy")</f>
        <v>2020</v>
      </c>
      <c r="D1536" s="20" t="str">
        <f>TEXT(Table1[[#This Row],[Transaction Date]],"mmmm")</f>
        <v>January</v>
      </c>
      <c r="E1536" s="4">
        <f>MONTH(Table1[[#This Row],[Transaction Date]])</f>
        <v>1</v>
      </c>
      <c r="F1536" s="20" t="str">
        <f>TEXT(Table1[[#This Row],[Transaction Date]],"dddd")</f>
        <v>Sunday</v>
      </c>
      <c r="G1536" t="s">
        <v>116</v>
      </c>
      <c r="H1536" s="4">
        <v>16382</v>
      </c>
      <c r="I1536" t="s">
        <v>109</v>
      </c>
      <c r="J1536" s="4">
        <v>864342</v>
      </c>
      <c r="K1536">
        <v>18250</v>
      </c>
    </row>
    <row r="1537" spans="1:11">
      <c r="A1537" s="4">
        <v>20200116</v>
      </c>
      <c r="B1537" s="21">
        <f t="shared" si="23"/>
        <v>43846</v>
      </c>
      <c r="C1537" s="20" t="str">
        <f>TEXT(Table1[[#This Row],[Transaction Date]],"yyyy")</f>
        <v>2020</v>
      </c>
      <c r="D1537" s="20" t="str">
        <f>TEXT(Table1[[#This Row],[Transaction Date]],"mmmm")</f>
        <v>January</v>
      </c>
      <c r="E1537" s="4">
        <f>MONTH(Table1[[#This Row],[Transaction Date]])</f>
        <v>1</v>
      </c>
      <c r="F1537" s="20" t="str">
        <f>TEXT(Table1[[#This Row],[Transaction Date]],"dddd")</f>
        <v>Thursday</v>
      </c>
      <c r="G1537" t="s">
        <v>10</v>
      </c>
      <c r="H1537" s="4">
        <v>16398</v>
      </c>
      <c r="I1537" t="s">
        <v>109</v>
      </c>
      <c r="J1537" s="4">
        <v>166213</v>
      </c>
      <c r="K1537">
        <v>13687.5</v>
      </c>
    </row>
    <row r="1538" spans="1:11">
      <c r="A1538" s="4">
        <v>20200118</v>
      </c>
      <c r="B1538" s="21">
        <f t="shared" si="23"/>
        <v>43848</v>
      </c>
      <c r="C1538" s="20" t="str">
        <f>TEXT(Table1[[#This Row],[Transaction Date]],"yyyy")</f>
        <v>2020</v>
      </c>
      <c r="D1538" s="20" t="str">
        <f>TEXT(Table1[[#This Row],[Transaction Date]],"mmmm")</f>
        <v>January</v>
      </c>
      <c r="E1538" s="4">
        <f>MONTH(Table1[[#This Row],[Transaction Date]])</f>
        <v>1</v>
      </c>
      <c r="F1538" s="20" t="str">
        <f>TEXT(Table1[[#This Row],[Transaction Date]],"dddd")</f>
        <v>Saturday</v>
      </c>
      <c r="G1538" t="s">
        <v>10</v>
      </c>
      <c r="H1538" s="4">
        <v>11083</v>
      </c>
      <c r="I1538" t="s">
        <v>114</v>
      </c>
      <c r="J1538" s="4">
        <v>857476</v>
      </c>
      <c r="K1538">
        <v>3650</v>
      </c>
    </row>
    <row r="1539" spans="1:11">
      <c r="A1539" s="4">
        <v>20200120</v>
      </c>
      <c r="B1539" s="21">
        <f t="shared" si="23"/>
        <v>43850</v>
      </c>
      <c r="C1539" s="20" t="str">
        <f>TEXT(Table1[[#This Row],[Transaction Date]],"yyyy")</f>
        <v>2020</v>
      </c>
      <c r="D1539" s="20" t="str">
        <f>TEXT(Table1[[#This Row],[Transaction Date]],"mmmm")</f>
        <v>January</v>
      </c>
      <c r="E1539" s="4">
        <f>MONTH(Table1[[#This Row],[Transaction Date]])</f>
        <v>1</v>
      </c>
      <c r="F1539" s="20" t="str">
        <f>TEXT(Table1[[#This Row],[Transaction Date]],"dddd")</f>
        <v>Monday</v>
      </c>
      <c r="G1539" s="1" t="s">
        <v>118</v>
      </c>
      <c r="H1539" s="4">
        <v>8264</v>
      </c>
      <c r="I1539" t="s">
        <v>114</v>
      </c>
      <c r="J1539" s="4">
        <v>100712</v>
      </c>
      <c r="K1539">
        <v>16950</v>
      </c>
    </row>
    <row r="1540" spans="1:11">
      <c r="A1540" s="4">
        <v>20200121</v>
      </c>
      <c r="B1540" s="21">
        <f t="shared" si="23"/>
        <v>43851</v>
      </c>
      <c r="C1540" s="20" t="str">
        <f>TEXT(Table1[[#This Row],[Transaction Date]],"yyyy")</f>
        <v>2020</v>
      </c>
      <c r="D1540" s="20" t="str">
        <f>TEXT(Table1[[#This Row],[Transaction Date]],"mmmm")</f>
        <v>January</v>
      </c>
      <c r="E1540" s="4">
        <f>MONTH(Table1[[#This Row],[Transaction Date]])</f>
        <v>1</v>
      </c>
      <c r="F1540" s="20" t="str">
        <f>TEXT(Table1[[#This Row],[Transaction Date]],"dddd")</f>
        <v>Tuesday</v>
      </c>
      <c r="G1540" t="s">
        <v>116</v>
      </c>
      <c r="H1540" s="4">
        <v>16419</v>
      </c>
      <c r="I1540" t="s">
        <v>115</v>
      </c>
      <c r="J1540" s="4">
        <v>135670</v>
      </c>
      <c r="K1540">
        <v>8950</v>
      </c>
    </row>
    <row r="1541" spans="1:11">
      <c r="A1541" s="4">
        <v>20200121</v>
      </c>
      <c r="B1541" s="21">
        <f t="shared" ref="B1541:B1604" si="24">DATE(LEFT(A1541,4),MID(A1541,5,2),RIGHT(A1541,2))</f>
        <v>43851</v>
      </c>
      <c r="C1541" s="20" t="str">
        <f>TEXT(Table1[[#This Row],[Transaction Date]],"yyyy")</f>
        <v>2020</v>
      </c>
      <c r="D1541" s="20" t="str">
        <f>TEXT(Table1[[#This Row],[Transaction Date]],"mmmm")</f>
        <v>January</v>
      </c>
      <c r="E1541" s="4">
        <f>MONTH(Table1[[#This Row],[Transaction Date]])</f>
        <v>1</v>
      </c>
      <c r="F1541" s="20" t="str">
        <f>TEXT(Table1[[#This Row],[Transaction Date]],"dddd")</f>
        <v>Tuesday</v>
      </c>
      <c r="G1541" t="s">
        <v>117</v>
      </c>
      <c r="H1541" s="4">
        <v>16421</v>
      </c>
      <c r="I1541" t="s">
        <v>115</v>
      </c>
      <c r="J1541" s="4">
        <v>205588</v>
      </c>
      <c r="K1541">
        <v>13905</v>
      </c>
    </row>
    <row r="1542" spans="1:11">
      <c r="A1542" s="4">
        <v>20200121</v>
      </c>
      <c r="B1542" s="21">
        <f t="shared" si="24"/>
        <v>43851</v>
      </c>
      <c r="C1542" s="20" t="str">
        <f>TEXT(Table1[[#This Row],[Transaction Date]],"yyyy")</f>
        <v>2020</v>
      </c>
      <c r="D1542" s="20" t="str">
        <f>TEXT(Table1[[#This Row],[Transaction Date]],"mmmm")</f>
        <v>January</v>
      </c>
      <c r="E1542" s="4">
        <f>MONTH(Table1[[#This Row],[Transaction Date]])</f>
        <v>1</v>
      </c>
      <c r="F1542" s="20" t="str">
        <f>TEXT(Table1[[#This Row],[Transaction Date]],"dddd")</f>
        <v>Tuesday</v>
      </c>
      <c r="G1542" t="s">
        <v>10</v>
      </c>
      <c r="H1542" s="4">
        <v>16423</v>
      </c>
      <c r="I1542" t="s">
        <v>109</v>
      </c>
      <c r="J1542" s="4">
        <v>275506</v>
      </c>
      <c r="K1542">
        <v>29950</v>
      </c>
    </row>
    <row r="1543" spans="1:11">
      <c r="A1543" s="4">
        <v>20200121</v>
      </c>
      <c r="B1543" s="21">
        <f t="shared" si="24"/>
        <v>43851</v>
      </c>
      <c r="C1543" s="20" t="str">
        <f>TEXT(Table1[[#This Row],[Transaction Date]],"yyyy")</f>
        <v>2020</v>
      </c>
      <c r="D1543" s="20" t="str">
        <f>TEXT(Table1[[#This Row],[Transaction Date]],"mmmm")</f>
        <v>January</v>
      </c>
      <c r="E1543" s="4">
        <f>MONTH(Table1[[#This Row],[Transaction Date]])</f>
        <v>1</v>
      </c>
      <c r="F1543" s="20" t="str">
        <f>TEXT(Table1[[#This Row],[Transaction Date]],"dddd")</f>
        <v>Tuesday</v>
      </c>
      <c r="G1543" t="s">
        <v>116</v>
      </c>
      <c r="H1543" s="4">
        <v>8266</v>
      </c>
      <c r="I1543" t="s">
        <v>111</v>
      </c>
      <c r="J1543" s="4">
        <v>568550</v>
      </c>
      <c r="K1543">
        <v>18250</v>
      </c>
    </row>
    <row r="1544" spans="1:11">
      <c r="A1544" s="4">
        <v>20200121</v>
      </c>
      <c r="B1544" s="21">
        <f t="shared" si="24"/>
        <v>43851</v>
      </c>
      <c r="C1544" s="20" t="str">
        <f>TEXT(Table1[[#This Row],[Transaction Date]],"yyyy")</f>
        <v>2020</v>
      </c>
      <c r="D1544" s="20" t="str">
        <f>TEXT(Table1[[#This Row],[Transaction Date]],"mmmm")</f>
        <v>January</v>
      </c>
      <c r="E1544" s="4">
        <f>MONTH(Table1[[#This Row],[Transaction Date]])</f>
        <v>1</v>
      </c>
      <c r="F1544" s="20" t="str">
        <f>TEXT(Table1[[#This Row],[Transaction Date]],"dddd")</f>
        <v>Tuesday</v>
      </c>
      <c r="G1544" t="s">
        <v>117</v>
      </c>
      <c r="H1544" s="4">
        <v>8267</v>
      </c>
      <c r="I1544" t="s">
        <v>109</v>
      </c>
      <c r="J1544" s="4">
        <v>618771</v>
      </c>
      <c r="K1544">
        <v>7987.5</v>
      </c>
    </row>
    <row r="1545" spans="1:11">
      <c r="A1545" s="4">
        <v>20200121</v>
      </c>
      <c r="B1545" s="21">
        <f t="shared" si="24"/>
        <v>43851</v>
      </c>
      <c r="C1545" s="20" t="str">
        <f>TEXT(Table1[[#This Row],[Transaction Date]],"yyyy")</f>
        <v>2020</v>
      </c>
      <c r="D1545" s="20" t="str">
        <f>TEXT(Table1[[#This Row],[Transaction Date]],"mmmm")</f>
        <v>January</v>
      </c>
      <c r="E1545" s="4">
        <f>MONTH(Table1[[#This Row],[Transaction Date]])</f>
        <v>1</v>
      </c>
      <c r="F1545" s="20" t="str">
        <f>TEXT(Table1[[#This Row],[Transaction Date]],"dddd")</f>
        <v>Tuesday</v>
      </c>
      <c r="G1545" t="s">
        <v>10</v>
      </c>
      <c r="H1545" s="4">
        <v>8267</v>
      </c>
      <c r="I1545" t="s">
        <v>109</v>
      </c>
      <c r="J1545" s="4">
        <v>864342</v>
      </c>
      <c r="K1545">
        <v>24250</v>
      </c>
    </row>
    <row r="1546" spans="1:11">
      <c r="A1546" s="4">
        <v>20200125</v>
      </c>
      <c r="B1546" s="21">
        <f t="shared" si="24"/>
        <v>43855</v>
      </c>
      <c r="C1546" s="20" t="str">
        <f>TEXT(Table1[[#This Row],[Transaction Date]],"yyyy")</f>
        <v>2020</v>
      </c>
      <c r="D1546" s="20" t="str">
        <f>TEXT(Table1[[#This Row],[Transaction Date]],"mmmm")</f>
        <v>January</v>
      </c>
      <c r="E1546" s="4">
        <f>MONTH(Table1[[#This Row],[Transaction Date]])</f>
        <v>1</v>
      </c>
      <c r="F1546" s="20" t="str">
        <f>TEXT(Table1[[#This Row],[Transaction Date]],"dddd")</f>
        <v>Saturday</v>
      </c>
      <c r="G1546" t="s">
        <v>118</v>
      </c>
      <c r="H1546" s="4">
        <v>16443</v>
      </c>
      <c r="I1546" t="s">
        <v>111</v>
      </c>
      <c r="J1546" s="4">
        <v>166213</v>
      </c>
      <c r="K1546">
        <v>14360</v>
      </c>
    </row>
    <row r="1547" spans="1:11">
      <c r="A1547" s="4">
        <v>20200125</v>
      </c>
      <c r="B1547" s="21">
        <f t="shared" si="24"/>
        <v>43855</v>
      </c>
      <c r="C1547" s="20" t="str">
        <f>TEXT(Table1[[#This Row],[Transaction Date]],"yyyy")</f>
        <v>2020</v>
      </c>
      <c r="D1547" s="20" t="str">
        <f>TEXT(Table1[[#This Row],[Transaction Date]],"mmmm")</f>
        <v>January</v>
      </c>
      <c r="E1547" s="4">
        <f>MONTH(Table1[[#This Row],[Transaction Date]])</f>
        <v>1</v>
      </c>
      <c r="F1547" s="20" t="str">
        <f>TEXT(Table1[[#This Row],[Transaction Date]],"dddd")</f>
        <v>Saturday</v>
      </c>
      <c r="G1547" t="s">
        <v>116</v>
      </c>
      <c r="H1547" s="4">
        <v>8275</v>
      </c>
      <c r="I1547" t="s">
        <v>109</v>
      </c>
      <c r="J1547" s="4">
        <v>387943</v>
      </c>
      <c r="K1547">
        <v>8900</v>
      </c>
    </row>
    <row r="1548" spans="1:11">
      <c r="A1548" s="4">
        <v>20200125</v>
      </c>
      <c r="B1548" s="21">
        <f t="shared" si="24"/>
        <v>43855</v>
      </c>
      <c r="C1548" s="20" t="str">
        <f>TEXT(Table1[[#This Row],[Transaction Date]],"yyyy")</f>
        <v>2020</v>
      </c>
      <c r="D1548" s="20" t="str">
        <f>TEXT(Table1[[#This Row],[Transaction Date]],"mmmm")</f>
        <v>January</v>
      </c>
      <c r="E1548" s="4">
        <f>MONTH(Table1[[#This Row],[Transaction Date]])</f>
        <v>1</v>
      </c>
      <c r="F1548" s="20" t="str">
        <f>TEXT(Table1[[#This Row],[Transaction Date]],"dddd")</f>
        <v>Saturday</v>
      </c>
      <c r="G1548" t="s">
        <v>116</v>
      </c>
      <c r="H1548" s="4">
        <v>16440</v>
      </c>
      <c r="I1548" t="s">
        <v>114</v>
      </c>
      <c r="J1548" s="4">
        <v>846118</v>
      </c>
      <c r="K1548">
        <v>9560</v>
      </c>
    </row>
    <row r="1549" spans="1:11">
      <c r="A1549" s="4">
        <v>20200125</v>
      </c>
      <c r="B1549" s="21">
        <f t="shared" si="24"/>
        <v>43855</v>
      </c>
      <c r="C1549" s="20" t="str">
        <f>TEXT(Table1[[#This Row],[Transaction Date]],"yyyy")</f>
        <v>2020</v>
      </c>
      <c r="D1549" s="20" t="str">
        <f>TEXT(Table1[[#This Row],[Transaction Date]],"mmmm")</f>
        <v>January</v>
      </c>
      <c r="E1549" s="4">
        <f>MONTH(Table1[[#This Row],[Transaction Date]])</f>
        <v>1</v>
      </c>
      <c r="F1549" s="20" t="str">
        <f>TEXT(Table1[[#This Row],[Transaction Date]],"dddd")</f>
        <v>Saturday</v>
      </c>
      <c r="G1549" t="s">
        <v>117</v>
      </c>
      <c r="H1549" s="4">
        <v>16441</v>
      </c>
      <c r="I1549" t="s">
        <v>115</v>
      </c>
      <c r="J1549" s="4">
        <v>166782</v>
      </c>
      <c r="K1549">
        <v>2920</v>
      </c>
    </row>
    <row r="1550" spans="1:11">
      <c r="A1550" s="4">
        <v>20200125</v>
      </c>
      <c r="B1550" s="21">
        <f t="shared" si="24"/>
        <v>43855</v>
      </c>
      <c r="C1550" s="20" t="str">
        <f>TEXT(Table1[[#This Row],[Transaction Date]],"yyyy")</f>
        <v>2020</v>
      </c>
      <c r="D1550" s="20" t="str">
        <f>TEXT(Table1[[#This Row],[Transaction Date]],"mmmm")</f>
        <v>January</v>
      </c>
      <c r="E1550" s="4">
        <f>MONTH(Table1[[#This Row],[Transaction Date]])</f>
        <v>1</v>
      </c>
      <c r="F1550" s="20" t="str">
        <f>TEXT(Table1[[#This Row],[Transaction Date]],"dddd")</f>
        <v>Saturday</v>
      </c>
      <c r="G1550" t="s">
        <v>11</v>
      </c>
      <c r="H1550" s="4">
        <v>11424</v>
      </c>
      <c r="I1550" t="s">
        <v>114</v>
      </c>
      <c r="J1550" s="4">
        <v>217003</v>
      </c>
      <c r="K1550">
        <v>2760</v>
      </c>
    </row>
    <row r="1551" spans="1:11">
      <c r="A1551" s="4">
        <v>20200125</v>
      </c>
      <c r="B1551" s="21">
        <f t="shared" si="24"/>
        <v>43855</v>
      </c>
      <c r="C1551" s="20" t="str">
        <f>TEXT(Table1[[#This Row],[Transaction Date]],"yyyy")</f>
        <v>2020</v>
      </c>
      <c r="D1551" s="20" t="str">
        <f>TEXT(Table1[[#This Row],[Transaction Date]],"mmmm")</f>
        <v>January</v>
      </c>
      <c r="E1551" s="4">
        <f>MONTH(Table1[[#This Row],[Transaction Date]])</f>
        <v>1</v>
      </c>
      <c r="F1551" s="20" t="str">
        <f>TEXT(Table1[[#This Row],[Transaction Date]],"dddd")</f>
        <v>Saturday</v>
      </c>
      <c r="G1551" t="s">
        <v>11</v>
      </c>
      <c r="H1551" s="4">
        <v>11427</v>
      </c>
      <c r="I1551" t="s">
        <v>114</v>
      </c>
      <c r="J1551" s="4">
        <v>267224</v>
      </c>
      <c r="K1551">
        <v>14816.25</v>
      </c>
    </row>
    <row r="1552" spans="1:11">
      <c r="A1552" s="4">
        <v>20200126</v>
      </c>
      <c r="B1552" s="21">
        <f t="shared" si="24"/>
        <v>43856</v>
      </c>
      <c r="C1552" s="20" t="str">
        <f>TEXT(Table1[[#This Row],[Transaction Date]],"yyyy")</f>
        <v>2020</v>
      </c>
      <c r="D1552" s="20" t="str">
        <f>TEXT(Table1[[#This Row],[Transaction Date]],"mmmm")</f>
        <v>January</v>
      </c>
      <c r="E1552" s="4">
        <f>MONTH(Table1[[#This Row],[Transaction Date]])</f>
        <v>1</v>
      </c>
      <c r="F1552" s="20" t="str">
        <f>TEXT(Table1[[#This Row],[Transaction Date]],"dddd")</f>
        <v>Sunday</v>
      </c>
      <c r="G1552" t="s">
        <v>11</v>
      </c>
      <c r="H1552" s="4">
        <v>11430</v>
      </c>
      <c r="I1552" t="s">
        <v>115</v>
      </c>
      <c r="J1552" s="4">
        <v>317445</v>
      </c>
      <c r="K1552">
        <v>11960</v>
      </c>
    </row>
    <row r="1553" spans="1:11">
      <c r="A1553" s="4">
        <v>20200126</v>
      </c>
      <c r="B1553" s="21">
        <f t="shared" si="24"/>
        <v>43856</v>
      </c>
      <c r="C1553" s="20" t="str">
        <f>TEXT(Table1[[#This Row],[Transaction Date]],"yyyy")</f>
        <v>2020</v>
      </c>
      <c r="D1553" s="20" t="str">
        <f>TEXT(Table1[[#This Row],[Transaction Date]],"mmmm")</f>
        <v>January</v>
      </c>
      <c r="E1553" s="4">
        <f>MONTH(Table1[[#This Row],[Transaction Date]])</f>
        <v>1</v>
      </c>
      <c r="F1553" s="20" t="str">
        <f>TEXT(Table1[[#This Row],[Transaction Date]],"dddd")</f>
        <v>Sunday</v>
      </c>
      <c r="G1553" t="s">
        <v>117</v>
      </c>
      <c r="H1553" s="4">
        <v>11432</v>
      </c>
      <c r="I1553" t="s">
        <v>114</v>
      </c>
      <c r="J1553" s="4">
        <v>367666</v>
      </c>
      <c r="K1553">
        <v>2193.75</v>
      </c>
    </row>
    <row r="1554" spans="1:11">
      <c r="A1554" s="4">
        <v>20200126</v>
      </c>
      <c r="B1554" s="21">
        <f t="shared" si="24"/>
        <v>43856</v>
      </c>
      <c r="C1554" s="20" t="str">
        <f>TEXT(Table1[[#This Row],[Transaction Date]],"yyyy")</f>
        <v>2020</v>
      </c>
      <c r="D1554" s="20" t="str">
        <f>TEXT(Table1[[#This Row],[Transaction Date]],"mmmm")</f>
        <v>January</v>
      </c>
      <c r="E1554" s="4">
        <f>MONTH(Table1[[#This Row],[Transaction Date]])</f>
        <v>1</v>
      </c>
      <c r="F1554" s="20" t="str">
        <f>TEXT(Table1[[#This Row],[Transaction Date]],"dddd")</f>
        <v>Sunday</v>
      </c>
      <c r="G1554" t="s">
        <v>117</v>
      </c>
      <c r="H1554" s="4">
        <v>11433</v>
      </c>
      <c r="I1554" t="s">
        <v>115</v>
      </c>
      <c r="J1554" s="4">
        <v>417887</v>
      </c>
      <c r="K1554">
        <v>14816.25</v>
      </c>
    </row>
    <row r="1555" spans="1:11">
      <c r="A1555" s="4">
        <v>20200126</v>
      </c>
      <c r="B1555" s="21">
        <f t="shared" si="24"/>
        <v>43856</v>
      </c>
      <c r="C1555" s="20" t="str">
        <f>TEXT(Table1[[#This Row],[Transaction Date]],"yyyy")</f>
        <v>2020</v>
      </c>
      <c r="D1555" s="20" t="str">
        <f>TEXT(Table1[[#This Row],[Transaction Date]],"mmmm")</f>
        <v>January</v>
      </c>
      <c r="E1555" s="4">
        <f>MONTH(Table1[[#This Row],[Transaction Date]])</f>
        <v>1</v>
      </c>
      <c r="F1555" s="20" t="str">
        <f>TEXT(Table1[[#This Row],[Transaction Date]],"dddd")</f>
        <v>Sunday</v>
      </c>
      <c r="G1555" t="s">
        <v>117</v>
      </c>
      <c r="H1555" s="4">
        <v>16452</v>
      </c>
      <c r="I1555" t="s">
        <v>113</v>
      </c>
      <c r="J1555" s="4">
        <v>267224</v>
      </c>
      <c r="K1555">
        <v>12360</v>
      </c>
    </row>
    <row r="1556" spans="1:11">
      <c r="A1556" s="4">
        <v>20200126</v>
      </c>
      <c r="B1556" s="21">
        <f t="shared" si="24"/>
        <v>43856</v>
      </c>
      <c r="C1556" s="20" t="str">
        <f>TEXT(Table1[[#This Row],[Transaction Date]],"yyyy")</f>
        <v>2020</v>
      </c>
      <c r="D1556" s="20" t="str">
        <f>TEXT(Table1[[#This Row],[Transaction Date]],"mmmm")</f>
        <v>January</v>
      </c>
      <c r="E1556" s="4">
        <f>MONTH(Table1[[#This Row],[Transaction Date]])</f>
        <v>1</v>
      </c>
      <c r="F1556" s="20" t="str">
        <f>TEXT(Table1[[#This Row],[Transaction Date]],"dddd")</f>
        <v>Sunday</v>
      </c>
      <c r="G1556" t="s">
        <v>10</v>
      </c>
      <c r="H1556" s="4">
        <v>16453</v>
      </c>
      <c r="I1556" t="s">
        <v>113</v>
      </c>
      <c r="J1556" s="4">
        <v>317445</v>
      </c>
      <c r="K1556">
        <v>7160</v>
      </c>
    </row>
    <row r="1557" spans="1:11">
      <c r="A1557" s="4">
        <v>20200126</v>
      </c>
      <c r="B1557" s="21">
        <f t="shared" si="24"/>
        <v>43856</v>
      </c>
      <c r="C1557" s="20" t="str">
        <f>TEXT(Table1[[#This Row],[Transaction Date]],"yyyy")</f>
        <v>2020</v>
      </c>
      <c r="D1557" s="20" t="str">
        <f>TEXT(Table1[[#This Row],[Transaction Date]],"mmmm")</f>
        <v>January</v>
      </c>
      <c r="E1557" s="4">
        <f>MONTH(Table1[[#This Row],[Transaction Date]])</f>
        <v>1</v>
      </c>
      <c r="F1557" s="20" t="str">
        <f>TEXT(Table1[[#This Row],[Transaction Date]],"dddd")</f>
        <v>Sunday</v>
      </c>
      <c r="G1557" t="s">
        <v>10</v>
      </c>
      <c r="H1557" s="4">
        <v>16457</v>
      </c>
      <c r="I1557" t="s">
        <v>112</v>
      </c>
      <c r="J1557" s="4">
        <v>729973</v>
      </c>
      <c r="K1557">
        <v>11400</v>
      </c>
    </row>
    <row r="1558" spans="1:11">
      <c r="A1558" s="4">
        <v>20200126</v>
      </c>
      <c r="B1558" s="21">
        <f t="shared" si="24"/>
        <v>43856</v>
      </c>
      <c r="C1558" s="20" t="str">
        <f>TEXT(Table1[[#This Row],[Transaction Date]],"yyyy")</f>
        <v>2020</v>
      </c>
      <c r="D1558" s="20" t="str">
        <f>TEXT(Table1[[#This Row],[Transaction Date]],"mmmm")</f>
        <v>January</v>
      </c>
      <c r="E1558" s="4">
        <f>MONTH(Table1[[#This Row],[Transaction Date]])</f>
        <v>1</v>
      </c>
      <c r="F1558" s="20" t="str">
        <f>TEXT(Table1[[#This Row],[Transaction Date]],"dddd")</f>
        <v>Sunday</v>
      </c>
      <c r="G1558" t="s">
        <v>116</v>
      </c>
      <c r="H1558" s="4">
        <v>11429</v>
      </c>
      <c r="I1558" t="s">
        <v>109</v>
      </c>
      <c r="J1558" s="4">
        <v>764932</v>
      </c>
      <c r="K1558">
        <v>12588.75</v>
      </c>
    </row>
    <row r="1559" spans="1:11">
      <c r="A1559" s="4">
        <v>20200128</v>
      </c>
      <c r="B1559" s="21">
        <f t="shared" si="24"/>
        <v>43858</v>
      </c>
      <c r="C1559" s="20" t="str">
        <f>TEXT(Table1[[#This Row],[Transaction Date]],"yyyy")</f>
        <v>2020</v>
      </c>
      <c r="D1559" s="20" t="str">
        <f>TEXT(Table1[[#This Row],[Transaction Date]],"mmmm")</f>
        <v>January</v>
      </c>
      <c r="E1559" s="4">
        <f>MONTH(Table1[[#This Row],[Transaction Date]])</f>
        <v>1</v>
      </c>
      <c r="F1559" s="20" t="str">
        <f>TEXT(Table1[[#This Row],[Transaction Date]],"dddd")</f>
        <v>Tuesday</v>
      </c>
      <c r="G1559" t="s">
        <v>10</v>
      </c>
      <c r="H1559" s="4">
        <v>11436</v>
      </c>
      <c r="I1559" t="s">
        <v>109</v>
      </c>
      <c r="J1559" s="4">
        <v>979679</v>
      </c>
      <c r="K1559">
        <v>4687.5</v>
      </c>
    </row>
    <row r="1560" spans="1:11">
      <c r="A1560" s="4">
        <v>20200129</v>
      </c>
      <c r="B1560" s="21">
        <f t="shared" si="24"/>
        <v>43859</v>
      </c>
      <c r="C1560" s="20" t="str">
        <f>TEXT(Table1[[#This Row],[Transaction Date]],"yyyy")</f>
        <v>2020</v>
      </c>
      <c r="D1560" s="20" t="str">
        <f>TEXT(Table1[[#This Row],[Transaction Date]],"mmmm")</f>
        <v>January</v>
      </c>
      <c r="E1560" s="4">
        <f>MONTH(Table1[[#This Row],[Transaction Date]])</f>
        <v>1</v>
      </c>
      <c r="F1560" s="20" t="str">
        <f>TEXT(Table1[[#This Row],[Transaction Date]],"dddd")</f>
        <v>Wednesday</v>
      </c>
      <c r="G1560" t="s">
        <v>116</v>
      </c>
      <c r="H1560" s="4">
        <v>8282</v>
      </c>
      <c r="I1560" t="s">
        <v>115</v>
      </c>
      <c r="J1560" s="4">
        <v>129760</v>
      </c>
      <c r="K1560">
        <v>5962.5</v>
      </c>
    </row>
    <row r="1561" spans="1:11">
      <c r="A1561" s="4">
        <v>20200129</v>
      </c>
      <c r="B1561" s="21">
        <f t="shared" si="24"/>
        <v>43859</v>
      </c>
      <c r="C1561" s="20" t="str">
        <f>TEXT(Table1[[#This Row],[Transaction Date]],"yyyy")</f>
        <v>2020</v>
      </c>
      <c r="D1561" s="20" t="str">
        <f>TEXT(Table1[[#This Row],[Transaction Date]],"mmmm")</f>
        <v>January</v>
      </c>
      <c r="E1561" s="4">
        <f>MONTH(Table1[[#This Row],[Transaction Date]])</f>
        <v>1</v>
      </c>
      <c r="F1561" s="20" t="str">
        <f>TEXT(Table1[[#This Row],[Transaction Date]],"dddd")</f>
        <v>Wednesday</v>
      </c>
      <c r="G1561" t="s">
        <v>116</v>
      </c>
      <c r="H1561" s="4">
        <v>16466</v>
      </c>
      <c r="I1561" t="s">
        <v>111</v>
      </c>
      <c r="J1561" s="4">
        <v>387943</v>
      </c>
      <c r="K1561">
        <v>26910</v>
      </c>
    </row>
    <row r="1562" spans="1:11">
      <c r="A1562" s="4">
        <v>20200129</v>
      </c>
      <c r="B1562" s="21">
        <f t="shared" si="24"/>
        <v>43859</v>
      </c>
      <c r="C1562" s="20" t="str">
        <f>TEXT(Table1[[#This Row],[Transaction Date]],"yyyy")</f>
        <v>2020</v>
      </c>
      <c r="D1562" s="20" t="str">
        <f>TEXT(Table1[[#This Row],[Transaction Date]],"mmmm")</f>
        <v>January</v>
      </c>
      <c r="E1562" s="4">
        <f>MONTH(Table1[[#This Row],[Transaction Date]])</f>
        <v>1</v>
      </c>
      <c r="F1562" s="20" t="str">
        <f>TEXT(Table1[[#This Row],[Transaction Date]],"dddd")</f>
        <v>Wednesday</v>
      </c>
      <c r="G1562" t="s">
        <v>117</v>
      </c>
      <c r="H1562" s="4">
        <v>16471</v>
      </c>
      <c r="I1562" t="s">
        <v>109</v>
      </c>
      <c r="J1562" s="4">
        <v>846118</v>
      </c>
      <c r="K1562">
        <v>37170</v>
      </c>
    </row>
    <row r="1563" spans="1:11">
      <c r="A1563" s="4">
        <v>20200129</v>
      </c>
      <c r="B1563" s="21">
        <f t="shared" si="24"/>
        <v>43859</v>
      </c>
      <c r="C1563" s="20" t="str">
        <f>TEXT(Table1[[#This Row],[Transaction Date]],"yyyy")</f>
        <v>2020</v>
      </c>
      <c r="D1563" s="20" t="str">
        <f>TEXT(Table1[[#This Row],[Transaction Date]],"mmmm")</f>
        <v>January</v>
      </c>
      <c r="E1563" s="4">
        <f>MONTH(Table1[[#This Row],[Transaction Date]])</f>
        <v>1</v>
      </c>
      <c r="F1563" s="20" t="str">
        <f>TEXT(Table1[[#This Row],[Transaction Date]],"dddd")</f>
        <v>Wednesday</v>
      </c>
      <c r="G1563" t="s">
        <v>118</v>
      </c>
      <c r="H1563" s="4">
        <v>11438</v>
      </c>
      <c r="I1563" t="s">
        <v>113</v>
      </c>
      <c r="J1563" s="4">
        <v>166782</v>
      </c>
      <c r="K1563">
        <v>2212.5</v>
      </c>
    </row>
    <row r="1564" spans="1:11">
      <c r="A1564" s="4">
        <v>20200130</v>
      </c>
      <c r="B1564" s="21">
        <f t="shared" si="24"/>
        <v>43860</v>
      </c>
      <c r="C1564" s="20" t="str">
        <f>TEXT(Table1[[#This Row],[Transaction Date]],"yyyy")</f>
        <v>2020</v>
      </c>
      <c r="D1564" s="20" t="str">
        <f>TEXT(Table1[[#This Row],[Transaction Date]],"mmmm")</f>
        <v>January</v>
      </c>
      <c r="E1564" s="4">
        <f>MONTH(Table1[[#This Row],[Transaction Date]])</f>
        <v>1</v>
      </c>
      <c r="F1564" s="20" t="str">
        <f>TEXT(Table1[[#This Row],[Transaction Date]],"dddd")</f>
        <v>Thursday</v>
      </c>
      <c r="G1564" t="s">
        <v>10</v>
      </c>
      <c r="H1564" s="4">
        <v>8284</v>
      </c>
      <c r="I1564" t="s">
        <v>111</v>
      </c>
      <c r="J1564" s="4">
        <v>217003</v>
      </c>
      <c r="K1564">
        <v>7987.5</v>
      </c>
    </row>
    <row r="1565" spans="1:11">
      <c r="A1565" s="4">
        <v>20200130</v>
      </c>
      <c r="B1565" s="21">
        <f t="shared" si="24"/>
        <v>43860</v>
      </c>
      <c r="C1565" s="20" t="str">
        <f>TEXT(Table1[[#This Row],[Transaction Date]],"yyyy")</f>
        <v>2020</v>
      </c>
      <c r="D1565" s="20" t="str">
        <f>TEXT(Table1[[#This Row],[Transaction Date]],"mmmm")</f>
        <v>January</v>
      </c>
      <c r="E1565" s="4">
        <f>MONTH(Table1[[#This Row],[Transaction Date]])</f>
        <v>1</v>
      </c>
      <c r="F1565" s="20" t="str">
        <f>TEXT(Table1[[#This Row],[Transaction Date]],"dddd")</f>
        <v>Thursday</v>
      </c>
      <c r="G1565" s="1" t="s">
        <v>116</v>
      </c>
      <c r="H1565" s="4">
        <v>16475</v>
      </c>
      <c r="I1565" t="s">
        <v>109</v>
      </c>
      <c r="J1565" s="4">
        <v>267224</v>
      </c>
      <c r="K1565">
        <v>10780</v>
      </c>
    </row>
    <row r="1566" spans="1:11">
      <c r="A1566" s="4">
        <v>20200130</v>
      </c>
      <c r="B1566" s="21">
        <f t="shared" si="24"/>
        <v>43860</v>
      </c>
      <c r="C1566" s="20" t="str">
        <f>TEXT(Table1[[#This Row],[Transaction Date]],"yyyy")</f>
        <v>2020</v>
      </c>
      <c r="D1566" s="20" t="str">
        <f>TEXT(Table1[[#This Row],[Transaction Date]],"mmmm")</f>
        <v>January</v>
      </c>
      <c r="E1566" s="4">
        <f>MONTH(Table1[[#This Row],[Transaction Date]])</f>
        <v>1</v>
      </c>
      <c r="F1566" s="20" t="str">
        <f>TEXT(Table1[[#This Row],[Transaction Date]],"dddd")</f>
        <v>Thursday</v>
      </c>
      <c r="G1566" s="1" t="s">
        <v>118</v>
      </c>
      <c r="H1566" s="4">
        <v>8284</v>
      </c>
      <c r="I1566" t="s">
        <v>109</v>
      </c>
      <c r="J1566" s="4">
        <v>317445</v>
      </c>
      <c r="K1566">
        <v>20587.5</v>
      </c>
    </row>
    <row r="1567" spans="1:11">
      <c r="A1567" s="4">
        <v>20200130</v>
      </c>
      <c r="B1567" s="21">
        <f t="shared" si="24"/>
        <v>43860</v>
      </c>
      <c r="C1567" s="20" t="str">
        <f>TEXT(Table1[[#This Row],[Transaction Date]],"yyyy")</f>
        <v>2020</v>
      </c>
      <c r="D1567" s="20" t="str">
        <f>TEXT(Table1[[#This Row],[Transaction Date]],"mmmm")</f>
        <v>January</v>
      </c>
      <c r="E1567" s="4">
        <f>MONTH(Table1[[#This Row],[Transaction Date]])</f>
        <v>1</v>
      </c>
      <c r="F1567" s="20" t="str">
        <f>TEXT(Table1[[#This Row],[Transaction Date]],"dddd")</f>
        <v>Thursday</v>
      </c>
      <c r="G1567" t="s">
        <v>116</v>
      </c>
      <c r="H1567" s="4">
        <v>8284</v>
      </c>
      <c r="I1567" t="s">
        <v>109</v>
      </c>
      <c r="J1567" s="4">
        <v>367666</v>
      </c>
      <c r="K1567">
        <v>20587.5</v>
      </c>
    </row>
    <row r="1568" spans="1:11">
      <c r="A1568" s="4">
        <v>20200130</v>
      </c>
      <c r="B1568" s="21">
        <f t="shared" si="24"/>
        <v>43860</v>
      </c>
      <c r="C1568" s="20" t="str">
        <f>TEXT(Table1[[#This Row],[Transaction Date]],"yyyy")</f>
        <v>2020</v>
      </c>
      <c r="D1568" s="20" t="str">
        <f>TEXT(Table1[[#This Row],[Transaction Date]],"mmmm")</f>
        <v>January</v>
      </c>
      <c r="E1568" s="4">
        <f>MONTH(Table1[[#This Row],[Transaction Date]])</f>
        <v>1</v>
      </c>
      <c r="F1568" s="20" t="str">
        <f>TEXT(Table1[[#This Row],[Transaction Date]],"dddd")</f>
        <v>Thursday</v>
      </c>
      <c r="G1568" t="s">
        <v>117</v>
      </c>
      <c r="H1568" s="4">
        <v>8284</v>
      </c>
      <c r="I1568" t="s">
        <v>111</v>
      </c>
      <c r="J1568" s="4">
        <v>417887</v>
      </c>
      <c r="K1568">
        <v>10700</v>
      </c>
    </row>
    <row r="1569" spans="1:11">
      <c r="A1569" s="4">
        <v>20200131</v>
      </c>
      <c r="B1569" s="21">
        <f t="shared" si="24"/>
        <v>43861</v>
      </c>
      <c r="C1569" s="20" t="str">
        <f>TEXT(Table1[[#This Row],[Transaction Date]],"yyyy")</f>
        <v>2020</v>
      </c>
      <c r="D1569" s="20" t="str">
        <f>TEXT(Table1[[#This Row],[Transaction Date]],"mmmm")</f>
        <v>January</v>
      </c>
      <c r="E1569" s="4">
        <f>MONTH(Table1[[#This Row],[Transaction Date]])</f>
        <v>1</v>
      </c>
      <c r="F1569" s="20" t="str">
        <f>TEXT(Table1[[#This Row],[Transaction Date]],"dddd")</f>
        <v>Friday</v>
      </c>
      <c r="G1569" t="s">
        <v>117</v>
      </c>
      <c r="H1569" s="4">
        <v>16479</v>
      </c>
      <c r="I1569" t="s">
        <v>109</v>
      </c>
      <c r="J1569" s="4">
        <v>267224</v>
      </c>
      <c r="K1569">
        <v>13695</v>
      </c>
    </row>
    <row r="1570" spans="1:11">
      <c r="A1570" s="4">
        <v>20200131</v>
      </c>
      <c r="B1570" s="21">
        <f t="shared" si="24"/>
        <v>43861</v>
      </c>
      <c r="C1570" s="20" t="str">
        <f>TEXT(Table1[[#This Row],[Transaction Date]],"yyyy")</f>
        <v>2020</v>
      </c>
      <c r="D1570" s="20" t="str">
        <f>TEXT(Table1[[#This Row],[Transaction Date]],"mmmm")</f>
        <v>January</v>
      </c>
      <c r="E1570" s="4">
        <f>MONTH(Table1[[#This Row],[Transaction Date]])</f>
        <v>1</v>
      </c>
      <c r="F1570" s="20" t="str">
        <f>TEXT(Table1[[#This Row],[Transaction Date]],"dddd")</f>
        <v>Friday</v>
      </c>
      <c r="G1570" t="s">
        <v>10</v>
      </c>
      <c r="H1570" s="4">
        <v>16479</v>
      </c>
      <c r="I1570" t="s">
        <v>109</v>
      </c>
      <c r="J1570" s="4">
        <v>317445</v>
      </c>
      <c r="K1570">
        <v>6545</v>
      </c>
    </row>
    <row r="1571" spans="1:11">
      <c r="A1571" s="4">
        <v>20200131</v>
      </c>
      <c r="B1571" s="21">
        <f t="shared" si="24"/>
        <v>43861</v>
      </c>
      <c r="C1571" s="20" t="str">
        <f>TEXT(Table1[[#This Row],[Transaction Date]],"yyyy")</f>
        <v>2020</v>
      </c>
      <c r="D1571" s="20" t="str">
        <f>TEXT(Table1[[#This Row],[Transaction Date]],"mmmm")</f>
        <v>January</v>
      </c>
      <c r="E1571" s="4">
        <f>MONTH(Table1[[#This Row],[Transaction Date]])</f>
        <v>1</v>
      </c>
      <c r="F1571" s="20" t="str">
        <f>TEXT(Table1[[#This Row],[Transaction Date]],"dddd")</f>
        <v>Friday</v>
      </c>
      <c r="G1571" t="s">
        <v>10</v>
      </c>
      <c r="H1571" s="4">
        <v>11441</v>
      </c>
      <c r="I1571" t="s">
        <v>109</v>
      </c>
      <c r="J1571" s="4">
        <v>729973</v>
      </c>
      <c r="K1571">
        <v>12072.5</v>
      </c>
    </row>
    <row r="1572" spans="1:11">
      <c r="A1572" s="4">
        <v>20200131</v>
      </c>
      <c r="B1572" s="21">
        <f t="shared" si="24"/>
        <v>43861</v>
      </c>
      <c r="C1572" s="20" t="str">
        <f>TEXT(Table1[[#This Row],[Transaction Date]],"yyyy")</f>
        <v>2020</v>
      </c>
      <c r="D1572" s="20" t="str">
        <f>TEXT(Table1[[#This Row],[Transaction Date]],"mmmm")</f>
        <v>January</v>
      </c>
      <c r="E1572" s="4">
        <f>MONTH(Table1[[#This Row],[Transaction Date]])</f>
        <v>1</v>
      </c>
      <c r="F1572" s="20" t="str">
        <f>TEXT(Table1[[#This Row],[Transaction Date]],"dddd")</f>
        <v>Friday</v>
      </c>
      <c r="G1572" t="s">
        <v>118</v>
      </c>
      <c r="H1572" s="4">
        <v>8286</v>
      </c>
      <c r="I1572" t="s">
        <v>109</v>
      </c>
      <c r="J1572" s="4">
        <v>764932</v>
      </c>
      <c r="K1572">
        <v>10037.5</v>
      </c>
    </row>
    <row r="1573" spans="1:11">
      <c r="A1573" s="4">
        <v>20200131</v>
      </c>
      <c r="B1573" s="21">
        <f t="shared" si="24"/>
        <v>43861</v>
      </c>
      <c r="C1573" s="20" t="str">
        <f>TEXT(Table1[[#This Row],[Transaction Date]],"yyyy")</f>
        <v>2020</v>
      </c>
      <c r="D1573" s="20" t="str">
        <f>TEXT(Table1[[#This Row],[Transaction Date]],"mmmm")</f>
        <v>January</v>
      </c>
      <c r="E1573" s="4">
        <f>MONTH(Table1[[#This Row],[Transaction Date]])</f>
        <v>1</v>
      </c>
      <c r="F1573" s="20" t="str">
        <f>TEXT(Table1[[#This Row],[Transaction Date]],"dddd")</f>
        <v>Friday</v>
      </c>
      <c r="G1573" t="s">
        <v>116</v>
      </c>
      <c r="H1573" s="4">
        <v>8291</v>
      </c>
      <c r="I1573" t="s">
        <v>114</v>
      </c>
      <c r="J1573" s="4">
        <v>979679</v>
      </c>
      <c r="K1573">
        <v>10037.5</v>
      </c>
    </row>
    <row r="1574" spans="1:11">
      <c r="A1574" s="4">
        <v>20200201</v>
      </c>
      <c r="B1574" s="21">
        <f t="shared" si="24"/>
        <v>43862</v>
      </c>
      <c r="C1574" s="20" t="str">
        <f>TEXT(Table1[[#This Row],[Transaction Date]],"yyyy")</f>
        <v>2020</v>
      </c>
      <c r="D1574" s="20" t="str">
        <f>TEXT(Table1[[#This Row],[Transaction Date]],"mmmm")</f>
        <v>February</v>
      </c>
      <c r="E1574" s="4">
        <f>MONTH(Table1[[#This Row],[Transaction Date]])</f>
        <v>2</v>
      </c>
      <c r="F1574" s="20" t="str">
        <f>TEXT(Table1[[#This Row],[Transaction Date]],"dddd")</f>
        <v>Saturday</v>
      </c>
      <c r="G1574" t="s">
        <v>117</v>
      </c>
      <c r="H1574" s="4">
        <v>11450</v>
      </c>
      <c r="I1574" t="s">
        <v>114</v>
      </c>
      <c r="J1574" s="4">
        <v>129760</v>
      </c>
      <c r="K1574">
        <v>9650</v>
      </c>
    </row>
    <row r="1575" spans="1:11">
      <c r="A1575" s="4">
        <v>20200201</v>
      </c>
      <c r="B1575" s="21">
        <f t="shared" si="24"/>
        <v>43862</v>
      </c>
      <c r="C1575" s="20" t="str">
        <f>TEXT(Table1[[#This Row],[Transaction Date]],"yyyy")</f>
        <v>2020</v>
      </c>
      <c r="D1575" s="20" t="str">
        <f>TEXT(Table1[[#This Row],[Transaction Date]],"mmmm")</f>
        <v>February</v>
      </c>
      <c r="E1575" s="4">
        <f>MONTH(Table1[[#This Row],[Transaction Date]])</f>
        <v>2</v>
      </c>
      <c r="F1575" s="20" t="str">
        <f>TEXT(Table1[[#This Row],[Transaction Date]],"dddd")</f>
        <v>Saturday</v>
      </c>
      <c r="G1575" t="s">
        <v>117</v>
      </c>
      <c r="H1575" s="4">
        <v>11451</v>
      </c>
      <c r="I1575" t="s">
        <v>115</v>
      </c>
      <c r="J1575" s="4">
        <v>834850</v>
      </c>
      <c r="K1575">
        <v>995</v>
      </c>
    </row>
    <row r="1576" spans="1:11">
      <c r="A1576" s="4">
        <v>20200201</v>
      </c>
      <c r="B1576" s="21">
        <f t="shared" si="24"/>
        <v>43862</v>
      </c>
      <c r="C1576" s="20" t="str">
        <f>TEXT(Table1[[#This Row],[Transaction Date]],"yyyy")</f>
        <v>2020</v>
      </c>
      <c r="D1576" s="20" t="str">
        <f>TEXT(Table1[[#This Row],[Transaction Date]],"mmmm")</f>
        <v>February</v>
      </c>
      <c r="E1576" s="4">
        <f>MONTH(Table1[[#This Row],[Transaction Date]])</f>
        <v>2</v>
      </c>
      <c r="F1576" s="20" t="str">
        <f>TEXT(Table1[[#This Row],[Transaction Date]],"dddd")</f>
        <v>Saturday</v>
      </c>
      <c r="G1576" t="s">
        <v>10</v>
      </c>
      <c r="H1576" s="4">
        <v>11453</v>
      </c>
      <c r="I1576" t="s">
        <v>113</v>
      </c>
      <c r="J1576" s="4">
        <v>367666</v>
      </c>
      <c r="K1576">
        <v>10037.5</v>
      </c>
    </row>
    <row r="1577" spans="1:11">
      <c r="A1577" s="4">
        <v>20200201</v>
      </c>
      <c r="B1577" s="21">
        <f t="shared" si="24"/>
        <v>43862</v>
      </c>
      <c r="C1577" s="20" t="str">
        <f>TEXT(Table1[[#This Row],[Transaction Date]],"yyyy")</f>
        <v>2020</v>
      </c>
      <c r="D1577" s="20" t="str">
        <f>TEXT(Table1[[#This Row],[Transaction Date]],"mmmm")</f>
        <v>February</v>
      </c>
      <c r="E1577" s="4">
        <f>MONTH(Table1[[#This Row],[Transaction Date]])</f>
        <v>2</v>
      </c>
      <c r="F1577" s="20" t="str">
        <f>TEXT(Table1[[#This Row],[Transaction Date]],"dddd")</f>
        <v>Saturday</v>
      </c>
      <c r="G1577" t="s">
        <v>10</v>
      </c>
      <c r="H1577" s="4">
        <v>16481</v>
      </c>
      <c r="I1577" t="s">
        <v>113</v>
      </c>
      <c r="J1577" s="4">
        <v>417887</v>
      </c>
      <c r="K1577">
        <v>13687.5</v>
      </c>
    </row>
    <row r="1578" spans="1:11">
      <c r="A1578" s="4">
        <v>20200201</v>
      </c>
      <c r="B1578" s="21">
        <f t="shared" si="24"/>
        <v>43862</v>
      </c>
      <c r="C1578" s="20" t="str">
        <f>TEXT(Table1[[#This Row],[Transaction Date]],"yyyy")</f>
        <v>2020</v>
      </c>
      <c r="D1578" s="20" t="str">
        <f>TEXT(Table1[[#This Row],[Transaction Date]],"mmmm")</f>
        <v>February</v>
      </c>
      <c r="E1578" s="4">
        <f>MONTH(Table1[[#This Row],[Transaction Date]])</f>
        <v>2</v>
      </c>
      <c r="F1578" s="20" t="str">
        <f>TEXT(Table1[[#This Row],[Transaction Date]],"dddd")</f>
        <v>Saturday</v>
      </c>
      <c r="G1578" t="s">
        <v>118</v>
      </c>
      <c r="H1578" s="4">
        <v>16483</v>
      </c>
      <c r="I1578" t="s">
        <v>112</v>
      </c>
      <c r="J1578" s="4">
        <v>468108</v>
      </c>
      <c r="K1578">
        <v>12072.5</v>
      </c>
    </row>
    <row r="1579" spans="1:11">
      <c r="A1579" s="4">
        <v>20200201</v>
      </c>
      <c r="B1579" s="21">
        <f t="shared" si="24"/>
        <v>43862</v>
      </c>
      <c r="C1579" s="20" t="str">
        <f>TEXT(Table1[[#This Row],[Transaction Date]],"yyyy")</f>
        <v>2020</v>
      </c>
      <c r="D1579" s="20" t="str">
        <f>TEXT(Table1[[#This Row],[Transaction Date]],"mmmm")</f>
        <v>February</v>
      </c>
      <c r="E1579" s="4">
        <f>MONTH(Table1[[#This Row],[Transaction Date]])</f>
        <v>2</v>
      </c>
      <c r="F1579" s="20" t="str">
        <f>TEXT(Table1[[#This Row],[Transaction Date]],"dddd")</f>
        <v>Saturday</v>
      </c>
      <c r="G1579" t="s">
        <v>116</v>
      </c>
      <c r="H1579" s="4">
        <v>11444</v>
      </c>
      <c r="I1579" t="s">
        <v>110</v>
      </c>
      <c r="J1579" s="4">
        <v>518329</v>
      </c>
      <c r="K1579">
        <v>3107.5</v>
      </c>
    </row>
    <row r="1580" spans="1:11">
      <c r="A1580" s="4">
        <v>20200201</v>
      </c>
      <c r="B1580" s="21">
        <f t="shared" si="24"/>
        <v>43862</v>
      </c>
      <c r="C1580" s="20" t="str">
        <f>TEXT(Table1[[#This Row],[Transaction Date]],"yyyy")</f>
        <v>2020</v>
      </c>
      <c r="D1580" s="20" t="str">
        <f>TEXT(Table1[[#This Row],[Transaction Date]],"mmmm")</f>
        <v>February</v>
      </c>
      <c r="E1580" s="4">
        <f>MONTH(Table1[[#This Row],[Transaction Date]])</f>
        <v>2</v>
      </c>
      <c r="F1580" s="20" t="str">
        <f>TEXT(Table1[[#This Row],[Transaction Date]],"dddd")</f>
        <v>Saturday</v>
      </c>
      <c r="G1580" t="s">
        <v>10</v>
      </c>
      <c r="H1580" s="4">
        <v>11445</v>
      </c>
      <c r="I1580" t="s">
        <v>109</v>
      </c>
      <c r="J1580" s="4">
        <v>568550</v>
      </c>
      <c r="K1580">
        <v>13007.5</v>
      </c>
    </row>
    <row r="1581" spans="1:11">
      <c r="A1581" s="4">
        <v>20200201</v>
      </c>
      <c r="B1581" s="21">
        <f t="shared" si="24"/>
        <v>43862</v>
      </c>
      <c r="C1581" s="20" t="str">
        <f>TEXT(Table1[[#This Row],[Transaction Date]],"yyyy")</f>
        <v>2020</v>
      </c>
      <c r="D1581" s="20" t="str">
        <f>TEXT(Table1[[#This Row],[Transaction Date]],"mmmm")</f>
        <v>February</v>
      </c>
      <c r="E1581" s="4">
        <f>MONTH(Table1[[#This Row],[Transaction Date]])</f>
        <v>2</v>
      </c>
      <c r="F1581" s="20" t="str">
        <f>TEXT(Table1[[#This Row],[Transaction Date]],"dddd")</f>
        <v>Saturday</v>
      </c>
      <c r="G1581" t="s">
        <v>116</v>
      </c>
      <c r="H1581" s="4">
        <v>11445</v>
      </c>
      <c r="I1581" t="s">
        <v>109</v>
      </c>
      <c r="J1581" s="4">
        <v>618771</v>
      </c>
      <c r="K1581">
        <v>10972.5</v>
      </c>
    </row>
    <row r="1582" spans="1:11">
      <c r="A1582" s="4">
        <v>20200201</v>
      </c>
      <c r="B1582" s="21">
        <f t="shared" si="24"/>
        <v>43862</v>
      </c>
      <c r="C1582" s="20" t="str">
        <f>TEXT(Table1[[#This Row],[Transaction Date]],"yyyy")</f>
        <v>2020</v>
      </c>
      <c r="D1582" s="20" t="str">
        <f>TEXT(Table1[[#This Row],[Transaction Date]],"mmmm")</f>
        <v>February</v>
      </c>
      <c r="E1582" s="4">
        <f>MONTH(Table1[[#This Row],[Transaction Date]])</f>
        <v>2</v>
      </c>
      <c r="F1582" s="20" t="str">
        <f>TEXT(Table1[[#This Row],[Transaction Date]],"dddd")</f>
        <v>Saturday</v>
      </c>
      <c r="G1582" t="s">
        <v>117</v>
      </c>
      <c r="H1582" s="4">
        <v>11446</v>
      </c>
      <c r="I1582" t="s">
        <v>115</v>
      </c>
      <c r="J1582" s="4">
        <v>864342</v>
      </c>
      <c r="K1582">
        <v>13337.5</v>
      </c>
    </row>
    <row r="1583" spans="1:11">
      <c r="A1583" s="4">
        <v>20200201</v>
      </c>
      <c r="B1583" s="21">
        <f t="shared" si="24"/>
        <v>43862</v>
      </c>
      <c r="C1583" s="20" t="str">
        <f>TEXT(Table1[[#This Row],[Transaction Date]],"yyyy")</f>
        <v>2020</v>
      </c>
      <c r="D1583" s="20" t="str">
        <f>TEXT(Table1[[#This Row],[Transaction Date]],"mmmm")</f>
        <v>February</v>
      </c>
      <c r="E1583" s="4">
        <f>MONTH(Table1[[#This Row],[Transaction Date]])</f>
        <v>2</v>
      </c>
      <c r="F1583" s="20" t="str">
        <f>TEXT(Table1[[#This Row],[Transaction Date]],"dddd")</f>
        <v>Saturday</v>
      </c>
      <c r="G1583" t="s">
        <v>117</v>
      </c>
      <c r="H1583" s="4">
        <v>11447</v>
      </c>
      <c r="I1583" t="s">
        <v>113</v>
      </c>
      <c r="J1583" s="4">
        <v>979679</v>
      </c>
      <c r="K1583">
        <v>5857.5</v>
      </c>
    </row>
    <row r="1584" spans="1:11">
      <c r="A1584" s="4">
        <v>20200202</v>
      </c>
      <c r="B1584" s="21">
        <f t="shared" si="24"/>
        <v>43863</v>
      </c>
      <c r="C1584" s="20" t="str">
        <f>TEXT(Table1[[#This Row],[Transaction Date]],"yyyy")</f>
        <v>2020</v>
      </c>
      <c r="D1584" s="20" t="str">
        <f>TEXT(Table1[[#This Row],[Transaction Date]],"mmmm")</f>
        <v>February</v>
      </c>
      <c r="E1584" s="4">
        <f>MONTH(Table1[[#This Row],[Transaction Date]])</f>
        <v>2</v>
      </c>
      <c r="F1584" s="20" t="str">
        <f>TEXT(Table1[[#This Row],[Transaction Date]],"dddd")</f>
        <v>Sunday</v>
      </c>
      <c r="G1584" t="s">
        <v>10</v>
      </c>
      <c r="H1584" s="4">
        <v>11455</v>
      </c>
      <c r="I1584" t="s">
        <v>109</v>
      </c>
      <c r="J1584" s="4">
        <v>129760</v>
      </c>
      <c r="K1584">
        <v>6847.5</v>
      </c>
    </row>
    <row r="1585" spans="1:11">
      <c r="A1585" s="4">
        <v>20200202</v>
      </c>
      <c r="B1585" s="21">
        <f t="shared" si="24"/>
        <v>43863</v>
      </c>
      <c r="C1585" s="20" t="str">
        <f>TEXT(Table1[[#This Row],[Transaction Date]],"yyyy")</f>
        <v>2020</v>
      </c>
      <c r="D1585" s="20" t="str">
        <f>TEXT(Table1[[#This Row],[Transaction Date]],"mmmm")</f>
        <v>February</v>
      </c>
      <c r="E1585" s="4">
        <f>MONTH(Table1[[#This Row],[Transaction Date]])</f>
        <v>2</v>
      </c>
      <c r="F1585" s="20" t="str">
        <f>TEXT(Table1[[#This Row],[Transaction Date]],"dddd")</f>
        <v>Sunday</v>
      </c>
      <c r="G1585" t="s">
        <v>116</v>
      </c>
      <c r="H1585" s="4">
        <v>11458</v>
      </c>
      <c r="I1585" t="s">
        <v>114</v>
      </c>
      <c r="J1585" s="4">
        <v>172366</v>
      </c>
      <c r="K1585">
        <v>6572.5</v>
      </c>
    </row>
    <row r="1586" spans="1:11">
      <c r="A1586" s="4">
        <v>20200202</v>
      </c>
      <c r="B1586" s="21">
        <f t="shared" si="24"/>
        <v>43863</v>
      </c>
      <c r="C1586" s="20" t="str">
        <f>TEXT(Table1[[#This Row],[Transaction Date]],"yyyy")</f>
        <v>2020</v>
      </c>
      <c r="D1586" s="20" t="str">
        <f>TEXT(Table1[[#This Row],[Transaction Date]],"mmmm")</f>
        <v>February</v>
      </c>
      <c r="E1586" s="4">
        <f>MONTH(Table1[[#This Row],[Transaction Date]])</f>
        <v>2</v>
      </c>
      <c r="F1586" s="20" t="str">
        <f>TEXT(Table1[[#This Row],[Transaction Date]],"dddd")</f>
        <v>Sunday</v>
      </c>
      <c r="G1586" t="s">
        <v>10</v>
      </c>
      <c r="H1586" s="4">
        <v>8299</v>
      </c>
      <c r="I1586" t="s">
        <v>115</v>
      </c>
      <c r="J1586" s="4">
        <v>100712</v>
      </c>
      <c r="K1586">
        <v>8387.5</v>
      </c>
    </row>
    <row r="1587" spans="1:11">
      <c r="A1587" s="4">
        <v>20200202</v>
      </c>
      <c r="B1587" s="21">
        <f t="shared" si="24"/>
        <v>43863</v>
      </c>
      <c r="C1587" s="20" t="str">
        <f>TEXT(Table1[[#This Row],[Transaction Date]],"yyyy")</f>
        <v>2020</v>
      </c>
      <c r="D1587" s="20" t="str">
        <f>TEXT(Table1[[#This Row],[Transaction Date]],"mmmm")</f>
        <v>February</v>
      </c>
      <c r="E1587" s="4">
        <f>MONTH(Table1[[#This Row],[Transaction Date]])</f>
        <v>2</v>
      </c>
      <c r="F1587" s="20" t="str">
        <f>TEXT(Table1[[#This Row],[Transaction Date]],"dddd")</f>
        <v>Sunday</v>
      </c>
      <c r="G1587" t="s">
        <v>10</v>
      </c>
      <c r="H1587" s="4">
        <v>16487</v>
      </c>
      <c r="I1587" t="s">
        <v>114</v>
      </c>
      <c r="J1587" s="4">
        <v>135670</v>
      </c>
      <c r="K1587">
        <v>10037.5</v>
      </c>
    </row>
    <row r="1588" spans="1:11">
      <c r="A1588" s="4">
        <v>20200202</v>
      </c>
      <c r="B1588" s="21">
        <f t="shared" si="24"/>
        <v>43863</v>
      </c>
      <c r="C1588" s="20" t="str">
        <f>TEXT(Table1[[#This Row],[Transaction Date]],"yyyy")</f>
        <v>2020</v>
      </c>
      <c r="D1588" s="20" t="str">
        <f>TEXT(Table1[[#This Row],[Transaction Date]],"mmmm")</f>
        <v>February</v>
      </c>
      <c r="E1588" s="4">
        <f>MONTH(Table1[[#This Row],[Transaction Date]])</f>
        <v>2</v>
      </c>
      <c r="F1588" s="20" t="str">
        <f>TEXT(Table1[[#This Row],[Transaction Date]],"dddd")</f>
        <v>Sunday</v>
      </c>
      <c r="G1588" t="s">
        <v>117</v>
      </c>
      <c r="H1588" s="4">
        <v>16489</v>
      </c>
      <c r="I1588" t="s">
        <v>115</v>
      </c>
      <c r="J1588" s="4">
        <v>205588</v>
      </c>
      <c r="K1588">
        <v>10257.5</v>
      </c>
    </row>
    <row r="1589" spans="1:11">
      <c r="A1589" s="4">
        <v>20200202</v>
      </c>
      <c r="B1589" s="21">
        <f t="shared" si="24"/>
        <v>43863</v>
      </c>
      <c r="C1589" s="20" t="str">
        <f>TEXT(Table1[[#This Row],[Transaction Date]],"yyyy")</f>
        <v>2020</v>
      </c>
      <c r="D1589" s="20" t="str">
        <f>TEXT(Table1[[#This Row],[Transaction Date]],"mmmm")</f>
        <v>February</v>
      </c>
      <c r="E1589" s="4">
        <f>MONTH(Table1[[#This Row],[Transaction Date]])</f>
        <v>2</v>
      </c>
      <c r="F1589" s="20" t="str">
        <f>TEXT(Table1[[#This Row],[Transaction Date]],"dddd")</f>
        <v>Sunday</v>
      </c>
      <c r="G1589" t="s">
        <v>116</v>
      </c>
      <c r="H1589" s="4">
        <v>16492</v>
      </c>
      <c r="I1589" t="s">
        <v>115</v>
      </c>
      <c r="J1589" s="4">
        <v>275506</v>
      </c>
      <c r="K1589">
        <v>9322.5</v>
      </c>
    </row>
    <row r="1590" spans="1:11">
      <c r="A1590" s="4">
        <v>20200207</v>
      </c>
      <c r="B1590" s="21">
        <f t="shared" si="24"/>
        <v>43868</v>
      </c>
      <c r="C1590" s="20" t="str">
        <f>TEXT(Table1[[#This Row],[Transaction Date]],"yyyy")</f>
        <v>2020</v>
      </c>
      <c r="D1590" s="20" t="str">
        <f>TEXT(Table1[[#This Row],[Transaction Date]],"mmmm")</f>
        <v>February</v>
      </c>
      <c r="E1590" s="4">
        <f>MONTH(Table1[[#This Row],[Transaction Date]])</f>
        <v>2</v>
      </c>
      <c r="F1590" s="20" t="str">
        <f>TEXT(Table1[[#This Row],[Transaction Date]],"dddd")</f>
        <v>Friday</v>
      </c>
      <c r="G1590" t="s">
        <v>116</v>
      </c>
      <c r="H1590" s="4">
        <v>16516</v>
      </c>
      <c r="I1590" t="s">
        <v>109</v>
      </c>
      <c r="J1590" s="4">
        <v>166213</v>
      </c>
      <c r="K1590">
        <v>16155</v>
      </c>
    </row>
    <row r="1591" spans="1:11">
      <c r="A1591" s="4">
        <v>20200207</v>
      </c>
      <c r="B1591" s="21">
        <f t="shared" si="24"/>
        <v>43868</v>
      </c>
      <c r="C1591" s="20" t="str">
        <f>TEXT(Table1[[#This Row],[Transaction Date]],"yyyy")</f>
        <v>2020</v>
      </c>
      <c r="D1591" s="20" t="str">
        <f>TEXT(Table1[[#This Row],[Transaction Date]],"mmmm")</f>
        <v>February</v>
      </c>
      <c r="E1591" s="4">
        <f>MONTH(Table1[[#This Row],[Transaction Date]])</f>
        <v>2</v>
      </c>
      <c r="F1591" s="20" t="str">
        <f>TEXT(Table1[[#This Row],[Transaction Date]],"dddd")</f>
        <v>Friday</v>
      </c>
      <c r="G1591" t="s">
        <v>10</v>
      </c>
      <c r="H1591" s="4">
        <v>16526</v>
      </c>
      <c r="I1591" t="s">
        <v>115</v>
      </c>
      <c r="J1591" s="4">
        <v>857476</v>
      </c>
      <c r="K1591">
        <v>2587.5</v>
      </c>
    </row>
    <row r="1592" spans="1:11">
      <c r="A1592" s="4">
        <v>20200208</v>
      </c>
      <c r="B1592" s="21">
        <f t="shared" si="24"/>
        <v>43869</v>
      </c>
      <c r="C1592" s="20" t="str">
        <f>TEXT(Table1[[#This Row],[Transaction Date]],"yyyy")</f>
        <v>2020</v>
      </c>
      <c r="D1592" s="20" t="str">
        <f>TEXT(Table1[[#This Row],[Transaction Date]],"mmmm")</f>
        <v>February</v>
      </c>
      <c r="E1592" s="4">
        <f>MONTH(Table1[[#This Row],[Transaction Date]])</f>
        <v>2</v>
      </c>
      <c r="F1592" s="20" t="str">
        <f>TEXT(Table1[[#This Row],[Transaction Date]],"dddd")</f>
        <v>Saturday</v>
      </c>
      <c r="G1592" t="s">
        <v>116</v>
      </c>
      <c r="H1592" s="4">
        <v>16533</v>
      </c>
      <c r="I1592" t="s">
        <v>109</v>
      </c>
      <c r="J1592" s="4">
        <v>979679</v>
      </c>
      <c r="K1592">
        <v>7950</v>
      </c>
    </row>
    <row r="1593" spans="1:11">
      <c r="A1593" s="4">
        <v>20200208</v>
      </c>
      <c r="B1593" s="21">
        <f t="shared" si="24"/>
        <v>43869</v>
      </c>
      <c r="C1593" s="20" t="str">
        <f>TEXT(Table1[[#This Row],[Transaction Date]],"yyyy")</f>
        <v>2020</v>
      </c>
      <c r="D1593" s="20" t="str">
        <f>TEXT(Table1[[#This Row],[Transaction Date]],"mmmm")</f>
        <v>February</v>
      </c>
      <c r="E1593" s="4">
        <f>MONTH(Table1[[#This Row],[Transaction Date]])</f>
        <v>2</v>
      </c>
      <c r="F1593" s="20" t="str">
        <f>TEXT(Table1[[#This Row],[Transaction Date]],"dddd")</f>
        <v>Saturday</v>
      </c>
      <c r="G1593" t="s">
        <v>117</v>
      </c>
      <c r="H1593" s="4">
        <v>11480</v>
      </c>
      <c r="I1593" t="s">
        <v>115</v>
      </c>
      <c r="J1593" s="4">
        <v>129760</v>
      </c>
      <c r="K1593">
        <v>12347.5</v>
      </c>
    </row>
    <row r="1594" spans="1:11">
      <c r="A1594" s="4">
        <v>20200208</v>
      </c>
      <c r="B1594" s="21">
        <f t="shared" si="24"/>
        <v>43869</v>
      </c>
      <c r="C1594" s="20" t="str">
        <f>TEXT(Table1[[#This Row],[Transaction Date]],"yyyy")</f>
        <v>2020</v>
      </c>
      <c r="D1594" s="20" t="str">
        <f>TEXT(Table1[[#This Row],[Transaction Date]],"mmmm")</f>
        <v>February</v>
      </c>
      <c r="E1594" s="4">
        <f>MONTH(Table1[[#This Row],[Transaction Date]])</f>
        <v>2</v>
      </c>
      <c r="F1594" s="20" t="str">
        <f>TEXT(Table1[[#This Row],[Transaction Date]],"dddd")</f>
        <v>Saturday</v>
      </c>
      <c r="G1594" t="s">
        <v>117</v>
      </c>
      <c r="H1594" s="4">
        <v>16534</v>
      </c>
      <c r="I1594" t="s">
        <v>111</v>
      </c>
      <c r="J1594" s="4">
        <v>834850</v>
      </c>
      <c r="K1594">
        <v>5857.5</v>
      </c>
    </row>
    <row r="1595" spans="1:11">
      <c r="A1595" s="4">
        <v>20200208</v>
      </c>
      <c r="B1595" s="21">
        <f t="shared" si="24"/>
        <v>43869</v>
      </c>
      <c r="C1595" s="20" t="str">
        <f>TEXT(Table1[[#This Row],[Transaction Date]],"yyyy")</f>
        <v>2020</v>
      </c>
      <c r="D1595" s="20" t="str">
        <f>TEXT(Table1[[#This Row],[Transaction Date]],"mmmm")</f>
        <v>February</v>
      </c>
      <c r="E1595" s="4">
        <f>MONTH(Table1[[#This Row],[Transaction Date]])</f>
        <v>2</v>
      </c>
      <c r="F1595" s="20" t="str">
        <f>TEXT(Table1[[#This Row],[Transaction Date]],"dddd")</f>
        <v>Saturday</v>
      </c>
      <c r="G1595" t="s">
        <v>10</v>
      </c>
      <c r="H1595" s="4">
        <v>11478</v>
      </c>
      <c r="I1595" t="s">
        <v>109</v>
      </c>
      <c r="J1595" s="4">
        <v>979679</v>
      </c>
      <c r="K1595">
        <v>11687.5</v>
      </c>
    </row>
    <row r="1596" spans="1:11">
      <c r="A1596" s="4">
        <v>20200212</v>
      </c>
      <c r="B1596" s="21">
        <f t="shared" si="24"/>
        <v>43873</v>
      </c>
      <c r="C1596" s="20" t="str">
        <f>TEXT(Table1[[#This Row],[Transaction Date]],"yyyy")</f>
        <v>2020</v>
      </c>
      <c r="D1596" s="20" t="str">
        <f>TEXT(Table1[[#This Row],[Transaction Date]],"mmmm")</f>
        <v>February</v>
      </c>
      <c r="E1596" s="4">
        <f>MONTH(Table1[[#This Row],[Transaction Date]])</f>
        <v>2</v>
      </c>
      <c r="F1596" s="20" t="str">
        <f>TEXT(Table1[[#This Row],[Transaction Date]],"dddd")</f>
        <v>Wednesday</v>
      </c>
      <c r="G1596" t="s">
        <v>116</v>
      </c>
      <c r="H1596" s="4">
        <v>2370</v>
      </c>
      <c r="I1596" t="s">
        <v>114</v>
      </c>
      <c r="J1596" s="4">
        <v>129760</v>
      </c>
      <c r="K1596">
        <v>10037.5</v>
      </c>
    </row>
    <row r="1597" spans="1:11">
      <c r="A1597" s="4">
        <v>20200212</v>
      </c>
      <c r="B1597" s="21">
        <f t="shared" si="24"/>
        <v>43873</v>
      </c>
      <c r="C1597" s="20" t="str">
        <f>TEXT(Table1[[#This Row],[Transaction Date]],"yyyy")</f>
        <v>2020</v>
      </c>
      <c r="D1597" s="20" t="str">
        <f>TEXT(Table1[[#This Row],[Transaction Date]],"mmmm")</f>
        <v>February</v>
      </c>
      <c r="E1597" s="4">
        <f>MONTH(Table1[[#This Row],[Transaction Date]])</f>
        <v>2</v>
      </c>
      <c r="F1597" s="20" t="str">
        <f>TEXT(Table1[[#This Row],[Transaction Date]],"dddd")</f>
        <v>Wednesday</v>
      </c>
      <c r="G1597" t="s">
        <v>117</v>
      </c>
      <c r="H1597" s="4">
        <v>2371</v>
      </c>
      <c r="I1597" t="s">
        <v>115</v>
      </c>
      <c r="J1597" s="4">
        <v>834850</v>
      </c>
      <c r="K1597">
        <v>12825</v>
      </c>
    </row>
    <row r="1598" spans="1:11">
      <c r="A1598" s="4">
        <v>20200213</v>
      </c>
      <c r="B1598" s="21">
        <f t="shared" si="24"/>
        <v>43874</v>
      </c>
      <c r="C1598" s="20" t="str">
        <f>TEXT(Table1[[#This Row],[Transaction Date]],"yyyy")</f>
        <v>2020</v>
      </c>
      <c r="D1598" s="20" t="str">
        <f>TEXT(Table1[[#This Row],[Transaction Date]],"mmmm")</f>
        <v>February</v>
      </c>
      <c r="E1598" s="4">
        <f>MONTH(Table1[[#This Row],[Transaction Date]])</f>
        <v>2</v>
      </c>
      <c r="F1598" s="20" t="str">
        <f>TEXT(Table1[[#This Row],[Transaction Date]],"dddd")</f>
        <v>Thursday</v>
      </c>
      <c r="G1598" t="s">
        <v>117</v>
      </c>
      <c r="H1598" s="4">
        <v>16581</v>
      </c>
      <c r="I1598" t="s">
        <v>111</v>
      </c>
      <c r="J1598" s="4">
        <v>834850</v>
      </c>
      <c r="K1598">
        <v>1311.75</v>
      </c>
    </row>
    <row r="1599" spans="1:11">
      <c r="A1599" s="4">
        <v>20200213</v>
      </c>
      <c r="B1599" s="21">
        <f t="shared" si="24"/>
        <v>43874</v>
      </c>
      <c r="C1599" s="20" t="str">
        <f>TEXT(Table1[[#This Row],[Transaction Date]],"yyyy")</f>
        <v>2020</v>
      </c>
      <c r="D1599" s="20" t="str">
        <f>TEXT(Table1[[#This Row],[Transaction Date]],"mmmm")</f>
        <v>February</v>
      </c>
      <c r="E1599" s="4">
        <f>MONTH(Table1[[#This Row],[Transaction Date]])</f>
        <v>2</v>
      </c>
      <c r="F1599" s="20" t="str">
        <f>TEXT(Table1[[#This Row],[Transaction Date]],"dddd")</f>
        <v>Thursday</v>
      </c>
      <c r="G1599" t="s">
        <v>10</v>
      </c>
      <c r="H1599" s="4">
        <v>16588</v>
      </c>
      <c r="I1599" t="s">
        <v>109</v>
      </c>
      <c r="J1599" s="4">
        <v>129760</v>
      </c>
      <c r="K1599">
        <v>5568.75</v>
      </c>
    </row>
    <row r="1600" spans="1:11">
      <c r="A1600" s="4">
        <v>20200213</v>
      </c>
      <c r="B1600" s="21">
        <f t="shared" si="24"/>
        <v>43874</v>
      </c>
      <c r="C1600" s="20" t="str">
        <f>TEXT(Table1[[#This Row],[Transaction Date]],"yyyy")</f>
        <v>2020</v>
      </c>
      <c r="D1600" s="20" t="str">
        <f>TEXT(Table1[[#This Row],[Transaction Date]],"mmmm")</f>
        <v>February</v>
      </c>
      <c r="E1600" s="4">
        <f>MONTH(Table1[[#This Row],[Transaction Date]])</f>
        <v>2</v>
      </c>
      <c r="F1600" s="20" t="str">
        <f>TEXT(Table1[[#This Row],[Transaction Date]],"dddd")</f>
        <v>Thursday</v>
      </c>
      <c r="G1600" t="s">
        <v>118</v>
      </c>
      <c r="H1600" s="4">
        <v>16590</v>
      </c>
      <c r="I1600" t="s">
        <v>109</v>
      </c>
      <c r="J1600" s="4">
        <v>834850</v>
      </c>
      <c r="K1600">
        <v>7053.75</v>
      </c>
    </row>
    <row r="1601" spans="1:11">
      <c r="A1601" s="4">
        <v>20200213</v>
      </c>
      <c r="B1601" s="21">
        <f t="shared" si="24"/>
        <v>43874</v>
      </c>
      <c r="C1601" s="20" t="str">
        <f>TEXT(Table1[[#This Row],[Transaction Date]],"yyyy")</f>
        <v>2020</v>
      </c>
      <c r="D1601" s="20" t="str">
        <f>TEXT(Table1[[#This Row],[Transaction Date]],"mmmm")</f>
        <v>February</v>
      </c>
      <c r="E1601" s="4">
        <f>MONTH(Table1[[#This Row],[Transaction Date]])</f>
        <v>2</v>
      </c>
      <c r="F1601" s="20" t="str">
        <f>TEXT(Table1[[#This Row],[Transaction Date]],"dddd")</f>
        <v>Thursday</v>
      </c>
      <c r="G1601" t="s">
        <v>118</v>
      </c>
      <c r="H1601" s="4">
        <v>16591</v>
      </c>
      <c r="I1601" t="s">
        <v>109</v>
      </c>
      <c r="J1601" s="4">
        <v>979679</v>
      </c>
      <c r="K1601">
        <v>7720</v>
      </c>
    </row>
    <row r="1602" spans="1:11">
      <c r="A1602" s="4">
        <v>20200213</v>
      </c>
      <c r="B1602" s="21">
        <f t="shared" si="24"/>
        <v>43874</v>
      </c>
      <c r="C1602" s="20" t="str">
        <f>TEXT(Table1[[#This Row],[Transaction Date]],"yyyy")</f>
        <v>2020</v>
      </c>
      <c r="D1602" s="20" t="str">
        <f>TEXT(Table1[[#This Row],[Transaction Date]],"mmmm")</f>
        <v>February</v>
      </c>
      <c r="E1602" s="4">
        <f>MONTH(Table1[[#This Row],[Transaction Date]])</f>
        <v>2</v>
      </c>
      <c r="F1602" s="20" t="str">
        <f>TEXT(Table1[[#This Row],[Transaction Date]],"dddd")</f>
        <v>Thursday</v>
      </c>
      <c r="G1602" t="s">
        <v>117</v>
      </c>
      <c r="H1602" s="4">
        <v>11501</v>
      </c>
      <c r="I1602" t="s">
        <v>115</v>
      </c>
      <c r="J1602" s="4">
        <v>129760</v>
      </c>
      <c r="K1602">
        <v>6905.25</v>
      </c>
    </row>
    <row r="1603" spans="1:11">
      <c r="A1603" s="4">
        <v>20200214</v>
      </c>
      <c r="B1603" s="21">
        <f t="shared" si="24"/>
        <v>43875</v>
      </c>
      <c r="C1603" s="20" t="str">
        <f>TEXT(Table1[[#This Row],[Transaction Date]],"yyyy")</f>
        <v>2020</v>
      </c>
      <c r="D1603" s="20" t="str">
        <f>TEXT(Table1[[#This Row],[Transaction Date]],"mmmm")</f>
        <v>February</v>
      </c>
      <c r="E1603" s="4">
        <f>MONTH(Table1[[#This Row],[Transaction Date]])</f>
        <v>2</v>
      </c>
      <c r="F1603" s="20" t="str">
        <f>TEXT(Table1[[#This Row],[Transaction Date]],"dddd")</f>
        <v>Friday</v>
      </c>
      <c r="G1603" t="s">
        <v>11</v>
      </c>
      <c r="H1603" s="4">
        <v>16607</v>
      </c>
      <c r="I1603" t="s">
        <v>114</v>
      </c>
      <c r="J1603" s="4">
        <v>834850</v>
      </c>
      <c r="K1603">
        <v>10518.75</v>
      </c>
    </row>
    <row r="1604" spans="1:11">
      <c r="A1604" s="4">
        <v>20200214</v>
      </c>
      <c r="B1604" s="21">
        <f t="shared" si="24"/>
        <v>43875</v>
      </c>
      <c r="C1604" s="20" t="str">
        <f>TEXT(Table1[[#This Row],[Transaction Date]],"yyyy")</f>
        <v>2020</v>
      </c>
      <c r="D1604" s="20" t="str">
        <f>TEXT(Table1[[#This Row],[Transaction Date]],"mmmm")</f>
        <v>February</v>
      </c>
      <c r="E1604" s="4">
        <f>MONTH(Table1[[#This Row],[Transaction Date]])</f>
        <v>2</v>
      </c>
      <c r="F1604" s="20" t="str">
        <f>TEXT(Table1[[#This Row],[Transaction Date]],"dddd")</f>
        <v>Friday</v>
      </c>
      <c r="G1604" t="s">
        <v>11</v>
      </c>
      <c r="H1604" s="4">
        <v>11507</v>
      </c>
      <c r="I1604" t="s">
        <v>115</v>
      </c>
      <c r="J1604" s="4">
        <v>834850</v>
      </c>
      <c r="K1604">
        <v>4925.25</v>
      </c>
    </row>
    <row r="1605" spans="1:11">
      <c r="A1605" s="4">
        <v>20200214</v>
      </c>
      <c r="B1605" s="21">
        <f t="shared" ref="B1605:B1668" si="25">DATE(LEFT(A1605,4),MID(A1605,5,2),RIGHT(A1605,2))</f>
        <v>43875</v>
      </c>
      <c r="C1605" s="20" t="str">
        <f>TEXT(Table1[[#This Row],[Transaction Date]],"yyyy")</f>
        <v>2020</v>
      </c>
      <c r="D1605" s="20" t="str">
        <f>TEXT(Table1[[#This Row],[Transaction Date]],"mmmm")</f>
        <v>February</v>
      </c>
      <c r="E1605" s="4">
        <f>MONTH(Table1[[#This Row],[Transaction Date]])</f>
        <v>2</v>
      </c>
      <c r="F1605" s="20" t="str">
        <f>TEXT(Table1[[#This Row],[Transaction Date]],"dddd")</f>
        <v>Friday</v>
      </c>
      <c r="G1605" t="s">
        <v>11</v>
      </c>
      <c r="H1605" s="4">
        <v>11508</v>
      </c>
      <c r="I1605" t="s">
        <v>111</v>
      </c>
      <c r="J1605" s="4">
        <v>834850</v>
      </c>
      <c r="K1605">
        <v>1806.75</v>
      </c>
    </row>
    <row r="1606" spans="1:11">
      <c r="A1606" s="4">
        <v>20200214</v>
      </c>
      <c r="B1606" s="21">
        <f t="shared" si="25"/>
        <v>43875</v>
      </c>
      <c r="C1606" s="20" t="str">
        <f>TEXT(Table1[[#This Row],[Transaction Date]],"yyyy")</f>
        <v>2020</v>
      </c>
      <c r="D1606" s="20" t="str">
        <f>TEXT(Table1[[#This Row],[Transaction Date]],"mmmm")</f>
        <v>February</v>
      </c>
      <c r="E1606" s="4">
        <f>MONTH(Table1[[#This Row],[Transaction Date]])</f>
        <v>2</v>
      </c>
      <c r="F1606" s="20" t="str">
        <f>TEXT(Table1[[#This Row],[Transaction Date]],"dddd")</f>
        <v>Friday</v>
      </c>
      <c r="G1606" t="s">
        <v>117</v>
      </c>
      <c r="H1606" s="4">
        <v>11510</v>
      </c>
      <c r="I1606" t="s">
        <v>109</v>
      </c>
      <c r="J1606" s="4">
        <v>834850</v>
      </c>
      <c r="K1606">
        <v>10518.75</v>
      </c>
    </row>
    <row r="1607" spans="1:11">
      <c r="A1607" s="4">
        <v>20200214</v>
      </c>
      <c r="B1607" s="21">
        <f t="shared" si="25"/>
        <v>43875</v>
      </c>
      <c r="C1607" s="20" t="str">
        <f>TEXT(Table1[[#This Row],[Transaction Date]],"yyyy")</f>
        <v>2020</v>
      </c>
      <c r="D1607" s="20" t="str">
        <f>TEXT(Table1[[#This Row],[Transaction Date]],"mmmm")</f>
        <v>February</v>
      </c>
      <c r="E1607" s="4">
        <f>MONTH(Table1[[#This Row],[Transaction Date]])</f>
        <v>2</v>
      </c>
      <c r="F1607" s="20" t="str">
        <f>TEXT(Table1[[#This Row],[Transaction Date]],"dddd")</f>
        <v>Friday</v>
      </c>
      <c r="G1607" t="s">
        <v>117</v>
      </c>
      <c r="H1607" s="4">
        <v>11511</v>
      </c>
      <c r="I1607" t="s">
        <v>109</v>
      </c>
      <c r="J1607" s="4">
        <v>421333</v>
      </c>
      <c r="K1607">
        <v>12003.75</v>
      </c>
    </row>
    <row r="1608" spans="1:11">
      <c r="A1608" s="4">
        <v>20200214</v>
      </c>
      <c r="B1608" s="21">
        <f t="shared" si="25"/>
        <v>43875</v>
      </c>
      <c r="C1608" s="20" t="str">
        <f>TEXT(Table1[[#This Row],[Transaction Date]],"yyyy")</f>
        <v>2020</v>
      </c>
      <c r="D1608" s="20" t="str">
        <f>TEXT(Table1[[#This Row],[Transaction Date]],"mmmm")</f>
        <v>February</v>
      </c>
      <c r="E1608" s="4">
        <f>MONTH(Table1[[#This Row],[Transaction Date]])</f>
        <v>2</v>
      </c>
      <c r="F1608" s="20" t="str">
        <f>TEXT(Table1[[#This Row],[Transaction Date]],"dddd")</f>
        <v>Friday</v>
      </c>
      <c r="G1608" t="s">
        <v>117</v>
      </c>
      <c r="H1608" s="4">
        <v>16597</v>
      </c>
      <c r="I1608" t="s">
        <v>111</v>
      </c>
      <c r="J1608" s="4">
        <v>719050</v>
      </c>
      <c r="K1608">
        <v>1212.75</v>
      </c>
    </row>
    <row r="1609" spans="1:11">
      <c r="A1609" s="4">
        <v>20200214</v>
      </c>
      <c r="B1609" s="21">
        <f t="shared" si="25"/>
        <v>43875</v>
      </c>
      <c r="C1609" s="20" t="str">
        <f>TEXT(Table1[[#This Row],[Transaction Date]],"yyyy")</f>
        <v>2020</v>
      </c>
      <c r="D1609" s="20" t="str">
        <f>TEXT(Table1[[#This Row],[Transaction Date]],"mmmm")</f>
        <v>February</v>
      </c>
      <c r="E1609" s="4">
        <f>MONTH(Table1[[#This Row],[Transaction Date]])</f>
        <v>2</v>
      </c>
      <c r="F1609" s="20" t="str">
        <f>TEXT(Table1[[#This Row],[Transaction Date]],"dddd")</f>
        <v>Friday</v>
      </c>
      <c r="G1609" t="s">
        <v>10</v>
      </c>
      <c r="H1609" s="4">
        <v>16599</v>
      </c>
      <c r="I1609" t="s">
        <v>109</v>
      </c>
      <c r="J1609" s="4">
        <v>101676</v>
      </c>
      <c r="K1609">
        <v>6360</v>
      </c>
    </row>
    <row r="1610" spans="1:11">
      <c r="A1610" s="4">
        <v>20200214</v>
      </c>
      <c r="B1610" s="21">
        <f t="shared" si="25"/>
        <v>43875</v>
      </c>
      <c r="C1610" s="20" t="str">
        <f>TEXT(Table1[[#This Row],[Transaction Date]],"yyyy")</f>
        <v>2020</v>
      </c>
      <c r="D1610" s="20" t="str">
        <f>TEXT(Table1[[#This Row],[Transaction Date]],"mmmm")</f>
        <v>February</v>
      </c>
      <c r="E1610" s="4">
        <f>MONTH(Table1[[#This Row],[Transaction Date]])</f>
        <v>2</v>
      </c>
      <c r="F1610" s="20" t="str">
        <f>TEXT(Table1[[#This Row],[Transaction Date]],"dddd")</f>
        <v>Friday</v>
      </c>
      <c r="G1610" t="s">
        <v>10</v>
      </c>
      <c r="H1610" s="4">
        <v>16604</v>
      </c>
      <c r="I1610" t="s">
        <v>109</v>
      </c>
      <c r="J1610" s="4">
        <v>131448</v>
      </c>
      <c r="K1610">
        <v>13400</v>
      </c>
    </row>
    <row r="1611" spans="1:11">
      <c r="A1611" s="4">
        <v>20200214</v>
      </c>
      <c r="B1611" s="21">
        <f t="shared" si="25"/>
        <v>43875</v>
      </c>
      <c r="C1611" s="20" t="str">
        <f>TEXT(Table1[[#This Row],[Transaction Date]],"yyyy")</f>
        <v>2020</v>
      </c>
      <c r="D1611" s="20" t="str">
        <f>TEXT(Table1[[#This Row],[Transaction Date]],"mmmm")</f>
        <v>February</v>
      </c>
      <c r="E1611" s="4">
        <f>MONTH(Table1[[#This Row],[Transaction Date]])</f>
        <v>2</v>
      </c>
      <c r="F1611" s="20" t="str">
        <f>TEXT(Table1[[#This Row],[Transaction Date]],"dddd")</f>
        <v>Friday</v>
      </c>
      <c r="G1611" t="s">
        <v>116</v>
      </c>
      <c r="H1611" s="4">
        <v>16605</v>
      </c>
      <c r="I1611" t="s">
        <v>109</v>
      </c>
      <c r="J1611" s="4">
        <v>161220</v>
      </c>
      <c r="K1611">
        <v>5420.25</v>
      </c>
    </row>
    <row r="1612" spans="1:11">
      <c r="A1612" s="4">
        <v>20200214</v>
      </c>
      <c r="B1612" s="21">
        <f t="shared" si="25"/>
        <v>43875</v>
      </c>
      <c r="C1612" s="20" t="str">
        <f>TEXT(Table1[[#This Row],[Transaction Date]],"yyyy")</f>
        <v>2020</v>
      </c>
      <c r="D1612" s="20" t="str">
        <f>TEXT(Table1[[#This Row],[Transaction Date]],"mmmm")</f>
        <v>February</v>
      </c>
      <c r="E1612" s="4">
        <f>MONTH(Table1[[#This Row],[Transaction Date]])</f>
        <v>2</v>
      </c>
      <c r="F1612" s="20" t="str">
        <f>TEXT(Table1[[#This Row],[Transaction Date]],"dddd")</f>
        <v>Friday</v>
      </c>
      <c r="G1612" t="s">
        <v>10</v>
      </c>
      <c r="H1612" s="4">
        <v>16608</v>
      </c>
      <c r="I1612" t="s">
        <v>115</v>
      </c>
      <c r="J1612" s="4">
        <v>116562</v>
      </c>
      <c r="K1612">
        <v>1460.25</v>
      </c>
    </row>
    <row r="1613" spans="1:11">
      <c r="A1613" s="4">
        <v>20200214</v>
      </c>
      <c r="B1613" s="21">
        <f t="shared" si="25"/>
        <v>43875</v>
      </c>
      <c r="C1613" s="20" t="str">
        <f>TEXT(Table1[[#This Row],[Transaction Date]],"yyyy")</f>
        <v>2020</v>
      </c>
      <c r="D1613" s="20" t="str">
        <f>TEXT(Table1[[#This Row],[Transaction Date]],"mmmm")</f>
        <v>February</v>
      </c>
      <c r="E1613" s="4">
        <f>MONTH(Table1[[#This Row],[Transaction Date]])</f>
        <v>2</v>
      </c>
      <c r="F1613" s="20" t="str">
        <f>TEXT(Table1[[#This Row],[Transaction Date]],"dddd")</f>
        <v>Friday</v>
      </c>
      <c r="G1613" t="s">
        <v>116</v>
      </c>
      <c r="H1613" s="4">
        <v>16609</v>
      </c>
      <c r="I1613" t="s">
        <v>115</v>
      </c>
      <c r="J1613" s="4">
        <v>166782</v>
      </c>
      <c r="K1613">
        <v>11112.75</v>
      </c>
    </row>
    <row r="1614" spans="1:11">
      <c r="A1614" s="4">
        <v>20200214</v>
      </c>
      <c r="B1614" s="21">
        <f t="shared" si="25"/>
        <v>43875</v>
      </c>
      <c r="C1614" s="20" t="str">
        <f>TEXT(Table1[[#This Row],[Transaction Date]],"yyyy")</f>
        <v>2020</v>
      </c>
      <c r="D1614" s="20" t="str">
        <f>TEXT(Table1[[#This Row],[Transaction Date]],"mmmm")</f>
        <v>February</v>
      </c>
      <c r="E1614" s="4">
        <f>MONTH(Table1[[#This Row],[Transaction Date]])</f>
        <v>2</v>
      </c>
      <c r="F1614" s="20" t="str">
        <f>TEXT(Table1[[#This Row],[Transaction Date]],"dddd")</f>
        <v>Friday</v>
      </c>
      <c r="G1614" t="s">
        <v>116</v>
      </c>
      <c r="H1614" s="4">
        <v>11509</v>
      </c>
      <c r="I1614" t="s">
        <v>114</v>
      </c>
      <c r="J1614" s="4">
        <v>217003</v>
      </c>
      <c r="K1614">
        <v>3687.75</v>
      </c>
    </row>
    <row r="1615" spans="1:11">
      <c r="A1615" s="4">
        <v>20200214</v>
      </c>
      <c r="B1615" s="21">
        <f t="shared" si="25"/>
        <v>43875</v>
      </c>
      <c r="C1615" s="20" t="str">
        <f>TEXT(Table1[[#This Row],[Transaction Date]],"yyyy")</f>
        <v>2020</v>
      </c>
      <c r="D1615" s="20" t="str">
        <f>TEXT(Table1[[#This Row],[Transaction Date]],"mmmm")</f>
        <v>February</v>
      </c>
      <c r="E1615" s="4">
        <f>MONTH(Table1[[#This Row],[Transaction Date]])</f>
        <v>2</v>
      </c>
      <c r="F1615" s="20" t="str">
        <f>TEXT(Table1[[#This Row],[Transaction Date]],"dddd")</f>
        <v>Friday</v>
      </c>
      <c r="G1615" t="s">
        <v>116</v>
      </c>
      <c r="H1615" s="4">
        <v>8336</v>
      </c>
      <c r="I1615" t="s">
        <v>114</v>
      </c>
      <c r="J1615" s="4">
        <v>267224</v>
      </c>
      <c r="K1615">
        <v>14600</v>
      </c>
    </row>
    <row r="1616" spans="1:11">
      <c r="A1616" s="4">
        <v>20200215</v>
      </c>
      <c r="B1616" s="21">
        <f t="shared" si="25"/>
        <v>43876</v>
      </c>
      <c r="C1616" s="20" t="str">
        <f>TEXT(Table1[[#This Row],[Transaction Date]],"yyyy")</f>
        <v>2020</v>
      </c>
      <c r="D1616" s="20" t="str">
        <f>TEXT(Table1[[#This Row],[Transaction Date]],"mmmm")</f>
        <v>February</v>
      </c>
      <c r="E1616" s="4">
        <f>MONTH(Table1[[#This Row],[Transaction Date]])</f>
        <v>2</v>
      </c>
      <c r="F1616" s="20" t="str">
        <f>TEXT(Table1[[#This Row],[Transaction Date]],"dddd")</f>
        <v>Saturday</v>
      </c>
      <c r="G1616" t="s">
        <v>116</v>
      </c>
      <c r="H1616" s="4">
        <v>16612</v>
      </c>
      <c r="I1616" t="s">
        <v>115</v>
      </c>
      <c r="J1616" s="4">
        <v>317445</v>
      </c>
      <c r="K1616">
        <v>20520</v>
      </c>
    </row>
    <row r="1617" spans="1:11">
      <c r="A1617" s="4">
        <v>20200215</v>
      </c>
      <c r="B1617" s="21">
        <f t="shared" si="25"/>
        <v>43876</v>
      </c>
      <c r="C1617" s="20" t="str">
        <f>TEXT(Table1[[#This Row],[Transaction Date]],"yyyy")</f>
        <v>2020</v>
      </c>
      <c r="D1617" s="20" t="str">
        <f>TEXT(Table1[[#This Row],[Transaction Date]],"mmmm")</f>
        <v>February</v>
      </c>
      <c r="E1617" s="4">
        <f>MONTH(Table1[[#This Row],[Transaction Date]])</f>
        <v>2</v>
      </c>
      <c r="F1617" s="20" t="str">
        <f>TEXT(Table1[[#This Row],[Transaction Date]],"dddd")</f>
        <v>Saturday</v>
      </c>
      <c r="G1617" t="s">
        <v>116</v>
      </c>
      <c r="H1617" s="4">
        <v>16617</v>
      </c>
      <c r="I1617" t="s">
        <v>114</v>
      </c>
      <c r="J1617" s="4">
        <v>729973</v>
      </c>
      <c r="K1617">
        <v>14920</v>
      </c>
    </row>
    <row r="1618" spans="1:11">
      <c r="A1618" s="4">
        <v>20200215</v>
      </c>
      <c r="B1618" s="21">
        <f t="shared" si="25"/>
        <v>43876</v>
      </c>
      <c r="C1618" s="20" t="str">
        <f>TEXT(Table1[[#This Row],[Transaction Date]],"yyyy")</f>
        <v>2020</v>
      </c>
      <c r="D1618" s="20" t="str">
        <f>TEXT(Table1[[#This Row],[Transaction Date]],"mmmm")</f>
        <v>February</v>
      </c>
      <c r="E1618" s="4">
        <f>MONTH(Table1[[#This Row],[Transaction Date]])</f>
        <v>2</v>
      </c>
      <c r="F1618" s="20" t="str">
        <f>TEXT(Table1[[#This Row],[Transaction Date]],"dddd")</f>
        <v>Saturday</v>
      </c>
      <c r="G1618" t="s">
        <v>117</v>
      </c>
      <c r="H1618" s="4">
        <v>16619</v>
      </c>
      <c r="I1618" t="s">
        <v>115</v>
      </c>
      <c r="J1618" s="4">
        <v>764932</v>
      </c>
      <c r="K1618">
        <v>7746.75</v>
      </c>
    </row>
    <row r="1619" spans="1:11">
      <c r="A1619" s="4">
        <v>20200215</v>
      </c>
      <c r="B1619" s="21">
        <f t="shared" si="25"/>
        <v>43876</v>
      </c>
      <c r="C1619" s="20" t="str">
        <f>TEXT(Table1[[#This Row],[Transaction Date]],"yyyy")</f>
        <v>2020</v>
      </c>
      <c r="D1619" s="20" t="str">
        <f>TEXT(Table1[[#This Row],[Transaction Date]],"mmmm")</f>
        <v>February</v>
      </c>
      <c r="E1619" s="4">
        <f>MONTH(Table1[[#This Row],[Transaction Date]])</f>
        <v>2</v>
      </c>
      <c r="F1619" s="20" t="str">
        <f>TEXT(Table1[[#This Row],[Transaction Date]],"dddd")</f>
        <v>Saturday</v>
      </c>
      <c r="G1619" t="s">
        <v>118</v>
      </c>
      <c r="H1619" s="4">
        <v>16620</v>
      </c>
      <c r="I1619" t="s">
        <v>111</v>
      </c>
      <c r="J1619" s="4">
        <v>799891</v>
      </c>
      <c r="K1619">
        <v>2600</v>
      </c>
    </row>
    <row r="1620" spans="1:11">
      <c r="A1620" s="4">
        <v>20200215</v>
      </c>
      <c r="B1620" s="21">
        <f t="shared" si="25"/>
        <v>43876</v>
      </c>
      <c r="C1620" s="20" t="str">
        <f>TEXT(Table1[[#This Row],[Transaction Date]],"yyyy")</f>
        <v>2020</v>
      </c>
      <c r="D1620" s="20" t="str">
        <f>TEXT(Table1[[#This Row],[Transaction Date]],"mmmm")</f>
        <v>February</v>
      </c>
      <c r="E1620" s="4">
        <f>MONTH(Table1[[#This Row],[Transaction Date]])</f>
        <v>2</v>
      </c>
      <c r="F1620" s="20" t="str">
        <f>TEXT(Table1[[#This Row],[Transaction Date]],"dddd")</f>
        <v>Saturday</v>
      </c>
      <c r="G1620" t="s">
        <v>10</v>
      </c>
      <c r="H1620" s="4">
        <v>16621</v>
      </c>
      <c r="I1620" t="s">
        <v>110</v>
      </c>
      <c r="J1620" s="4">
        <v>834850</v>
      </c>
      <c r="K1620">
        <v>3093.75</v>
      </c>
    </row>
    <row r="1621" spans="1:11">
      <c r="A1621" s="4">
        <v>20200215</v>
      </c>
      <c r="B1621" s="21">
        <f t="shared" si="25"/>
        <v>43876</v>
      </c>
      <c r="C1621" s="20" t="str">
        <f>TEXT(Table1[[#This Row],[Transaction Date]],"yyyy")</f>
        <v>2020</v>
      </c>
      <c r="D1621" s="20" t="str">
        <f>TEXT(Table1[[#This Row],[Transaction Date]],"mmmm")</f>
        <v>February</v>
      </c>
      <c r="E1621" s="4">
        <f>MONTH(Table1[[#This Row],[Transaction Date]])</f>
        <v>2</v>
      </c>
      <c r="F1621" s="20" t="str">
        <f>TEXT(Table1[[#This Row],[Transaction Date]],"dddd")</f>
        <v>Saturday</v>
      </c>
      <c r="G1621" s="1" t="s">
        <v>116</v>
      </c>
      <c r="H1621" s="4">
        <v>16623</v>
      </c>
      <c r="I1621" t="s">
        <v>110</v>
      </c>
      <c r="J1621" s="4">
        <v>367666</v>
      </c>
      <c r="K1621">
        <v>3150</v>
      </c>
    </row>
    <row r="1622" spans="1:11">
      <c r="A1622" s="4">
        <v>20200215</v>
      </c>
      <c r="B1622" s="21">
        <f t="shared" si="25"/>
        <v>43876</v>
      </c>
      <c r="C1622" s="20" t="str">
        <f>TEXT(Table1[[#This Row],[Transaction Date]],"yyyy")</f>
        <v>2020</v>
      </c>
      <c r="D1622" s="20" t="str">
        <f>TEXT(Table1[[#This Row],[Transaction Date]],"mmmm")</f>
        <v>February</v>
      </c>
      <c r="E1622" s="4">
        <f>MONTH(Table1[[#This Row],[Transaction Date]])</f>
        <v>2</v>
      </c>
      <c r="F1622" s="20" t="str">
        <f>TEXT(Table1[[#This Row],[Transaction Date]],"dddd")</f>
        <v>Saturday</v>
      </c>
      <c r="G1622" s="1" t="s">
        <v>118</v>
      </c>
      <c r="H1622" s="4">
        <v>16624</v>
      </c>
      <c r="I1622" t="s">
        <v>111</v>
      </c>
      <c r="J1622" s="4">
        <v>417887</v>
      </c>
      <c r="K1622">
        <v>9033.75</v>
      </c>
    </row>
    <row r="1623" spans="1:11">
      <c r="A1623" s="4">
        <v>20200215</v>
      </c>
      <c r="B1623" s="21">
        <f t="shared" si="25"/>
        <v>43876</v>
      </c>
      <c r="C1623" s="20" t="str">
        <f>TEXT(Table1[[#This Row],[Transaction Date]],"yyyy")</f>
        <v>2020</v>
      </c>
      <c r="D1623" s="20" t="str">
        <f>TEXT(Table1[[#This Row],[Transaction Date]],"mmmm")</f>
        <v>February</v>
      </c>
      <c r="E1623" s="4">
        <f>MONTH(Table1[[#This Row],[Transaction Date]])</f>
        <v>2</v>
      </c>
      <c r="F1623" s="20" t="str">
        <f>TEXT(Table1[[#This Row],[Transaction Date]],"dddd")</f>
        <v>Saturday</v>
      </c>
      <c r="G1623" t="s">
        <v>116</v>
      </c>
      <c r="H1623" s="4">
        <v>11513</v>
      </c>
      <c r="I1623" t="s">
        <v>109</v>
      </c>
      <c r="J1623" s="4">
        <v>468108</v>
      </c>
      <c r="K1623">
        <v>6360</v>
      </c>
    </row>
    <row r="1624" spans="1:11">
      <c r="A1624" s="4">
        <v>20200215</v>
      </c>
      <c r="B1624" s="21">
        <f t="shared" si="25"/>
        <v>43876</v>
      </c>
      <c r="C1624" s="20" t="str">
        <f>TEXT(Table1[[#This Row],[Transaction Date]],"yyyy")</f>
        <v>2020</v>
      </c>
      <c r="D1624" s="20" t="str">
        <f>TEXT(Table1[[#This Row],[Transaction Date]],"mmmm")</f>
        <v>February</v>
      </c>
      <c r="E1624" s="4">
        <f>MONTH(Table1[[#This Row],[Transaction Date]])</f>
        <v>2</v>
      </c>
      <c r="F1624" s="20" t="str">
        <f>TEXT(Table1[[#This Row],[Transaction Date]],"dddd")</f>
        <v>Saturday</v>
      </c>
      <c r="G1624" t="s">
        <v>117</v>
      </c>
      <c r="H1624" s="4">
        <v>11514</v>
      </c>
      <c r="I1624" t="s">
        <v>109</v>
      </c>
      <c r="J1624" s="4">
        <v>518329</v>
      </c>
      <c r="K1624">
        <v>9875.25</v>
      </c>
    </row>
    <row r="1625" spans="1:11">
      <c r="A1625" s="4">
        <v>20200215</v>
      </c>
      <c r="B1625" s="21">
        <f t="shared" si="25"/>
        <v>43876</v>
      </c>
      <c r="C1625" s="20" t="str">
        <f>TEXT(Table1[[#This Row],[Transaction Date]],"yyyy")</f>
        <v>2020</v>
      </c>
      <c r="D1625" s="20" t="str">
        <f>TEXT(Table1[[#This Row],[Transaction Date]],"mmmm")</f>
        <v>February</v>
      </c>
      <c r="E1625" s="4">
        <f>MONTH(Table1[[#This Row],[Transaction Date]])</f>
        <v>2</v>
      </c>
      <c r="F1625" s="20" t="str">
        <f>TEXT(Table1[[#This Row],[Transaction Date]],"dddd")</f>
        <v>Saturday</v>
      </c>
      <c r="G1625" t="s">
        <v>117</v>
      </c>
      <c r="H1625" s="4">
        <v>11517</v>
      </c>
      <c r="I1625" t="s">
        <v>110</v>
      </c>
      <c r="J1625" s="4">
        <v>568550</v>
      </c>
      <c r="K1625">
        <v>2945.25</v>
      </c>
    </row>
    <row r="1626" spans="1:11">
      <c r="A1626" s="4">
        <v>20200215</v>
      </c>
      <c r="B1626" s="21">
        <f t="shared" si="25"/>
        <v>43876</v>
      </c>
      <c r="C1626" s="20" t="str">
        <f>TEXT(Table1[[#This Row],[Transaction Date]],"yyyy")</f>
        <v>2020</v>
      </c>
      <c r="D1626" s="20" t="str">
        <f>TEXT(Table1[[#This Row],[Transaction Date]],"mmmm")</f>
        <v>February</v>
      </c>
      <c r="E1626" s="4">
        <f>MONTH(Table1[[#This Row],[Transaction Date]])</f>
        <v>2</v>
      </c>
      <c r="F1626" s="20" t="str">
        <f>TEXT(Table1[[#This Row],[Transaction Date]],"dddd")</f>
        <v>Saturday</v>
      </c>
      <c r="G1626" t="s">
        <v>10</v>
      </c>
      <c r="H1626" s="4">
        <v>11518</v>
      </c>
      <c r="I1626" t="s">
        <v>111</v>
      </c>
      <c r="J1626" s="4">
        <v>618771</v>
      </c>
      <c r="K1626">
        <v>19400</v>
      </c>
    </row>
    <row r="1627" spans="1:11">
      <c r="A1627" s="4">
        <v>20200215</v>
      </c>
      <c r="B1627" s="21">
        <f t="shared" si="25"/>
        <v>43876</v>
      </c>
      <c r="C1627" s="20" t="str">
        <f>TEXT(Table1[[#This Row],[Transaction Date]],"yyyy")</f>
        <v>2020</v>
      </c>
      <c r="D1627" s="20" t="str">
        <f>TEXT(Table1[[#This Row],[Transaction Date]],"mmmm")</f>
        <v>February</v>
      </c>
      <c r="E1627" s="4">
        <f>MONTH(Table1[[#This Row],[Transaction Date]])</f>
        <v>2</v>
      </c>
      <c r="F1627" s="20" t="str">
        <f>TEXT(Table1[[#This Row],[Transaction Date]],"dddd")</f>
        <v>Saturday</v>
      </c>
      <c r="G1627" t="s">
        <v>10</v>
      </c>
      <c r="H1627" s="4">
        <v>11518</v>
      </c>
      <c r="I1627" t="s">
        <v>109</v>
      </c>
      <c r="J1627" s="4">
        <v>864342</v>
      </c>
      <c r="K1627">
        <v>19400</v>
      </c>
    </row>
    <row r="1628" spans="1:11">
      <c r="A1628" s="4">
        <v>20200216</v>
      </c>
      <c r="B1628" s="21">
        <f t="shared" si="25"/>
        <v>43877</v>
      </c>
      <c r="C1628" s="20" t="str">
        <f>TEXT(Table1[[#This Row],[Transaction Date]],"yyyy")</f>
        <v>2020</v>
      </c>
      <c r="D1628" s="20" t="str">
        <f>TEXT(Table1[[#This Row],[Transaction Date]],"mmmm")</f>
        <v>February</v>
      </c>
      <c r="E1628" s="4">
        <f>MONTH(Table1[[#This Row],[Transaction Date]])</f>
        <v>2</v>
      </c>
      <c r="F1628" s="20" t="str">
        <f>TEXT(Table1[[#This Row],[Transaction Date]],"dddd")</f>
        <v>Sunday</v>
      </c>
      <c r="G1628" t="s">
        <v>118</v>
      </c>
      <c r="H1628" s="4">
        <v>16631</v>
      </c>
      <c r="I1628" t="s">
        <v>109</v>
      </c>
      <c r="J1628" s="4">
        <v>979679</v>
      </c>
      <c r="K1628">
        <v>5271.75</v>
      </c>
    </row>
    <row r="1629" spans="1:11">
      <c r="A1629" s="4">
        <v>20200216</v>
      </c>
      <c r="B1629" s="21">
        <f t="shared" si="25"/>
        <v>43877</v>
      </c>
      <c r="C1629" s="20" t="str">
        <f>TEXT(Table1[[#This Row],[Transaction Date]],"yyyy")</f>
        <v>2020</v>
      </c>
      <c r="D1629" s="20" t="str">
        <f>TEXT(Table1[[#This Row],[Transaction Date]],"mmmm")</f>
        <v>February</v>
      </c>
      <c r="E1629" s="4">
        <f>MONTH(Table1[[#This Row],[Transaction Date]])</f>
        <v>2</v>
      </c>
      <c r="F1629" s="20" t="str">
        <f>TEXT(Table1[[#This Row],[Transaction Date]],"dddd")</f>
        <v>Sunday</v>
      </c>
      <c r="G1629" t="s">
        <v>10</v>
      </c>
      <c r="H1629" s="4">
        <v>16636</v>
      </c>
      <c r="I1629" t="s">
        <v>114</v>
      </c>
      <c r="J1629" s="4">
        <v>129760</v>
      </c>
      <c r="K1629">
        <v>13835.25</v>
      </c>
    </row>
    <row r="1630" spans="1:11">
      <c r="A1630" s="4">
        <v>20200216</v>
      </c>
      <c r="B1630" s="21">
        <f t="shared" si="25"/>
        <v>43877</v>
      </c>
      <c r="C1630" s="20" t="str">
        <f>TEXT(Table1[[#This Row],[Transaction Date]],"yyyy")</f>
        <v>2020</v>
      </c>
      <c r="D1630" s="20" t="str">
        <f>TEXT(Table1[[#This Row],[Transaction Date]],"mmmm")</f>
        <v>February</v>
      </c>
      <c r="E1630" s="4">
        <f>MONTH(Table1[[#This Row],[Transaction Date]])</f>
        <v>2</v>
      </c>
      <c r="F1630" s="20" t="str">
        <f>TEXT(Table1[[#This Row],[Transaction Date]],"dddd")</f>
        <v>Sunday</v>
      </c>
      <c r="G1630" t="s">
        <v>117</v>
      </c>
      <c r="H1630" s="4">
        <v>16638</v>
      </c>
      <c r="I1630" t="s">
        <v>114</v>
      </c>
      <c r="J1630" s="4">
        <v>172366</v>
      </c>
      <c r="K1630">
        <v>5271.75</v>
      </c>
    </row>
    <row r="1631" spans="1:11">
      <c r="A1631" s="4">
        <v>20200216</v>
      </c>
      <c r="B1631" s="21">
        <f t="shared" si="25"/>
        <v>43877</v>
      </c>
      <c r="C1631" s="20" t="str">
        <f>TEXT(Table1[[#This Row],[Transaction Date]],"yyyy")</f>
        <v>2020</v>
      </c>
      <c r="D1631" s="20" t="str">
        <f>TEXT(Table1[[#This Row],[Transaction Date]],"mmmm")</f>
        <v>February</v>
      </c>
      <c r="E1631" s="4">
        <f>MONTH(Table1[[#This Row],[Transaction Date]])</f>
        <v>2</v>
      </c>
      <c r="F1631" s="20" t="str">
        <f>TEXT(Table1[[#This Row],[Transaction Date]],"dddd")</f>
        <v>Sunday</v>
      </c>
      <c r="G1631" t="s">
        <v>10</v>
      </c>
      <c r="H1631" s="4">
        <v>16641</v>
      </c>
      <c r="I1631" t="s">
        <v>115</v>
      </c>
      <c r="J1631" s="4">
        <v>100712</v>
      </c>
      <c r="K1631">
        <v>4776.75</v>
      </c>
    </row>
    <row r="1632" spans="1:11">
      <c r="A1632" s="4">
        <v>20200216</v>
      </c>
      <c r="B1632" s="21">
        <f t="shared" si="25"/>
        <v>43877</v>
      </c>
      <c r="C1632" s="20" t="str">
        <f>TEXT(Table1[[#This Row],[Transaction Date]],"yyyy")</f>
        <v>2020</v>
      </c>
      <c r="D1632" s="20" t="str">
        <f>TEXT(Table1[[#This Row],[Transaction Date]],"mmmm")</f>
        <v>February</v>
      </c>
      <c r="E1632" s="4">
        <f>MONTH(Table1[[#This Row],[Transaction Date]])</f>
        <v>2</v>
      </c>
      <c r="F1632" s="20" t="str">
        <f>TEXT(Table1[[#This Row],[Transaction Date]],"dddd")</f>
        <v>Sunday</v>
      </c>
      <c r="G1632" t="s">
        <v>118</v>
      </c>
      <c r="H1632" s="4">
        <v>11522</v>
      </c>
      <c r="I1632" t="s">
        <v>113</v>
      </c>
      <c r="J1632" s="4">
        <v>135670</v>
      </c>
      <c r="K1632">
        <v>9560</v>
      </c>
    </row>
    <row r="1633" spans="1:11">
      <c r="A1633" s="4">
        <v>20200217</v>
      </c>
      <c r="B1633" s="21">
        <f t="shared" si="25"/>
        <v>43878</v>
      </c>
      <c r="C1633" s="20" t="str">
        <f>TEXT(Table1[[#This Row],[Transaction Date]],"yyyy")</f>
        <v>2020</v>
      </c>
      <c r="D1633" s="20" t="str">
        <f>TEXT(Table1[[#This Row],[Transaction Date]],"mmmm")</f>
        <v>February</v>
      </c>
      <c r="E1633" s="4">
        <f>MONTH(Table1[[#This Row],[Transaction Date]])</f>
        <v>2</v>
      </c>
      <c r="F1633" s="20" t="str">
        <f>TEXT(Table1[[#This Row],[Transaction Date]],"dddd")</f>
        <v>Monday</v>
      </c>
      <c r="G1633" t="s">
        <v>10</v>
      </c>
      <c r="H1633" s="4">
        <v>2516</v>
      </c>
      <c r="I1633" t="s">
        <v>112</v>
      </c>
      <c r="J1633" s="4">
        <v>205588</v>
      </c>
      <c r="K1633">
        <v>13337.5</v>
      </c>
    </row>
    <row r="1634" spans="1:11">
      <c r="A1634" s="4">
        <v>20200218</v>
      </c>
      <c r="B1634" s="21">
        <f t="shared" si="25"/>
        <v>43879</v>
      </c>
      <c r="C1634" s="20" t="str">
        <f>TEXT(Table1[[#This Row],[Transaction Date]],"yyyy")</f>
        <v>2020</v>
      </c>
      <c r="D1634" s="20" t="str">
        <f>TEXT(Table1[[#This Row],[Transaction Date]],"mmmm")</f>
        <v>February</v>
      </c>
      <c r="E1634" s="4">
        <f>MONTH(Table1[[#This Row],[Transaction Date]])</f>
        <v>2</v>
      </c>
      <c r="F1634" s="20" t="str">
        <f>TEXT(Table1[[#This Row],[Transaction Date]],"dddd")</f>
        <v>Tuesday</v>
      </c>
      <c r="G1634" t="s">
        <v>117</v>
      </c>
      <c r="H1634" s="4">
        <v>16653</v>
      </c>
      <c r="I1634" t="s">
        <v>115</v>
      </c>
      <c r="J1634" s="4">
        <v>275506</v>
      </c>
      <c r="K1634">
        <v>1457.5</v>
      </c>
    </row>
    <row r="1635" spans="1:11">
      <c r="A1635" s="4">
        <v>20200220</v>
      </c>
      <c r="B1635" s="21">
        <f t="shared" si="25"/>
        <v>43881</v>
      </c>
      <c r="C1635" s="20" t="str">
        <f>TEXT(Table1[[#This Row],[Transaction Date]],"yyyy")</f>
        <v>2020</v>
      </c>
      <c r="D1635" s="20" t="str">
        <f>TEXT(Table1[[#This Row],[Transaction Date]],"mmmm")</f>
        <v>February</v>
      </c>
      <c r="E1635" s="4">
        <f>MONTH(Table1[[#This Row],[Transaction Date]])</f>
        <v>2</v>
      </c>
      <c r="F1635" s="20" t="str">
        <f>TEXT(Table1[[#This Row],[Transaction Date]],"dddd")</f>
        <v>Thursday</v>
      </c>
      <c r="G1635" t="s">
        <v>11</v>
      </c>
      <c r="H1635" s="4">
        <v>16657</v>
      </c>
      <c r="I1635" t="s">
        <v>109</v>
      </c>
      <c r="J1635" s="4">
        <v>166213</v>
      </c>
      <c r="K1635">
        <v>8962.5</v>
      </c>
    </row>
    <row r="1636" spans="1:11">
      <c r="A1636" s="4">
        <v>20200222</v>
      </c>
      <c r="B1636" s="21">
        <f t="shared" si="25"/>
        <v>43883</v>
      </c>
      <c r="C1636" s="20" t="str">
        <f>TEXT(Table1[[#This Row],[Transaction Date]],"yyyy")</f>
        <v>2020</v>
      </c>
      <c r="D1636" s="20" t="str">
        <f>TEXT(Table1[[#This Row],[Transaction Date]],"mmmm")</f>
        <v>February</v>
      </c>
      <c r="E1636" s="4">
        <f>MONTH(Table1[[#This Row],[Transaction Date]])</f>
        <v>2</v>
      </c>
      <c r="F1636" s="20" t="str">
        <f>TEXT(Table1[[#This Row],[Transaction Date]],"dddd")</f>
        <v>Saturday</v>
      </c>
      <c r="G1636" t="s">
        <v>10</v>
      </c>
      <c r="H1636" s="4">
        <v>16678</v>
      </c>
      <c r="I1636" t="s">
        <v>112</v>
      </c>
      <c r="J1636" s="4">
        <v>857476</v>
      </c>
      <c r="K1636">
        <v>17950</v>
      </c>
    </row>
    <row r="1637" spans="1:11">
      <c r="A1637" s="4">
        <v>20200223</v>
      </c>
      <c r="B1637" s="21">
        <f t="shared" si="25"/>
        <v>43884</v>
      </c>
      <c r="C1637" s="20" t="str">
        <f>TEXT(Table1[[#This Row],[Transaction Date]],"yyyy")</f>
        <v>2020</v>
      </c>
      <c r="D1637" s="20" t="str">
        <f>TEXT(Table1[[#This Row],[Transaction Date]],"mmmm")</f>
        <v>February</v>
      </c>
      <c r="E1637" s="4">
        <f>MONTH(Table1[[#This Row],[Transaction Date]])</f>
        <v>2</v>
      </c>
      <c r="F1637" s="20" t="str">
        <f>TEXT(Table1[[#This Row],[Transaction Date]],"dddd")</f>
        <v>Sunday</v>
      </c>
      <c r="G1637" t="s">
        <v>116</v>
      </c>
      <c r="H1637" s="4">
        <v>16683</v>
      </c>
      <c r="I1637" t="s">
        <v>113</v>
      </c>
      <c r="J1637" s="4">
        <v>834850</v>
      </c>
      <c r="K1637">
        <v>11962.5</v>
      </c>
    </row>
    <row r="1638" spans="1:11">
      <c r="A1638" s="4">
        <v>20200223</v>
      </c>
      <c r="B1638" s="21">
        <f t="shared" si="25"/>
        <v>43884</v>
      </c>
      <c r="C1638" s="20" t="str">
        <f>TEXT(Table1[[#This Row],[Transaction Date]],"yyyy")</f>
        <v>2020</v>
      </c>
      <c r="D1638" s="20" t="str">
        <f>TEXT(Table1[[#This Row],[Transaction Date]],"mmmm")</f>
        <v>February</v>
      </c>
      <c r="E1638" s="4">
        <f>MONTH(Table1[[#This Row],[Transaction Date]])</f>
        <v>2</v>
      </c>
      <c r="F1638" s="20" t="str">
        <f>TEXT(Table1[[#This Row],[Transaction Date]],"dddd")</f>
        <v>Sunday</v>
      </c>
      <c r="G1638" t="s">
        <v>117</v>
      </c>
      <c r="H1638" s="4">
        <v>16687</v>
      </c>
      <c r="I1638" t="s">
        <v>113</v>
      </c>
      <c r="J1638" s="4">
        <v>979679</v>
      </c>
      <c r="K1638">
        <v>13687.5</v>
      </c>
    </row>
    <row r="1639" spans="1:11">
      <c r="A1639" s="4">
        <v>20200223</v>
      </c>
      <c r="B1639" s="21">
        <f t="shared" si="25"/>
        <v>43884</v>
      </c>
      <c r="C1639" s="20" t="str">
        <f>TEXT(Table1[[#This Row],[Transaction Date]],"yyyy")</f>
        <v>2020</v>
      </c>
      <c r="D1639" s="20" t="str">
        <f>TEXT(Table1[[#This Row],[Transaction Date]],"mmmm")</f>
        <v>February</v>
      </c>
      <c r="E1639" s="4">
        <f>MONTH(Table1[[#This Row],[Transaction Date]])</f>
        <v>2</v>
      </c>
      <c r="F1639" s="20" t="str">
        <f>TEXT(Table1[[#This Row],[Transaction Date]],"dddd")</f>
        <v>Sunday</v>
      </c>
      <c r="G1639" t="s">
        <v>11</v>
      </c>
      <c r="H1639" s="4">
        <v>11552</v>
      </c>
      <c r="I1639" t="s">
        <v>114</v>
      </c>
      <c r="J1639" s="4">
        <v>129760</v>
      </c>
      <c r="K1639">
        <v>10462.5</v>
      </c>
    </row>
    <row r="1640" spans="1:11">
      <c r="A1640" s="4">
        <v>20200223</v>
      </c>
      <c r="B1640" s="21">
        <f t="shared" si="25"/>
        <v>43884</v>
      </c>
      <c r="C1640" s="20" t="str">
        <f>TEXT(Table1[[#This Row],[Transaction Date]],"yyyy")</f>
        <v>2020</v>
      </c>
      <c r="D1640" s="20" t="str">
        <f>TEXT(Table1[[#This Row],[Transaction Date]],"mmmm")</f>
        <v>February</v>
      </c>
      <c r="E1640" s="4">
        <f>MONTH(Table1[[#This Row],[Transaction Date]])</f>
        <v>2</v>
      </c>
      <c r="F1640" s="20" t="str">
        <f>TEXT(Table1[[#This Row],[Transaction Date]],"dddd")</f>
        <v>Sunday</v>
      </c>
      <c r="G1640" t="s">
        <v>11</v>
      </c>
      <c r="H1640" s="4">
        <v>11554</v>
      </c>
      <c r="I1640" t="s">
        <v>115</v>
      </c>
      <c r="J1640" s="4">
        <v>834850</v>
      </c>
      <c r="K1640">
        <v>995</v>
      </c>
    </row>
    <row r="1641" spans="1:11">
      <c r="A1641" s="4">
        <v>20200223</v>
      </c>
      <c r="B1641" s="21">
        <f t="shared" si="25"/>
        <v>43884</v>
      </c>
      <c r="C1641" s="20" t="str">
        <f>TEXT(Table1[[#This Row],[Transaction Date]],"yyyy")</f>
        <v>2020</v>
      </c>
      <c r="D1641" s="20" t="str">
        <f>TEXT(Table1[[#This Row],[Transaction Date]],"mmmm")</f>
        <v>February</v>
      </c>
      <c r="E1641" s="4">
        <f>MONTH(Table1[[#This Row],[Transaction Date]])</f>
        <v>2</v>
      </c>
      <c r="F1641" s="20" t="str">
        <f>TEXT(Table1[[#This Row],[Transaction Date]],"dddd")</f>
        <v>Sunday</v>
      </c>
      <c r="G1641" t="s">
        <v>11</v>
      </c>
      <c r="H1641" s="4">
        <v>11555</v>
      </c>
      <c r="I1641" t="s">
        <v>114</v>
      </c>
      <c r="J1641" s="4">
        <v>834850</v>
      </c>
      <c r="K1641">
        <v>6757.5</v>
      </c>
    </row>
    <row r="1642" spans="1:11">
      <c r="A1642" s="4">
        <v>20200223</v>
      </c>
      <c r="B1642" s="21">
        <f t="shared" si="25"/>
        <v>43884</v>
      </c>
      <c r="C1642" s="20" t="str">
        <f>TEXT(Table1[[#This Row],[Transaction Date]],"yyyy")</f>
        <v>2020</v>
      </c>
      <c r="D1642" s="20" t="str">
        <f>TEXT(Table1[[#This Row],[Transaction Date]],"mmmm")</f>
        <v>February</v>
      </c>
      <c r="E1642" s="4">
        <f>MONTH(Table1[[#This Row],[Transaction Date]])</f>
        <v>2</v>
      </c>
      <c r="F1642" s="20" t="str">
        <f>TEXT(Table1[[#This Row],[Transaction Date]],"dddd")</f>
        <v>Sunday</v>
      </c>
      <c r="G1642" t="s">
        <v>117</v>
      </c>
      <c r="H1642" s="4">
        <v>8364</v>
      </c>
      <c r="I1642" t="s">
        <v>115</v>
      </c>
      <c r="J1642" s="4">
        <v>834850</v>
      </c>
      <c r="K1642">
        <v>6957.5</v>
      </c>
    </row>
    <row r="1643" spans="1:11">
      <c r="A1643" s="4">
        <v>20200301</v>
      </c>
      <c r="B1643" s="21">
        <f t="shared" si="25"/>
        <v>43891</v>
      </c>
      <c r="C1643" s="20" t="str">
        <f>TEXT(Table1[[#This Row],[Transaction Date]],"yyyy")</f>
        <v>2020</v>
      </c>
      <c r="D1643" s="20" t="str">
        <f>TEXT(Table1[[#This Row],[Transaction Date]],"mmmm")</f>
        <v>March</v>
      </c>
      <c r="E1643" s="4">
        <f>MONTH(Table1[[#This Row],[Transaction Date]])</f>
        <v>3</v>
      </c>
      <c r="F1643" s="20" t="str">
        <f>TEXT(Table1[[#This Row],[Transaction Date]],"dddd")</f>
        <v>Sunday</v>
      </c>
      <c r="G1643" t="s">
        <v>117</v>
      </c>
      <c r="H1643" s="4">
        <v>11567</v>
      </c>
      <c r="I1643" t="s">
        <v>114</v>
      </c>
      <c r="J1643" s="4">
        <v>834850</v>
      </c>
      <c r="K1643">
        <v>14625</v>
      </c>
    </row>
    <row r="1644" spans="1:11">
      <c r="A1644" s="4">
        <v>20200301</v>
      </c>
      <c r="B1644" s="21">
        <f t="shared" si="25"/>
        <v>43891</v>
      </c>
      <c r="C1644" s="20" t="str">
        <f>TEXT(Table1[[#This Row],[Transaction Date]],"yyyy")</f>
        <v>2020</v>
      </c>
      <c r="D1644" s="20" t="str">
        <f>TEXT(Table1[[#This Row],[Transaction Date]],"mmmm")</f>
        <v>March</v>
      </c>
      <c r="E1644" s="4">
        <f>MONTH(Table1[[#This Row],[Transaction Date]])</f>
        <v>3</v>
      </c>
      <c r="F1644" s="20" t="str">
        <f>TEXT(Table1[[#This Row],[Transaction Date]],"dddd")</f>
        <v>Sunday</v>
      </c>
      <c r="G1644" t="s">
        <v>117</v>
      </c>
      <c r="H1644" s="4">
        <v>11568</v>
      </c>
      <c r="I1644" t="s">
        <v>114</v>
      </c>
      <c r="J1644" s="4">
        <v>421333</v>
      </c>
      <c r="K1644">
        <v>21825</v>
      </c>
    </row>
    <row r="1645" spans="1:11">
      <c r="A1645" s="4">
        <v>20200301</v>
      </c>
      <c r="B1645" s="21">
        <f t="shared" si="25"/>
        <v>43891</v>
      </c>
      <c r="C1645" s="20" t="str">
        <f>TEXT(Table1[[#This Row],[Transaction Date]],"yyyy")</f>
        <v>2020</v>
      </c>
      <c r="D1645" s="20" t="str">
        <f>TEXT(Table1[[#This Row],[Transaction Date]],"mmmm")</f>
        <v>March</v>
      </c>
      <c r="E1645" s="4">
        <f>MONTH(Table1[[#This Row],[Transaction Date]])</f>
        <v>3</v>
      </c>
      <c r="F1645" s="20" t="str">
        <f>TEXT(Table1[[#This Row],[Transaction Date]],"dddd")</f>
        <v>Sunday</v>
      </c>
      <c r="G1645" t="s">
        <v>10</v>
      </c>
      <c r="H1645" s="4">
        <v>8374</v>
      </c>
      <c r="I1645" t="s">
        <v>115</v>
      </c>
      <c r="J1645" s="4">
        <v>719050</v>
      </c>
      <c r="K1645">
        <v>10037.5</v>
      </c>
    </row>
    <row r="1646" spans="1:11">
      <c r="A1646" s="4">
        <v>20200301</v>
      </c>
      <c r="B1646" s="21">
        <f t="shared" si="25"/>
        <v>43891</v>
      </c>
      <c r="C1646" s="20" t="str">
        <f>TEXT(Table1[[#This Row],[Transaction Date]],"yyyy")</f>
        <v>2020</v>
      </c>
      <c r="D1646" s="20" t="str">
        <f>TEXT(Table1[[#This Row],[Transaction Date]],"mmmm")</f>
        <v>March</v>
      </c>
      <c r="E1646" s="4">
        <f>MONTH(Table1[[#This Row],[Transaction Date]])</f>
        <v>3</v>
      </c>
      <c r="F1646" s="20" t="str">
        <f>TEXT(Table1[[#This Row],[Transaction Date]],"dddd")</f>
        <v>Sunday</v>
      </c>
      <c r="G1646" t="s">
        <v>10</v>
      </c>
      <c r="H1646" s="4">
        <v>8375</v>
      </c>
      <c r="I1646" t="s">
        <v>114</v>
      </c>
      <c r="J1646" s="4">
        <v>101676</v>
      </c>
      <c r="K1646">
        <v>8772.5</v>
      </c>
    </row>
    <row r="1647" spans="1:11">
      <c r="A1647" s="4">
        <v>20200301</v>
      </c>
      <c r="B1647" s="21">
        <f t="shared" si="25"/>
        <v>43891</v>
      </c>
      <c r="C1647" s="20" t="str">
        <f>TEXT(Table1[[#This Row],[Transaction Date]],"yyyy")</f>
        <v>2020</v>
      </c>
      <c r="D1647" s="20" t="str">
        <f>TEXT(Table1[[#This Row],[Transaction Date]],"mmmm")</f>
        <v>March</v>
      </c>
      <c r="E1647" s="4">
        <f>MONTH(Table1[[#This Row],[Transaction Date]])</f>
        <v>3</v>
      </c>
      <c r="F1647" s="20" t="str">
        <f>TEXT(Table1[[#This Row],[Transaction Date]],"dddd")</f>
        <v>Sunday</v>
      </c>
      <c r="G1647" t="s">
        <v>116</v>
      </c>
      <c r="H1647" s="4">
        <v>8377</v>
      </c>
      <c r="I1647" t="s">
        <v>115</v>
      </c>
      <c r="J1647" s="4">
        <v>131448</v>
      </c>
      <c r="K1647">
        <v>6847.5</v>
      </c>
    </row>
    <row r="1648" spans="1:11">
      <c r="A1648" s="4">
        <v>20200301</v>
      </c>
      <c r="B1648" s="21">
        <f t="shared" si="25"/>
        <v>43891</v>
      </c>
      <c r="C1648" s="20" t="str">
        <f>TEXT(Table1[[#This Row],[Transaction Date]],"yyyy")</f>
        <v>2020</v>
      </c>
      <c r="D1648" s="20" t="str">
        <f>TEXT(Table1[[#This Row],[Transaction Date]],"mmmm")</f>
        <v>March</v>
      </c>
      <c r="E1648" s="4">
        <f>MONTH(Table1[[#This Row],[Transaction Date]])</f>
        <v>3</v>
      </c>
      <c r="F1648" s="20" t="str">
        <f>TEXT(Table1[[#This Row],[Transaction Date]],"dddd")</f>
        <v>Sunday</v>
      </c>
      <c r="G1648" t="s">
        <v>10</v>
      </c>
      <c r="H1648" s="4">
        <v>8378</v>
      </c>
      <c r="I1648" t="s">
        <v>113</v>
      </c>
      <c r="J1648" s="4">
        <v>161220</v>
      </c>
      <c r="K1648">
        <v>5650</v>
      </c>
    </row>
    <row r="1649" spans="1:11">
      <c r="A1649" s="4">
        <v>20200301</v>
      </c>
      <c r="B1649" s="21">
        <f t="shared" si="25"/>
        <v>43891</v>
      </c>
      <c r="C1649" s="20" t="str">
        <f>TEXT(Table1[[#This Row],[Transaction Date]],"yyyy")</f>
        <v>2020</v>
      </c>
      <c r="D1649" s="20" t="str">
        <f>TEXT(Table1[[#This Row],[Transaction Date]],"mmmm")</f>
        <v>March</v>
      </c>
      <c r="E1649" s="4">
        <f>MONTH(Table1[[#This Row],[Transaction Date]])</f>
        <v>3</v>
      </c>
      <c r="F1649" s="20" t="str">
        <f>TEXT(Table1[[#This Row],[Transaction Date]],"dddd")</f>
        <v>Sunday</v>
      </c>
      <c r="G1649" t="s">
        <v>116</v>
      </c>
      <c r="H1649" s="4">
        <v>16735</v>
      </c>
      <c r="I1649" t="s">
        <v>112</v>
      </c>
      <c r="J1649" s="4">
        <v>116562</v>
      </c>
      <c r="K1649">
        <v>18250</v>
      </c>
    </row>
    <row r="1650" spans="1:11">
      <c r="A1650" s="4">
        <v>20200301</v>
      </c>
      <c r="B1650" s="21">
        <f t="shared" si="25"/>
        <v>43891</v>
      </c>
      <c r="C1650" s="20" t="str">
        <f>TEXT(Table1[[#This Row],[Transaction Date]],"yyyy")</f>
        <v>2020</v>
      </c>
      <c r="D1650" s="20" t="str">
        <f>TEXT(Table1[[#This Row],[Transaction Date]],"mmmm")</f>
        <v>March</v>
      </c>
      <c r="E1650" s="4">
        <f>MONTH(Table1[[#This Row],[Transaction Date]])</f>
        <v>3</v>
      </c>
      <c r="F1650" s="20" t="str">
        <f>TEXT(Table1[[#This Row],[Transaction Date]],"dddd")</f>
        <v>Sunday</v>
      </c>
      <c r="G1650" t="s">
        <v>116</v>
      </c>
      <c r="H1650" s="4">
        <v>11566</v>
      </c>
      <c r="I1650" t="s">
        <v>109</v>
      </c>
      <c r="J1650" s="4">
        <v>166782</v>
      </c>
      <c r="K1650">
        <v>18585</v>
      </c>
    </row>
    <row r="1651" spans="1:11">
      <c r="A1651" s="4">
        <v>20200301</v>
      </c>
      <c r="B1651" s="21">
        <f t="shared" si="25"/>
        <v>43891</v>
      </c>
      <c r="C1651" s="20" t="str">
        <f>TEXT(Table1[[#This Row],[Transaction Date]],"yyyy")</f>
        <v>2020</v>
      </c>
      <c r="D1651" s="20" t="str">
        <f>TEXT(Table1[[#This Row],[Transaction Date]],"mmmm")</f>
        <v>March</v>
      </c>
      <c r="E1651" s="4">
        <f>MONTH(Table1[[#This Row],[Transaction Date]])</f>
        <v>3</v>
      </c>
      <c r="F1651" s="20" t="str">
        <f>TEXT(Table1[[#This Row],[Transaction Date]],"dddd")</f>
        <v>Sunday</v>
      </c>
      <c r="G1651" t="s">
        <v>116</v>
      </c>
      <c r="H1651" s="4">
        <v>11569</v>
      </c>
      <c r="I1651" t="s">
        <v>109</v>
      </c>
      <c r="J1651" s="4">
        <v>217003</v>
      </c>
      <c r="K1651">
        <v>21285</v>
      </c>
    </row>
    <row r="1652" spans="1:11">
      <c r="A1652" s="4">
        <v>20200301</v>
      </c>
      <c r="B1652" s="21">
        <f t="shared" si="25"/>
        <v>43891</v>
      </c>
      <c r="C1652" s="20" t="str">
        <f>TEXT(Table1[[#This Row],[Transaction Date]],"yyyy")</f>
        <v>2020</v>
      </c>
      <c r="D1652" s="20" t="str">
        <f>TEXT(Table1[[#This Row],[Transaction Date]],"mmmm")</f>
        <v>March</v>
      </c>
      <c r="E1652" s="4">
        <f>MONTH(Table1[[#This Row],[Transaction Date]])</f>
        <v>3</v>
      </c>
      <c r="F1652" s="20" t="str">
        <f>TEXT(Table1[[#This Row],[Transaction Date]],"dddd")</f>
        <v>Sunday</v>
      </c>
      <c r="G1652" t="s">
        <v>116</v>
      </c>
      <c r="H1652" s="4">
        <v>11570</v>
      </c>
      <c r="I1652" t="s">
        <v>109</v>
      </c>
      <c r="J1652" s="4">
        <v>267224</v>
      </c>
      <c r="K1652">
        <v>10037.5</v>
      </c>
    </row>
    <row r="1653" spans="1:11">
      <c r="A1653" s="4">
        <v>20200301</v>
      </c>
      <c r="B1653" s="21">
        <f t="shared" si="25"/>
        <v>43891</v>
      </c>
      <c r="C1653" s="20" t="str">
        <f>TEXT(Table1[[#This Row],[Transaction Date]],"yyyy")</f>
        <v>2020</v>
      </c>
      <c r="D1653" s="20" t="str">
        <f>TEXT(Table1[[#This Row],[Transaction Date]],"mmmm")</f>
        <v>March</v>
      </c>
      <c r="E1653" s="4">
        <f>MONTH(Table1[[#This Row],[Transaction Date]])</f>
        <v>3</v>
      </c>
      <c r="F1653" s="20" t="str">
        <f>TEXT(Table1[[#This Row],[Transaction Date]],"dddd")</f>
        <v>Sunday</v>
      </c>
      <c r="G1653" t="s">
        <v>116</v>
      </c>
      <c r="H1653" s="4">
        <v>8374</v>
      </c>
      <c r="I1653" t="s">
        <v>109</v>
      </c>
      <c r="J1653" s="4">
        <v>317445</v>
      </c>
      <c r="K1653">
        <v>10037.5</v>
      </c>
    </row>
    <row r="1654" spans="1:11">
      <c r="A1654" s="4">
        <v>20200301</v>
      </c>
      <c r="B1654" s="21">
        <f t="shared" si="25"/>
        <v>43891</v>
      </c>
      <c r="C1654" s="20" t="str">
        <f>TEXT(Table1[[#This Row],[Transaction Date]],"yyyy")</f>
        <v>2020</v>
      </c>
      <c r="D1654" s="20" t="str">
        <f>TEXT(Table1[[#This Row],[Transaction Date]],"mmmm")</f>
        <v>March</v>
      </c>
      <c r="E1654" s="4">
        <f>MONTH(Table1[[#This Row],[Transaction Date]])</f>
        <v>3</v>
      </c>
      <c r="F1654" s="20" t="str">
        <f>TEXT(Table1[[#This Row],[Transaction Date]],"dddd")</f>
        <v>Sunday</v>
      </c>
      <c r="G1654" t="s">
        <v>116</v>
      </c>
      <c r="H1654" s="4">
        <v>8376</v>
      </c>
      <c r="I1654" t="s">
        <v>109</v>
      </c>
      <c r="J1654" s="4">
        <v>729973</v>
      </c>
      <c r="K1654">
        <v>3272.5</v>
      </c>
    </row>
    <row r="1655" spans="1:11">
      <c r="A1655" s="4">
        <v>20200302</v>
      </c>
      <c r="B1655" s="21">
        <f t="shared" si="25"/>
        <v>43892</v>
      </c>
      <c r="C1655" s="20" t="str">
        <f>TEXT(Table1[[#This Row],[Transaction Date]],"yyyy")</f>
        <v>2020</v>
      </c>
      <c r="D1655" s="20" t="str">
        <f>TEXT(Table1[[#This Row],[Transaction Date]],"mmmm")</f>
        <v>March</v>
      </c>
      <c r="E1655" s="4">
        <f>MONTH(Table1[[#This Row],[Transaction Date]])</f>
        <v>3</v>
      </c>
      <c r="F1655" s="20" t="str">
        <f>TEXT(Table1[[#This Row],[Transaction Date]],"dddd")</f>
        <v>Monday</v>
      </c>
      <c r="G1655" t="s">
        <v>10</v>
      </c>
      <c r="H1655" s="4">
        <v>16739</v>
      </c>
      <c r="I1655" t="s">
        <v>115</v>
      </c>
      <c r="J1655" s="4">
        <v>764932</v>
      </c>
      <c r="K1655">
        <v>6187.5</v>
      </c>
    </row>
    <row r="1656" spans="1:11">
      <c r="A1656" s="4">
        <v>20200302</v>
      </c>
      <c r="B1656" s="21">
        <f t="shared" si="25"/>
        <v>43892</v>
      </c>
      <c r="C1656" s="20" t="str">
        <f>TEXT(Table1[[#This Row],[Transaction Date]],"yyyy")</f>
        <v>2020</v>
      </c>
      <c r="D1656" s="20" t="str">
        <f>TEXT(Table1[[#This Row],[Transaction Date]],"mmmm")</f>
        <v>March</v>
      </c>
      <c r="E1656" s="4">
        <f>MONTH(Table1[[#This Row],[Transaction Date]])</f>
        <v>3</v>
      </c>
      <c r="F1656" s="20" t="str">
        <f>TEXT(Table1[[#This Row],[Transaction Date]],"dddd")</f>
        <v>Monday</v>
      </c>
      <c r="G1656" t="s">
        <v>10</v>
      </c>
      <c r="H1656" s="4">
        <v>11571</v>
      </c>
      <c r="I1656" t="s">
        <v>113</v>
      </c>
      <c r="J1656" s="4">
        <v>799891</v>
      </c>
      <c r="K1656">
        <v>3650</v>
      </c>
    </row>
    <row r="1657" spans="1:11">
      <c r="A1657" s="4">
        <v>20200302</v>
      </c>
      <c r="B1657" s="21">
        <f t="shared" si="25"/>
        <v>43892</v>
      </c>
      <c r="C1657" s="20" t="str">
        <f>TEXT(Table1[[#This Row],[Transaction Date]],"yyyy")</f>
        <v>2020</v>
      </c>
      <c r="D1657" s="20" t="str">
        <f>TEXT(Table1[[#This Row],[Transaction Date]],"mmmm")</f>
        <v>March</v>
      </c>
      <c r="E1657" s="4">
        <f>MONTH(Table1[[#This Row],[Transaction Date]])</f>
        <v>3</v>
      </c>
      <c r="F1657" s="20" t="str">
        <f>TEXT(Table1[[#This Row],[Transaction Date]],"dddd")</f>
        <v>Monday</v>
      </c>
      <c r="G1657" t="s">
        <v>116</v>
      </c>
      <c r="H1657" s="4">
        <v>11572</v>
      </c>
      <c r="I1657" t="s">
        <v>113</v>
      </c>
      <c r="J1657" s="4">
        <v>834850</v>
      </c>
      <c r="K1657">
        <v>11687.5</v>
      </c>
    </row>
    <row r="1658" spans="1:11">
      <c r="A1658" s="4">
        <v>20200302</v>
      </c>
      <c r="B1658" s="21">
        <f t="shared" si="25"/>
        <v>43892</v>
      </c>
      <c r="C1658" s="20" t="str">
        <f>TEXT(Table1[[#This Row],[Transaction Date]],"yyyy")</f>
        <v>2020</v>
      </c>
      <c r="D1658" s="20" t="str">
        <f>TEXT(Table1[[#This Row],[Transaction Date]],"mmmm")</f>
        <v>March</v>
      </c>
      <c r="E1658" s="4">
        <f>MONTH(Table1[[#This Row],[Transaction Date]])</f>
        <v>3</v>
      </c>
      <c r="F1658" s="20" t="str">
        <f>TEXT(Table1[[#This Row],[Transaction Date]],"dddd")</f>
        <v>Monday</v>
      </c>
      <c r="G1658" t="s">
        <v>116</v>
      </c>
      <c r="H1658" s="4">
        <v>11573</v>
      </c>
      <c r="I1658" t="s">
        <v>112</v>
      </c>
      <c r="J1658" s="4">
        <v>367666</v>
      </c>
      <c r="K1658">
        <v>16785</v>
      </c>
    </row>
    <row r="1659" spans="1:11">
      <c r="A1659" s="4">
        <v>20200302</v>
      </c>
      <c r="B1659" s="21">
        <f t="shared" si="25"/>
        <v>43892</v>
      </c>
      <c r="C1659" s="20" t="str">
        <f>TEXT(Table1[[#This Row],[Transaction Date]],"yyyy")</f>
        <v>2020</v>
      </c>
      <c r="D1659" s="20" t="str">
        <f>TEXT(Table1[[#This Row],[Transaction Date]],"mmmm")</f>
        <v>March</v>
      </c>
      <c r="E1659" s="4">
        <f>MONTH(Table1[[#This Row],[Transaction Date]])</f>
        <v>3</v>
      </c>
      <c r="F1659" s="20" t="str">
        <f>TEXT(Table1[[#This Row],[Transaction Date]],"dddd")</f>
        <v>Monday</v>
      </c>
      <c r="G1659" t="s">
        <v>116</v>
      </c>
      <c r="H1659" s="4">
        <v>8384</v>
      </c>
      <c r="I1659" t="s">
        <v>109</v>
      </c>
      <c r="J1659" s="4">
        <v>417887</v>
      </c>
      <c r="K1659">
        <v>4650</v>
      </c>
    </row>
    <row r="1660" spans="1:11">
      <c r="A1660" s="4">
        <v>20200302</v>
      </c>
      <c r="B1660" s="21">
        <f t="shared" si="25"/>
        <v>43892</v>
      </c>
      <c r="C1660" s="20" t="str">
        <f>TEXT(Table1[[#This Row],[Transaction Date]],"yyyy")</f>
        <v>2020</v>
      </c>
      <c r="D1660" s="20" t="str">
        <f>TEXT(Table1[[#This Row],[Transaction Date]],"mmmm")</f>
        <v>March</v>
      </c>
      <c r="E1660" s="4">
        <f>MONTH(Table1[[#This Row],[Transaction Date]])</f>
        <v>3</v>
      </c>
      <c r="F1660" s="20" t="str">
        <f>TEXT(Table1[[#This Row],[Transaction Date]],"dddd")</f>
        <v>Monday</v>
      </c>
      <c r="G1660" t="s">
        <v>116</v>
      </c>
      <c r="H1660" s="4">
        <v>8385</v>
      </c>
      <c r="I1660" t="s">
        <v>113</v>
      </c>
      <c r="J1660" s="4">
        <v>468108</v>
      </c>
      <c r="K1660">
        <v>2007.5</v>
      </c>
    </row>
    <row r="1661" spans="1:11">
      <c r="A1661" s="4">
        <v>20200303</v>
      </c>
      <c r="B1661" s="21">
        <f t="shared" si="25"/>
        <v>43893</v>
      </c>
      <c r="C1661" s="20" t="str">
        <f>TEXT(Table1[[#This Row],[Transaction Date]],"yyyy")</f>
        <v>2020</v>
      </c>
      <c r="D1661" s="20" t="str">
        <f>TEXT(Table1[[#This Row],[Transaction Date]],"mmmm")</f>
        <v>March</v>
      </c>
      <c r="E1661" s="4">
        <f>MONTH(Table1[[#This Row],[Transaction Date]])</f>
        <v>3</v>
      </c>
      <c r="F1661" s="20" t="str">
        <f>TEXT(Table1[[#This Row],[Transaction Date]],"dddd")</f>
        <v>Tuesday</v>
      </c>
      <c r="G1661" t="s">
        <v>116</v>
      </c>
      <c r="H1661" s="4">
        <v>11575</v>
      </c>
      <c r="I1661" t="s">
        <v>109</v>
      </c>
      <c r="J1661" s="4">
        <v>518329</v>
      </c>
      <c r="K1661">
        <v>7672.5</v>
      </c>
    </row>
    <row r="1662" spans="1:11">
      <c r="A1662" s="4">
        <v>20200303</v>
      </c>
      <c r="B1662" s="21">
        <f t="shared" si="25"/>
        <v>43893</v>
      </c>
      <c r="C1662" s="20" t="str">
        <f>TEXT(Table1[[#This Row],[Transaction Date]],"yyyy")</f>
        <v>2020</v>
      </c>
      <c r="D1662" s="20" t="str">
        <f>TEXT(Table1[[#This Row],[Transaction Date]],"mmmm")</f>
        <v>March</v>
      </c>
      <c r="E1662" s="4">
        <f>MONTH(Table1[[#This Row],[Transaction Date]])</f>
        <v>3</v>
      </c>
      <c r="F1662" s="20" t="str">
        <f>TEXT(Table1[[#This Row],[Transaction Date]],"dddd")</f>
        <v>Tuesday</v>
      </c>
      <c r="G1662" t="s">
        <v>118</v>
      </c>
      <c r="H1662" s="4">
        <v>16742</v>
      </c>
      <c r="I1662" t="s">
        <v>114</v>
      </c>
      <c r="J1662" s="4">
        <v>568550</v>
      </c>
      <c r="K1662">
        <v>13337.5</v>
      </c>
    </row>
    <row r="1663" spans="1:11">
      <c r="A1663" s="4">
        <v>20200303</v>
      </c>
      <c r="B1663" s="21">
        <f t="shared" si="25"/>
        <v>43893</v>
      </c>
      <c r="C1663" s="20" t="str">
        <f>TEXT(Table1[[#This Row],[Transaction Date]],"yyyy")</f>
        <v>2020</v>
      </c>
      <c r="D1663" s="20" t="str">
        <f>TEXT(Table1[[#This Row],[Transaction Date]],"mmmm")</f>
        <v>March</v>
      </c>
      <c r="E1663" s="4">
        <f>MONTH(Table1[[#This Row],[Transaction Date]])</f>
        <v>3</v>
      </c>
      <c r="F1663" s="20" t="str">
        <f>TEXT(Table1[[#This Row],[Transaction Date]],"dddd")</f>
        <v>Tuesday</v>
      </c>
      <c r="G1663" t="s">
        <v>118</v>
      </c>
      <c r="H1663" s="4">
        <v>8386</v>
      </c>
      <c r="I1663" t="s">
        <v>115</v>
      </c>
      <c r="J1663" s="4">
        <v>618771</v>
      </c>
      <c r="K1663">
        <v>1987.5</v>
      </c>
    </row>
    <row r="1664" spans="1:11">
      <c r="A1664" s="4">
        <v>20200304</v>
      </c>
      <c r="B1664" s="21">
        <f t="shared" si="25"/>
        <v>43894</v>
      </c>
      <c r="C1664" s="20" t="str">
        <f>TEXT(Table1[[#This Row],[Transaction Date]],"yyyy")</f>
        <v>2020</v>
      </c>
      <c r="D1664" s="20" t="str">
        <f>TEXT(Table1[[#This Row],[Transaction Date]],"mmmm")</f>
        <v>March</v>
      </c>
      <c r="E1664" s="4">
        <f>MONTH(Table1[[#This Row],[Transaction Date]])</f>
        <v>3</v>
      </c>
      <c r="F1664" s="20" t="str">
        <f>TEXT(Table1[[#This Row],[Transaction Date]],"dddd")</f>
        <v>Wednesday</v>
      </c>
      <c r="G1664" t="s">
        <v>117</v>
      </c>
      <c r="H1664" s="4">
        <v>11576</v>
      </c>
      <c r="I1664" t="s">
        <v>114</v>
      </c>
      <c r="J1664" s="4">
        <v>864342</v>
      </c>
      <c r="K1664">
        <v>12072.5</v>
      </c>
    </row>
    <row r="1665" spans="1:11">
      <c r="A1665" s="4">
        <v>20200304</v>
      </c>
      <c r="B1665" s="21">
        <f t="shared" si="25"/>
        <v>43894</v>
      </c>
      <c r="C1665" s="20" t="str">
        <f>TEXT(Table1[[#This Row],[Transaction Date]],"yyyy")</f>
        <v>2020</v>
      </c>
      <c r="D1665" s="20" t="str">
        <f>TEXT(Table1[[#This Row],[Transaction Date]],"mmmm")</f>
        <v>March</v>
      </c>
      <c r="E1665" s="4">
        <f>MONTH(Table1[[#This Row],[Transaction Date]])</f>
        <v>3</v>
      </c>
      <c r="F1665" s="20" t="str">
        <f>TEXT(Table1[[#This Row],[Transaction Date]],"dddd")</f>
        <v>Wednesday</v>
      </c>
      <c r="G1665" t="s">
        <v>10</v>
      </c>
      <c r="H1665" s="4">
        <v>16743</v>
      </c>
      <c r="I1665" t="s">
        <v>115</v>
      </c>
      <c r="J1665" s="4">
        <v>387943</v>
      </c>
      <c r="K1665">
        <v>7950</v>
      </c>
    </row>
    <row r="1666" spans="1:11">
      <c r="A1666" s="4">
        <v>20200304</v>
      </c>
      <c r="B1666" s="21">
        <f t="shared" si="25"/>
        <v>43894</v>
      </c>
      <c r="C1666" s="20" t="str">
        <f>TEXT(Table1[[#This Row],[Transaction Date]],"yyyy")</f>
        <v>2020</v>
      </c>
      <c r="D1666" s="20" t="str">
        <f>TEXT(Table1[[#This Row],[Transaction Date]],"mmmm")</f>
        <v>March</v>
      </c>
      <c r="E1666" s="4">
        <f>MONTH(Table1[[#This Row],[Transaction Date]])</f>
        <v>3</v>
      </c>
      <c r="F1666" s="20" t="str">
        <f>TEXT(Table1[[#This Row],[Transaction Date]],"dddd")</f>
        <v>Wednesday</v>
      </c>
      <c r="G1666" t="s">
        <v>116</v>
      </c>
      <c r="H1666" s="4">
        <v>11577</v>
      </c>
      <c r="I1666" t="s">
        <v>114</v>
      </c>
      <c r="J1666" s="4">
        <v>846118</v>
      </c>
      <c r="K1666">
        <v>9650</v>
      </c>
    </row>
    <row r="1667" spans="1:11">
      <c r="A1667" s="4">
        <v>20200305</v>
      </c>
      <c r="B1667" s="21">
        <f t="shared" si="25"/>
        <v>43895</v>
      </c>
      <c r="C1667" s="20" t="str">
        <f>TEXT(Table1[[#This Row],[Transaction Date]],"yyyy")</f>
        <v>2020</v>
      </c>
      <c r="D1667" s="20" t="str">
        <f>TEXT(Table1[[#This Row],[Transaction Date]],"mmmm")</f>
        <v>March</v>
      </c>
      <c r="E1667" s="4">
        <f>MONTH(Table1[[#This Row],[Transaction Date]])</f>
        <v>3</v>
      </c>
      <c r="F1667" s="20" t="str">
        <f>TEXT(Table1[[#This Row],[Transaction Date]],"dddd")</f>
        <v>Thursday</v>
      </c>
      <c r="G1667" t="s">
        <v>116</v>
      </c>
      <c r="H1667" s="4">
        <v>16747</v>
      </c>
      <c r="I1667" t="s">
        <v>114</v>
      </c>
      <c r="J1667" s="4">
        <v>166782</v>
      </c>
      <c r="K1667">
        <v>8950</v>
      </c>
    </row>
    <row r="1668" spans="1:11">
      <c r="A1668" s="4">
        <v>20200305</v>
      </c>
      <c r="B1668" s="21">
        <f t="shared" si="25"/>
        <v>43895</v>
      </c>
      <c r="C1668" s="20" t="str">
        <f>TEXT(Table1[[#This Row],[Transaction Date]],"yyyy")</f>
        <v>2020</v>
      </c>
      <c r="D1668" s="20" t="str">
        <f>TEXT(Table1[[#This Row],[Transaction Date]],"mmmm")</f>
        <v>March</v>
      </c>
      <c r="E1668" s="4">
        <f>MONTH(Table1[[#This Row],[Transaction Date]])</f>
        <v>3</v>
      </c>
      <c r="F1668" s="20" t="str">
        <f>TEXT(Table1[[#This Row],[Transaction Date]],"dddd")</f>
        <v>Thursday</v>
      </c>
      <c r="G1668" t="s">
        <v>117</v>
      </c>
      <c r="H1668" s="4">
        <v>16748</v>
      </c>
      <c r="I1668" t="s">
        <v>115</v>
      </c>
      <c r="J1668" s="4">
        <v>217003</v>
      </c>
      <c r="K1668">
        <v>3650</v>
      </c>
    </row>
    <row r="1669" spans="1:11">
      <c r="A1669" s="4">
        <v>20200306</v>
      </c>
      <c r="B1669" s="21">
        <f t="shared" ref="B1669:B1732" si="26">DATE(LEFT(A1669,4),MID(A1669,5,2),RIGHT(A1669,2))</f>
        <v>43896</v>
      </c>
      <c r="C1669" s="20" t="str">
        <f>TEXT(Table1[[#This Row],[Transaction Date]],"yyyy")</f>
        <v>2020</v>
      </c>
      <c r="D1669" s="20" t="str">
        <f>TEXT(Table1[[#This Row],[Transaction Date]],"mmmm")</f>
        <v>March</v>
      </c>
      <c r="E1669" s="4">
        <f>MONTH(Table1[[#This Row],[Transaction Date]])</f>
        <v>3</v>
      </c>
      <c r="F1669" s="20" t="str">
        <f>TEXT(Table1[[#This Row],[Transaction Date]],"dddd")</f>
        <v>Friday</v>
      </c>
      <c r="G1669" t="s">
        <v>11</v>
      </c>
      <c r="H1669" s="4">
        <v>16751</v>
      </c>
      <c r="I1669" t="s">
        <v>114</v>
      </c>
      <c r="J1669" s="4">
        <v>267224</v>
      </c>
      <c r="K1669">
        <v>12622.5</v>
      </c>
    </row>
    <row r="1670" spans="1:11">
      <c r="A1670" s="4">
        <v>20200306</v>
      </c>
      <c r="B1670" s="21">
        <f t="shared" si="26"/>
        <v>43896</v>
      </c>
      <c r="C1670" s="20" t="str">
        <f>TEXT(Table1[[#This Row],[Transaction Date]],"yyyy")</f>
        <v>2020</v>
      </c>
      <c r="D1670" s="20" t="str">
        <f>TEXT(Table1[[#This Row],[Transaction Date]],"mmmm")</f>
        <v>March</v>
      </c>
      <c r="E1670" s="4">
        <f>MONTH(Table1[[#This Row],[Transaction Date]])</f>
        <v>3</v>
      </c>
      <c r="F1670" s="20" t="str">
        <f>TEXT(Table1[[#This Row],[Transaction Date]],"dddd")</f>
        <v>Friday</v>
      </c>
      <c r="G1670" t="s">
        <v>11</v>
      </c>
      <c r="H1670" s="4">
        <v>16752</v>
      </c>
      <c r="I1670" t="s">
        <v>115</v>
      </c>
      <c r="J1670" s="4">
        <v>317445</v>
      </c>
      <c r="K1670">
        <v>1450</v>
      </c>
    </row>
    <row r="1671" spans="1:11">
      <c r="A1671" s="4">
        <v>20200306</v>
      </c>
      <c r="B1671" s="21">
        <f t="shared" si="26"/>
        <v>43896</v>
      </c>
      <c r="C1671" s="20" t="str">
        <f>TEXT(Table1[[#This Row],[Transaction Date]],"yyyy")</f>
        <v>2020</v>
      </c>
      <c r="D1671" s="20" t="str">
        <f>TEXT(Table1[[#This Row],[Transaction Date]],"mmmm")</f>
        <v>March</v>
      </c>
      <c r="E1671" s="4">
        <f>MONTH(Table1[[#This Row],[Transaction Date]])</f>
        <v>3</v>
      </c>
      <c r="F1671" s="20" t="str">
        <f>TEXT(Table1[[#This Row],[Transaction Date]],"dddd")</f>
        <v>Friday</v>
      </c>
      <c r="G1671" t="s">
        <v>11</v>
      </c>
      <c r="H1671" s="4">
        <v>16753</v>
      </c>
      <c r="I1671" t="s">
        <v>113</v>
      </c>
      <c r="J1671" s="4">
        <v>367666</v>
      </c>
      <c r="K1671">
        <v>2722.5</v>
      </c>
    </row>
    <row r="1672" spans="1:11">
      <c r="A1672" s="4">
        <v>20200306</v>
      </c>
      <c r="B1672" s="21">
        <f t="shared" si="26"/>
        <v>43896</v>
      </c>
      <c r="C1672" s="20" t="str">
        <f>TEXT(Table1[[#This Row],[Transaction Date]],"yyyy")</f>
        <v>2020</v>
      </c>
      <c r="D1672" s="20" t="str">
        <f>TEXT(Table1[[#This Row],[Transaction Date]],"mmmm")</f>
        <v>March</v>
      </c>
      <c r="E1672" s="4">
        <f>MONTH(Table1[[#This Row],[Transaction Date]])</f>
        <v>3</v>
      </c>
      <c r="F1672" s="20" t="str">
        <f>TEXT(Table1[[#This Row],[Transaction Date]],"dddd")</f>
        <v>Friday</v>
      </c>
      <c r="G1672" t="s">
        <v>117</v>
      </c>
      <c r="H1672" s="4">
        <v>16754</v>
      </c>
      <c r="I1672" t="s">
        <v>114</v>
      </c>
      <c r="J1672" s="4">
        <v>417887</v>
      </c>
      <c r="K1672">
        <v>1990</v>
      </c>
    </row>
    <row r="1673" spans="1:11">
      <c r="A1673" s="4">
        <v>20200307</v>
      </c>
      <c r="B1673" s="21">
        <f t="shared" si="26"/>
        <v>43897</v>
      </c>
      <c r="C1673" s="20" t="str">
        <f>TEXT(Table1[[#This Row],[Transaction Date]],"yyyy")</f>
        <v>2020</v>
      </c>
      <c r="D1673" s="20" t="str">
        <f>TEXT(Table1[[#This Row],[Transaction Date]],"mmmm")</f>
        <v>March</v>
      </c>
      <c r="E1673" s="4">
        <f>MONTH(Table1[[#This Row],[Transaction Date]])</f>
        <v>3</v>
      </c>
      <c r="F1673" s="20" t="str">
        <f>TEXT(Table1[[#This Row],[Transaction Date]],"dddd")</f>
        <v>Saturday</v>
      </c>
      <c r="G1673" t="s">
        <v>117</v>
      </c>
      <c r="H1673" s="4">
        <v>16755</v>
      </c>
      <c r="I1673" t="s">
        <v>112</v>
      </c>
      <c r="J1673" s="4">
        <v>267224</v>
      </c>
      <c r="K1673">
        <v>5915.25</v>
      </c>
    </row>
    <row r="1674" spans="1:11">
      <c r="A1674" s="4">
        <v>20200307</v>
      </c>
      <c r="B1674" s="21">
        <f t="shared" si="26"/>
        <v>43897</v>
      </c>
      <c r="C1674" s="20" t="str">
        <f>TEXT(Table1[[#This Row],[Transaction Date]],"yyyy")</f>
        <v>2020</v>
      </c>
      <c r="D1674" s="20" t="str">
        <f>TEXT(Table1[[#This Row],[Transaction Date]],"mmmm")</f>
        <v>March</v>
      </c>
      <c r="E1674" s="4">
        <f>MONTH(Table1[[#This Row],[Transaction Date]])</f>
        <v>3</v>
      </c>
      <c r="F1674" s="20" t="str">
        <f>TEXT(Table1[[#This Row],[Transaction Date]],"dddd")</f>
        <v>Saturday</v>
      </c>
      <c r="G1674" t="s">
        <v>117</v>
      </c>
      <c r="H1674" s="4">
        <v>11583</v>
      </c>
      <c r="I1674" t="s">
        <v>109</v>
      </c>
      <c r="J1674" s="4">
        <v>317445</v>
      </c>
      <c r="K1674">
        <v>7152.75</v>
      </c>
    </row>
    <row r="1675" spans="1:11">
      <c r="A1675" s="4">
        <v>20200307</v>
      </c>
      <c r="B1675" s="21">
        <f t="shared" si="26"/>
        <v>43897</v>
      </c>
      <c r="C1675" s="20" t="str">
        <f>TEXT(Table1[[#This Row],[Transaction Date]],"yyyy")</f>
        <v>2020</v>
      </c>
      <c r="D1675" s="20" t="str">
        <f>TEXT(Table1[[#This Row],[Transaction Date]],"mmmm")</f>
        <v>March</v>
      </c>
      <c r="E1675" s="4">
        <f>MONTH(Table1[[#This Row],[Transaction Date]])</f>
        <v>3</v>
      </c>
      <c r="F1675" s="20" t="str">
        <f>TEXT(Table1[[#This Row],[Transaction Date]],"dddd")</f>
        <v>Saturday</v>
      </c>
      <c r="G1675" t="s">
        <v>10</v>
      </c>
      <c r="H1675" s="4">
        <v>11585</v>
      </c>
      <c r="I1675" t="s">
        <v>115</v>
      </c>
      <c r="J1675" s="4">
        <v>729973</v>
      </c>
      <c r="K1675">
        <v>995</v>
      </c>
    </row>
    <row r="1676" spans="1:11">
      <c r="A1676" s="4">
        <v>20200307</v>
      </c>
      <c r="B1676" s="21">
        <f t="shared" si="26"/>
        <v>43897</v>
      </c>
      <c r="C1676" s="20" t="str">
        <f>TEXT(Table1[[#This Row],[Transaction Date]],"yyyy")</f>
        <v>2020</v>
      </c>
      <c r="D1676" s="20" t="str">
        <f>TEXT(Table1[[#This Row],[Transaction Date]],"mmmm")</f>
        <v>March</v>
      </c>
      <c r="E1676" s="4">
        <f>MONTH(Table1[[#This Row],[Transaction Date]])</f>
        <v>3</v>
      </c>
      <c r="F1676" s="20" t="str">
        <f>TEXT(Table1[[#This Row],[Transaction Date]],"dddd")</f>
        <v>Saturday</v>
      </c>
      <c r="G1676" t="s">
        <v>10</v>
      </c>
      <c r="H1676" s="4">
        <v>11586</v>
      </c>
      <c r="I1676" t="s">
        <v>114</v>
      </c>
      <c r="J1676" s="4">
        <v>764932</v>
      </c>
      <c r="K1676">
        <v>8403.75</v>
      </c>
    </row>
    <row r="1677" spans="1:11">
      <c r="A1677" s="4">
        <v>20200307</v>
      </c>
      <c r="B1677" s="21">
        <f t="shared" si="26"/>
        <v>43897</v>
      </c>
      <c r="C1677" s="20" t="str">
        <f>TEXT(Table1[[#This Row],[Transaction Date]],"yyyy")</f>
        <v>2020</v>
      </c>
      <c r="D1677" s="20" t="str">
        <f>TEXT(Table1[[#This Row],[Transaction Date]],"mmmm")</f>
        <v>March</v>
      </c>
      <c r="E1677" s="4">
        <f>MONTH(Table1[[#This Row],[Transaction Date]])</f>
        <v>3</v>
      </c>
      <c r="F1677" s="20" t="str">
        <f>TEXT(Table1[[#This Row],[Transaction Date]],"dddd")</f>
        <v>Saturday</v>
      </c>
      <c r="G1677" t="s">
        <v>116</v>
      </c>
      <c r="H1677" s="4">
        <v>8399</v>
      </c>
      <c r="I1677" t="s">
        <v>115</v>
      </c>
      <c r="J1677" s="4">
        <v>979679</v>
      </c>
      <c r="K1677">
        <v>19400</v>
      </c>
    </row>
    <row r="1678" spans="1:11">
      <c r="A1678" s="4">
        <v>20200307</v>
      </c>
      <c r="B1678" s="21">
        <f t="shared" si="26"/>
        <v>43897</v>
      </c>
      <c r="C1678" s="20" t="str">
        <f>TEXT(Table1[[#This Row],[Transaction Date]],"yyyy")</f>
        <v>2020</v>
      </c>
      <c r="D1678" s="20" t="str">
        <f>TEXT(Table1[[#This Row],[Transaction Date]],"mmmm")</f>
        <v>March</v>
      </c>
      <c r="E1678" s="4">
        <f>MONTH(Table1[[#This Row],[Transaction Date]])</f>
        <v>3</v>
      </c>
      <c r="F1678" s="20" t="str">
        <f>TEXT(Table1[[#This Row],[Transaction Date]],"dddd")</f>
        <v>Saturday</v>
      </c>
      <c r="G1678" t="s">
        <v>116</v>
      </c>
      <c r="H1678" s="4">
        <v>11584</v>
      </c>
      <c r="I1678" t="s">
        <v>112</v>
      </c>
      <c r="J1678" s="4">
        <v>129760</v>
      </c>
      <c r="K1678">
        <v>14600</v>
      </c>
    </row>
    <row r="1679" spans="1:11">
      <c r="A1679" s="4">
        <v>20200307</v>
      </c>
      <c r="B1679" s="21">
        <f t="shared" si="26"/>
        <v>43897</v>
      </c>
      <c r="C1679" s="20" t="str">
        <f>TEXT(Table1[[#This Row],[Transaction Date]],"yyyy")</f>
        <v>2020</v>
      </c>
      <c r="D1679" s="20" t="str">
        <f>TEXT(Table1[[#This Row],[Transaction Date]],"mmmm")</f>
        <v>March</v>
      </c>
      <c r="E1679" s="4">
        <f>MONTH(Table1[[#This Row],[Transaction Date]])</f>
        <v>3</v>
      </c>
      <c r="F1679" s="20" t="str">
        <f>TEXT(Table1[[#This Row],[Transaction Date]],"dddd")</f>
        <v>Saturday</v>
      </c>
      <c r="G1679" t="s">
        <v>116</v>
      </c>
      <c r="H1679" s="4">
        <v>11585</v>
      </c>
      <c r="I1679" t="s">
        <v>109</v>
      </c>
      <c r="J1679" s="4">
        <v>387943</v>
      </c>
      <c r="K1679">
        <v>9033.75</v>
      </c>
    </row>
    <row r="1680" spans="1:11">
      <c r="A1680" s="4">
        <v>20200307</v>
      </c>
      <c r="B1680" s="21">
        <f t="shared" si="26"/>
        <v>43897</v>
      </c>
      <c r="C1680" s="20" t="str">
        <f>TEXT(Table1[[#This Row],[Transaction Date]],"yyyy")</f>
        <v>2020</v>
      </c>
      <c r="D1680" s="20" t="str">
        <f>TEXT(Table1[[#This Row],[Transaction Date]],"mmmm")</f>
        <v>March</v>
      </c>
      <c r="E1680" s="4">
        <f>MONTH(Table1[[#This Row],[Transaction Date]])</f>
        <v>3</v>
      </c>
      <c r="F1680" s="20" t="str">
        <f>TEXT(Table1[[#This Row],[Transaction Date]],"dddd")</f>
        <v>Saturday</v>
      </c>
      <c r="G1680" t="s">
        <v>116</v>
      </c>
      <c r="H1680" s="4">
        <v>11322</v>
      </c>
      <c r="I1680" t="s">
        <v>109</v>
      </c>
      <c r="J1680" s="4">
        <v>846118</v>
      </c>
      <c r="K1680">
        <v>4776.75</v>
      </c>
    </row>
    <row r="1681" spans="1:11">
      <c r="A1681" s="4">
        <v>20200308</v>
      </c>
      <c r="B1681" s="21">
        <f t="shared" si="26"/>
        <v>43898</v>
      </c>
      <c r="C1681" s="20" t="str">
        <f>TEXT(Table1[[#This Row],[Transaction Date]],"yyyy")</f>
        <v>2020</v>
      </c>
      <c r="D1681" s="20" t="str">
        <f>TEXT(Table1[[#This Row],[Transaction Date]],"mmmm")</f>
        <v>March</v>
      </c>
      <c r="E1681" s="4">
        <f>MONTH(Table1[[#This Row],[Transaction Date]])</f>
        <v>3</v>
      </c>
      <c r="F1681" s="20" t="str">
        <f>TEXT(Table1[[#This Row],[Transaction Date]],"dddd")</f>
        <v>Sunday</v>
      </c>
      <c r="G1681" t="s">
        <v>117</v>
      </c>
      <c r="H1681" s="4">
        <v>16760</v>
      </c>
      <c r="I1681" t="s">
        <v>109</v>
      </c>
      <c r="J1681" s="4">
        <v>166782</v>
      </c>
      <c r="K1681">
        <v>14360</v>
      </c>
    </row>
    <row r="1682" spans="1:11">
      <c r="A1682" s="4">
        <v>20200308</v>
      </c>
      <c r="B1682" s="21">
        <f t="shared" si="26"/>
        <v>43898</v>
      </c>
      <c r="C1682" s="20" t="str">
        <f>TEXT(Table1[[#This Row],[Transaction Date]],"yyyy")</f>
        <v>2020</v>
      </c>
      <c r="D1682" s="20" t="str">
        <f>TEXT(Table1[[#This Row],[Transaction Date]],"mmmm")</f>
        <v>March</v>
      </c>
      <c r="E1682" s="4">
        <f>MONTH(Table1[[#This Row],[Transaction Date]])</f>
        <v>3</v>
      </c>
      <c r="F1682" s="20" t="str">
        <f>TEXT(Table1[[#This Row],[Transaction Date]],"dddd")</f>
        <v>Sunday</v>
      </c>
      <c r="G1682" t="s">
        <v>118</v>
      </c>
      <c r="H1682" s="4">
        <v>16761</v>
      </c>
      <c r="I1682" t="s">
        <v>109</v>
      </c>
      <c r="J1682" s="4">
        <v>217003</v>
      </c>
      <c r="K1682">
        <v>14920</v>
      </c>
    </row>
    <row r="1683" spans="1:11">
      <c r="A1683" s="4">
        <v>20200308</v>
      </c>
      <c r="B1683" s="21">
        <f t="shared" si="26"/>
        <v>43898</v>
      </c>
      <c r="C1683" s="20" t="str">
        <f>TEXT(Table1[[#This Row],[Transaction Date]],"yyyy")</f>
        <v>2020</v>
      </c>
      <c r="D1683" s="20" t="str">
        <f>TEXT(Table1[[#This Row],[Transaction Date]],"mmmm")</f>
        <v>March</v>
      </c>
      <c r="E1683" s="4">
        <f>MONTH(Table1[[#This Row],[Transaction Date]])</f>
        <v>3</v>
      </c>
      <c r="F1683" s="20" t="str">
        <f>TEXT(Table1[[#This Row],[Transaction Date]],"dddd")</f>
        <v>Sunday</v>
      </c>
      <c r="G1683" t="s">
        <v>10</v>
      </c>
      <c r="H1683" s="4">
        <v>16763</v>
      </c>
      <c r="I1683" t="s">
        <v>109</v>
      </c>
      <c r="J1683" s="4">
        <v>267224</v>
      </c>
      <c r="K1683">
        <v>17026.05</v>
      </c>
    </row>
    <row r="1684" spans="1:11">
      <c r="A1684" s="4">
        <v>20200308</v>
      </c>
      <c r="B1684" s="21">
        <f t="shared" si="26"/>
        <v>43898</v>
      </c>
      <c r="C1684" s="20" t="str">
        <f>TEXT(Table1[[#This Row],[Transaction Date]],"yyyy")</f>
        <v>2020</v>
      </c>
      <c r="D1684" s="20" t="str">
        <f>TEXT(Table1[[#This Row],[Transaction Date]],"mmmm")</f>
        <v>March</v>
      </c>
      <c r="E1684" s="4">
        <f>MONTH(Table1[[#This Row],[Transaction Date]])</f>
        <v>3</v>
      </c>
      <c r="F1684" s="20" t="str">
        <f>TEXT(Table1[[#This Row],[Transaction Date]],"dddd")</f>
        <v>Sunday</v>
      </c>
      <c r="G1684" s="1" t="s">
        <v>116</v>
      </c>
      <c r="H1684" s="4">
        <v>16764</v>
      </c>
      <c r="I1684" t="s">
        <v>109</v>
      </c>
      <c r="J1684" s="4">
        <v>317445</v>
      </c>
      <c r="K1684">
        <v>17081.47</v>
      </c>
    </row>
    <row r="1685" spans="1:11">
      <c r="A1685" s="4">
        <v>20200308</v>
      </c>
      <c r="B1685" s="21">
        <f t="shared" si="26"/>
        <v>43898</v>
      </c>
      <c r="C1685" s="20" t="str">
        <f>TEXT(Table1[[#This Row],[Transaction Date]],"yyyy")</f>
        <v>2020</v>
      </c>
      <c r="D1685" s="20" t="str">
        <f>TEXT(Table1[[#This Row],[Transaction Date]],"mmmm")</f>
        <v>March</v>
      </c>
      <c r="E1685" s="4">
        <f>MONTH(Table1[[#This Row],[Transaction Date]])</f>
        <v>3</v>
      </c>
      <c r="F1685" s="20" t="str">
        <f>TEXT(Table1[[#This Row],[Transaction Date]],"dddd")</f>
        <v>Sunday</v>
      </c>
      <c r="G1685" s="1" t="s">
        <v>118</v>
      </c>
      <c r="H1685" s="4">
        <v>16765</v>
      </c>
      <c r="I1685" t="s">
        <v>109</v>
      </c>
      <c r="J1685" s="4">
        <v>367666</v>
      </c>
      <c r="K1685">
        <v>10865.25</v>
      </c>
    </row>
    <row r="1686" spans="1:11">
      <c r="A1686" s="4">
        <v>20200308</v>
      </c>
      <c r="B1686" s="21">
        <f t="shared" si="26"/>
        <v>43898</v>
      </c>
      <c r="C1686" s="20" t="str">
        <f>TEXT(Table1[[#This Row],[Transaction Date]],"yyyy")</f>
        <v>2020</v>
      </c>
      <c r="D1686" s="20" t="str">
        <f>TEXT(Table1[[#This Row],[Transaction Date]],"mmmm")</f>
        <v>March</v>
      </c>
      <c r="E1686" s="4">
        <f>MONTH(Table1[[#This Row],[Transaction Date]])</f>
        <v>3</v>
      </c>
      <c r="F1686" s="20" t="str">
        <f>TEXT(Table1[[#This Row],[Transaction Date]],"dddd")</f>
        <v>Sunday</v>
      </c>
      <c r="G1686" t="s">
        <v>116</v>
      </c>
      <c r="H1686" s="4">
        <v>16764</v>
      </c>
      <c r="I1686" t="s">
        <v>109</v>
      </c>
      <c r="J1686" s="4">
        <v>417887</v>
      </c>
      <c r="K1686">
        <v>11007.28</v>
      </c>
    </row>
    <row r="1687" spans="1:11">
      <c r="A1687" s="4">
        <v>20200308</v>
      </c>
      <c r="B1687" s="21">
        <f t="shared" si="26"/>
        <v>43898</v>
      </c>
      <c r="C1687" s="20" t="str">
        <f>TEXT(Table1[[#This Row],[Transaction Date]],"yyyy")</f>
        <v>2020</v>
      </c>
      <c r="D1687" s="20" t="str">
        <f>TEXT(Table1[[#This Row],[Transaction Date]],"mmmm")</f>
        <v>March</v>
      </c>
      <c r="E1687" s="4">
        <f>MONTH(Table1[[#This Row],[Transaction Date]])</f>
        <v>3</v>
      </c>
      <c r="F1687" s="20" t="str">
        <f>TEXT(Table1[[#This Row],[Transaction Date]],"dddd")</f>
        <v>Sunday</v>
      </c>
      <c r="G1687" t="s">
        <v>117</v>
      </c>
      <c r="H1687" s="4">
        <v>11589</v>
      </c>
      <c r="I1687" t="s">
        <v>109</v>
      </c>
      <c r="J1687" s="4">
        <v>267224</v>
      </c>
      <c r="K1687">
        <v>10865.25</v>
      </c>
    </row>
    <row r="1688" spans="1:11">
      <c r="A1688" s="4">
        <v>20200309</v>
      </c>
      <c r="B1688" s="21">
        <f t="shared" si="26"/>
        <v>43899</v>
      </c>
      <c r="C1688" s="20" t="str">
        <f>TEXT(Table1[[#This Row],[Transaction Date]],"yyyy")</f>
        <v>2020</v>
      </c>
      <c r="D1688" s="20" t="str">
        <f>TEXT(Table1[[#This Row],[Transaction Date]],"mmmm")</f>
        <v>March</v>
      </c>
      <c r="E1688" s="4">
        <f>MONTH(Table1[[#This Row],[Transaction Date]])</f>
        <v>3</v>
      </c>
      <c r="F1688" s="20" t="str">
        <f>TEXT(Table1[[#This Row],[Transaction Date]],"dddd")</f>
        <v>Monday</v>
      </c>
      <c r="G1688" t="s">
        <v>117</v>
      </c>
      <c r="H1688" s="4">
        <v>11591</v>
      </c>
      <c r="I1688" t="s">
        <v>109</v>
      </c>
      <c r="J1688" s="4">
        <v>317445</v>
      </c>
      <c r="K1688">
        <v>20925</v>
      </c>
    </row>
    <row r="1689" spans="1:11">
      <c r="A1689" s="4">
        <v>20200309</v>
      </c>
      <c r="B1689" s="21">
        <f t="shared" si="26"/>
        <v>43899</v>
      </c>
      <c r="C1689" s="20" t="str">
        <f>TEXT(Table1[[#This Row],[Transaction Date]],"yyyy")</f>
        <v>2020</v>
      </c>
      <c r="D1689" s="20" t="str">
        <f>TEXT(Table1[[#This Row],[Transaction Date]],"mmmm")</f>
        <v>March</v>
      </c>
      <c r="E1689" s="4">
        <f>MONTH(Table1[[#This Row],[Transaction Date]])</f>
        <v>3</v>
      </c>
      <c r="F1689" s="20" t="str">
        <f>TEXT(Table1[[#This Row],[Transaction Date]],"dddd")</f>
        <v>Monday</v>
      </c>
      <c r="G1689" t="s">
        <v>10</v>
      </c>
      <c r="H1689" s="4">
        <v>16767</v>
      </c>
      <c r="I1689" t="s">
        <v>109</v>
      </c>
      <c r="J1689" s="4">
        <v>729973</v>
      </c>
      <c r="K1689">
        <v>7687.5</v>
      </c>
    </row>
    <row r="1690" spans="1:11">
      <c r="A1690" s="4">
        <v>20200309</v>
      </c>
      <c r="B1690" s="21">
        <f t="shared" si="26"/>
        <v>43899</v>
      </c>
      <c r="C1690" s="20" t="str">
        <f>TEXT(Table1[[#This Row],[Transaction Date]],"yyyy")</f>
        <v>2020</v>
      </c>
      <c r="D1690" s="20" t="str">
        <f>TEXT(Table1[[#This Row],[Transaction Date]],"mmmm")</f>
        <v>March</v>
      </c>
      <c r="E1690" s="4">
        <f>MONTH(Table1[[#This Row],[Transaction Date]])</f>
        <v>3</v>
      </c>
      <c r="F1690" s="20" t="str">
        <f>TEXT(Table1[[#This Row],[Transaction Date]],"dddd")</f>
        <v>Monday</v>
      </c>
      <c r="G1690" t="s">
        <v>10</v>
      </c>
      <c r="H1690" s="4">
        <v>16767</v>
      </c>
      <c r="I1690" t="s">
        <v>109</v>
      </c>
      <c r="J1690" s="4">
        <v>764932</v>
      </c>
      <c r="K1690">
        <v>13337.5</v>
      </c>
    </row>
    <row r="1691" spans="1:11">
      <c r="A1691" s="4">
        <v>20200309</v>
      </c>
      <c r="B1691" s="21">
        <f t="shared" si="26"/>
        <v>43899</v>
      </c>
      <c r="C1691" s="20" t="str">
        <f>TEXT(Table1[[#This Row],[Transaction Date]],"yyyy")</f>
        <v>2020</v>
      </c>
      <c r="D1691" s="20" t="str">
        <f>TEXT(Table1[[#This Row],[Transaction Date]],"mmmm")</f>
        <v>March</v>
      </c>
      <c r="E1691" s="4">
        <f>MONTH(Table1[[#This Row],[Transaction Date]])</f>
        <v>3</v>
      </c>
      <c r="F1691" s="20" t="str">
        <f>TEXT(Table1[[#This Row],[Transaction Date]],"dddd")</f>
        <v>Monday</v>
      </c>
      <c r="G1691" t="s">
        <v>118</v>
      </c>
      <c r="H1691" s="4">
        <v>16767</v>
      </c>
      <c r="I1691" t="s">
        <v>109</v>
      </c>
      <c r="J1691" s="4">
        <v>979679</v>
      </c>
      <c r="K1691">
        <v>18650</v>
      </c>
    </row>
    <row r="1692" spans="1:11">
      <c r="A1692" s="4">
        <v>20200310</v>
      </c>
      <c r="B1692" s="21">
        <f t="shared" si="26"/>
        <v>43900</v>
      </c>
      <c r="C1692" s="20" t="str">
        <f>TEXT(Table1[[#This Row],[Transaction Date]],"yyyy")</f>
        <v>2020</v>
      </c>
      <c r="D1692" s="20" t="str">
        <f>TEXT(Table1[[#This Row],[Transaction Date]],"mmmm")</f>
        <v>March</v>
      </c>
      <c r="E1692" s="4">
        <f>MONTH(Table1[[#This Row],[Transaction Date]])</f>
        <v>3</v>
      </c>
      <c r="F1692" s="20" t="str">
        <f>TEXT(Table1[[#This Row],[Transaction Date]],"dddd")</f>
        <v>Tuesday</v>
      </c>
      <c r="G1692" t="s">
        <v>10</v>
      </c>
      <c r="H1692" s="4">
        <v>16768</v>
      </c>
      <c r="I1692" t="s">
        <v>109</v>
      </c>
      <c r="J1692" s="4">
        <v>129760</v>
      </c>
      <c r="K1692">
        <v>9650</v>
      </c>
    </row>
    <row r="1693" spans="1:11">
      <c r="A1693" s="4">
        <v>20200310</v>
      </c>
      <c r="B1693" s="21">
        <f t="shared" si="26"/>
        <v>43900</v>
      </c>
      <c r="C1693" s="20" t="str">
        <f>TEXT(Table1[[#This Row],[Transaction Date]],"yyyy")</f>
        <v>2020</v>
      </c>
      <c r="D1693" s="20" t="str">
        <f>TEXT(Table1[[#This Row],[Transaction Date]],"mmmm")</f>
        <v>March</v>
      </c>
      <c r="E1693" s="4">
        <f>MONTH(Table1[[#This Row],[Transaction Date]])</f>
        <v>3</v>
      </c>
      <c r="F1693" s="20" t="str">
        <f>TEXT(Table1[[#This Row],[Transaction Date]],"dddd")</f>
        <v>Tuesday</v>
      </c>
      <c r="G1693" t="s">
        <v>117</v>
      </c>
      <c r="H1693" s="4">
        <v>11592</v>
      </c>
      <c r="I1693" t="s">
        <v>109</v>
      </c>
      <c r="J1693" s="4">
        <v>834850</v>
      </c>
      <c r="K1693">
        <v>8962.5</v>
      </c>
    </row>
    <row r="1694" spans="1:11">
      <c r="A1694" s="4">
        <v>20200310</v>
      </c>
      <c r="B1694" s="21">
        <f t="shared" si="26"/>
        <v>43900</v>
      </c>
      <c r="C1694" s="20" t="str">
        <f>TEXT(Table1[[#This Row],[Transaction Date]],"yyyy")</f>
        <v>2020</v>
      </c>
      <c r="D1694" s="20" t="str">
        <f>TEXT(Table1[[#This Row],[Transaction Date]],"mmmm")</f>
        <v>March</v>
      </c>
      <c r="E1694" s="4">
        <f>MONTH(Table1[[#This Row],[Transaction Date]])</f>
        <v>3</v>
      </c>
      <c r="F1694" s="20" t="str">
        <f>TEXT(Table1[[#This Row],[Transaction Date]],"dddd")</f>
        <v>Tuesday</v>
      </c>
      <c r="G1694" t="s">
        <v>117</v>
      </c>
      <c r="H1694" s="4">
        <v>8405</v>
      </c>
      <c r="I1694" t="s">
        <v>109</v>
      </c>
      <c r="J1694" s="4">
        <v>367666</v>
      </c>
      <c r="K1694">
        <v>3650</v>
      </c>
    </row>
    <row r="1695" spans="1:11">
      <c r="A1695" s="4">
        <v>20200311</v>
      </c>
      <c r="B1695" s="21">
        <f t="shared" si="26"/>
        <v>43901</v>
      </c>
      <c r="C1695" s="20" t="str">
        <f>TEXT(Table1[[#This Row],[Transaction Date]],"yyyy")</f>
        <v>2020</v>
      </c>
      <c r="D1695" s="20" t="str">
        <f>TEXT(Table1[[#This Row],[Transaction Date]],"mmmm")</f>
        <v>March</v>
      </c>
      <c r="E1695" s="4">
        <f>MONTH(Table1[[#This Row],[Transaction Date]])</f>
        <v>3</v>
      </c>
      <c r="F1695" s="20" t="str">
        <f>TEXT(Table1[[#This Row],[Transaction Date]],"dddd")</f>
        <v>Wednesday</v>
      </c>
      <c r="G1695" t="s">
        <v>10</v>
      </c>
      <c r="H1695" s="4">
        <v>16773</v>
      </c>
      <c r="I1695" t="s">
        <v>110</v>
      </c>
      <c r="J1695" s="4">
        <v>417887</v>
      </c>
      <c r="K1695">
        <v>11950</v>
      </c>
    </row>
    <row r="1696" spans="1:11">
      <c r="A1696" s="4">
        <v>20200311</v>
      </c>
      <c r="B1696" s="21">
        <f t="shared" si="26"/>
        <v>43901</v>
      </c>
      <c r="C1696" s="20" t="str">
        <f>TEXT(Table1[[#This Row],[Transaction Date]],"yyyy")</f>
        <v>2020</v>
      </c>
      <c r="D1696" s="20" t="str">
        <f>TEXT(Table1[[#This Row],[Transaction Date]],"mmmm")</f>
        <v>March</v>
      </c>
      <c r="E1696" s="4">
        <f>MONTH(Table1[[#This Row],[Transaction Date]])</f>
        <v>3</v>
      </c>
      <c r="F1696" s="20" t="str">
        <f>TEXT(Table1[[#This Row],[Transaction Date]],"dddd")</f>
        <v>Wednesday</v>
      </c>
      <c r="G1696" t="s">
        <v>10</v>
      </c>
      <c r="H1696" s="4">
        <v>11594</v>
      </c>
      <c r="I1696" t="s">
        <v>110</v>
      </c>
      <c r="J1696" s="4">
        <v>468108</v>
      </c>
      <c r="K1696">
        <v>19507.5</v>
      </c>
    </row>
    <row r="1697" spans="1:11">
      <c r="A1697" s="4">
        <v>20200311</v>
      </c>
      <c r="B1697" s="21">
        <f t="shared" si="26"/>
        <v>43901</v>
      </c>
      <c r="C1697" s="20" t="str">
        <f>TEXT(Table1[[#This Row],[Transaction Date]],"yyyy")</f>
        <v>2020</v>
      </c>
      <c r="D1697" s="20" t="str">
        <f>TEXT(Table1[[#This Row],[Transaction Date]],"mmmm")</f>
        <v>March</v>
      </c>
      <c r="E1697" s="4">
        <f>MONTH(Table1[[#This Row],[Transaction Date]])</f>
        <v>3</v>
      </c>
      <c r="F1697" s="20" t="str">
        <f>TEXT(Table1[[#This Row],[Transaction Date]],"dddd")</f>
        <v>Wednesday</v>
      </c>
      <c r="G1697" t="s">
        <v>118</v>
      </c>
      <c r="H1697" s="4">
        <v>16771</v>
      </c>
      <c r="I1697" t="s">
        <v>109</v>
      </c>
      <c r="J1697" s="4">
        <v>518329</v>
      </c>
      <c r="K1697">
        <v>12450</v>
      </c>
    </row>
    <row r="1698" spans="1:11">
      <c r="A1698" s="4">
        <v>20200311</v>
      </c>
      <c r="B1698" s="21">
        <f t="shared" si="26"/>
        <v>43901</v>
      </c>
      <c r="C1698" s="20" t="str">
        <f>TEXT(Table1[[#This Row],[Transaction Date]],"yyyy")</f>
        <v>2020</v>
      </c>
      <c r="D1698" s="20" t="str">
        <f>TEXT(Table1[[#This Row],[Transaction Date]],"mmmm")</f>
        <v>March</v>
      </c>
      <c r="E1698" s="4">
        <f>MONTH(Table1[[#This Row],[Transaction Date]])</f>
        <v>3</v>
      </c>
      <c r="F1698" s="20" t="str">
        <f>TEXT(Table1[[#This Row],[Transaction Date]],"dddd")</f>
        <v>Wednesday</v>
      </c>
      <c r="G1698" t="s">
        <v>116</v>
      </c>
      <c r="H1698" s="4">
        <v>16774</v>
      </c>
      <c r="I1698" t="s">
        <v>109</v>
      </c>
      <c r="J1698" s="4">
        <v>568550</v>
      </c>
      <c r="K1698">
        <v>12347.5</v>
      </c>
    </row>
    <row r="1699" spans="1:11">
      <c r="A1699" s="4">
        <v>20200311</v>
      </c>
      <c r="B1699" s="21">
        <f t="shared" si="26"/>
        <v>43901</v>
      </c>
      <c r="C1699" s="20" t="str">
        <f>TEXT(Table1[[#This Row],[Transaction Date]],"yyyy")</f>
        <v>2020</v>
      </c>
      <c r="D1699" s="20" t="str">
        <f>TEXT(Table1[[#This Row],[Transaction Date]],"mmmm")</f>
        <v>March</v>
      </c>
      <c r="E1699" s="4">
        <f>MONTH(Table1[[#This Row],[Transaction Date]])</f>
        <v>3</v>
      </c>
      <c r="F1699" s="20" t="str">
        <f>TEXT(Table1[[#This Row],[Transaction Date]],"dddd")</f>
        <v>Wednesday</v>
      </c>
      <c r="G1699" t="s">
        <v>10</v>
      </c>
      <c r="H1699" s="4">
        <v>11593</v>
      </c>
      <c r="I1699" t="s">
        <v>110</v>
      </c>
      <c r="J1699" s="4">
        <v>618771</v>
      </c>
      <c r="K1699">
        <v>7450</v>
      </c>
    </row>
    <row r="1700" spans="1:11">
      <c r="A1700" s="4">
        <v>20200312</v>
      </c>
      <c r="B1700" s="21">
        <f t="shared" si="26"/>
        <v>43902</v>
      </c>
      <c r="C1700" s="20" t="str">
        <f>TEXT(Table1[[#This Row],[Transaction Date]],"yyyy")</f>
        <v>2020</v>
      </c>
      <c r="D1700" s="20" t="str">
        <f>TEXT(Table1[[#This Row],[Transaction Date]],"mmmm")</f>
        <v>March</v>
      </c>
      <c r="E1700" s="4">
        <f>MONTH(Table1[[#This Row],[Transaction Date]])</f>
        <v>3</v>
      </c>
      <c r="F1700" s="20" t="str">
        <f>TEXT(Table1[[#This Row],[Transaction Date]],"dddd")</f>
        <v>Thursday</v>
      </c>
      <c r="G1700" t="s">
        <v>116</v>
      </c>
      <c r="H1700" s="4">
        <v>16775</v>
      </c>
      <c r="I1700" t="s">
        <v>109</v>
      </c>
      <c r="J1700" s="4">
        <v>864342</v>
      </c>
      <c r="K1700">
        <v>10037.5</v>
      </c>
    </row>
    <row r="1701" spans="1:11">
      <c r="A1701" s="4">
        <v>20200312</v>
      </c>
      <c r="B1701" s="21">
        <f t="shared" si="26"/>
        <v>43902</v>
      </c>
      <c r="C1701" s="20" t="str">
        <f>TEXT(Table1[[#This Row],[Transaction Date]],"yyyy")</f>
        <v>2020</v>
      </c>
      <c r="D1701" s="20" t="str">
        <f>TEXT(Table1[[#This Row],[Transaction Date]],"mmmm")</f>
        <v>March</v>
      </c>
      <c r="E1701" s="4">
        <f>MONTH(Table1[[#This Row],[Transaction Date]])</f>
        <v>3</v>
      </c>
      <c r="F1701" s="20" t="str">
        <f>TEXT(Table1[[#This Row],[Transaction Date]],"dddd")</f>
        <v>Thursday</v>
      </c>
      <c r="G1701" t="s">
        <v>117</v>
      </c>
      <c r="H1701" s="4">
        <v>16775</v>
      </c>
      <c r="I1701" t="s">
        <v>114</v>
      </c>
      <c r="J1701" s="4">
        <v>979679</v>
      </c>
      <c r="K1701">
        <v>10037.5</v>
      </c>
    </row>
    <row r="1702" spans="1:11">
      <c r="A1702" s="4">
        <v>20200312</v>
      </c>
      <c r="B1702" s="21">
        <f t="shared" si="26"/>
        <v>43902</v>
      </c>
      <c r="C1702" s="20" t="str">
        <f>TEXT(Table1[[#This Row],[Transaction Date]],"yyyy")</f>
        <v>2020</v>
      </c>
      <c r="D1702" s="20" t="str">
        <f>TEXT(Table1[[#This Row],[Transaction Date]],"mmmm")</f>
        <v>March</v>
      </c>
      <c r="E1702" s="4">
        <f>MONTH(Table1[[#This Row],[Transaction Date]])</f>
        <v>3</v>
      </c>
      <c r="F1702" s="20" t="str">
        <f>TEXT(Table1[[#This Row],[Transaction Date]],"dddd")</f>
        <v>Thursday</v>
      </c>
      <c r="G1702" t="s">
        <v>10</v>
      </c>
      <c r="H1702" s="4">
        <v>16777</v>
      </c>
      <c r="I1702" t="s">
        <v>109</v>
      </c>
      <c r="J1702" s="4">
        <v>129760</v>
      </c>
      <c r="K1702">
        <v>5307.5</v>
      </c>
    </row>
    <row r="1703" spans="1:11">
      <c r="A1703" s="4">
        <v>20200312</v>
      </c>
      <c r="B1703" s="21">
        <f t="shared" si="26"/>
        <v>43902</v>
      </c>
      <c r="C1703" s="20" t="str">
        <f>TEXT(Table1[[#This Row],[Transaction Date]],"yyyy")</f>
        <v>2020</v>
      </c>
      <c r="D1703" s="20" t="str">
        <f>TEXT(Table1[[#This Row],[Transaction Date]],"mmmm")</f>
        <v>March</v>
      </c>
      <c r="E1703" s="4">
        <f>MONTH(Table1[[#This Row],[Transaction Date]])</f>
        <v>3</v>
      </c>
      <c r="F1703" s="20" t="str">
        <f>TEXT(Table1[[#This Row],[Transaction Date]],"dddd")</f>
        <v>Thursday</v>
      </c>
      <c r="G1703" t="s">
        <v>118</v>
      </c>
      <c r="H1703" s="4">
        <v>11596</v>
      </c>
      <c r="I1703" t="s">
        <v>109</v>
      </c>
      <c r="J1703" s="4">
        <v>172366</v>
      </c>
      <c r="K1703">
        <v>16425</v>
      </c>
    </row>
    <row r="1704" spans="1:11">
      <c r="A1704" s="4">
        <v>20200313</v>
      </c>
      <c r="B1704" s="21">
        <f t="shared" si="26"/>
        <v>43903</v>
      </c>
      <c r="C1704" s="20" t="str">
        <f>TEXT(Table1[[#This Row],[Transaction Date]],"yyyy")</f>
        <v>2020</v>
      </c>
      <c r="D1704" s="20" t="str">
        <f>TEXT(Table1[[#This Row],[Transaction Date]],"mmmm")</f>
        <v>March</v>
      </c>
      <c r="E1704" s="4">
        <f>MONTH(Table1[[#This Row],[Transaction Date]])</f>
        <v>3</v>
      </c>
      <c r="F1704" s="20" t="str">
        <f>TEXT(Table1[[#This Row],[Transaction Date]],"dddd")</f>
        <v>Friday</v>
      </c>
      <c r="G1704" t="s">
        <v>10</v>
      </c>
      <c r="H1704" s="4">
        <v>16783</v>
      </c>
      <c r="I1704" t="s">
        <v>109</v>
      </c>
      <c r="J1704" s="4">
        <v>100712</v>
      </c>
      <c r="K1704">
        <v>12072.5</v>
      </c>
    </row>
    <row r="1705" spans="1:11">
      <c r="A1705" s="4">
        <v>20200314</v>
      </c>
      <c r="B1705" s="21">
        <f t="shared" si="26"/>
        <v>43904</v>
      </c>
      <c r="C1705" s="20" t="str">
        <f>TEXT(Table1[[#This Row],[Transaction Date]],"yyyy")</f>
        <v>2020</v>
      </c>
      <c r="D1705" s="20" t="str">
        <f>TEXT(Table1[[#This Row],[Transaction Date]],"mmmm")</f>
        <v>March</v>
      </c>
      <c r="E1705" s="4">
        <f>MONTH(Table1[[#This Row],[Transaction Date]])</f>
        <v>3</v>
      </c>
      <c r="F1705" s="20" t="str">
        <f>TEXT(Table1[[#This Row],[Transaction Date]],"dddd")</f>
        <v>Saturday</v>
      </c>
      <c r="G1705" t="s">
        <v>116</v>
      </c>
      <c r="H1705" s="4">
        <v>16784</v>
      </c>
      <c r="I1705" t="s">
        <v>110</v>
      </c>
      <c r="J1705" s="4">
        <v>135670</v>
      </c>
      <c r="K1705">
        <v>24950</v>
      </c>
    </row>
    <row r="1706" spans="1:11">
      <c r="A1706" s="4">
        <v>20200315</v>
      </c>
      <c r="B1706" s="21">
        <f t="shared" si="26"/>
        <v>43905</v>
      </c>
      <c r="C1706" s="20" t="str">
        <f>TEXT(Table1[[#This Row],[Transaction Date]],"yyyy")</f>
        <v>2020</v>
      </c>
      <c r="D1706" s="20" t="str">
        <f>TEXT(Table1[[#This Row],[Transaction Date]],"mmmm")</f>
        <v>March</v>
      </c>
      <c r="E1706" s="4">
        <f>MONTH(Table1[[#This Row],[Transaction Date]])</f>
        <v>3</v>
      </c>
      <c r="F1706" s="20" t="str">
        <f>TEXT(Table1[[#This Row],[Transaction Date]],"dddd")</f>
        <v>Sunday</v>
      </c>
      <c r="G1706" t="s">
        <v>117</v>
      </c>
      <c r="H1706" s="4">
        <v>16786</v>
      </c>
      <c r="I1706" t="s">
        <v>114</v>
      </c>
      <c r="J1706" s="4">
        <v>205588</v>
      </c>
      <c r="K1706">
        <v>5450</v>
      </c>
    </row>
    <row r="1707" spans="1:11">
      <c r="A1707" s="4">
        <v>20200603</v>
      </c>
      <c r="B1707" s="21">
        <f t="shared" si="26"/>
        <v>43985</v>
      </c>
      <c r="C1707" s="20" t="str">
        <f>TEXT(Table1[[#This Row],[Transaction Date]],"yyyy")</f>
        <v>2020</v>
      </c>
      <c r="D1707" s="20" t="str">
        <f>TEXT(Table1[[#This Row],[Transaction Date]],"mmmm")</f>
        <v>June</v>
      </c>
      <c r="E1707" s="4">
        <f>MONTH(Table1[[#This Row],[Transaction Date]])</f>
        <v>6</v>
      </c>
      <c r="F1707" s="20" t="str">
        <f>TEXT(Table1[[#This Row],[Transaction Date]],"dddd")</f>
        <v>Wednesday</v>
      </c>
      <c r="G1707" t="s">
        <v>11</v>
      </c>
      <c r="H1707" s="4">
        <v>11600</v>
      </c>
      <c r="I1707" t="s">
        <v>110</v>
      </c>
      <c r="J1707" s="4">
        <v>275506</v>
      </c>
      <c r="K1707">
        <v>10037.5</v>
      </c>
    </row>
    <row r="1708" spans="1:11">
      <c r="A1708" s="4">
        <v>20200612</v>
      </c>
      <c r="B1708" s="21">
        <f t="shared" si="26"/>
        <v>43994</v>
      </c>
      <c r="C1708" s="20" t="str">
        <f>TEXT(Table1[[#This Row],[Transaction Date]],"yyyy")</f>
        <v>2020</v>
      </c>
      <c r="D1708" s="20" t="str">
        <f>TEXT(Table1[[#This Row],[Transaction Date]],"mmmm")</f>
        <v>June</v>
      </c>
      <c r="E1708" s="4">
        <f>MONTH(Table1[[#This Row],[Transaction Date]])</f>
        <v>6</v>
      </c>
      <c r="F1708" s="20" t="str">
        <f>TEXT(Table1[[#This Row],[Transaction Date]],"dddd")</f>
        <v>Friday</v>
      </c>
      <c r="G1708" t="s">
        <v>10</v>
      </c>
      <c r="H1708" s="4">
        <v>11609</v>
      </c>
      <c r="I1708" t="s">
        <v>109</v>
      </c>
      <c r="J1708" s="4">
        <v>166213</v>
      </c>
      <c r="K1708">
        <v>13000</v>
      </c>
    </row>
    <row r="1709" spans="1:11">
      <c r="A1709" s="4">
        <v>20200621</v>
      </c>
      <c r="B1709" s="21">
        <f t="shared" si="26"/>
        <v>44003</v>
      </c>
      <c r="C1709" s="20" t="str">
        <f>TEXT(Table1[[#This Row],[Transaction Date]],"yyyy")</f>
        <v>2020</v>
      </c>
      <c r="D1709" s="20" t="str">
        <f>TEXT(Table1[[#This Row],[Transaction Date]],"mmmm")</f>
        <v>June</v>
      </c>
      <c r="E1709" s="4">
        <f>MONTH(Table1[[#This Row],[Transaction Date]])</f>
        <v>6</v>
      </c>
      <c r="F1709" s="20" t="str">
        <f>TEXT(Table1[[#This Row],[Transaction Date]],"dddd")</f>
        <v>Sunday</v>
      </c>
      <c r="G1709" t="s">
        <v>117</v>
      </c>
      <c r="H1709" s="4">
        <v>16824</v>
      </c>
      <c r="I1709" t="s">
        <v>110</v>
      </c>
      <c r="J1709" s="4">
        <v>857476</v>
      </c>
      <c r="K1709">
        <v>4773.22</v>
      </c>
    </row>
    <row r="1710" spans="1:11">
      <c r="A1710" s="4">
        <v>20200625</v>
      </c>
      <c r="B1710" s="21">
        <f t="shared" si="26"/>
        <v>44007</v>
      </c>
      <c r="C1710" s="20" t="str">
        <f>TEXT(Table1[[#This Row],[Transaction Date]],"yyyy")</f>
        <v>2020</v>
      </c>
      <c r="D1710" s="20" t="str">
        <f>TEXT(Table1[[#This Row],[Transaction Date]],"mmmm")</f>
        <v>June</v>
      </c>
      <c r="E1710" s="4">
        <f>MONTH(Table1[[#This Row],[Transaction Date]])</f>
        <v>6</v>
      </c>
      <c r="F1710" s="20" t="str">
        <f>TEXT(Table1[[#This Row],[Transaction Date]],"dddd")</f>
        <v>Thursday</v>
      </c>
      <c r="G1710" t="s">
        <v>10</v>
      </c>
      <c r="H1710" s="4">
        <v>11646</v>
      </c>
      <c r="I1710" t="s">
        <v>110</v>
      </c>
      <c r="J1710" s="4">
        <v>979679</v>
      </c>
      <c r="K1710">
        <v>8032.5</v>
      </c>
    </row>
    <row r="1711" spans="1:11">
      <c r="A1711" s="4">
        <v>20200626</v>
      </c>
      <c r="B1711" s="21">
        <f t="shared" si="26"/>
        <v>44008</v>
      </c>
      <c r="C1711" s="20" t="str">
        <f>TEXT(Table1[[#This Row],[Transaction Date]],"yyyy")</f>
        <v>2020</v>
      </c>
      <c r="D1711" s="20" t="str">
        <f>TEXT(Table1[[#This Row],[Transaction Date]],"mmmm")</f>
        <v>June</v>
      </c>
      <c r="E1711" s="4">
        <f>MONTH(Table1[[#This Row],[Transaction Date]])</f>
        <v>6</v>
      </c>
      <c r="F1711" s="20" t="str">
        <f>TEXT(Table1[[#This Row],[Transaction Date]],"dddd")</f>
        <v>Friday</v>
      </c>
      <c r="G1711" t="s">
        <v>118</v>
      </c>
      <c r="H1711" s="4">
        <v>3076</v>
      </c>
      <c r="I1711" t="s">
        <v>114</v>
      </c>
      <c r="J1711" s="4">
        <v>129760</v>
      </c>
      <c r="K1711">
        <v>1907.5</v>
      </c>
    </row>
    <row r="1712" spans="1:11">
      <c r="A1712" s="4">
        <v>20200626</v>
      </c>
      <c r="B1712" s="21">
        <f t="shared" si="26"/>
        <v>44008</v>
      </c>
      <c r="C1712" s="20" t="str">
        <f>TEXT(Table1[[#This Row],[Transaction Date]],"yyyy")</f>
        <v>2020</v>
      </c>
      <c r="D1712" s="20" t="str">
        <f>TEXT(Table1[[#This Row],[Transaction Date]],"mmmm")</f>
        <v>June</v>
      </c>
      <c r="E1712" s="4">
        <f>MONTH(Table1[[#This Row],[Transaction Date]])</f>
        <v>6</v>
      </c>
      <c r="F1712" s="20" t="str">
        <f>TEXT(Table1[[#This Row],[Transaction Date]],"dddd")</f>
        <v>Friday</v>
      </c>
      <c r="G1712" t="s">
        <v>116</v>
      </c>
      <c r="H1712" s="4">
        <v>3076</v>
      </c>
      <c r="I1712" t="s">
        <v>109</v>
      </c>
      <c r="J1712" s="4">
        <v>834850</v>
      </c>
      <c r="K1712">
        <v>3482.5</v>
      </c>
    </row>
    <row r="1713" spans="1:11">
      <c r="A1713" s="4">
        <v>20200628</v>
      </c>
      <c r="B1713" s="21">
        <f t="shared" si="26"/>
        <v>44010</v>
      </c>
      <c r="C1713" s="20" t="str">
        <f>TEXT(Table1[[#This Row],[Transaction Date]],"yyyy")</f>
        <v>2020</v>
      </c>
      <c r="D1713" s="20" t="str">
        <f>TEXT(Table1[[#This Row],[Transaction Date]],"mmmm")</f>
        <v>June</v>
      </c>
      <c r="E1713" s="4">
        <f>MONTH(Table1[[#This Row],[Transaction Date]])</f>
        <v>6</v>
      </c>
      <c r="F1713" s="20" t="str">
        <f>TEXT(Table1[[#This Row],[Transaction Date]],"dddd")</f>
        <v>Sunday</v>
      </c>
      <c r="G1713" t="s">
        <v>10</v>
      </c>
      <c r="H1713" s="4">
        <v>16844</v>
      </c>
      <c r="I1713" t="s">
        <v>109</v>
      </c>
      <c r="J1713" s="4">
        <v>979679</v>
      </c>
      <c r="K1713">
        <v>4250</v>
      </c>
    </row>
    <row r="1714" spans="1:11">
      <c r="A1714" s="4">
        <v>20200702</v>
      </c>
      <c r="B1714" s="21">
        <f t="shared" si="26"/>
        <v>44014</v>
      </c>
      <c r="C1714" s="20" t="str">
        <f>TEXT(Table1[[#This Row],[Transaction Date]],"yyyy")</f>
        <v>2020</v>
      </c>
      <c r="D1714" s="20" t="str">
        <f>TEXT(Table1[[#This Row],[Transaction Date]],"mmmm")</f>
        <v>July</v>
      </c>
      <c r="E1714" s="4">
        <f>MONTH(Table1[[#This Row],[Transaction Date]])</f>
        <v>7</v>
      </c>
      <c r="F1714" s="20" t="str">
        <f>TEXT(Table1[[#This Row],[Transaction Date]],"dddd")</f>
        <v>Thursday</v>
      </c>
      <c r="G1714" t="s">
        <v>10</v>
      </c>
      <c r="H1714" s="4">
        <v>16858</v>
      </c>
      <c r="I1714" t="s">
        <v>109</v>
      </c>
      <c r="J1714" s="4">
        <v>129760</v>
      </c>
      <c r="K1714">
        <v>24250</v>
      </c>
    </row>
    <row r="1715" spans="1:11">
      <c r="A1715" s="4">
        <v>20200702</v>
      </c>
      <c r="B1715" s="21">
        <f t="shared" si="26"/>
        <v>44014</v>
      </c>
      <c r="C1715" s="20" t="str">
        <f>TEXT(Table1[[#This Row],[Transaction Date]],"yyyy")</f>
        <v>2020</v>
      </c>
      <c r="D1715" s="20" t="str">
        <f>TEXT(Table1[[#This Row],[Transaction Date]],"mmmm")</f>
        <v>July</v>
      </c>
      <c r="E1715" s="4">
        <f>MONTH(Table1[[#This Row],[Transaction Date]])</f>
        <v>7</v>
      </c>
      <c r="F1715" s="20" t="str">
        <f>TEXT(Table1[[#This Row],[Transaction Date]],"dddd")</f>
        <v>Thursday</v>
      </c>
      <c r="G1715" t="s">
        <v>118</v>
      </c>
      <c r="H1715" s="4">
        <v>16859</v>
      </c>
      <c r="I1715" t="s">
        <v>114</v>
      </c>
      <c r="J1715" s="4">
        <v>834850</v>
      </c>
      <c r="K1715">
        <v>7950</v>
      </c>
    </row>
    <row r="1716" spans="1:11">
      <c r="A1716" s="4">
        <v>20200702</v>
      </c>
      <c r="B1716" s="21">
        <f t="shared" si="26"/>
        <v>44014</v>
      </c>
      <c r="C1716" s="20" t="str">
        <f>TEXT(Table1[[#This Row],[Transaction Date]],"yyyy")</f>
        <v>2020</v>
      </c>
      <c r="D1716" s="20" t="str">
        <f>TEXT(Table1[[#This Row],[Transaction Date]],"mmmm")</f>
        <v>July</v>
      </c>
      <c r="E1716" s="4">
        <f>MONTH(Table1[[#This Row],[Transaction Date]])</f>
        <v>7</v>
      </c>
      <c r="F1716" s="20" t="str">
        <f>TEXT(Table1[[#This Row],[Transaction Date]],"dddd")</f>
        <v>Thursday</v>
      </c>
      <c r="G1716" t="s">
        <v>116</v>
      </c>
      <c r="H1716" s="4">
        <v>16860</v>
      </c>
      <c r="I1716" t="s">
        <v>115</v>
      </c>
      <c r="J1716" s="4">
        <v>834850</v>
      </c>
      <c r="K1716">
        <v>7672.5</v>
      </c>
    </row>
    <row r="1717" spans="1:11">
      <c r="A1717" s="4">
        <v>20200705</v>
      </c>
      <c r="B1717" s="21">
        <f t="shared" si="26"/>
        <v>44017</v>
      </c>
      <c r="C1717" s="20" t="str">
        <f>TEXT(Table1[[#This Row],[Transaction Date]],"yyyy")</f>
        <v>2020</v>
      </c>
      <c r="D1717" s="20" t="str">
        <f>TEXT(Table1[[#This Row],[Transaction Date]],"mmmm")</f>
        <v>July</v>
      </c>
      <c r="E1717" s="4">
        <f>MONTH(Table1[[#This Row],[Transaction Date]])</f>
        <v>7</v>
      </c>
      <c r="F1717" s="20" t="str">
        <f>TEXT(Table1[[#This Row],[Transaction Date]],"dddd")</f>
        <v>Sunday</v>
      </c>
      <c r="G1717" t="s">
        <v>117</v>
      </c>
      <c r="H1717" s="4">
        <v>16871</v>
      </c>
      <c r="I1717" t="s">
        <v>109</v>
      </c>
      <c r="J1717" s="4">
        <v>129760</v>
      </c>
      <c r="K1717">
        <v>6982.5</v>
      </c>
    </row>
    <row r="1718" spans="1:11">
      <c r="A1718" s="4">
        <v>20200705</v>
      </c>
      <c r="B1718" s="21">
        <f t="shared" si="26"/>
        <v>44017</v>
      </c>
      <c r="C1718" s="20" t="str">
        <f>TEXT(Table1[[#This Row],[Transaction Date]],"yyyy")</f>
        <v>2020</v>
      </c>
      <c r="D1718" s="20" t="str">
        <f>TEXT(Table1[[#This Row],[Transaction Date]],"mmmm")</f>
        <v>July</v>
      </c>
      <c r="E1718" s="4">
        <f>MONTH(Table1[[#This Row],[Transaction Date]])</f>
        <v>7</v>
      </c>
      <c r="F1718" s="20" t="str">
        <f>TEXT(Table1[[#This Row],[Transaction Date]],"dddd")</f>
        <v>Sunday</v>
      </c>
      <c r="G1718" t="s">
        <v>10</v>
      </c>
      <c r="H1718" s="4">
        <v>16873</v>
      </c>
      <c r="I1718" t="s">
        <v>110</v>
      </c>
      <c r="J1718" s="4">
        <v>834850</v>
      </c>
      <c r="K1718">
        <v>2722.5</v>
      </c>
    </row>
    <row r="1719" spans="1:11">
      <c r="A1719" s="4">
        <v>20200705</v>
      </c>
      <c r="B1719" s="21">
        <f t="shared" si="26"/>
        <v>44017</v>
      </c>
      <c r="C1719" s="20" t="str">
        <f>TEXT(Table1[[#This Row],[Transaction Date]],"yyyy")</f>
        <v>2020</v>
      </c>
      <c r="D1719" s="20" t="str">
        <f>TEXT(Table1[[#This Row],[Transaction Date]],"mmmm")</f>
        <v>July</v>
      </c>
      <c r="E1719" s="4">
        <f>MONTH(Table1[[#This Row],[Transaction Date]])</f>
        <v>7</v>
      </c>
      <c r="F1719" s="20" t="str">
        <f>TEXT(Table1[[#This Row],[Transaction Date]],"dddd")</f>
        <v>Sunday</v>
      </c>
      <c r="G1719" t="s">
        <v>10</v>
      </c>
      <c r="H1719" s="4">
        <v>11665</v>
      </c>
      <c r="I1719" t="s">
        <v>109</v>
      </c>
      <c r="J1719" s="4">
        <v>979679</v>
      </c>
      <c r="K1719">
        <v>3585</v>
      </c>
    </row>
    <row r="1720" spans="1:11">
      <c r="A1720" s="4">
        <v>20200707</v>
      </c>
      <c r="B1720" s="21">
        <f t="shared" si="26"/>
        <v>44019</v>
      </c>
      <c r="C1720" s="20" t="str">
        <f>TEXT(Table1[[#This Row],[Transaction Date]],"yyyy")</f>
        <v>2020</v>
      </c>
      <c r="D1720" s="20" t="str">
        <f>TEXT(Table1[[#This Row],[Transaction Date]],"mmmm")</f>
        <v>July</v>
      </c>
      <c r="E1720" s="4">
        <f>MONTH(Table1[[#This Row],[Transaction Date]])</f>
        <v>7</v>
      </c>
      <c r="F1720" s="20" t="str">
        <f>TEXT(Table1[[#This Row],[Transaction Date]],"dddd")</f>
        <v>Tuesday</v>
      </c>
      <c r="G1720" t="s">
        <v>116</v>
      </c>
      <c r="H1720" s="4">
        <v>16878</v>
      </c>
      <c r="I1720" t="s">
        <v>111</v>
      </c>
      <c r="J1720" s="4">
        <v>129760</v>
      </c>
      <c r="K1720">
        <v>3195</v>
      </c>
    </row>
    <row r="1721" spans="1:11">
      <c r="A1721" s="4">
        <v>20200707</v>
      </c>
      <c r="B1721" s="21">
        <f t="shared" si="26"/>
        <v>44019</v>
      </c>
      <c r="C1721" s="20" t="str">
        <f>TEXT(Table1[[#This Row],[Transaction Date]],"yyyy")</f>
        <v>2020</v>
      </c>
      <c r="D1721" s="20" t="str">
        <f>TEXT(Table1[[#This Row],[Transaction Date]],"mmmm")</f>
        <v>July</v>
      </c>
      <c r="E1721" s="4">
        <f>MONTH(Table1[[#This Row],[Transaction Date]])</f>
        <v>7</v>
      </c>
      <c r="F1721" s="20" t="str">
        <f>TEXT(Table1[[#This Row],[Transaction Date]],"dddd")</f>
        <v>Tuesday</v>
      </c>
      <c r="G1721" t="s">
        <v>117</v>
      </c>
      <c r="H1721" s="4">
        <v>11670</v>
      </c>
      <c r="I1721" t="s">
        <v>109</v>
      </c>
      <c r="J1721" s="4">
        <v>834850</v>
      </c>
      <c r="K1721">
        <v>3585</v>
      </c>
    </row>
    <row r="1722" spans="1:11">
      <c r="A1722" s="4">
        <v>20200707</v>
      </c>
      <c r="B1722" s="21">
        <f t="shared" si="26"/>
        <v>44019</v>
      </c>
      <c r="C1722" s="20" t="str">
        <f>TEXT(Table1[[#This Row],[Transaction Date]],"yyyy")</f>
        <v>2020</v>
      </c>
      <c r="D1722" s="20" t="str">
        <f>TEXT(Table1[[#This Row],[Transaction Date]],"mmmm")</f>
        <v>July</v>
      </c>
      <c r="E1722" s="4">
        <f>MONTH(Table1[[#This Row],[Transaction Date]])</f>
        <v>7</v>
      </c>
      <c r="F1722" s="20" t="str">
        <f>TEXT(Table1[[#This Row],[Transaction Date]],"dddd")</f>
        <v>Tuesday</v>
      </c>
      <c r="G1722" t="s">
        <v>11</v>
      </c>
      <c r="H1722" s="4">
        <v>11671</v>
      </c>
      <c r="I1722" t="s">
        <v>109</v>
      </c>
      <c r="J1722" s="4">
        <v>834850</v>
      </c>
      <c r="K1722">
        <v>5475</v>
      </c>
    </row>
    <row r="1723" spans="1:11">
      <c r="A1723" s="4">
        <v>20200707</v>
      </c>
      <c r="B1723" s="21">
        <f t="shared" si="26"/>
        <v>44019</v>
      </c>
      <c r="C1723" s="20" t="str">
        <f>TEXT(Table1[[#This Row],[Transaction Date]],"yyyy")</f>
        <v>2020</v>
      </c>
      <c r="D1723" s="20" t="str">
        <f>TEXT(Table1[[#This Row],[Transaction Date]],"mmmm")</f>
        <v>July</v>
      </c>
      <c r="E1723" s="4">
        <f>MONTH(Table1[[#This Row],[Transaction Date]])</f>
        <v>7</v>
      </c>
      <c r="F1723" s="20" t="str">
        <f>TEXT(Table1[[#This Row],[Transaction Date]],"dddd")</f>
        <v>Tuesday</v>
      </c>
      <c r="G1723" t="s">
        <v>11</v>
      </c>
      <c r="H1723" s="4">
        <v>11672</v>
      </c>
      <c r="I1723" t="s">
        <v>111</v>
      </c>
      <c r="J1723" s="4">
        <v>834850</v>
      </c>
      <c r="K1723">
        <v>8487.5</v>
      </c>
    </row>
    <row r="1724" spans="1:11">
      <c r="A1724" s="4">
        <v>20200707</v>
      </c>
      <c r="B1724" s="21">
        <f t="shared" si="26"/>
        <v>44019</v>
      </c>
      <c r="C1724" s="20" t="str">
        <f>TEXT(Table1[[#This Row],[Transaction Date]],"yyyy")</f>
        <v>2020</v>
      </c>
      <c r="D1724" s="20" t="str">
        <f>TEXT(Table1[[#This Row],[Transaction Date]],"mmmm")</f>
        <v>July</v>
      </c>
      <c r="E1724" s="4">
        <f>MONTH(Table1[[#This Row],[Transaction Date]])</f>
        <v>7</v>
      </c>
      <c r="F1724" s="20" t="str">
        <f>TEXT(Table1[[#This Row],[Transaction Date]],"dddd")</f>
        <v>Tuesday</v>
      </c>
      <c r="G1724" t="s">
        <v>11</v>
      </c>
      <c r="H1724" s="4">
        <v>11672</v>
      </c>
      <c r="I1724" t="s">
        <v>109</v>
      </c>
      <c r="J1724" s="4">
        <v>834850</v>
      </c>
      <c r="K1724">
        <v>13337.5</v>
      </c>
    </row>
    <row r="1725" spans="1:11">
      <c r="A1725" s="4">
        <v>20200708</v>
      </c>
      <c r="B1725" s="21">
        <f t="shared" si="26"/>
        <v>44020</v>
      </c>
      <c r="C1725" s="20" t="str">
        <f>TEXT(Table1[[#This Row],[Transaction Date]],"yyyy")</f>
        <v>2020</v>
      </c>
      <c r="D1725" s="20" t="str">
        <f>TEXT(Table1[[#This Row],[Transaction Date]],"mmmm")</f>
        <v>July</v>
      </c>
      <c r="E1725" s="4">
        <f>MONTH(Table1[[#This Row],[Transaction Date]])</f>
        <v>7</v>
      </c>
      <c r="F1725" s="20" t="str">
        <f>TEXT(Table1[[#This Row],[Transaction Date]],"dddd")</f>
        <v>Wednesday</v>
      </c>
      <c r="G1725" t="s">
        <v>117</v>
      </c>
      <c r="H1725" s="4">
        <v>16880</v>
      </c>
      <c r="I1725" t="s">
        <v>109</v>
      </c>
      <c r="J1725" s="4">
        <v>421333</v>
      </c>
      <c r="K1725">
        <v>4185</v>
      </c>
    </row>
    <row r="1726" spans="1:11">
      <c r="A1726" s="4">
        <v>20200709</v>
      </c>
      <c r="B1726" s="21">
        <f t="shared" si="26"/>
        <v>44021</v>
      </c>
      <c r="C1726" s="20" t="str">
        <f>TEXT(Table1[[#This Row],[Transaction Date]],"yyyy")</f>
        <v>2020</v>
      </c>
      <c r="D1726" s="20" t="str">
        <f>TEXT(Table1[[#This Row],[Transaction Date]],"mmmm")</f>
        <v>July</v>
      </c>
      <c r="E1726" s="4">
        <f>MONTH(Table1[[#This Row],[Transaction Date]])</f>
        <v>7</v>
      </c>
      <c r="F1726" s="20" t="str">
        <f>TEXT(Table1[[#This Row],[Transaction Date]],"dddd")</f>
        <v>Thursday</v>
      </c>
      <c r="G1726" t="s">
        <v>117</v>
      </c>
      <c r="H1726" s="4">
        <v>16882</v>
      </c>
      <c r="I1726" t="s">
        <v>109</v>
      </c>
      <c r="J1726" s="4">
        <v>719050</v>
      </c>
      <c r="K1726">
        <v>32950</v>
      </c>
    </row>
    <row r="1727" spans="1:11">
      <c r="A1727" s="4">
        <v>20200709</v>
      </c>
      <c r="B1727" s="21">
        <f t="shared" si="26"/>
        <v>44021</v>
      </c>
      <c r="C1727" s="20" t="str">
        <f>TEXT(Table1[[#This Row],[Transaction Date]],"yyyy")</f>
        <v>2020</v>
      </c>
      <c r="D1727" s="20" t="str">
        <f>TEXT(Table1[[#This Row],[Transaction Date]],"mmmm")</f>
        <v>July</v>
      </c>
      <c r="E1727" s="4">
        <f>MONTH(Table1[[#This Row],[Transaction Date]])</f>
        <v>7</v>
      </c>
      <c r="F1727" s="20" t="str">
        <f>TEXT(Table1[[#This Row],[Transaction Date]],"dddd")</f>
        <v>Thursday</v>
      </c>
      <c r="G1727" t="s">
        <v>117</v>
      </c>
      <c r="H1727" s="4">
        <v>16881</v>
      </c>
      <c r="I1727" t="s">
        <v>115</v>
      </c>
      <c r="J1727" s="4">
        <v>101676</v>
      </c>
      <c r="K1727">
        <v>995</v>
      </c>
    </row>
    <row r="1728" spans="1:11">
      <c r="A1728" s="4">
        <v>20200709</v>
      </c>
      <c r="B1728" s="21">
        <f t="shared" si="26"/>
        <v>44021</v>
      </c>
      <c r="C1728" s="20" t="str">
        <f>TEXT(Table1[[#This Row],[Transaction Date]],"yyyy")</f>
        <v>2020</v>
      </c>
      <c r="D1728" s="20" t="str">
        <f>TEXT(Table1[[#This Row],[Transaction Date]],"mmmm")</f>
        <v>July</v>
      </c>
      <c r="E1728" s="4">
        <f>MONTH(Table1[[#This Row],[Transaction Date]])</f>
        <v>7</v>
      </c>
      <c r="F1728" s="20" t="str">
        <f>TEXT(Table1[[#This Row],[Transaction Date]],"dddd")</f>
        <v>Thursday</v>
      </c>
      <c r="G1728" t="s">
        <v>10</v>
      </c>
      <c r="H1728" s="4">
        <v>16882</v>
      </c>
      <c r="I1728" t="s">
        <v>115</v>
      </c>
      <c r="J1728" s="4">
        <v>131448</v>
      </c>
      <c r="K1728">
        <v>3250</v>
      </c>
    </row>
    <row r="1729" spans="1:11">
      <c r="A1729" s="4">
        <v>20200709</v>
      </c>
      <c r="B1729" s="21">
        <f t="shared" si="26"/>
        <v>44021</v>
      </c>
      <c r="C1729" s="20" t="str">
        <f>TEXT(Table1[[#This Row],[Transaction Date]],"yyyy")</f>
        <v>2020</v>
      </c>
      <c r="D1729" s="20" t="str">
        <f>TEXT(Table1[[#This Row],[Transaction Date]],"mmmm")</f>
        <v>July</v>
      </c>
      <c r="E1729" s="4">
        <f>MONTH(Table1[[#This Row],[Transaction Date]])</f>
        <v>7</v>
      </c>
      <c r="F1729" s="20" t="str">
        <f>TEXT(Table1[[#This Row],[Transaction Date]],"dddd")</f>
        <v>Thursday</v>
      </c>
      <c r="G1729" t="s">
        <v>10</v>
      </c>
      <c r="H1729" s="4">
        <v>16883</v>
      </c>
      <c r="I1729" t="s">
        <v>114</v>
      </c>
      <c r="J1729" s="4">
        <v>161220</v>
      </c>
      <c r="K1729">
        <v>6375</v>
      </c>
    </row>
    <row r="1730" spans="1:11">
      <c r="A1730" s="4">
        <v>20200709</v>
      </c>
      <c r="B1730" s="21">
        <f t="shared" si="26"/>
        <v>44021</v>
      </c>
      <c r="C1730" s="20" t="str">
        <f>TEXT(Table1[[#This Row],[Transaction Date]],"yyyy")</f>
        <v>2020</v>
      </c>
      <c r="D1730" s="20" t="str">
        <f>TEXT(Table1[[#This Row],[Transaction Date]],"mmmm")</f>
        <v>July</v>
      </c>
      <c r="E1730" s="4">
        <f>MONTH(Table1[[#This Row],[Transaction Date]])</f>
        <v>7</v>
      </c>
      <c r="F1730" s="20" t="str">
        <f>TEXT(Table1[[#This Row],[Transaction Date]],"dddd")</f>
        <v>Thursday</v>
      </c>
      <c r="G1730" t="s">
        <v>10</v>
      </c>
      <c r="H1730" s="4">
        <v>3170</v>
      </c>
      <c r="I1730" t="s">
        <v>115</v>
      </c>
      <c r="J1730" s="4">
        <v>116562</v>
      </c>
      <c r="K1730">
        <v>3832.5</v>
      </c>
    </row>
    <row r="1731" spans="1:11">
      <c r="A1731" s="4">
        <v>20200711</v>
      </c>
      <c r="B1731" s="21">
        <f t="shared" si="26"/>
        <v>44023</v>
      </c>
      <c r="C1731" s="20" t="str">
        <f>TEXT(Table1[[#This Row],[Transaction Date]],"yyyy")</f>
        <v>2020</v>
      </c>
      <c r="D1731" s="20" t="str">
        <f>TEXT(Table1[[#This Row],[Transaction Date]],"mmmm")</f>
        <v>July</v>
      </c>
      <c r="E1731" s="4">
        <f>MONTH(Table1[[#This Row],[Transaction Date]])</f>
        <v>7</v>
      </c>
      <c r="F1731" s="20" t="str">
        <f>TEXT(Table1[[#This Row],[Transaction Date]],"dddd")</f>
        <v>Saturday</v>
      </c>
      <c r="G1731" t="s">
        <v>10</v>
      </c>
      <c r="H1731" s="4">
        <v>16890</v>
      </c>
      <c r="I1731" t="s">
        <v>114</v>
      </c>
      <c r="J1731" s="4">
        <v>166782</v>
      </c>
      <c r="K1731">
        <v>17187.5</v>
      </c>
    </row>
    <row r="1732" spans="1:11">
      <c r="A1732" s="4">
        <v>20200711</v>
      </c>
      <c r="B1732" s="21">
        <f t="shared" si="26"/>
        <v>44023</v>
      </c>
      <c r="C1732" s="20" t="str">
        <f>TEXT(Table1[[#This Row],[Transaction Date]],"yyyy")</f>
        <v>2020</v>
      </c>
      <c r="D1732" s="20" t="str">
        <f>TEXT(Table1[[#This Row],[Transaction Date]],"mmmm")</f>
        <v>July</v>
      </c>
      <c r="E1732" s="4">
        <f>MONTH(Table1[[#This Row],[Transaction Date]])</f>
        <v>7</v>
      </c>
      <c r="F1732" s="20" t="str">
        <f>TEXT(Table1[[#This Row],[Transaction Date]],"dddd")</f>
        <v>Saturday</v>
      </c>
      <c r="G1732" t="s">
        <v>116</v>
      </c>
      <c r="H1732" s="4">
        <v>11679</v>
      </c>
      <c r="I1732" t="s">
        <v>115</v>
      </c>
      <c r="J1732" s="4">
        <v>217003</v>
      </c>
      <c r="K1732">
        <v>7682.5</v>
      </c>
    </row>
    <row r="1733" spans="1:11">
      <c r="A1733" s="4">
        <v>20200711</v>
      </c>
      <c r="B1733" s="21">
        <f t="shared" ref="B1733:B1796" si="27">DATE(LEFT(A1733,4),MID(A1733,5,2),RIGHT(A1733,2))</f>
        <v>44023</v>
      </c>
      <c r="C1733" s="20" t="str">
        <f>TEXT(Table1[[#This Row],[Transaction Date]],"yyyy")</f>
        <v>2020</v>
      </c>
      <c r="D1733" s="20" t="str">
        <f>TEXT(Table1[[#This Row],[Transaction Date]],"mmmm")</f>
        <v>July</v>
      </c>
      <c r="E1733" s="4">
        <f>MONTH(Table1[[#This Row],[Transaction Date]])</f>
        <v>7</v>
      </c>
      <c r="F1733" s="20" t="str">
        <f>TEXT(Table1[[#This Row],[Transaction Date]],"dddd")</f>
        <v>Saturday</v>
      </c>
      <c r="G1733" t="s">
        <v>116</v>
      </c>
      <c r="H1733" s="4">
        <v>16889</v>
      </c>
      <c r="I1733" t="s">
        <v>111</v>
      </c>
      <c r="J1733" s="4">
        <v>267224</v>
      </c>
      <c r="K1733">
        <v>6847.5</v>
      </c>
    </row>
    <row r="1734" spans="1:11">
      <c r="A1734" s="4">
        <v>20200711</v>
      </c>
      <c r="B1734" s="21">
        <f t="shared" si="27"/>
        <v>44023</v>
      </c>
      <c r="C1734" s="20" t="str">
        <f>TEXT(Table1[[#This Row],[Transaction Date]],"yyyy")</f>
        <v>2020</v>
      </c>
      <c r="D1734" s="20" t="str">
        <f>TEXT(Table1[[#This Row],[Transaction Date]],"mmmm")</f>
        <v>July</v>
      </c>
      <c r="E1734" s="4">
        <f>MONTH(Table1[[#This Row],[Transaction Date]])</f>
        <v>7</v>
      </c>
      <c r="F1734" s="20" t="str">
        <f>TEXT(Table1[[#This Row],[Transaction Date]],"dddd")</f>
        <v>Saturday</v>
      </c>
      <c r="G1734" t="s">
        <v>116</v>
      </c>
      <c r="H1734" s="4">
        <v>16889</v>
      </c>
      <c r="I1734" t="s">
        <v>109</v>
      </c>
      <c r="J1734" s="4">
        <v>317445</v>
      </c>
      <c r="K1734">
        <v>22650</v>
      </c>
    </row>
    <row r="1735" spans="1:11">
      <c r="A1735" s="4">
        <v>20200711</v>
      </c>
      <c r="B1735" s="21">
        <f t="shared" si="27"/>
        <v>44023</v>
      </c>
      <c r="C1735" s="20" t="str">
        <f>TEXT(Table1[[#This Row],[Transaction Date]],"yyyy")</f>
        <v>2020</v>
      </c>
      <c r="D1735" s="20" t="str">
        <f>TEXT(Table1[[#This Row],[Transaction Date]],"mmmm")</f>
        <v>July</v>
      </c>
      <c r="E1735" s="4">
        <f>MONTH(Table1[[#This Row],[Transaction Date]])</f>
        <v>7</v>
      </c>
      <c r="F1735" s="20" t="str">
        <f>TEXT(Table1[[#This Row],[Transaction Date]],"dddd")</f>
        <v>Saturday</v>
      </c>
      <c r="G1735" t="s">
        <v>116</v>
      </c>
      <c r="H1735" s="4">
        <v>16889</v>
      </c>
      <c r="I1735" t="s">
        <v>109</v>
      </c>
      <c r="J1735" s="4">
        <v>729973</v>
      </c>
      <c r="K1735">
        <v>22650</v>
      </c>
    </row>
    <row r="1736" spans="1:11">
      <c r="A1736" s="4">
        <v>20200717</v>
      </c>
      <c r="B1736" s="21">
        <f t="shared" si="27"/>
        <v>44029</v>
      </c>
      <c r="C1736" s="20" t="str">
        <f>TEXT(Table1[[#This Row],[Transaction Date]],"yyyy")</f>
        <v>2020</v>
      </c>
      <c r="D1736" s="20" t="str">
        <f>TEXT(Table1[[#This Row],[Transaction Date]],"mmmm")</f>
        <v>July</v>
      </c>
      <c r="E1736" s="4">
        <f>MONTH(Table1[[#This Row],[Transaction Date]])</f>
        <v>7</v>
      </c>
      <c r="F1736" s="20" t="str">
        <f>TEXT(Table1[[#This Row],[Transaction Date]],"dddd")</f>
        <v>Friday</v>
      </c>
      <c r="G1736" t="s">
        <v>116</v>
      </c>
      <c r="H1736" s="4">
        <v>11684</v>
      </c>
      <c r="I1736" t="s">
        <v>111</v>
      </c>
      <c r="J1736" s="4">
        <v>764932</v>
      </c>
      <c r="K1736">
        <v>4785</v>
      </c>
    </row>
    <row r="1737" spans="1:11">
      <c r="A1737" s="4">
        <v>20200717</v>
      </c>
      <c r="B1737" s="21">
        <f t="shared" si="27"/>
        <v>44029</v>
      </c>
      <c r="C1737" s="20" t="str">
        <f>TEXT(Table1[[#This Row],[Transaction Date]],"yyyy")</f>
        <v>2020</v>
      </c>
      <c r="D1737" s="20" t="str">
        <f>TEXT(Table1[[#This Row],[Transaction Date]],"mmmm")</f>
        <v>July</v>
      </c>
      <c r="E1737" s="4">
        <f>MONTH(Table1[[#This Row],[Transaction Date]])</f>
        <v>7</v>
      </c>
      <c r="F1737" s="20" t="str">
        <f>TEXT(Table1[[#This Row],[Transaction Date]],"dddd")</f>
        <v>Friday</v>
      </c>
      <c r="G1737" t="s">
        <v>117</v>
      </c>
      <c r="H1737" s="4">
        <v>11684</v>
      </c>
      <c r="I1737" t="s">
        <v>109</v>
      </c>
      <c r="J1737" s="4">
        <v>799891</v>
      </c>
      <c r="K1737">
        <v>15650</v>
      </c>
    </row>
    <row r="1738" spans="1:11">
      <c r="A1738" s="4">
        <v>20200718</v>
      </c>
      <c r="B1738" s="21">
        <f t="shared" si="27"/>
        <v>44030</v>
      </c>
      <c r="C1738" s="20" t="str">
        <f>TEXT(Table1[[#This Row],[Transaction Date]],"yyyy")</f>
        <v>2020</v>
      </c>
      <c r="D1738" s="20" t="str">
        <f>TEXT(Table1[[#This Row],[Transaction Date]],"mmmm")</f>
        <v>July</v>
      </c>
      <c r="E1738" s="4">
        <f>MONTH(Table1[[#This Row],[Transaction Date]])</f>
        <v>7</v>
      </c>
      <c r="F1738" s="20" t="str">
        <f>TEXT(Table1[[#This Row],[Transaction Date]],"dddd")</f>
        <v>Saturday</v>
      </c>
      <c r="G1738" t="s">
        <v>118</v>
      </c>
      <c r="H1738" s="4">
        <v>7196</v>
      </c>
      <c r="I1738" t="s">
        <v>109</v>
      </c>
      <c r="J1738" s="4">
        <v>834850</v>
      </c>
      <c r="K1738">
        <v>11357.5</v>
      </c>
    </row>
    <row r="1739" spans="1:11">
      <c r="A1739" s="4">
        <v>20200718</v>
      </c>
      <c r="B1739" s="21">
        <f t="shared" si="27"/>
        <v>44030</v>
      </c>
      <c r="C1739" s="20" t="str">
        <f>TEXT(Table1[[#This Row],[Transaction Date]],"yyyy")</f>
        <v>2020</v>
      </c>
      <c r="D1739" s="20" t="str">
        <f>TEXT(Table1[[#This Row],[Transaction Date]],"mmmm")</f>
        <v>July</v>
      </c>
      <c r="E1739" s="4">
        <f>MONTH(Table1[[#This Row],[Transaction Date]])</f>
        <v>7</v>
      </c>
      <c r="F1739" s="20" t="str">
        <f>TEXT(Table1[[#This Row],[Transaction Date]],"dddd")</f>
        <v>Saturday</v>
      </c>
      <c r="G1739" t="s">
        <v>10</v>
      </c>
      <c r="H1739" s="4">
        <v>16914</v>
      </c>
      <c r="I1739" t="s">
        <v>109</v>
      </c>
      <c r="J1739" s="4">
        <v>367666</v>
      </c>
      <c r="K1739">
        <v>8387.5</v>
      </c>
    </row>
    <row r="1740" spans="1:11">
      <c r="A1740" s="4">
        <v>20200719</v>
      </c>
      <c r="B1740" s="21">
        <f t="shared" si="27"/>
        <v>44031</v>
      </c>
      <c r="C1740" s="20" t="str">
        <f>TEXT(Table1[[#This Row],[Transaction Date]],"yyyy")</f>
        <v>2020</v>
      </c>
      <c r="D1740" s="20" t="str">
        <f>TEXT(Table1[[#This Row],[Transaction Date]],"mmmm")</f>
        <v>July</v>
      </c>
      <c r="E1740" s="4">
        <f>MONTH(Table1[[#This Row],[Transaction Date]])</f>
        <v>7</v>
      </c>
      <c r="F1740" s="20" t="str">
        <f>TEXT(Table1[[#This Row],[Transaction Date]],"dddd")</f>
        <v>Sunday</v>
      </c>
      <c r="G1740" s="1" t="s">
        <v>116</v>
      </c>
      <c r="H1740" s="4">
        <v>16922</v>
      </c>
      <c r="I1740" t="s">
        <v>109</v>
      </c>
      <c r="J1740" s="4">
        <v>417887</v>
      </c>
      <c r="K1740">
        <v>3735</v>
      </c>
    </row>
    <row r="1741" spans="1:11">
      <c r="A1741" s="4">
        <v>20200719</v>
      </c>
      <c r="B1741" s="21">
        <f t="shared" si="27"/>
        <v>44031</v>
      </c>
      <c r="C1741" s="20" t="str">
        <f>TEXT(Table1[[#This Row],[Transaction Date]],"yyyy")</f>
        <v>2020</v>
      </c>
      <c r="D1741" s="20" t="str">
        <f>TEXT(Table1[[#This Row],[Transaction Date]],"mmmm")</f>
        <v>July</v>
      </c>
      <c r="E1741" s="4">
        <f>MONTH(Table1[[#This Row],[Transaction Date]])</f>
        <v>7</v>
      </c>
      <c r="F1741" s="20" t="str">
        <f>TEXT(Table1[[#This Row],[Transaction Date]],"dddd")</f>
        <v>Sunday</v>
      </c>
      <c r="G1741" s="1" t="s">
        <v>118</v>
      </c>
      <c r="H1741" s="4">
        <v>16923</v>
      </c>
      <c r="I1741" t="s">
        <v>114</v>
      </c>
      <c r="J1741" s="4">
        <v>468108</v>
      </c>
      <c r="K1741">
        <v>2722.5</v>
      </c>
    </row>
    <row r="1742" spans="1:11">
      <c r="A1742" s="4">
        <v>20200719</v>
      </c>
      <c r="B1742" s="21">
        <f t="shared" si="27"/>
        <v>44031</v>
      </c>
      <c r="C1742" s="20" t="str">
        <f>TEXT(Table1[[#This Row],[Transaction Date]],"yyyy")</f>
        <v>2020</v>
      </c>
      <c r="D1742" s="20" t="str">
        <f>TEXT(Table1[[#This Row],[Transaction Date]],"mmmm")</f>
        <v>July</v>
      </c>
      <c r="E1742" s="4">
        <f>MONTH(Table1[[#This Row],[Transaction Date]])</f>
        <v>7</v>
      </c>
      <c r="F1742" s="20" t="str">
        <f>TEXT(Table1[[#This Row],[Transaction Date]],"dddd")</f>
        <v>Sunday</v>
      </c>
      <c r="G1742" t="s">
        <v>116</v>
      </c>
      <c r="H1742" s="4">
        <v>11690</v>
      </c>
      <c r="I1742" t="s">
        <v>115</v>
      </c>
      <c r="J1742" s="4">
        <v>518329</v>
      </c>
      <c r="K1742">
        <v>5985</v>
      </c>
    </row>
    <row r="1743" spans="1:11">
      <c r="A1743" s="4">
        <v>20200719</v>
      </c>
      <c r="B1743" s="21">
        <f t="shared" si="27"/>
        <v>44031</v>
      </c>
      <c r="C1743" s="20" t="str">
        <f>TEXT(Table1[[#This Row],[Transaction Date]],"yyyy")</f>
        <v>2020</v>
      </c>
      <c r="D1743" s="20" t="str">
        <f>TEXT(Table1[[#This Row],[Transaction Date]],"mmmm")</f>
        <v>July</v>
      </c>
      <c r="E1743" s="4">
        <f>MONTH(Table1[[#This Row],[Transaction Date]])</f>
        <v>7</v>
      </c>
      <c r="F1743" s="20" t="str">
        <f>TEXT(Table1[[#This Row],[Transaction Date]],"dddd")</f>
        <v>Sunday</v>
      </c>
      <c r="G1743" t="s">
        <v>117</v>
      </c>
      <c r="H1743" s="4">
        <v>16917</v>
      </c>
      <c r="I1743" t="s">
        <v>114</v>
      </c>
      <c r="J1743" s="4">
        <v>568550</v>
      </c>
      <c r="K1743">
        <v>5307.5</v>
      </c>
    </row>
    <row r="1744" spans="1:11">
      <c r="A1744" s="4">
        <v>20200727</v>
      </c>
      <c r="B1744" s="21">
        <f t="shared" si="27"/>
        <v>44039</v>
      </c>
      <c r="C1744" s="20" t="str">
        <f>TEXT(Table1[[#This Row],[Transaction Date]],"yyyy")</f>
        <v>2020</v>
      </c>
      <c r="D1744" s="20" t="str">
        <f>TEXT(Table1[[#This Row],[Transaction Date]],"mmmm")</f>
        <v>July</v>
      </c>
      <c r="E1744" s="4">
        <f>MONTH(Table1[[#This Row],[Transaction Date]])</f>
        <v>7</v>
      </c>
      <c r="F1744" s="20" t="str">
        <f>TEXT(Table1[[#This Row],[Transaction Date]],"dddd")</f>
        <v>Monday</v>
      </c>
      <c r="G1744" t="s">
        <v>117</v>
      </c>
      <c r="H1744" s="4">
        <v>3415</v>
      </c>
      <c r="I1744" t="s">
        <v>114</v>
      </c>
      <c r="J1744" s="4">
        <v>618771</v>
      </c>
      <c r="K1744">
        <v>6375</v>
      </c>
    </row>
    <row r="1745" spans="1:11">
      <c r="A1745" s="4">
        <v>20200728</v>
      </c>
      <c r="B1745" s="21">
        <f t="shared" si="27"/>
        <v>44040</v>
      </c>
      <c r="C1745" s="20" t="str">
        <f>TEXT(Table1[[#This Row],[Transaction Date]],"yyyy")</f>
        <v>2020</v>
      </c>
      <c r="D1745" s="20" t="str">
        <f>TEXT(Table1[[#This Row],[Transaction Date]],"mmmm")</f>
        <v>July</v>
      </c>
      <c r="E1745" s="4">
        <f>MONTH(Table1[[#This Row],[Transaction Date]])</f>
        <v>7</v>
      </c>
      <c r="F1745" s="20" t="str">
        <f>TEXT(Table1[[#This Row],[Transaction Date]],"dddd")</f>
        <v>Tuesday</v>
      </c>
      <c r="G1745" t="s">
        <v>10</v>
      </c>
      <c r="H1745" s="4">
        <v>3429</v>
      </c>
      <c r="I1745" t="s">
        <v>115</v>
      </c>
      <c r="J1745" s="4">
        <v>864342</v>
      </c>
      <c r="K1745">
        <v>6375</v>
      </c>
    </row>
    <row r="1746" spans="1:11">
      <c r="A1746" s="4">
        <v>20200728</v>
      </c>
      <c r="B1746" s="21">
        <f t="shared" si="27"/>
        <v>44040</v>
      </c>
      <c r="C1746" s="20" t="str">
        <f>TEXT(Table1[[#This Row],[Transaction Date]],"yyyy")</f>
        <v>2020</v>
      </c>
      <c r="D1746" s="20" t="str">
        <f>TEXT(Table1[[#This Row],[Transaction Date]],"mmmm")</f>
        <v>July</v>
      </c>
      <c r="E1746" s="4">
        <f>MONTH(Table1[[#This Row],[Transaction Date]])</f>
        <v>7</v>
      </c>
      <c r="F1746" s="20" t="str">
        <f>TEXT(Table1[[#This Row],[Transaction Date]],"dddd")</f>
        <v>Tuesday</v>
      </c>
      <c r="G1746" t="s">
        <v>10</v>
      </c>
      <c r="H1746" s="4">
        <v>3429</v>
      </c>
      <c r="I1746" t="s">
        <v>114</v>
      </c>
      <c r="J1746" s="4">
        <v>979679</v>
      </c>
      <c r="K1746">
        <v>16250</v>
      </c>
    </row>
    <row r="1747" spans="1:11">
      <c r="A1747" s="4">
        <v>20200730</v>
      </c>
      <c r="B1747" s="21">
        <f t="shared" si="27"/>
        <v>44042</v>
      </c>
      <c r="C1747" s="20" t="str">
        <f>TEXT(Table1[[#This Row],[Transaction Date]],"yyyy")</f>
        <v>2020</v>
      </c>
      <c r="D1747" s="20" t="str">
        <f>TEXT(Table1[[#This Row],[Transaction Date]],"mmmm")</f>
        <v>July</v>
      </c>
      <c r="E1747" s="4">
        <f>MONTH(Table1[[#This Row],[Transaction Date]])</f>
        <v>7</v>
      </c>
      <c r="F1747" s="20" t="str">
        <f>TEXT(Table1[[#This Row],[Transaction Date]],"dddd")</f>
        <v>Thursday</v>
      </c>
      <c r="G1747" t="s">
        <v>10</v>
      </c>
      <c r="H1747" s="4">
        <v>3445</v>
      </c>
      <c r="I1747" t="s">
        <v>111</v>
      </c>
      <c r="J1747" s="4">
        <v>129760</v>
      </c>
      <c r="K1747">
        <v>1787.5</v>
      </c>
    </row>
    <row r="1748" spans="1:11">
      <c r="A1748" s="4">
        <v>20200803</v>
      </c>
      <c r="B1748" s="21">
        <f t="shared" si="27"/>
        <v>44046</v>
      </c>
      <c r="C1748" s="20" t="str">
        <f>TEXT(Table1[[#This Row],[Transaction Date]],"yyyy")</f>
        <v>2020</v>
      </c>
      <c r="D1748" s="20" t="str">
        <f>TEXT(Table1[[#This Row],[Transaction Date]],"mmmm")</f>
        <v>August</v>
      </c>
      <c r="E1748" s="4">
        <f>MONTH(Table1[[#This Row],[Transaction Date]])</f>
        <v>8</v>
      </c>
      <c r="F1748" s="20" t="str">
        <f>TEXT(Table1[[#This Row],[Transaction Date]],"dddd")</f>
        <v>Monday</v>
      </c>
      <c r="G1748" t="s">
        <v>10</v>
      </c>
      <c r="H1748" s="4">
        <v>16971</v>
      </c>
      <c r="I1748" t="s">
        <v>109</v>
      </c>
      <c r="J1748" s="4">
        <v>172366</v>
      </c>
      <c r="K1748">
        <v>3437.5</v>
      </c>
    </row>
    <row r="1749" spans="1:11">
      <c r="A1749" s="4">
        <v>20200806</v>
      </c>
      <c r="B1749" s="21">
        <f t="shared" si="27"/>
        <v>44049</v>
      </c>
      <c r="C1749" s="20" t="str">
        <f>TEXT(Table1[[#This Row],[Transaction Date]],"yyyy")</f>
        <v>2020</v>
      </c>
      <c r="D1749" s="20" t="str">
        <f>TEXT(Table1[[#This Row],[Transaction Date]],"mmmm")</f>
        <v>August</v>
      </c>
      <c r="E1749" s="4">
        <f>MONTH(Table1[[#This Row],[Transaction Date]])</f>
        <v>8</v>
      </c>
      <c r="F1749" s="20" t="str">
        <f>TEXT(Table1[[#This Row],[Transaction Date]],"dddd")</f>
        <v>Thursday</v>
      </c>
      <c r="G1749" t="s">
        <v>10</v>
      </c>
      <c r="H1749" s="4">
        <v>16975</v>
      </c>
      <c r="I1749" t="s">
        <v>111</v>
      </c>
      <c r="J1749" s="4">
        <v>100712</v>
      </c>
      <c r="K1749">
        <v>6847.5</v>
      </c>
    </row>
    <row r="1750" spans="1:11">
      <c r="A1750" s="4">
        <v>20200808</v>
      </c>
      <c r="B1750" s="21">
        <f t="shared" si="27"/>
        <v>44051</v>
      </c>
      <c r="C1750" s="20" t="str">
        <f>TEXT(Table1[[#This Row],[Transaction Date]],"yyyy")</f>
        <v>2020</v>
      </c>
      <c r="D1750" s="20" t="str">
        <f>TEXT(Table1[[#This Row],[Transaction Date]],"mmmm")</f>
        <v>August</v>
      </c>
      <c r="E1750" s="4">
        <f>MONTH(Table1[[#This Row],[Transaction Date]])</f>
        <v>8</v>
      </c>
      <c r="F1750" s="20" t="str">
        <f>TEXT(Table1[[#This Row],[Transaction Date]],"dddd")</f>
        <v>Saturday</v>
      </c>
      <c r="G1750" t="s">
        <v>10</v>
      </c>
      <c r="H1750" s="4">
        <v>11719</v>
      </c>
      <c r="I1750" t="s">
        <v>109</v>
      </c>
      <c r="J1750" s="4">
        <v>135670</v>
      </c>
      <c r="K1750">
        <v>4357.5</v>
      </c>
    </row>
    <row r="1751" spans="1:11">
      <c r="A1751" s="4">
        <v>20200809</v>
      </c>
      <c r="B1751" s="21">
        <f t="shared" si="27"/>
        <v>44052</v>
      </c>
      <c r="C1751" s="20" t="str">
        <f>TEXT(Table1[[#This Row],[Transaction Date]],"yyyy")</f>
        <v>2020</v>
      </c>
      <c r="D1751" s="20" t="str">
        <f>TEXT(Table1[[#This Row],[Transaction Date]],"mmmm")</f>
        <v>August</v>
      </c>
      <c r="E1751" s="4">
        <f>MONTH(Table1[[#This Row],[Transaction Date]])</f>
        <v>8</v>
      </c>
      <c r="F1751" s="20" t="str">
        <f>TEXT(Table1[[#This Row],[Transaction Date]],"dddd")</f>
        <v>Sunday</v>
      </c>
      <c r="G1751" t="s">
        <v>116</v>
      </c>
      <c r="H1751" s="4">
        <v>16976</v>
      </c>
      <c r="I1751" t="s">
        <v>115</v>
      </c>
      <c r="J1751" s="4">
        <v>205588</v>
      </c>
      <c r="K1751">
        <v>885</v>
      </c>
    </row>
    <row r="1752" spans="1:11">
      <c r="A1752" s="4">
        <v>20200810</v>
      </c>
      <c r="B1752" s="21">
        <f t="shared" si="27"/>
        <v>44053</v>
      </c>
      <c r="C1752" s="20" t="str">
        <f>TEXT(Table1[[#This Row],[Transaction Date]],"yyyy")</f>
        <v>2020</v>
      </c>
      <c r="D1752" s="20" t="str">
        <f>TEXT(Table1[[#This Row],[Transaction Date]],"mmmm")</f>
        <v>August</v>
      </c>
      <c r="E1752" s="4">
        <f>MONTH(Table1[[#This Row],[Transaction Date]])</f>
        <v>8</v>
      </c>
      <c r="F1752" s="20" t="str">
        <f>TEXT(Table1[[#This Row],[Transaction Date]],"dddd")</f>
        <v>Monday</v>
      </c>
      <c r="G1752" t="s">
        <v>116</v>
      </c>
      <c r="H1752" s="4">
        <v>16977</v>
      </c>
      <c r="I1752" t="s">
        <v>114</v>
      </c>
      <c r="J1752" s="4">
        <v>275506</v>
      </c>
      <c r="K1752">
        <v>4922.5</v>
      </c>
    </row>
    <row r="1753" spans="1:11">
      <c r="A1753" s="4">
        <v>20200823</v>
      </c>
      <c r="B1753" s="21">
        <f t="shared" si="27"/>
        <v>44066</v>
      </c>
      <c r="C1753" s="20" t="str">
        <f>TEXT(Table1[[#This Row],[Transaction Date]],"yyyy")</f>
        <v>2020</v>
      </c>
      <c r="D1753" s="20" t="str">
        <f>TEXT(Table1[[#This Row],[Transaction Date]],"mmmm")</f>
        <v>August</v>
      </c>
      <c r="E1753" s="4">
        <f>MONTH(Table1[[#This Row],[Transaction Date]])</f>
        <v>8</v>
      </c>
      <c r="F1753" s="20" t="str">
        <f>TEXT(Table1[[#This Row],[Transaction Date]],"dddd")</f>
        <v>Sunday</v>
      </c>
      <c r="G1753" t="s">
        <v>117</v>
      </c>
      <c r="H1753" s="4">
        <v>8516</v>
      </c>
      <c r="I1753" t="s">
        <v>111</v>
      </c>
      <c r="J1753" s="4">
        <v>166213</v>
      </c>
      <c r="K1753">
        <v>7275</v>
      </c>
    </row>
    <row r="1754" spans="1:11">
      <c r="A1754" s="4">
        <v>20200827</v>
      </c>
      <c r="B1754" s="21">
        <f t="shared" si="27"/>
        <v>44070</v>
      </c>
      <c r="C1754" s="20" t="str">
        <f>TEXT(Table1[[#This Row],[Transaction Date]],"yyyy")</f>
        <v>2020</v>
      </c>
      <c r="D1754" s="20" t="str">
        <f>TEXT(Table1[[#This Row],[Transaction Date]],"mmmm")</f>
        <v>August</v>
      </c>
      <c r="E1754" s="4">
        <f>MONTH(Table1[[#This Row],[Transaction Date]])</f>
        <v>8</v>
      </c>
      <c r="F1754" s="20" t="str">
        <f>TEXT(Table1[[#This Row],[Transaction Date]],"dddd")</f>
        <v>Thursday</v>
      </c>
      <c r="G1754" t="s">
        <v>116</v>
      </c>
      <c r="H1754" s="4">
        <v>11751</v>
      </c>
      <c r="I1754" t="s">
        <v>109</v>
      </c>
      <c r="J1754" s="4">
        <v>857476</v>
      </c>
      <c r="K1754">
        <v>9560</v>
      </c>
    </row>
    <row r="1755" spans="1:11">
      <c r="A1755" s="4">
        <v>20200828</v>
      </c>
      <c r="B1755" s="21">
        <f t="shared" si="27"/>
        <v>44071</v>
      </c>
      <c r="C1755" s="20" t="str">
        <f>TEXT(Table1[[#This Row],[Transaction Date]],"yyyy")</f>
        <v>2020</v>
      </c>
      <c r="D1755" s="20" t="str">
        <f>TEXT(Table1[[#This Row],[Transaction Date]],"mmmm")</f>
        <v>August</v>
      </c>
      <c r="E1755" s="4">
        <f>MONTH(Table1[[#This Row],[Transaction Date]])</f>
        <v>8</v>
      </c>
      <c r="F1755" s="20" t="str">
        <f>TEXT(Table1[[#This Row],[Transaction Date]],"dddd")</f>
        <v>Friday</v>
      </c>
      <c r="G1755" t="s">
        <v>10</v>
      </c>
      <c r="H1755" s="4">
        <v>11752</v>
      </c>
      <c r="I1755" t="s">
        <v>114</v>
      </c>
      <c r="J1755" s="4">
        <v>834850</v>
      </c>
      <c r="K1755">
        <v>19960</v>
      </c>
    </row>
    <row r="1756" spans="1:11">
      <c r="A1756" s="4">
        <v>20200828</v>
      </c>
      <c r="B1756" s="21">
        <f t="shared" si="27"/>
        <v>44071</v>
      </c>
      <c r="C1756" s="20" t="str">
        <f>TEXT(Table1[[#This Row],[Transaction Date]],"yyyy")</f>
        <v>2020</v>
      </c>
      <c r="D1756" s="20" t="str">
        <f>TEXT(Table1[[#This Row],[Transaction Date]],"mmmm")</f>
        <v>August</v>
      </c>
      <c r="E1756" s="4">
        <f>MONTH(Table1[[#This Row],[Transaction Date]])</f>
        <v>8</v>
      </c>
      <c r="F1756" s="20" t="str">
        <f>TEXT(Table1[[#This Row],[Transaction Date]],"dddd")</f>
        <v>Friday</v>
      </c>
      <c r="G1756" s="1" t="s">
        <v>118</v>
      </c>
      <c r="H1756" s="4">
        <v>17012</v>
      </c>
      <c r="I1756" t="s">
        <v>114</v>
      </c>
      <c r="J1756" s="4">
        <v>979679</v>
      </c>
      <c r="K1756">
        <v>1960</v>
      </c>
    </row>
    <row r="1757" spans="1:11">
      <c r="A1757" s="4">
        <v>20200830</v>
      </c>
      <c r="B1757" s="21">
        <f t="shared" si="27"/>
        <v>44073</v>
      </c>
      <c r="C1757" s="20" t="str">
        <f>TEXT(Table1[[#This Row],[Transaction Date]],"yyyy")</f>
        <v>2020</v>
      </c>
      <c r="D1757" s="20" t="str">
        <f>TEXT(Table1[[#This Row],[Transaction Date]],"mmmm")</f>
        <v>August</v>
      </c>
      <c r="E1757" s="4">
        <f>MONTH(Table1[[#This Row],[Transaction Date]])</f>
        <v>8</v>
      </c>
      <c r="F1757" s="20" t="str">
        <f>TEXT(Table1[[#This Row],[Transaction Date]],"dddd")</f>
        <v>Sunday</v>
      </c>
      <c r="G1757" t="s">
        <v>10</v>
      </c>
      <c r="H1757" s="4">
        <v>17024</v>
      </c>
      <c r="I1757" t="s">
        <v>109</v>
      </c>
      <c r="J1757" s="4">
        <v>129760</v>
      </c>
      <c r="K1757">
        <v>8385</v>
      </c>
    </row>
    <row r="1758" spans="1:11">
      <c r="A1758" s="4">
        <v>20200830</v>
      </c>
      <c r="B1758" s="21">
        <f t="shared" si="27"/>
        <v>44073</v>
      </c>
      <c r="C1758" s="20" t="str">
        <f>TEXT(Table1[[#This Row],[Transaction Date]],"yyyy")</f>
        <v>2020</v>
      </c>
      <c r="D1758" s="20" t="str">
        <f>TEXT(Table1[[#This Row],[Transaction Date]],"mmmm")</f>
        <v>August</v>
      </c>
      <c r="E1758" s="4">
        <f>MONTH(Table1[[#This Row],[Transaction Date]])</f>
        <v>8</v>
      </c>
      <c r="F1758" s="20" t="str">
        <f>TEXT(Table1[[#This Row],[Transaction Date]],"dddd")</f>
        <v>Sunday</v>
      </c>
      <c r="G1758" t="s">
        <v>10</v>
      </c>
      <c r="H1758" s="4">
        <v>11754</v>
      </c>
      <c r="I1758" t="s">
        <v>109</v>
      </c>
      <c r="J1758" s="4">
        <v>834850</v>
      </c>
      <c r="K1758">
        <v>12670.62</v>
      </c>
    </row>
    <row r="1759" spans="1:11">
      <c r="A1759" s="4">
        <v>20200830</v>
      </c>
      <c r="B1759" s="21">
        <f t="shared" si="27"/>
        <v>44073</v>
      </c>
      <c r="C1759" s="20" t="str">
        <f>TEXT(Table1[[#This Row],[Transaction Date]],"yyyy")</f>
        <v>2020</v>
      </c>
      <c r="D1759" s="20" t="str">
        <f>TEXT(Table1[[#This Row],[Transaction Date]],"mmmm")</f>
        <v>August</v>
      </c>
      <c r="E1759" s="4">
        <f>MONTH(Table1[[#This Row],[Transaction Date]])</f>
        <v>8</v>
      </c>
      <c r="F1759" s="20" t="str">
        <f>TEXT(Table1[[#This Row],[Transaction Date]],"dddd")</f>
        <v>Sunday</v>
      </c>
      <c r="G1759" t="s">
        <v>10</v>
      </c>
      <c r="H1759" s="4">
        <v>11755</v>
      </c>
      <c r="I1759" t="s">
        <v>109</v>
      </c>
      <c r="J1759" s="4">
        <v>834850</v>
      </c>
      <c r="K1759">
        <v>7960</v>
      </c>
    </row>
    <row r="1760" spans="1:11">
      <c r="A1760" s="4">
        <v>20200830</v>
      </c>
      <c r="B1760" s="21">
        <f t="shared" si="27"/>
        <v>44073</v>
      </c>
      <c r="C1760" s="20" t="str">
        <f>TEXT(Table1[[#This Row],[Transaction Date]],"yyyy")</f>
        <v>2020</v>
      </c>
      <c r="D1760" s="20" t="str">
        <f>TEXT(Table1[[#This Row],[Transaction Date]],"mmmm")</f>
        <v>August</v>
      </c>
      <c r="E1760" s="4">
        <f>MONTH(Table1[[#This Row],[Transaction Date]])</f>
        <v>8</v>
      </c>
      <c r="F1760" s="20" t="str">
        <f>TEXT(Table1[[#This Row],[Transaction Date]],"dddd")</f>
        <v>Sunday</v>
      </c>
      <c r="G1760" t="s">
        <v>118</v>
      </c>
      <c r="H1760" s="4">
        <v>11756</v>
      </c>
      <c r="I1760" t="s">
        <v>115</v>
      </c>
      <c r="J1760" s="4">
        <v>834850</v>
      </c>
      <c r="K1760">
        <v>3400</v>
      </c>
    </row>
    <row r="1761" spans="1:11">
      <c r="A1761" s="4">
        <v>20200831</v>
      </c>
      <c r="B1761" s="21">
        <f t="shared" si="27"/>
        <v>44074</v>
      </c>
      <c r="C1761" s="20" t="str">
        <f>TEXT(Table1[[#This Row],[Transaction Date]],"yyyy")</f>
        <v>2020</v>
      </c>
      <c r="D1761" s="20" t="str">
        <f>TEXT(Table1[[#This Row],[Transaction Date]],"mmmm")</f>
        <v>August</v>
      </c>
      <c r="E1761" s="4">
        <f>MONTH(Table1[[#This Row],[Transaction Date]])</f>
        <v>8</v>
      </c>
      <c r="F1761" s="20" t="str">
        <f>TEXT(Table1[[#This Row],[Transaction Date]],"dddd")</f>
        <v>Monday</v>
      </c>
      <c r="G1761" t="s">
        <v>117</v>
      </c>
      <c r="H1761" s="4">
        <v>11757</v>
      </c>
      <c r="I1761" t="s">
        <v>113</v>
      </c>
      <c r="J1761" s="4">
        <v>834850</v>
      </c>
      <c r="K1761">
        <v>9960</v>
      </c>
    </row>
    <row r="1762" spans="1:11">
      <c r="A1762" s="4">
        <v>20200831</v>
      </c>
      <c r="B1762" s="21">
        <f t="shared" si="27"/>
        <v>44074</v>
      </c>
      <c r="C1762" s="20" t="str">
        <f>TEXT(Table1[[#This Row],[Transaction Date]],"yyyy")</f>
        <v>2020</v>
      </c>
      <c r="D1762" s="20" t="str">
        <f>TEXT(Table1[[#This Row],[Transaction Date]],"mmmm")</f>
        <v>August</v>
      </c>
      <c r="E1762" s="4">
        <f>MONTH(Table1[[#This Row],[Transaction Date]])</f>
        <v>8</v>
      </c>
      <c r="F1762" s="20" t="str">
        <f>TEXT(Table1[[#This Row],[Transaction Date]],"dddd")</f>
        <v>Monday</v>
      </c>
      <c r="G1762" t="s">
        <v>10</v>
      </c>
      <c r="H1762" s="4">
        <v>11758</v>
      </c>
      <c r="I1762" t="s">
        <v>113</v>
      </c>
      <c r="J1762" s="4">
        <v>421333</v>
      </c>
      <c r="K1762">
        <v>13470</v>
      </c>
    </row>
    <row r="1763" spans="1:11">
      <c r="A1763" s="4">
        <v>20200831</v>
      </c>
      <c r="B1763" s="21">
        <f t="shared" si="27"/>
        <v>44074</v>
      </c>
      <c r="C1763" s="20" t="str">
        <f>TEXT(Table1[[#This Row],[Transaction Date]],"yyyy")</f>
        <v>2020</v>
      </c>
      <c r="D1763" s="20" t="str">
        <f>TEXT(Table1[[#This Row],[Transaction Date]],"mmmm")</f>
        <v>August</v>
      </c>
      <c r="E1763" s="4">
        <f>MONTH(Table1[[#This Row],[Transaction Date]])</f>
        <v>8</v>
      </c>
      <c r="F1763" s="20" t="str">
        <f>TEXT(Table1[[#This Row],[Transaction Date]],"dddd")</f>
        <v>Monday</v>
      </c>
      <c r="G1763" t="s">
        <v>10</v>
      </c>
      <c r="H1763" s="4">
        <v>17027</v>
      </c>
      <c r="I1763" t="s">
        <v>112</v>
      </c>
      <c r="J1763" s="4">
        <v>719050</v>
      </c>
      <c r="K1763">
        <v>2600</v>
      </c>
    </row>
    <row r="1764" spans="1:11">
      <c r="A1764" s="4">
        <v>20200831</v>
      </c>
      <c r="B1764" s="21">
        <f t="shared" si="27"/>
        <v>44074</v>
      </c>
      <c r="C1764" s="20" t="str">
        <f>TEXT(Table1[[#This Row],[Transaction Date]],"yyyy")</f>
        <v>2020</v>
      </c>
      <c r="D1764" s="20" t="str">
        <f>TEXT(Table1[[#This Row],[Transaction Date]],"mmmm")</f>
        <v>August</v>
      </c>
      <c r="E1764" s="4">
        <f>MONTH(Table1[[#This Row],[Transaction Date]])</f>
        <v>8</v>
      </c>
      <c r="F1764" s="20" t="str">
        <f>TEXT(Table1[[#This Row],[Transaction Date]],"dddd")</f>
        <v>Monday</v>
      </c>
      <c r="G1764" t="s">
        <v>10</v>
      </c>
      <c r="H1764" s="4">
        <v>17028</v>
      </c>
      <c r="I1764" t="s">
        <v>109</v>
      </c>
      <c r="J1764" s="4">
        <v>101676</v>
      </c>
      <c r="K1764">
        <v>6243.88</v>
      </c>
    </row>
    <row r="1765" spans="1:11">
      <c r="A1765" s="4">
        <v>20200831</v>
      </c>
      <c r="B1765" s="21">
        <f t="shared" si="27"/>
        <v>44074</v>
      </c>
      <c r="C1765" s="20" t="str">
        <f>TEXT(Table1[[#This Row],[Transaction Date]],"yyyy")</f>
        <v>2020</v>
      </c>
      <c r="D1765" s="20" t="str">
        <f>TEXT(Table1[[#This Row],[Transaction Date]],"mmmm")</f>
        <v>August</v>
      </c>
      <c r="E1765" s="4">
        <f>MONTH(Table1[[#This Row],[Transaction Date]])</f>
        <v>8</v>
      </c>
      <c r="F1765" s="20" t="str">
        <f>TEXT(Table1[[#This Row],[Transaction Date]],"dddd")</f>
        <v>Monday</v>
      </c>
      <c r="G1765" t="s">
        <v>118</v>
      </c>
      <c r="H1765" s="4">
        <v>17028</v>
      </c>
      <c r="I1765" t="s">
        <v>109</v>
      </c>
      <c r="J1765" s="4">
        <v>131448</v>
      </c>
      <c r="K1765">
        <v>5721.38</v>
      </c>
    </row>
    <row r="1766" spans="1:11">
      <c r="A1766" s="4">
        <v>20200901</v>
      </c>
      <c r="B1766" s="21">
        <f t="shared" si="27"/>
        <v>44075</v>
      </c>
      <c r="C1766" s="20" t="str">
        <f>TEXT(Table1[[#This Row],[Transaction Date]],"yyyy")</f>
        <v>2020</v>
      </c>
      <c r="D1766" s="20" t="str">
        <f>TEXT(Table1[[#This Row],[Transaction Date]],"mmmm")</f>
        <v>September</v>
      </c>
      <c r="E1766" s="4">
        <f>MONTH(Table1[[#This Row],[Transaction Date]])</f>
        <v>9</v>
      </c>
      <c r="F1766" s="20" t="str">
        <f>TEXT(Table1[[#This Row],[Transaction Date]],"dddd")</f>
        <v>Tuesday</v>
      </c>
      <c r="G1766" t="s">
        <v>117</v>
      </c>
      <c r="H1766" s="4">
        <v>17030</v>
      </c>
      <c r="I1766" t="s">
        <v>109</v>
      </c>
      <c r="J1766" s="4">
        <v>161220</v>
      </c>
      <c r="K1766">
        <v>7485</v>
      </c>
    </row>
    <row r="1767" spans="1:11">
      <c r="A1767" s="4">
        <v>20200901</v>
      </c>
      <c r="B1767" s="21">
        <f t="shared" si="27"/>
        <v>44075</v>
      </c>
      <c r="C1767" s="20" t="str">
        <f>TEXT(Table1[[#This Row],[Transaction Date]],"yyyy")</f>
        <v>2020</v>
      </c>
      <c r="D1767" s="20" t="str">
        <f>TEXT(Table1[[#This Row],[Transaction Date]],"mmmm")</f>
        <v>September</v>
      </c>
      <c r="E1767" s="4">
        <f>MONTH(Table1[[#This Row],[Transaction Date]])</f>
        <v>9</v>
      </c>
      <c r="F1767" s="20" t="str">
        <f>TEXT(Table1[[#This Row],[Transaction Date]],"dddd")</f>
        <v>Tuesday</v>
      </c>
      <c r="G1767" t="s">
        <v>116</v>
      </c>
      <c r="H1767" s="4">
        <v>17030</v>
      </c>
      <c r="I1767" t="s">
        <v>115</v>
      </c>
      <c r="J1767" s="4">
        <v>116562</v>
      </c>
      <c r="K1767">
        <v>6585</v>
      </c>
    </row>
    <row r="1768" spans="1:11">
      <c r="A1768" s="4">
        <v>20200901</v>
      </c>
      <c r="B1768" s="21">
        <f t="shared" si="27"/>
        <v>44075</v>
      </c>
      <c r="C1768" s="20" t="str">
        <f>TEXT(Table1[[#This Row],[Transaction Date]],"yyyy")</f>
        <v>2020</v>
      </c>
      <c r="D1768" s="20" t="str">
        <f>TEXT(Table1[[#This Row],[Transaction Date]],"mmmm")</f>
        <v>September</v>
      </c>
      <c r="E1768" s="4">
        <f>MONTH(Table1[[#This Row],[Transaction Date]])</f>
        <v>9</v>
      </c>
      <c r="F1768" s="20" t="str">
        <f>TEXT(Table1[[#This Row],[Transaction Date]],"dddd")</f>
        <v>Tuesday</v>
      </c>
      <c r="G1768" t="s">
        <v>10</v>
      </c>
      <c r="H1768" s="4">
        <v>17031</v>
      </c>
      <c r="I1768" t="s">
        <v>114</v>
      </c>
      <c r="J1768" s="4">
        <v>166782</v>
      </c>
      <c r="K1768">
        <v>13960</v>
      </c>
    </row>
    <row r="1769" spans="1:11">
      <c r="A1769" s="4">
        <v>20200901</v>
      </c>
      <c r="B1769" s="21">
        <f t="shared" si="27"/>
        <v>44075</v>
      </c>
      <c r="C1769" s="20" t="str">
        <f>TEXT(Table1[[#This Row],[Transaction Date]],"yyyy")</f>
        <v>2020</v>
      </c>
      <c r="D1769" s="20" t="str">
        <f>TEXT(Table1[[#This Row],[Transaction Date]],"mmmm")</f>
        <v>September</v>
      </c>
      <c r="E1769" s="4">
        <f>MONTH(Table1[[#This Row],[Transaction Date]])</f>
        <v>9</v>
      </c>
      <c r="F1769" s="20" t="str">
        <f>TEXT(Table1[[#This Row],[Transaction Date]],"dddd")</f>
        <v>Tuesday</v>
      </c>
      <c r="G1769" t="s">
        <v>10</v>
      </c>
      <c r="H1769" s="4">
        <v>17032</v>
      </c>
      <c r="I1769" t="s">
        <v>115</v>
      </c>
      <c r="J1769" s="4">
        <v>217003</v>
      </c>
      <c r="K1769">
        <v>14920</v>
      </c>
    </row>
    <row r="1770" spans="1:11">
      <c r="A1770" s="4">
        <v>20200902</v>
      </c>
      <c r="B1770" s="21">
        <f t="shared" si="27"/>
        <v>44076</v>
      </c>
      <c r="C1770" s="20" t="str">
        <f>TEXT(Table1[[#This Row],[Transaction Date]],"yyyy")</f>
        <v>2020</v>
      </c>
      <c r="D1770" s="20" t="str">
        <f>TEXT(Table1[[#This Row],[Transaction Date]],"mmmm")</f>
        <v>September</v>
      </c>
      <c r="E1770" s="4">
        <f>MONTH(Table1[[#This Row],[Transaction Date]])</f>
        <v>9</v>
      </c>
      <c r="F1770" s="20" t="str">
        <f>TEXT(Table1[[#This Row],[Transaction Date]],"dddd")</f>
        <v>Wednesday</v>
      </c>
      <c r="G1770" t="s">
        <v>10</v>
      </c>
      <c r="H1770" s="4">
        <v>17033</v>
      </c>
      <c r="I1770" t="s">
        <v>114</v>
      </c>
      <c r="J1770" s="4">
        <v>267224</v>
      </c>
      <c r="K1770">
        <v>3560</v>
      </c>
    </row>
    <row r="1771" spans="1:11">
      <c r="A1771" s="4">
        <v>20200902</v>
      </c>
      <c r="B1771" s="21">
        <f t="shared" si="27"/>
        <v>44076</v>
      </c>
      <c r="C1771" s="20" t="str">
        <f>TEXT(Table1[[#This Row],[Transaction Date]],"yyyy")</f>
        <v>2020</v>
      </c>
      <c r="D1771" s="20" t="str">
        <f>TEXT(Table1[[#This Row],[Transaction Date]],"mmmm")</f>
        <v>September</v>
      </c>
      <c r="E1771" s="4">
        <f>MONTH(Table1[[#This Row],[Transaction Date]])</f>
        <v>9</v>
      </c>
      <c r="F1771" s="20" t="str">
        <f>TEXT(Table1[[#This Row],[Transaction Date]],"dddd")</f>
        <v>Wednesday</v>
      </c>
      <c r="G1771" t="s">
        <v>118</v>
      </c>
      <c r="H1771" s="4">
        <v>11762</v>
      </c>
      <c r="I1771" t="s">
        <v>114</v>
      </c>
      <c r="J1771" s="4">
        <v>317445</v>
      </c>
      <c r="K1771">
        <v>14920</v>
      </c>
    </row>
    <row r="1772" spans="1:11">
      <c r="A1772" s="4">
        <v>20200904</v>
      </c>
      <c r="B1772" s="21">
        <f t="shared" si="27"/>
        <v>44078</v>
      </c>
      <c r="C1772" s="20" t="str">
        <f>TEXT(Table1[[#This Row],[Transaction Date]],"yyyy")</f>
        <v>2020</v>
      </c>
      <c r="D1772" s="20" t="str">
        <f>TEXT(Table1[[#This Row],[Transaction Date]],"mmmm")</f>
        <v>September</v>
      </c>
      <c r="E1772" s="4">
        <f>MONTH(Table1[[#This Row],[Transaction Date]])</f>
        <v>9</v>
      </c>
      <c r="F1772" s="20" t="str">
        <f>TEXT(Table1[[#This Row],[Transaction Date]],"dddd")</f>
        <v>Friday</v>
      </c>
      <c r="G1772" t="s">
        <v>117</v>
      </c>
      <c r="H1772" s="4">
        <v>11767</v>
      </c>
      <c r="I1772" t="s">
        <v>115</v>
      </c>
      <c r="J1772" s="4">
        <v>729973</v>
      </c>
      <c r="K1772">
        <v>19960</v>
      </c>
    </row>
    <row r="1773" spans="1:11">
      <c r="A1773" s="4">
        <v>20200904</v>
      </c>
      <c r="B1773" s="21">
        <f t="shared" si="27"/>
        <v>44078</v>
      </c>
      <c r="C1773" s="20" t="str">
        <f>TEXT(Table1[[#This Row],[Transaction Date]],"yyyy")</f>
        <v>2020</v>
      </c>
      <c r="D1773" s="20" t="str">
        <f>TEXT(Table1[[#This Row],[Transaction Date]],"mmmm")</f>
        <v>September</v>
      </c>
      <c r="E1773" s="4">
        <f>MONTH(Table1[[#This Row],[Transaction Date]])</f>
        <v>9</v>
      </c>
      <c r="F1773" s="20" t="str">
        <f>TEXT(Table1[[#This Row],[Transaction Date]],"dddd")</f>
        <v>Friday</v>
      </c>
      <c r="G1773" t="s">
        <v>10</v>
      </c>
      <c r="H1773" s="4">
        <v>8528</v>
      </c>
      <c r="I1773" t="s">
        <v>114</v>
      </c>
      <c r="J1773" s="4">
        <v>764932</v>
      </c>
      <c r="K1773">
        <v>5475</v>
      </c>
    </row>
    <row r="1774" spans="1:11">
      <c r="A1774" s="4">
        <v>20200905</v>
      </c>
      <c r="B1774" s="21">
        <f t="shared" si="27"/>
        <v>44079</v>
      </c>
      <c r="C1774" s="20" t="str">
        <f>TEXT(Table1[[#This Row],[Transaction Date]],"yyyy")</f>
        <v>2020</v>
      </c>
      <c r="D1774" s="20" t="str">
        <f>TEXT(Table1[[#This Row],[Transaction Date]],"mmmm")</f>
        <v>September</v>
      </c>
      <c r="E1774" s="4">
        <f>MONTH(Table1[[#This Row],[Transaction Date]])</f>
        <v>9</v>
      </c>
      <c r="F1774" s="20" t="str">
        <f>TEXT(Table1[[#This Row],[Transaction Date]],"dddd")</f>
        <v>Saturday</v>
      </c>
      <c r="G1774" t="s">
        <v>10</v>
      </c>
      <c r="H1774" s="4">
        <v>17047</v>
      </c>
      <c r="I1774" t="s">
        <v>115</v>
      </c>
      <c r="J1774" s="4">
        <v>799891</v>
      </c>
      <c r="K1774">
        <v>3560</v>
      </c>
    </row>
    <row r="1775" spans="1:11">
      <c r="A1775" s="4">
        <v>20200905</v>
      </c>
      <c r="B1775" s="21">
        <f t="shared" si="27"/>
        <v>44079</v>
      </c>
      <c r="C1775" s="20" t="str">
        <f>TEXT(Table1[[#This Row],[Transaction Date]],"yyyy")</f>
        <v>2020</v>
      </c>
      <c r="D1775" s="20" t="str">
        <f>TEXT(Table1[[#This Row],[Transaction Date]],"mmmm")</f>
        <v>September</v>
      </c>
      <c r="E1775" s="4">
        <f>MONTH(Table1[[#This Row],[Transaction Date]])</f>
        <v>9</v>
      </c>
      <c r="F1775" s="20" t="str">
        <f>TEXT(Table1[[#This Row],[Transaction Date]],"dddd")</f>
        <v>Saturday</v>
      </c>
      <c r="G1775" t="s">
        <v>116</v>
      </c>
      <c r="H1775" s="4">
        <v>17051</v>
      </c>
      <c r="I1775" t="s">
        <v>113</v>
      </c>
      <c r="J1775" s="4">
        <v>834850</v>
      </c>
      <c r="K1775">
        <v>13000</v>
      </c>
    </row>
    <row r="1776" spans="1:11">
      <c r="A1776" s="4">
        <v>20200905</v>
      </c>
      <c r="B1776" s="21">
        <f t="shared" si="27"/>
        <v>44079</v>
      </c>
      <c r="C1776" s="20" t="str">
        <f>TEXT(Table1[[#This Row],[Transaction Date]],"yyyy")</f>
        <v>2020</v>
      </c>
      <c r="D1776" s="20" t="str">
        <f>TEXT(Table1[[#This Row],[Transaction Date]],"mmmm")</f>
        <v>September</v>
      </c>
      <c r="E1776" s="4">
        <f>MONTH(Table1[[#This Row],[Transaction Date]])</f>
        <v>9</v>
      </c>
      <c r="F1776" s="20" t="str">
        <f>TEXT(Table1[[#This Row],[Transaction Date]],"dddd")</f>
        <v>Saturday</v>
      </c>
      <c r="G1776" t="s">
        <v>10</v>
      </c>
      <c r="H1776" s="4">
        <v>11768</v>
      </c>
      <c r="I1776" t="s">
        <v>113</v>
      </c>
      <c r="J1776" s="4">
        <v>367666</v>
      </c>
      <c r="K1776">
        <v>5000</v>
      </c>
    </row>
    <row r="1777" spans="1:11">
      <c r="A1777" s="4">
        <v>20200905</v>
      </c>
      <c r="B1777" s="21">
        <f t="shared" si="27"/>
        <v>44079</v>
      </c>
      <c r="C1777" s="20" t="str">
        <f>TEXT(Table1[[#This Row],[Transaction Date]],"yyyy")</f>
        <v>2020</v>
      </c>
      <c r="D1777" s="20" t="str">
        <f>TEXT(Table1[[#This Row],[Transaction Date]],"mmmm")</f>
        <v>September</v>
      </c>
      <c r="E1777" s="4">
        <f>MONTH(Table1[[#This Row],[Transaction Date]])</f>
        <v>9</v>
      </c>
      <c r="F1777" s="20" t="str">
        <f>TEXT(Table1[[#This Row],[Transaction Date]],"dddd")</f>
        <v>Saturday</v>
      </c>
      <c r="G1777" t="s">
        <v>116</v>
      </c>
      <c r="H1777" s="4">
        <v>11768</v>
      </c>
      <c r="I1777" t="s">
        <v>112</v>
      </c>
      <c r="J1777" s="4">
        <v>417887</v>
      </c>
      <c r="K1777">
        <v>5000</v>
      </c>
    </row>
    <row r="1778" spans="1:11">
      <c r="A1778" s="4">
        <v>20200905</v>
      </c>
      <c r="B1778" s="21">
        <f t="shared" si="27"/>
        <v>44079</v>
      </c>
      <c r="C1778" s="20" t="str">
        <f>TEXT(Table1[[#This Row],[Transaction Date]],"yyyy")</f>
        <v>2020</v>
      </c>
      <c r="D1778" s="20" t="str">
        <f>TEXT(Table1[[#This Row],[Transaction Date]],"mmmm")</f>
        <v>September</v>
      </c>
      <c r="E1778" s="4">
        <f>MONTH(Table1[[#This Row],[Transaction Date]])</f>
        <v>9</v>
      </c>
      <c r="F1778" s="20" t="str">
        <f>TEXT(Table1[[#This Row],[Transaction Date]],"dddd")</f>
        <v>Saturday</v>
      </c>
      <c r="G1778" t="s">
        <v>10</v>
      </c>
      <c r="H1778" s="4">
        <v>11770</v>
      </c>
      <c r="I1778" t="s">
        <v>109</v>
      </c>
      <c r="J1778" s="4">
        <v>468108</v>
      </c>
      <c r="K1778">
        <v>5042.12</v>
      </c>
    </row>
    <row r="1779" spans="1:11">
      <c r="A1779" s="4">
        <v>20200905</v>
      </c>
      <c r="B1779" s="21">
        <f t="shared" si="27"/>
        <v>44079</v>
      </c>
      <c r="C1779" s="20" t="str">
        <f>TEXT(Table1[[#This Row],[Transaction Date]],"yyyy")</f>
        <v>2020</v>
      </c>
      <c r="D1779" s="20" t="str">
        <f>TEXT(Table1[[#This Row],[Transaction Date]],"mmmm")</f>
        <v>September</v>
      </c>
      <c r="E1779" s="4">
        <f>MONTH(Table1[[#This Row],[Transaction Date]])</f>
        <v>9</v>
      </c>
      <c r="F1779" s="20" t="str">
        <f>TEXT(Table1[[#This Row],[Transaction Date]],"dddd")</f>
        <v>Saturday</v>
      </c>
      <c r="G1779" t="s">
        <v>10</v>
      </c>
      <c r="H1779" s="4">
        <v>17049</v>
      </c>
      <c r="I1779" t="s">
        <v>112</v>
      </c>
      <c r="J1779" s="4">
        <v>518329</v>
      </c>
      <c r="K1779">
        <v>2600</v>
      </c>
    </row>
    <row r="1780" spans="1:11">
      <c r="A1780" s="4">
        <v>20200905</v>
      </c>
      <c r="B1780" s="21">
        <f t="shared" si="27"/>
        <v>44079</v>
      </c>
      <c r="C1780" s="20" t="str">
        <f>TEXT(Table1[[#This Row],[Transaction Date]],"yyyy")</f>
        <v>2020</v>
      </c>
      <c r="D1780" s="20" t="str">
        <f>TEXT(Table1[[#This Row],[Transaction Date]],"mmmm")</f>
        <v>September</v>
      </c>
      <c r="E1780" s="4">
        <f>MONTH(Table1[[#This Row],[Transaction Date]])</f>
        <v>9</v>
      </c>
      <c r="F1780" s="20" t="str">
        <f>TEXT(Table1[[#This Row],[Transaction Date]],"dddd")</f>
        <v>Saturday</v>
      </c>
      <c r="G1780" t="s">
        <v>116</v>
      </c>
      <c r="H1780" s="4">
        <v>17052</v>
      </c>
      <c r="I1780" t="s">
        <v>109</v>
      </c>
      <c r="J1780" s="4">
        <v>568550</v>
      </c>
      <c r="K1780">
        <v>14920</v>
      </c>
    </row>
    <row r="1781" spans="1:11">
      <c r="A1781" s="4">
        <v>20200907</v>
      </c>
      <c r="B1781" s="21">
        <f t="shared" si="27"/>
        <v>44081</v>
      </c>
      <c r="C1781" s="20" t="str">
        <f>TEXT(Table1[[#This Row],[Transaction Date]],"yyyy")</f>
        <v>2020</v>
      </c>
      <c r="D1781" s="20" t="str">
        <f>TEXT(Table1[[#This Row],[Transaction Date]],"mmmm")</f>
        <v>September</v>
      </c>
      <c r="E1781" s="4">
        <f>MONTH(Table1[[#This Row],[Transaction Date]])</f>
        <v>9</v>
      </c>
      <c r="F1781" s="20" t="str">
        <f>TEXT(Table1[[#This Row],[Transaction Date]],"dddd")</f>
        <v>Monday</v>
      </c>
      <c r="G1781" t="s">
        <v>10</v>
      </c>
      <c r="H1781" s="4">
        <v>17062</v>
      </c>
      <c r="I1781" t="s">
        <v>114</v>
      </c>
      <c r="J1781" s="4">
        <v>618771</v>
      </c>
      <c r="K1781">
        <v>10650</v>
      </c>
    </row>
    <row r="1782" spans="1:11">
      <c r="A1782" s="4">
        <v>20200907</v>
      </c>
      <c r="B1782" s="21">
        <f t="shared" si="27"/>
        <v>44081</v>
      </c>
      <c r="C1782" s="20" t="str">
        <f>TEXT(Table1[[#This Row],[Transaction Date]],"yyyy")</f>
        <v>2020</v>
      </c>
      <c r="D1782" s="20" t="str">
        <f>TEXT(Table1[[#This Row],[Transaction Date]],"mmmm")</f>
        <v>September</v>
      </c>
      <c r="E1782" s="4">
        <f>MONTH(Table1[[#This Row],[Transaction Date]])</f>
        <v>9</v>
      </c>
      <c r="F1782" s="20" t="str">
        <f>TEXT(Table1[[#This Row],[Transaction Date]],"dddd")</f>
        <v>Monday</v>
      </c>
      <c r="G1782" t="s">
        <v>118</v>
      </c>
      <c r="H1782" s="4">
        <v>11776</v>
      </c>
      <c r="I1782" t="s">
        <v>111</v>
      </c>
      <c r="J1782" s="4">
        <v>864342</v>
      </c>
      <c r="K1782">
        <v>795</v>
      </c>
    </row>
    <row r="1783" spans="1:11">
      <c r="A1783" s="4">
        <v>20200914</v>
      </c>
      <c r="B1783" s="21">
        <f t="shared" si="27"/>
        <v>44088</v>
      </c>
      <c r="C1783" s="20" t="str">
        <f>TEXT(Table1[[#This Row],[Transaction Date]],"yyyy")</f>
        <v>2020</v>
      </c>
      <c r="D1783" s="20" t="str">
        <f>TEXT(Table1[[#This Row],[Transaction Date]],"mmmm")</f>
        <v>September</v>
      </c>
      <c r="E1783" s="4">
        <f>MONTH(Table1[[#This Row],[Transaction Date]])</f>
        <v>9</v>
      </c>
      <c r="F1783" s="20" t="str">
        <f>TEXT(Table1[[#This Row],[Transaction Date]],"dddd")</f>
        <v>Monday</v>
      </c>
      <c r="G1783" t="s">
        <v>10</v>
      </c>
      <c r="H1783" s="4">
        <v>17101</v>
      </c>
      <c r="I1783" t="s">
        <v>114</v>
      </c>
      <c r="J1783" s="4">
        <v>166213</v>
      </c>
      <c r="K1783">
        <v>4785</v>
      </c>
    </row>
    <row r="1784" spans="1:11">
      <c r="A1784" s="4">
        <v>20200926</v>
      </c>
      <c r="B1784" s="21">
        <f t="shared" si="27"/>
        <v>44100</v>
      </c>
      <c r="C1784" s="20" t="str">
        <f>TEXT(Table1[[#This Row],[Transaction Date]],"yyyy")</f>
        <v>2020</v>
      </c>
      <c r="D1784" s="20" t="str">
        <f>TEXT(Table1[[#This Row],[Transaction Date]],"mmmm")</f>
        <v>September</v>
      </c>
      <c r="E1784" s="4">
        <f>MONTH(Table1[[#This Row],[Transaction Date]])</f>
        <v>9</v>
      </c>
      <c r="F1784" s="20" t="str">
        <f>TEXT(Table1[[#This Row],[Transaction Date]],"dddd")</f>
        <v>Saturday</v>
      </c>
      <c r="G1784" t="s">
        <v>116</v>
      </c>
      <c r="H1784" s="4">
        <v>17139</v>
      </c>
      <c r="I1784" t="s">
        <v>115</v>
      </c>
      <c r="J1784" s="4">
        <v>857476</v>
      </c>
      <c r="K1784">
        <v>975</v>
      </c>
    </row>
    <row r="1785" spans="1:11">
      <c r="A1785" s="4">
        <v>20201007</v>
      </c>
      <c r="B1785" s="21">
        <f t="shared" si="27"/>
        <v>44111</v>
      </c>
      <c r="C1785" s="20" t="str">
        <f>TEXT(Table1[[#This Row],[Transaction Date]],"yyyy")</f>
        <v>2020</v>
      </c>
      <c r="D1785" s="20" t="str">
        <f>TEXT(Table1[[#This Row],[Transaction Date]],"mmmm")</f>
        <v>October</v>
      </c>
      <c r="E1785" s="4">
        <f>MONTH(Table1[[#This Row],[Transaction Date]])</f>
        <v>10</v>
      </c>
      <c r="F1785" s="20" t="str">
        <f>TEXT(Table1[[#This Row],[Transaction Date]],"dddd")</f>
        <v>Wednesday</v>
      </c>
      <c r="G1785" t="s">
        <v>10</v>
      </c>
      <c r="H1785" s="4">
        <v>11810</v>
      </c>
      <c r="I1785" t="s">
        <v>110</v>
      </c>
      <c r="J1785" s="4">
        <v>100712</v>
      </c>
      <c r="K1785">
        <v>2950</v>
      </c>
    </row>
    <row r="1786" spans="1:11">
      <c r="A1786" s="4">
        <v>20201007</v>
      </c>
      <c r="B1786" s="21">
        <f t="shared" si="27"/>
        <v>44111</v>
      </c>
      <c r="C1786" s="20" t="str">
        <f>TEXT(Table1[[#This Row],[Transaction Date]],"yyyy")</f>
        <v>2020</v>
      </c>
      <c r="D1786" s="20" t="str">
        <f>TEXT(Table1[[#This Row],[Transaction Date]],"mmmm")</f>
        <v>October</v>
      </c>
      <c r="E1786" s="4">
        <f>MONTH(Table1[[#This Row],[Transaction Date]])</f>
        <v>10</v>
      </c>
      <c r="F1786" s="20" t="str">
        <f>TEXT(Table1[[#This Row],[Transaction Date]],"dddd")</f>
        <v>Wednesday</v>
      </c>
      <c r="G1786" t="s">
        <v>116</v>
      </c>
      <c r="H1786" s="4">
        <v>11810</v>
      </c>
      <c r="I1786" t="s">
        <v>109</v>
      </c>
      <c r="J1786" s="4">
        <v>135670</v>
      </c>
      <c r="K1786">
        <v>3450</v>
      </c>
    </row>
    <row r="1787" spans="1:11">
      <c r="A1787" s="4">
        <v>20201007</v>
      </c>
      <c r="B1787" s="21">
        <f t="shared" si="27"/>
        <v>44111</v>
      </c>
      <c r="C1787" s="20" t="str">
        <f>TEXT(Table1[[#This Row],[Transaction Date]],"yyyy")</f>
        <v>2020</v>
      </c>
      <c r="D1787" s="20" t="str">
        <f>TEXT(Table1[[#This Row],[Transaction Date]],"mmmm")</f>
        <v>October</v>
      </c>
      <c r="E1787" s="4">
        <f>MONTH(Table1[[#This Row],[Transaction Date]])</f>
        <v>10</v>
      </c>
      <c r="F1787" s="20" t="str">
        <f>TEXT(Table1[[#This Row],[Transaction Date]],"dddd")</f>
        <v>Wednesday</v>
      </c>
      <c r="G1787" t="s">
        <v>10</v>
      </c>
      <c r="H1787" s="4">
        <v>11810</v>
      </c>
      <c r="I1787" t="s">
        <v>115</v>
      </c>
      <c r="J1787" s="4">
        <v>205588</v>
      </c>
      <c r="K1787">
        <v>16250</v>
      </c>
    </row>
    <row r="1788" spans="1:11">
      <c r="A1788" s="4">
        <v>20201008</v>
      </c>
      <c r="B1788" s="21">
        <f t="shared" si="27"/>
        <v>44112</v>
      </c>
      <c r="C1788" s="20" t="str">
        <f>TEXT(Table1[[#This Row],[Transaction Date]],"yyyy")</f>
        <v>2020</v>
      </c>
      <c r="D1788" s="20" t="str">
        <f>TEXT(Table1[[#This Row],[Transaction Date]],"mmmm")</f>
        <v>October</v>
      </c>
      <c r="E1788" s="4">
        <f>MONTH(Table1[[#This Row],[Transaction Date]])</f>
        <v>10</v>
      </c>
      <c r="F1788" s="20" t="str">
        <f>TEXT(Table1[[#This Row],[Transaction Date]],"dddd")</f>
        <v>Thursday</v>
      </c>
      <c r="G1788" t="s">
        <v>116</v>
      </c>
      <c r="H1788" s="4">
        <v>11811</v>
      </c>
      <c r="I1788" t="s">
        <v>114</v>
      </c>
      <c r="J1788" s="4">
        <v>275506</v>
      </c>
      <c r="K1788">
        <v>14250</v>
      </c>
    </row>
    <row r="1789" spans="1:11">
      <c r="A1789" s="4">
        <v>20201010</v>
      </c>
      <c r="B1789" s="21">
        <f t="shared" si="27"/>
        <v>44114</v>
      </c>
      <c r="C1789" s="20" t="str">
        <f>TEXT(Table1[[#This Row],[Transaction Date]],"yyyy")</f>
        <v>2020</v>
      </c>
      <c r="D1789" s="20" t="str">
        <f>TEXT(Table1[[#This Row],[Transaction Date]],"mmmm")</f>
        <v>October</v>
      </c>
      <c r="E1789" s="4">
        <f>MONTH(Table1[[#This Row],[Transaction Date]])</f>
        <v>10</v>
      </c>
      <c r="F1789" s="20" t="str">
        <f>TEXT(Table1[[#This Row],[Transaction Date]],"dddd")</f>
        <v>Saturday</v>
      </c>
      <c r="G1789" t="s">
        <v>116</v>
      </c>
      <c r="H1789" s="4">
        <v>17176</v>
      </c>
      <c r="I1789" t="s">
        <v>114</v>
      </c>
      <c r="J1789" s="4">
        <v>568550</v>
      </c>
      <c r="K1789">
        <v>6367.67</v>
      </c>
    </row>
    <row r="1790" spans="1:11">
      <c r="A1790" s="4">
        <v>20201010</v>
      </c>
      <c r="B1790" s="21">
        <f t="shared" si="27"/>
        <v>44114</v>
      </c>
      <c r="C1790" s="20" t="str">
        <f>TEXT(Table1[[#This Row],[Transaction Date]],"yyyy")</f>
        <v>2020</v>
      </c>
      <c r="D1790" s="20" t="str">
        <f>TEXT(Table1[[#This Row],[Transaction Date]],"mmmm")</f>
        <v>October</v>
      </c>
      <c r="E1790" s="4">
        <f>MONTH(Table1[[#This Row],[Transaction Date]])</f>
        <v>10</v>
      </c>
      <c r="F1790" s="20" t="str">
        <f>TEXT(Table1[[#This Row],[Transaction Date]],"dddd")</f>
        <v>Saturday</v>
      </c>
      <c r="G1790" t="s">
        <v>118</v>
      </c>
      <c r="H1790" s="4">
        <v>17178</v>
      </c>
      <c r="I1790" t="s">
        <v>115</v>
      </c>
      <c r="J1790" s="4">
        <v>618771</v>
      </c>
      <c r="K1790">
        <v>7950</v>
      </c>
    </row>
    <row r="1791" spans="1:11">
      <c r="A1791" s="4">
        <v>20201010</v>
      </c>
      <c r="B1791" s="21">
        <f t="shared" si="27"/>
        <v>44114</v>
      </c>
      <c r="C1791" s="20" t="str">
        <f>TEXT(Table1[[#This Row],[Transaction Date]],"yyyy")</f>
        <v>2020</v>
      </c>
      <c r="D1791" s="20" t="str">
        <f>TEXT(Table1[[#This Row],[Transaction Date]],"mmmm")</f>
        <v>October</v>
      </c>
      <c r="E1791" s="4">
        <f>MONTH(Table1[[#This Row],[Transaction Date]])</f>
        <v>10</v>
      </c>
      <c r="F1791" s="20" t="str">
        <f>TEXT(Table1[[#This Row],[Transaction Date]],"dddd")</f>
        <v>Saturday</v>
      </c>
      <c r="G1791" t="s">
        <v>118</v>
      </c>
      <c r="H1791" s="4">
        <v>17180</v>
      </c>
      <c r="I1791" t="s">
        <v>111</v>
      </c>
      <c r="J1791" s="4">
        <v>618771</v>
      </c>
      <c r="K1791">
        <v>5595</v>
      </c>
    </row>
    <row r="1792" spans="1:11">
      <c r="A1792" s="4">
        <v>20201010</v>
      </c>
      <c r="B1792" s="21">
        <f t="shared" si="27"/>
        <v>44114</v>
      </c>
      <c r="C1792" s="20" t="str">
        <f>TEXT(Table1[[#This Row],[Transaction Date]],"yyyy")</f>
        <v>2020</v>
      </c>
      <c r="D1792" s="20" t="str">
        <f>TEXT(Table1[[#This Row],[Transaction Date]],"mmmm")</f>
        <v>October</v>
      </c>
      <c r="E1792" s="4">
        <f>MONTH(Table1[[#This Row],[Transaction Date]])</f>
        <v>10</v>
      </c>
      <c r="F1792" s="20" t="str">
        <f>TEXT(Table1[[#This Row],[Transaction Date]],"dddd")</f>
        <v>Saturday</v>
      </c>
      <c r="G1792" t="s">
        <v>118</v>
      </c>
      <c r="H1792" s="4">
        <v>11814</v>
      </c>
      <c r="I1792" t="s">
        <v>115</v>
      </c>
      <c r="J1792" s="4">
        <v>864342</v>
      </c>
      <c r="K1792">
        <v>995</v>
      </c>
    </row>
    <row r="1793" spans="1:11">
      <c r="A1793" s="4">
        <v>20201010</v>
      </c>
      <c r="B1793" s="21">
        <f t="shared" si="27"/>
        <v>44114</v>
      </c>
      <c r="C1793" s="20" t="str">
        <f>TEXT(Table1[[#This Row],[Transaction Date]],"yyyy")</f>
        <v>2020</v>
      </c>
      <c r="D1793" s="20" t="str">
        <f>TEXT(Table1[[#This Row],[Transaction Date]],"mmmm")</f>
        <v>October</v>
      </c>
      <c r="E1793" s="4">
        <f>MONTH(Table1[[#This Row],[Transaction Date]])</f>
        <v>10</v>
      </c>
      <c r="F1793" s="20" t="str">
        <f>TEXT(Table1[[#This Row],[Transaction Date]],"dddd")</f>
        <v>Saturday</v>
      </c>
      <c r="G1793" t="s">
        <v>118</v>
      </c>
      <c r="H1793" s="4">
        <v>11820</v>
      </c>
      <c r="I1793" t="s">
        <v>109</v>
      </c>
      <c r="J1793" s="4">
        <v>100712</v>
      </c>
      <c r="K1793">
        <v>5450</v>
      </c>
    </row>
    <row r="1794" spans="1:11">
      <c r="A1794" s="4">
        <v>20201011</v>
      </c>
      <c r="B1794" s="21">
        <f t="shared" si="27"/>
        <v>44115</v>
      </c>
      <c r="C1794" s="20" t="str">
        <f>TEXT(Table1[[#This Row],[Transaction Date]],"yyyy")</f>
        <v>2020</v>
      </c>
      <c r="D1794" s="20" t="str">
        <f>TEXT(Table1[[#This Row],[Transaction Date]],"mmmm")</f>
        <v>October</v>
      </c>
      <c r="E1794" s="4">
        <f>MONTH(Table1[[#This Row],[Transaction Date]])</f>
        <v>10</v>
      </c>
      <c r="F1794" s="20" t="str">
        <f>TEXT(Table1[[#This Row],[Transaction Date]],"dddd")</f>
        <v>Sunday</v>
      </c>
      <c r="G1794" t="s">
        <v>118</v>
      </c>
      <c r="H1794" s="4">
        <v>17185</v>
      </c>
      <c r="I1794" t="s">
        <v>109</v>
      </c>
      <c r="J1794" s="4">
        <v>135670</v>
      </c>
      <c r="K1794">
        <v>14920</v>
      </c>
    </row>
    <row r="1795" spans="1:11">
      <c r="A1795" s="4">
        <v>20201011</v>
      </c>
      <c r="B1795" s="21">
        <f t="shared" si="27"/>
        <v>44115</v>
      </c>
      <c r="C1795" s="20" t="str">
        <f>TEXT(Table1[[#This Row],[Transaction Date]],"yyyy")</f>
        <v>2020</v>
      </c>
      <c r="D1795" s="20" t="str">
        <f>TEXT(Table1[[#This Row],[Transaction Date]],"mmmm")</f>
        <v>October</v>
      </c>
      <c r="E1795" s="4">
        <f>MONTH(Table1[[#This Row],[Transaction Date]])</f>
        <v>10</v>
      </c>
      <c r="F1795" s="20" t="str">
        <f>TEXT(Table1[[#This Row],[Transaction Date]],"dddd")</f>
        <v>Sunday</v>
      </c>
      <c r="G1795" t="s">
        <v>118</v>
      </c>
      <c r="H1795" s="4">
        <v>17182</v>
      </c>
      <c r="I1795" t="s">
        <v>114</v>
      </c>
      <c r="J1795" s="4">
        <v>205588</v>
      </c>
      <c r="K1795">
        <v>3400</v>
      </c>
    </row>
    <row r="1796" spans="1:11">
      <c r="A1796" s="4">
        <v>20201011</v>
      </c>
      <c r="B1796" s="21">
        <f t="shared" si="27"/>
        <v>44115</v>
      </c>
      <c r="C1796" s="20" t="str">
        <f>TEXT(Table1[[#This Row],[Transaction Date]],"yyyy")</f>
        <v>2020</v>
      </c>
      <c r="D1796" s="20" t="str">
        <f>TEXT(Table1[[#This Row],[Transaction Date]],"mmmm")</f>
        <v>October</v>
      </c>
      <c r="E1796" s="4">
        <f>MONTH(Table1[[#This Row],[Transaction Date]])</f>
        <v>10</v>
      </c>
      <c r="F1796" s="20" t="str">
        <f>TEXT(Table1[[#This Row],[Transaction Date]],"dddd")</f>
        <v>Sunday</v>
      </c>
      <c r="G1796" t="s">
        <v>118</v>
      </c>
      <c r="H1796" s="4">
        <v>17186</v>
      </c>
      <c r="I1796" t="s">
        <v>114</v>
      </c>
      <c r="J1796" s="4">
        <v>275506</v>
      </c>
      <c r="K1796">
        <v>9600</v>
      </c>
    </row>
    <row r="1797" spans="1:11">
      <c r="A1797" s="4">
        <v>20201016</v>
      </c>
      <c r="B1797" s="21">
        <f t="shared" ref="B1797:B1860" si="28">DATE(LEFT(A1797,4),MID(A1797,5,2),RIGHT(A1797,2))</f>
        <v>44120</v>
      </c>
      <c r="C1797" s="20" t="str">
        <f>TEXT(Table1[[#This Row],[Transaction Date]],"yyyy")</f>
        <v>2020</v>
      </c>
      <c r="D1797" s="20" t="str">
        <f>TEXT(Table1[[#This Row],[Transaction Date]],"mmmm")</f>
        <v>October</v>
      </c>
      <c r="E1797" s="4">
        <f>MONTH(Table1[[#This Row],[Transaction Date]])</f>
        <v>10</v>
      </c>
      <c r="F1797" s="20" t="str">
        <f>TEXT(Table1[[#This Row],[Transaction Date]],"dddd")</f>
        <v>Friday</v>
      </c>
      <c r="G1797" t="s">
        <v>11</v>
      </c>
      <c r="H1797" s="4">
        <v>11829</v>
      </c>
      <c r="I1797" t="s">
        <v>115</v>
      </c>
      <c r="J1797" s="4">
        <v>568550</v>
      </c>
      <c r="K1797">
        <v>9562.5</v>
      </c>
    </row>
    <row r="1798" spans="1:11">
      <c r="A1798" s="4">
        <v>20201016</v>
      </c>
      <c r="B1798" s="21">
        <f t="shared" si="28"/>
        <v>44120</v>
      </c>
      <c r="C1798" s="20" t="str">
        <f>TEXT(Table1[[#This Row],[Transaction Date]],"yyyy")</f>
        <v>2020</v>
      </c>
      <c r="D1798" s="20" t="str">
        <f>TEXT(Table1[[#This Row],[Transaction Date]],"mmmm")</f>
        <v>October</v>
      </c>
      <c r="E1798" s="4">
        <f>MONTH(Table1[[#This Row],[Transaction Date]])</f>
        <v>10</v>
      </c>
      <c r="F1798" s="20" t="str">
        <f>TEXT(Table1[[#This Row],[Transaction Date]],"dddd")</f>
        <v>Friday</v>
      </c>
      <c r="G1798" t="s">
        <v>11</v>
      </c>
      <c r="H1798" s="4">
        <v>17196</v>
      </c>
      <c r="I1798" t="s">
        <v>114</v>
      </c>
      <c r="J1798" s="4">
        <v>618771</v>
      </c>
      <c r="K1798">
        <v>18855</v>
      </c>
    </row>
    <row r="1799" spans="1:11">
      <c r="A1799" s="4">
        <v>20201016</v>
      </c>
      <c r="B1799" s="21">
        <f t="shared" si="28"/>
        <v>44120</v>
      </c>
      <c r="C1799" s="20" t="str">
        <f>TEXT(Table1[[#This Row],[Transaction Date]],"yyyy")</f>
        <v>2020</v>
      </c>
      <c r="D1799" s="20" t="str">
        <f>TEXT(Table1[[#This Row],[Transaction Date]],"mmmm")</f>
        <v>October</v>
      </c>
      <c r="E1799" s="4">
        <f>MONTH(Table1[[#This Row],[Transaction Date]])</f>
        <v>10</v>
      </c>
      <c r="F1799" s="20" t="str">
        <f>TEXT(Table1[[#This Row],[Transaction Date]],"dddd")</f>
        <v>Friday</v>
      </c>
      <c r="G1799" t="s">
        <v>11</v>
      </c>
      <c r="H1799" s="4">
        <v>17196</v>
      </c>
      <c r="I1799" t="s">
        <v>115</v>
      </c>
      <c r="J1799" s="4">
        <v>618771</v>
      </c>
      <c r="K1799">
        <v>2925</v>
      </c>
    </row>
    <row r="1800" spans="1:11">
      <c r="A1800" s="4">
        <v>20201016</v>
      </c>
      <c r="B1800" s="21">
        <f t="shared" si="28"/>
        <v>44120</v>
      </c>
      <c r="C1800" s="20" t="str">
        <f>TEXT(Table1[[#This Row],[Transaction Date]],"yyyy")</f>
        <v>2020</v>
      </c>
      <c r="D1800" s="20" t="str">
        <f>TEXT(Table1[[#This Row],[Transaction Date]],"mmmm")</f>
        <v>October</v>
      </c>
      <c r="E1800" s="4">
        <f>MONTH(Table1[[#This Row],[Transaction Date]])</f>
        <v>10</v>
      </c>
      <c r="F1800" s="20" t="str">
        <f>TEXT(Table1[[#This Row],[Transaction Date]],"dddd")</f>
        <v>Friday</v>
      </c>
      <c r="G1800" t="s">
        <v>117</v>
      </c>
      <c r="H1800" s="4">
        <v>17197</v>
      </c>
      <c r="I1800" t="s">
        <v>111</v>
      </c>
      <c r="J1800" s="4">
        <v>864342</v>
      </c>
      <c r="K1800">
        <v>4335</v>
      </c>
    </row>
    <row r="1801" spans="1:11">
      <c r="A1801" s="4">
        <v>20201017</v>
      </c>
      <c r="B1801" s="21">
        <f t="shared" si="28"/>
        <v>44121</v>
      </c>
      <c r="C1801" s="20" t="str">
        <f>TEXT(Table1[[#This Row],[Transaction Date]],"yyyy")</f>
        <v>2020</v>
      </c>
      <c r="D1801" s="20" t="str">
        <f>TEXT(Table1[[#This Row],[Transaction Date]],"mmmm")</f>
        <v>October</v>
      </c>
      <c r="E1801" s="4">
        <f>MONTH(Table1[[#This Row],[Transaction Date]])</f>
        <v>10</v>
      </c>
      <c r="F1801" s="20" t="str">
        <f>TEXT(Table1[[#This Row],[Transaction Date]],"dddd")</f>
        <v>Saturday</v>
      </c>
      <c r="G1801" t="s">
        <v>11</v>
      </c>
      <c r="H1801" s="4">
        <v>17206</v>
      </c>
      <c r="I1801" t="s">
        <v>109</v>
      </c>
      <c r="J1801" s="4">
        <v>100712</v>
      </c>
      <c r="K1801">
        <v>5450</v>
      </c>
    </row>
    <row r="1802" spans="1:11">
      <c r="A1802" s="4">
        <v>20201017</v>
      </c>
      <c r="B1802" s="21">
        <f t="shared" si="28"/>
        <v>44121</v>
      </c>
      <c r="C1802" s="20" t="str">
        <f>TEXT(Table1[[#This Row],[Transaction Date]],"yyyy")</f>
        <v>2020</v>
      </c>
      <c r="D1802" s="20" t="str">
        <f>TEXT(Table1[[#This Row],[Transaction Date]],"mmmm")</f>
        <v>October</v>
      </c>
      <c r="E1802" s="4">
        <f>MONTH(Table1[[#This Row],[Transaction Date]])</f>
        <v>10</v>
      </c>
      <c r="F1802" s="20" t="str">
        <f>TEXT(Table1[[#This Row],[Transaction Date]],"dddd")</f>
        <v>Saturday</v>
      </c>
      <c r="G1802" t="s">
        <v>117</v>
      </c>
      <c r="H1802" s="4">
        <v>17208</v>
      </c>
      <c r="I1802" t="s">
        <v>115</v>
      </c>
      <c r="J1802" s="4">
        <v>135670</v>
      </c>
      <c r="K1802">
        <v>885</v>
      </c>
    </row>
    <row r="1803" spans="1:11">
      <c r="A1803" s="4">
        <v>20201017</v>
      </c>
      <c r="B1803" s="21">
        <f t="shared" si="28"/>
        <v>44121</v>
      </c>
      <c r="C1803" s="20" t="str">
        <f>TEXT(Table1[[#This Row],[Transaction Date]],"yyyy")</f>
        <v>2020</v>
      </c>
      <c r="D1803" s="20" t="str">
        <f>TEXT(Table1[[#This Row],[Transaction Date]],"mmmm")</f>
        <v>October</v>
      </c>
      <c r="E1803" s="4">
        <f>MONTH(Table1[[#This Row],[Transaction Date]])</f>
        <v>10</v>
      </c>
      <c r="F1803" s="20" t="str">
        <f>TEXT(Table1[[#This Row],[Transaction Date]],"dddd")</f>
        <v>Saturday</v>
      </c>
      <c r="G1803" t="s">
        <v>117</v>
      </c>
      <c r="H1803" s="4">
        <v>11831</v>
      </c>
      <c r="I1803" t="s">
        <v>111</v>
      </c>
      <c r="J1803" s="4">
        <v>205588</v>
      </c>
      <c r="K1803">
        <v>7462.5</v>
      </c>
    </row>
    <row r="1804" spans="1:11">
      <c r="A1804" s="4">
        <v>20201017</v>
      </c>
      <c r="B1804" s="21">
        <f t="shared" si="28"/>
        <v>44121</v>
      </c>
      <c r="C1804" s="20" t="str">
        <f>TEXT(Table1[[#This Row],[Transaction Date]],"yyyy")</f>
        <v>2020</v>
      </c>
      <c r="D1804" s="20" t="str">
        <f>TEXT(Table1[[#This Row],[Transaction Date]],"mmmm")</f>
        <v>October</v>
      </c>
      <c r="E1804" s="4">
        <f>MONTH(Table1[[#This Row],[Transaction Date]])</f>
        <v>10</v>
      </c>
      <c r="F1804" s="20" t="str">
        <f>TEXT(Table1[[#This Row],[Transaction Date]],"dddd")</f>
        <v>Saturday</v>
      </c>
      <c r="G1804" t="s">
        <v>10</v>
      </c>
      <c r="H1804" s="4">
        <v>11835</v>
      </c>
      <c r="I1804" t="s">
        <v>109</v>
      </c>
      <c r="J1804" s="4">
        <v>275506</v>
      </c>
      <c r="K1804">
        <v>13987.5</v>
      </c>
    </row>
    <row r="1805" spans="1:11">
      <c r="A1805" s="4">
        <v>20201025</v>
      </c>
      <c r="B1805" s="21">
        <f t="shared" si="28"/>
        <v>44129</v>
      </c>
      <c r="C1805" s="20" t="str">
        <f>TEXT(Table1[[#This Row],[Transaction Date]],"yyyy")</f>
        <v>2020</v>
      </c>
      <c r="D1805" s="20" t="str">
        <f>TEXT(Table1[[#This Row],[Transaction Date]],"mmmm")</f>
        <v>October</v>
      </c>
      <c r="E1805" s="4">
        <f>MONTH(Table1[[#This Row],[Transaction Date]])</f>
        <v>10</v>
      </c>
      <c r="F1805" s="20" t="str">
        <f>TEXT(Table1[[#This Row],[Transaction Date]],"dddd")</f>
        <v>Sunday</v>
      </c>
      <c r="G1805" t="s">
        <v>11</v>
      </c>
      <c r="H1805" s="4">
        <v>17240</v>
      </c>
      <c r="I1805" t="s">
        <v>111</v>
      </c>
      <c r="J1805" s="4">
        <v>166213</v>
      </c>
      <c r="K1805">
        <v>3735</v>
      </c>
    </row>
    <row r="1806" spans="1:11">
      <c r="A1806" s="4">
        <v>20201029</v>
      </c>
      <c r="B1806" s="21">
        <f t="shared" si="28"/>
        <v>44133</v>
      </c>
      <c r="C1806" s="20" t="str">
        <f>TEXT(Table1[[#This Row],[Transaction Date]],"yyyy")</f>
        <v>2020</v>
      </c>
      <c r="D1806" s="20" t="str">
        <f>TEXT(Table1[[#This Row],[Transaction Date]],"mmmm")</f>
        <v>October</v>
      </c>
      <c r="E1806" s="4">
        <f>MONTH(Table1[[#This Row],[Transaction Date]])</f>
        <v>10</v>
      </c>
      <c r="F1806" s="20" t="str">
        <f>TEXT(Table1[[#This Row],[Transaction Date]],"dddd")</f>
        <v>Thursday</v>
      </c>
      <c r="G1806" t="s">
        <v>10</v>
      </c>
      <c r="H1806" s="4">
        <v>17256</v>
      </c>
      <c r="I1806" t="s">
        <v>109</v>
      </c>
      <c r="J1806" s="4">
        <v>857476</v>
      </c>
      <c r="K1806">
        <v>8962.5</v>
      </c>
    </row>
    <row r="1807" spans="1:11">
      <c r="A1807" s="4">
        <v>20201102</v>
      </c>
      <c r="B1807" s="21">
        <f t="shared" si="28"/>
        <v>44137</v>
      </c>
      <c r="C1807" s="20" t="str">
        <f>TEXT(Table1[[#This Row],[Transaction Date]],"yyyy")</f>
        <v>2020</v>
      </c>
      <c r="D1807" s="20" t="str">
        <f>TEXT(Table1[[#This Row],[Transaction Date]],"mmmm")</f>
        <v>November</v>
      </c>
      <c r="E1807" s="4">
        <f>MONTH(Table1[[#This Row],[Transaction Date]])</f>
        <v>11</v>
      </c>
      <c r="F1807" s="20" t="str">
        <f>TEXT(Table1[[#This Row],[Transaction Date]],"dddd")</f>
        <v>Monday</v>
      </c>
      <c r="G1807" t="s">
        <v>10</v>
      </c>
      <c r="H1807" s="4">
        <v>17279</v>
      </c>
      <c r="I1807" t="s">
        <v>109</v>
      </c>
      <c r="J1807" s="4">
        <v>100712</v>
      </c>
      <c r="K1807">
        <v>8520</v>
      </c>
    </row>
    <row r="1808" spans="1:11">
      <c r="A1808" s="4">
        <v>20201102</v>
      </c>
      <c r="B1808" s="21">
        <f t="shared" si="28"/>
        <v>44137</v>
      </c>
      <c r="C1808" s="20" t="str">
        <f>TEXT(Table1[[#This Row],[Transaction Date]],"yyyy")</f>
        <v>2020</v>
      </c>
      <c r="D1808" s="20" t="str">
        <f>TEXT(Table1[[#This Row],[Transaction Date]],"mmmm")</f>
        <v>November</v>
      </c>
      <c r="E1808" s="4">
        <f>MONTH(Table1[[#This Row],[Transaction Date]])</f>
        <v>11</v>
      </c>
      <c r="F1808" s="20" t="str">
        <f>TEXT(Table1[[#This Row],[Transaction Date]],"dddd")</f>
        <v>Monday</v>
      </c>
      <c r="G1808" t="s">
        <v>116</v>
      </c>
      <c r="H1808" s="4">
        <v>17280</v>
      </c>
      <c r="I1808" t="s">
        <v>115</v>
      </c>
      <c r="J1808" s="4">
        <v>135670</v>
      </c>
      <c r="K1808">
        <v>14926.88</v>
      </c>
    </row>
    <row r="1809" spans="1:11">
      <c r="A1809" s="4">
        <v>20201105</v>
      </c>
      <c r="B1809" s="21">
        <f t="shared" si="28"/>
        <v>44140</v>
      </c>
      <c r="C1809" s="20" t="str">
        <f>TEXT(Table1[[#This Row],[Transaction Date]],"yyyy")</f>
        <v>2020</v>
      </c>
      <c r="D1809" s="20" t="str">
        <f>TEXT(Table1[[#This Row],[Transaction Date]],"mmmm")</f>
        <v>November</v>
      </c>
      <c r="E1809" s="4">
        <f>MONTH(Table1[[#This Row],[Transaction Date]])</f>
        <v>11</v>
      </c>
      <c r="F1809" s="20" t="str">
        <f>TEXT(Table1[[#This Row],[Transaction Date]],"dddd")</f>
        <v>Thursday</v>
      </c>
      <c r="G1809" t="s">
        <v>10</v>
      </c>
      <c r="H1809" s="4">
        <v>17306</v>
      </c>
      <c r="I1809" t="s">
        <v>113</v>
      </c>
      <c r="J1809" s="4">
        <v>205588</v>
      </c>
      <c r="K1809">
        <v>6250</v>
      </c>
    </row>
    <row r="1810" spans="1:11">
      <c r="A1810" s="4">
        <v>20201105</v>
      </c>
      <c r="B1810" s="21">
        <f t="shared" si="28"/>
        <v>44140</v>
      </c>
      <c r="C1810" s="20" t="str">
        <f>TEXT(Table1[[#This Row],[Transaction Date]],"yyyy")</f>
        <v>2020</v>
      </c>
      <c r="D1810" s="20" t="str">
        <f>TEXT(Table1[[#This Row],[Transaction Date]],"mmmm")</f>
        <v>November</v>
      </c>
      <c r="E1810" s="4">
        <f>MONTH(Table1[[#This Row],[Transaction Date]])</f>
        <v>11</v>
      </c>
      <c r="F1810" s="20" t="str">
        <f>TEXT(Table1[[#This Row],[Transaction Date]],"dddd")</f>
        <v>Thursday</v>
      </c>
      <c r="G1810" t="s">
        <v>117</v>
      </c>
      <c r="H1810" s="4">
        <v>17305</v>
      </c>
      <c r="I1810" t="s">
        <v>109</v>
      </c>
      <c r="J1810" s="4">
        <v>275506</v>
      </c>
      <c r="K1810">
        <v>10102.5</v>
      </c>
    </row>
    <row r="1811" spans="1:11">
      <c r="A1811" s="4">
        <v>20201105</v>
      </c>
      <c r="B1811" s="21">
        <f t="shared" si="28"/>
        <v>44140</v>
      </c>
      <c r="C1811" s="20" t="str">
        <f>TEXT(Table1[[#This Row],[Transaction Date]],"yyyy")</f>
        <v>2020</v>
      </c>
      <c r="D1811" s="20" t="str">
        <f>TEXT(Table1[[#This Row],[Transaction Date]],"mmmm")</f>
        <v>November</v>
      </c>
      <c r="E1811" s="4">
        <f>MONTH(Table1[[#This Row],[Transaction Date]])</f>
        <v>11</v>
      </c>
      <c r="F1811" s="20" t="str">
        <f>TEXT(Table1[[#This Row],[Transaction Date]],"dddd")</f>
        <v>Thursday</v>
      </c>
      <c r="G1811" t="s">
        <v>117</v>
      </c>
      <c r="H1811" s="4">
        <v>11876</v>
      </c>
      <c r="I1811" t="s">
        <v>109</v>
      </c>
      <c r="J1811" s="4">
        <v>568550</v>
      </c>
      <c r="K1811">
        <v>12450</v>
      </c>
    </row>
    <row r="1812" spans="1:11">
      <c r="A1812" s="4">
        <v>20201105</v>
      </c>
      <c r="B1812" s="21">
        <f t="shared" si="28"/>
        <v>44140</v>
      </c>
      <c r="C1812" s="20" t="str">
        <f>TEXT(Table1[[#This Row],[Transaction Date]],"yyyy")</f>
        <v>2020</v>
      </c>
      <c r="D1812" s="20" t="str">
        <f>TEXT(Table1[[#This Row],[Transaction Date]],"mmmm")</f>
        <v>November</v>
      </c>
      <c r="E1812" s="4">
        <f>MONTH(Table1[[#This Row],[Transaction Date]])</f>
        <v>11</v>
      </c>
      <c r="F1812" s="20" t="str">
        <f>TEXT(Table1[[#This Row],[Transaction Date]],"dddd")</f>
        <v>Thursday</v>
      </c>
      <c r="G1812" t="s">
        <v>10</v>
      </c>
      <c r="H1812" s="4">
        <v>11877</v>
      </c>
      <c r="I1812" t="s">
        <v>114</v>
      </c>
      <c r="J1812" s="4">
        <v>618771</v>
      </c>
      <c r="K1812">
        <v>4342.5</v>
      </c>
    </row>
    <row r="1813" spans="1:11">
      <c r="A1813" s="4">
        <v>20201106</v>
      </c>
      <c r="B1813" s="21">
        <f t="shared" si="28"/>
        <v>44141</v>
      </c>
      <c r="C1813" s="20" t="str">
        <f>TEXT(Table1[[#This Row],[Transaction Date]],"yyyy")</f>
        <v>2020</v>
      </c>
      <c r="D1813" s="20" t="str">
        <f>TEXT(Table1[[#This Row],[Transaction Date]],"mmmm")</f>
        <v>November</v>
      </c>
      <c r="E1813" s="4">
        <f>MONTH(Table1[[#This Row],[Transaction Date]])</f>
        <v>11</v>
      </c>
      <c r="F1813" s="20" t="str">
        <f>TEXT(Table1[[#This Row],[Transaction Date]],"dddd")</f>
        <v>Friday</v>
      </c>
      <c r="G1813" t="s">
        <v>10</v>
      </c>
      <c r="H1813" s="4">
        <v>7397</v>
      </c>
      <c r="I1813" t="s">
        <v>115</v>
      </c>
      <c r="J1813" s="4">
        <v>618771</v>
      </c>
      <c r="K1813">
        <v>3585</v>
      </c>
    </row>
    <row r="1814" spans="1:11">
      <c r="A1814" s="4">
        <v>20201107</v>
      </c>
      <c r="B1814" s="21">
        <f t="shared" si="28"/>
        <v>44142</v>
      </c>
      <c r="C1814" s="20" t="str">
        <f>TEXT(Table1[[#This Row],[Transaction Date]],"yyyy")</f>
        <v>2020</v>
      </c>
      <c r="D1814" s="20" t="str">
        <f>TEXT(Table1[[#This Row],[Transaction Date]],"mmmm")</f>
        <v>November</v>
      </c>
      <c r="E1814" s="4">
        <f>MONTH(Table1[[#This Row],[Transaction Date]])</f>
        <v>11</v>
      </c>
      <c r="F1814" s="20" t="str">
        <f>TEXT(Table1[[#This Row],[Transaction Date]],"dddd")</f>
        <v>Saturday</v>
      </c>
      <c r="G1814" t="s">
        <v>116</v>
      </c>
      <c r="H1814" s="4">
        <v>4551</v>
      </c>
      <c r="I1814" t="s">
        <v>114</v>
      </c>
      <c r="J1814" s="4">
        <v>864342</v>
      </c>
      <c r="K1814">
        <v>12712.5</v>
      </c>
    </row>
    <row r="1815" spans="1:11">
      <c r="A1815" s="4">
        <v>20201108</v>
      </c>
      <c r="B1815" s="21">
        <f t="shared" si="28"/>
        <v>44143</v>
      </c>
      <c r="C1815" s="20" t="str">
        <f>TEXT(Table1[[#This Row],[Transaction Date]],"yyyy")</f>
        <v>2020</v>
      </c>
      <c r="D1815" s="20" t="str">
        <f>TEXT(Table1[[#This Row],[Transaction Date]],"mmmm")</f>
        <v>November</v>
      </c>
      <c r="E1815" s="4">
        <f>MONTH(Table1[[#This Row],[Transaction Date]])</f>
        <v>11</v>
      </c>
      <c r="F1815" s="20" t="str">
        <f>TEXT(Table1[[#This Row],[Transaction Date]],"dddd")</f>
        <v>Sunday</v>
      </c>
      <c r="G1815" t="s">
        <v>116</v>
      </c>
      <c r="H1815" s="4">
        <v>17325</v>
      </c>
      <c r="I1815" t="s">
        <v>115</v>
      </c>
      <c r="J1815" s="4">
        <v>100712</v>
      </c>
      <c r="K1815">
        <v>18650</v>
      </c>
    </row>
    <row r="1816" spans="1:11">
      <c r="A1816" s="4">
        <v>20201108</v>
      </c>
      <c r="B1816" s="21">
        <f t="shared" si="28"/>
        <v>44143</v>
      </c>
      <c r="C1816" s="20" t="str">
        <f>TEXT(Table1[[#This Row],[Transaction Date]],"yyyy")</f>
        <v>2020</v>
      </c>
      <c r="D1816" s="20" t="str">
        <f>TEXT(Table1[[#This Row],[Transaction Date]],"mmmm")</f>
        <v>November</v>
      </c>
      <c r="E1816" s="4">
        <f>MONTH(Table1[[#This Row],[Transaction Date]])</f>
        <v>11</v>
      </c>
      <c r="F1816" s="20" t="str">
        <f>TEXT(Table1[[#This Row],[Transaction Date]],"dddd")</f>
        <v>Sunday</v>
      </c>
      <c r="G1816" t="s">
        <v>10</v>
      </c>
      <c r="H1816" s="4">
        <v>17326</v>
      </c>
      <c r="I1816" t="s">
        <v>114</v>
      </c>
      <c r="J1816" s="4">
        <v>135670</v>
      </c>
      <c r="K1816">
        <v>3337.5</v>
      </c>
    </row>
    <row r="1817" spans="1:11">
      <c r="A1817" s="4">
        <v>20201110</v>
      </c>
      <c r="B1817" s="21">
        <f t="shared" si="28"/>
        <v>44145</v>
      </c>
      <c r="C1817" s="20" t="str">
        <f>TEXT(Table1[[#This Row],[Transaction Date]],"yyyy")</f>
        <v>2020</v>
      </c>
      <c r="D1817" s="20" t="str">
        <f>TEXT(Table1[[#This Row],[Transaction Date]],"mmmm")</f>
        <v>November</v>
      </c>
      <c r="E1817" s="4">
        <f>MONTH(Table1[[#This Row],[Transaction Date]])</f>
        <v>11</v>
      </c>
      <c r="F1817" s="20" t="str">
        <f>TEXT(Table1[[#This Row],[Transaction Date]],"dddd")</f>
        <v>Tuesday</v>
      </c>
      <c r="G1817" t="s">
        <v>116</v>
      </c>
      <c r="H1817" s="4">
        <v>17338</v>
      </c>
      <c r="I1817" t="s">
        <v>113</v>
      </c>
      <c r="J1817" s="4">
        <v>205588</v>
      </c>
      <c r="K1817">
        <v>10687.5</v>
      </c>
    </row>
    <row r="1818" spans="1:11">
      <c r="A1818" s="4">
        <v>20201111</v>
      </c>
      <c r="B1818" s="21">
        <f t="shared" si="28"/>
        <v>44146</v>
      </c>
      <c r="C1818" s="20" t="str">
        <f>TEXT(Table1[[#This Row],[Transaction Date]],"yyyy")</f>
        <v>2020</v>
      </c>
      <c r="D1818" s="20" t="str">
        <f>TEXT(Table1[[#This Row],[Transaction Date]],"mmmm")</f>
        <v>November</v>
      </c>
      <c r="E1818" s="4">
        <f>MONTH(Table1[[#This Row],[Transaction Date]])</f>
        <v>11</v>
      </c>
      <c r="F1818" s="20" t="str">
        <f>TEXT(Table1[[#This Row],[Transaction Date]],"dddd")</f>
        <v>Wednesday</v>
      </c>
      <c r="G1818" t="s">
        <v>10</v>
      </c>
      <c r="H1818" s="4">
        <v>7415</v>
      </c>
      <c r="I1818" t="s">
        <v>112</v>
      </c>
      <c r="J1818" s="4">
        <v>275506</v>
      </c>
      <c r="K1818">
        <v>5565</v>
      </c>
    </row>
    <row r="1819" spans="1:11">
      <c r="A1819" s="4">
        <v>20201111</v>
      </c>
      <c r="B1819" s="21">
        <f t="shared" si="28"/>
        <v>44146</v>
      </c>
      <c r="C1819" s="20" t="str">
        <f>TEXT(Table1[[#This Row],[Transaction Date]],"yyyy")</f>
        <v>2020</v>
      </c>
      <c r="D1819" s="20" t="str">
        <f>TEXT(Table1[[#This Row],[Transaction Date]],"mmmm")</f>
        <v>November</v>
      </c>
      <c r="E1819" s="4">
        <f>MONTH(Table1[[#This Row],[Transaction Date]])</f>
        <v>11</v>
      </c>
      <c r="F1819" s="20" t="str">
        <f>TEXT(Table1[[#This Row],[Transaction Date]],"dddd")</f>
        <v>Wednesday</v>
      </c>
      <c r="G1819" t="s">
        <v>117</v>
      </c>
      <c r="H1819" s="4">
        <v>7415</v>
      </c>
      <c r="I1819" t="s">
        <v>109</v>
      </c>
      <c r="J1819" s="4">
        <v>568550</v>
      </c>
      <c r="K1819">
        <v>8870.6299999999992</v>
      </c>
    </row>
    <row r="1820" spans="1:11">
      <c r="A1820" s="4">
        <v>20201111</v>
      </c>
      <c r="B1820" s="21">
        <f t="shared" si="28"/>
        <v>44146</v>
      </c>
      <c r="C1820" s="20" t="str">
        <f>TEXT(Table1[[#This Row],[Transaction Date]],"yyyy")</f>
        <v>2020</v>
      </c>
      <c r="D1820" s="20" t="str">
        <f>TEXT(Table1[[#This Row],[Transaction Date]],"mmmm")</f>
        <v>November</v>
      </c>
      <c r="E1820" s="4">
        <f>MONTH(Table1[[#This Row],[Transaction Date]])</f>
        <v>11</v>
      </c>
      <c r="F1820" s="20" t="str">
        <f>TEXT(Table1[[#This Row],[Transaction Date]],"dddd")</f>
        <v>Wednesday</v>
      </c>
      <c r="G1820" t="s">
        <v>117</v>
      </c>
      <c r="H1820" s="4">
        <v>17341</v>
      </c>
      <c r="I1820" t="s">
        <v>113</v>
      </c>
      <c r="J1820" s="4">
        <v>618771</v>
      </c>
      <c r="K1820">
        <v>2275</v>
      </c>
    </row>
    <row r="1821" spans="1:11">
      <c r="A1821" s="4">
        <v>20201111</v>
      </c>
      <c r="B1821" s="21">
        <f t="shared" si="28"/>
        <v>44146</v>
      </c>
      <c r="C1821" s="20" t="str">
        <f>TEXT(Table1[[#This Row],[Transaction Date]],"yyyy")</f>
        <v>2020</v>
      </c>
      <c r="D1821" s="20" t="str">
        <f>TEXT(Table1[[#This Row],[Transaction Date]],"mmmm")</f>
        <v>November</v>
      </c>
      <c r="E1821" s="4">
        <f>MONTH(Table1[[#This Row],[Transaction Date]])</f>
        <v>11</v>
      </c>
      <c r="F1821" s="20" t="str">
        <f>TEXT(Table1[[#This Row],[Transaction Date]],"dddd")</f>
        <v>Wednesday</v>
      </c>
      <c r="G1821" t="s">
        <v>117</v>
      </c>
      <c r="H1821" s="4">
        <v>7415</v>
      </c>
      <c r="I1821" t="s">
        <v>109</v>
      </c>
      <c r="J1821" s="4">
        <v>618771</v>
      </c>
      <c r="K1821">
        <v>6604.88</v>
      </c>
    </row>
    <row r="1822" spans="1:11">
      <c r="A1822" s="4">
        <v>20201111</v>
      </c>
      <c r="B1822" s="21">
        <f t="shared" si="28"/>
        <v>44146</v>
      </c>
      <c r="C1822" s="20" t="str">
        <f>TEXT(Table1[[#This Row],[Transaction Date]],"yyyy")</f>
        <v>2020</v>
      </c>
      <c r="D1822" s="20" t="str">
        <f>TEXT(Table1[[#This Row],[Transaction Date]],"mmmm")</f>
        <v>November</v>
      </c>
      <c r="E1822" s="4">
        <f>MONTH(Table1[[#This Row],[Transaction Date]])</f>
        <v>11</v>
      </c>
      <c r="F1822" s="20" t="str">
        <f>TEXT(Table1[[#This Row],[Transaction Date]],"dddd")</f>
        <v>Wednesday</v>
      </c>
      <c r="G1822" t="s">
        <v>10</v>
      </c>
      <c r="H1822" s="4">
        <v>7415</v>
      </c>
      <c r="I1822" t="s">
        <v>115</v>
      </c>
      <c r="J1822" s="4">
        <v>864342</v>
      </c>
      <c r="K1822">
        <v>5565</v>
      </c>
    </row>
    <row r="1823" spans="1:11">
      <c r="A1823" s="4">
        <v>20201113</v>
      </c>
      <c r="B1823" s="21">
        <f t="shared" si="28"/>
        <v>44148</v>
      </c>
      <c r="C1823" s="20" t="str">
        <f>TEXT(Table1[[#This Row],[Transaction Date]],"yyyy")</f>
        <v>2020</v>
      </c>
      <c r="D1823" s="20" t="str">
        <f>TEXT(Table1[[#This Row],[Transaction Date]],"mmmm")</f>
        <v>November</v>
      </c>
      <c r="E1823" s="4">
        <f>MONTH(Table1[[#This Row],[Transaction Date]])</f>
        <v>11</v>
      </c>
      <c r="F1823" s="20" t="str">
        <f>TEXT(Table1[[#This Row],[Transaction Date]],"dddd")</f>
        <v>Friday</v>
      </c>
      <c r="G1823" t="s">
        <v>116</v>
      </c>
      <c r="H1823" s="4">
        <v>17349</v>
      </c>
      <c r="I1823" t="s">
        <v>109</v>
      </c>
      <c r="J1823" s="4">
        <v>100712</v>
      </c>
      <c r="K1823">
        <v>6250</v>
      </c>
    </row>
    <row r="1824" spans="1:11">
      <c r="A1824" s="4">
        <v>20201113</v>
      </c>
      <c r="B1824" s="21">
        <f t="shared" si="28"/>
        <v>44148</v>
      </c>
      <c r="C1824" s="20" t="str">
        <f>TEXT(Table1[[#This Row],[Transaction Date]],"yyyy")</f>
        <v>2020</v>
      </c>
      <c r="D1824" s="20" t="str">
        <f>TEXT(Table1[[#This Row],[Transaction Date]],"mmmm")</f>
        <v>November</v>
      </c>
      <c r="E1824" s="4">
        <f>MONTH(Table1[[#This Row],[Transaction Date]])</f>
        <v>11</v>
      </c>
      <c r="F1824" s="20" t="str">
        <f>TEXT(Table1[[#This Row],[Transaction Date]],"dddd")</f>
        <v>Friday</v>
      </c>
      <c r="G1824" t="s">
        <v>117</v>
      </c>
      <c r="H1824" s="4">
        <v>17350</v>
      </c>
      <c r="I1824" t="s">
        <v>109</v>
      </c>
      <c r="J1824" s="4">
        <v>135670</v>
      </c>
      <c r="K1824">
        <v>4453.12</v>
      </c>
    </row>
    <row r="1825" spans="1:11">
      <c r="A1825" s="4">
        <v>20201113</v>
      </c>
      <c r="B1825" s="21">
        <f t="shared" si="28"/>
        <v>44148</v>
      </c>
      <c r="C1825" s="20" t="str">
        <f>TEXT(Table1[[#This Row],[Transaction Date]],"yyyy")</f>
        <v>2020</v>
      </c>
      <c r="D1825" s="20" t="str">
        <f>TEXT(Table1[[#This Row],[Transaction Date]],"mmmm")</f>
        <v>November</v>
      </c>
      <c r="E1825" s="4">
        <f>MONTH(Table1[[#This Row],[Transaction Date]])</f>
        <v>11</v>
      </c>
      <c r="F1825" s="20" t="str">
        <f>TEXT(Table1[[#This Row],[Transaction Date]],"dddd")</f>
        <v>Friday</v>
      </c>
      <c r="G1825" t="s">
        <v>10</v>
      </c>
      <c r="H1825" s="4">
        <v>8675</v>
      </c>
      <c r="I1825" t="s">
        <v>114</v>
      </c>
      <c r="J1825" s="4">
        <v>205588</v>
      </c>
      <c r="K1825">
        <v>14570.63</v>
      </c>
    </row>
    <row r="1826" spans="1:11">
      <c r="A1826" s="4">
        <v>20201113</v>
      </c>
      <c r="B1826" s="21">
        <f t="shared" si="28"/>
        <v>44148</v>
      </c>
      <c r="C1826" s="20" t="str">
        <f>TEXT(Table1[[#This Row],[Transaction Date]],"yyyy")</f>
        <v>2020</v>
      </c>
      <c r="D1826" s="20" t="str">
        <f>TEXT(Table1[[#This Row],[Transaction Date]],"mmmm")</f>
        <v>November</v>
      </c>
      <c r="E1826" s="4">
        <f>MONTH(Table1[[#This Row],[Transaction Date]])</f>
        <v>11</v>
      </c>
      <c r="F1826" s="20" t="str">
        <f>TEXT(Table1[[#This Row],[Transaction Date]],"dddd")</f>
        <v>Friday</v>
      </c>
      <c r="G1826" s="1" t="s">
        <v>10</v>
      </c>
      <c r="H1826" s="4">
        <v>4653</v>
      </c>
      <c r="I1826" t="s">
        <v>114</v>
      </c>
      <c r="J1826" s="4">
        <v>275506</v>
      </c>
      <c r="K1826">
        <v>7089.38</v>
      </c>
    </row>
    <row r="1827" spans="1:11">
      <c r="A1827" s="4">
        <v>20201117</v>
      </c>
      <c r="B1827" s="21">
        <f t="shared" si="28"/>
        <v>44152</v>
      </c>
      <c r="C1827" s="20" t="str">
        <f>TEXT(Table1[[#This Row],[Transaction Date]],"yyyy")</f>
        <v>2020</v>
      </c>
      <c r="D1827" s="20" t="str">
        <f>TEXT(Table1[[#This Row],[Transaction Date]],"mmmm")</f>
        <v>November</v>
      </c>
      <c r="E1827" s="4">
        <f>MONTH(Table1[[#This Row],[Transaction Date]])</f>
        <v>11</v>
      </c>
      <c r="F1827" s="20" t="str">
        <f>TEXT(Table1[[#This Row],[Transaction Date]],"dddd")</f>
        <v>Tuesday</v>
      </c>
      <c r="G1827" t="s">
        <v>10</v>
      </c>
      <c r="H1827" s="4">
        <v>17381</v>
      </c>
      <c r="I1827" t="s">
        <v>109</v>
      </c>
      <c r="J1827" s="4">
        <v>166213</v>
      </c>
      <c r="K1827">
        <v>4687.5</v>
      </c>
    </row>
    <row r="1828" spans="1:11">
      <c r="A1828" s="4">
        <v>20201122</v>
      </c>
      <c r="B1828" s="21">
        <f t="shared" si="28"/>
        <v>44157</v>
      </c>
      <c r="C1828" s="20" t="str">
        <f>TEXT(Table1[[#This Row],[Transaction Date]],"yyyy")</f>
        <v>2020</v>
      </c>
      <c r="D1828" s="20" t="str">
        <f>TEXT(Table1[[#This Row],[Transaction Date]],"mmmm")</f>
        <v>November</v>
      </c>
      <c r="E1828" s="4">
        <f>MONTH(Table1[[#This Row],[Transaction Date]])</f>
        <v>11</v>
      </c>
      <c r="F1828" s="20" t="str">
        <f>TEXT(Table1[[#This Row],[Transaction Date]],"dddd")</f>
        <v>Sunday</v>
      </c>
      <c r="G1828" t="s">
        <v>117</v>
      </c>
      <c r="H1828" s="4">
        <v>7444</v>
      </c>
      <c r="I1828" t="s">
        <v>109</v>
      </c>
      <c r="J1828" s="4">
        <v>166213</v>
      </c>
      <c r="K1828">
        <v>4185</v>
      </c>
    </row>
    <row r="1829" spans="1:11">
      <c r="A1829" s="4">
        <v>20201123</v>
      </c>
      <c r="B1829" s="21">
        <f t="shared" si="28"/>
        <v>44158</v>
      </c>
      <c r="C1829" s="20" t="str">
        <f>TEXT(Table1[[#This Row],[Transaction Date]],"yyyy")</f>
        <v>2020</v>
      </c>
      <c r="D1829" s="20" t="str">
        <f>TEXT(Table1[[#This Row],[Transaction Date]],"mmmm")</f>
        <v>November</v>
      </c>
      <c r="E1829" s="4">
        <f>MONTH(Table1[[#This Row],[Transaction Date]])</f>
        <v>11</v>
      </c>
      <c r="F1829" s="20" t="str">
        <f>TEXT(Table1[[#This Row],[Transaction Date]],"dddd")</f>
        <v>Monday</v>
      </c>
      <c r="G1829" t="s">
        <v>10</v>
      </c>
      <c r="H1829" s="4">
        <v>7447</v>
      </c>
      <c r="I1829" t="s">
        <v>110</v>
      </c>
      <c r="J1829" s="4">
        <v>275506</v>
      </c>
      <c r="K1829">
        <v>12450</v>
      </c>
    </row>
    <row r="1830" spans="1:11">
      <c r="A1830" s="4">
        <v>20201130</v>
      </c>
      <c r="B1830" s="21">
        <f t="shared" si="28"/>
        <v>44165</v>
      </c>
      <c r="C1830" s="20" t="str">
        <f>TEXT(Table1[[#This Row],[Transaction Date]],"yyyy")</f>
        <v>2020</v>
      </c>
      <c r="D1830" s="20" t="str">
        <f>TEXT(Table1[[#This Row],[Transaction Date]],"mmmm")</f>
        <v>November</v>
      </c>
      <c r="E1830" s="4">
        <f>MONTH(Table1[[#This Row],[Transaction Date]])</f>
        <v>11</v>
      </c>
      <c r="F1830" s="20" t="str">
        <f>TEXT(Table1[[#This Row],[Transaction Date]],"dddd")</f>
        <v>Monday</v>
      </c>
      <c r="G1830" t="s">
        <v>117</v>
      </c>
      <c r="H1830" s="4">
        <v>11941</v>
      </c>
      <c r="I1830" t="s">
        <v>114</v>
      </c>
      <c r="J1830" s="4">
        <v>275506</v>
      </c>
      <c r="K1830">
        <v>8715</v>
      </c>
    </row>
    <row r="1831" spans="1:11">
      <c r="A1831" s="4">
        <v>20201208</v>
      </c>
      <c r="B1831" s="21">
        <f t="shared" si="28"/>
        <v>44173</v>
      </c>
      <c r="C1831" s="20" t="str">
        <f>TEXT(Table1[[#This Row],[Transaction Date]],"yyyy")</f>
        <v>2020</v>
      </c>
      <c r="D1831" s="20" t="str">
        <f>TEXT(Table1[[#This Row],[Transaction Date]],"mmmm")</f>
        <v>December</v>
      </c>
      <c r="E1831" s="4">
        <f>MONTH(Table1[[#This Row],[Transaction Date]])</f>
        <v>12</v>
      </c>
      <c r="F1831" s="20" t="str">
        <f>TEXT(Table1[[#This Row],[Transaction Date]],"dddd")</f>
        <v>Tuesday</v>
      </c>
      <c r="G1831" t="s">
        <v>117</v>
      </c>
      <c r="H1831" s="4">
        <v>17555</v>
      </c>
      <c r="I1831" t="s">
        <v>109</v>
      </c>
      <c r="J1831" s="4">
        <v>166213</v>
      </c>
      <c r="K1831">
        <v>4237.5</v>
      </c>
    </row>
    <row r="1832" spans="1:11">
      <c r="A1832" s="4">
        <v>20201209</v>
      </c>
      <c r="B1832" s="21">
        <f t="shared" si="28"/>
        <v>44174</v>
      </c>
      <c r="C1832" s="20" t="str">
        <f>TEXT(Table1[[#This Row],[Transaction Date]],"yyyy")</f>
        <v>2020</v>
      </c>
      <c r="D1832" s="20" t="str">
        <f>TEXT(Table1[[#This Row],[Transaction Date]],"mmmm")</f>
        <v>December</v>
      </c>
      <c r="E1832" s="4">
        <f>MONTH(Table1[[#This Row],[Transaction Date]])</f>
        <v>12</v>
      </c>
      <c r="F1832" s="20" t="str">
        <f>TEXT(Table1[[#This Row],[Transaction Date]],"dddd")</f>
        <v>Wednesday</v>
      </c>
      <c r="G1832" t="s">
        <v>118</v>
      </c>
      <c r="H1832" s="4">
        <v>11989</v>
      </c>
      <c r="I1832" t="s">
        <v>115</v>
      </c>
      <c r="J1832" s="4">
        <v>275506</v>
      </c>
      <c r="K1832">
        <v>11962.5</v>
      </c>
    </row>
    <row r="1833" spans="1:11">
      <c r="A1833" s="4">
        <v>20201210</v>
      </c>
      <c r="B1833" s="21">
        <f t="shared" si="28"/>
        <v>44175</v>
      </c>
      <c r="C1833" s="20" t="str">
        <f>TEXT(Table1[[#This Row],[Transaction Date]],"yyyy")</f>
        <v>2020</v>
      </c>
      <c r="D1833" s="20" t="str">
        <f>TEXT(Table1[[#This Row],[Transaction Date]],"mmmm")</f>
        <v>December</v>
      </c>
      <c r="E1833" s="4">
        <f>MONTH(Table1[[#This Row],[Transaction Date]])</f>
        <v>12</v>
      </c>
      <c r="F1833" s="20" t="str">
        <f>TEXT(Table1[[#This Row],[Transaction Date]],"dddd")</f>
        <v>Thursday</v>
      </c>
      <c r="G1833" t="s">
        <v>10</v>
      </c>
      <c r="H1833" s="4">
        <v>17567</v>
      </c>
      <c r="I1833" t="s">
        <v>114</v>
      </c>
      <c r="J1833" s="4">
        <v>834850</v>
      </c>
      <c r="K1833">
        <v>13288.12</v>
      </c>
    </row>
    <row r="1834" spans="1:11">
      <c r="A1834" s="4">
        <v>20201211</v>
      </c>
      <c r="B1834" s="21">
        <f t="shared" si="28"/>
        <v>44176</v>
      </c>
      <c r="C1834" s="20" t="str">
        <f>TEXT(Table1[[#This Row],[Transaction Date]],"yyyy")</f>
        <v>2020</v>
      </c>
      <c r="D1834" s="20" t="str">
        <f>TEXT(Table1[[#This Row],[Transaction Date]],"mmmm")</f>
        <v>December</v>
      </c>
      <c r="E1834" s="4">
        <f>MONTH(Table1[[#This Row],[Transaction Date]])</f>
        <v>12</v>
      </c>
      <c r="F1834" s="20" t="str">
        <f>TEXT(Table1[[#This Row],[Transaction Date]],"dddd")</f>
        <v>Friday</v>
      </c>
      <c r="G1834" s="1" t="s">
        <v>10</v>
      </c>
      <c r="H1834" s="4">
        <v>7499</v>
      </c>
      <c r="I1834" t="s">
        <v>115</v>
      </c>
      <c r="J1834" s="4">
        <v>367666</v>
      </c>
      <c r="K1834">
        <v>7972.88</v>
      </c>
    </row>
    <row r="1835" spans="1:11">
      <c r="A1835" s="4">
        <v>20201211</v>
      </c>
      <c r="B1835" s="21">
        <f t="shared" si="28"/>
        <v>44176</v>
      </c>
      <c r="C1835" s="20" t="str">
        <f>TEXT(Table1[[#This Row],[Transaction Date]],"yyyy")</f>
        <v>2020</v>
      </c>
      <c r="D1835" s="20" t="str">
        <f>TEXT(Table1[[#This Row],[Transaction Date]],"mmmm")</f>
        <v>December</v>
      </c>
      <c r="E1835" s="4">
        <f>MONTH(Table1[[#This Row],[Transaction Date]])</f>
        <v>12</v>
      </c>
      <c r="F1835" s="20" t="str">
        <f>TEXT(Table1[[#This Row],[Transaction Date]],"dddd")</f>
        <v>Friday</v>
      </c>
      <c r="G1835" t="s">
        <v>10</v>
      </c>
      <c r="H1835" s="4">
        <v>17581</v>
      </c>
      <c r="I1835" t="s">
        <v>111</v>
      </c>
      <c r="J1835" s="4">
        <v>417887</v>
      </c>
      <c r="K1835">
        <v>14920</v>
      </c>
    </row>
    <row r="1836" spans="1:11">
      <c r="A1836" s="4">
        <v>20201211</v>
      </c>
      <c r="B1836" s="21">
        <f t="shared" si="28"/>
        <v>44176</v>
      </c>
      <c r="C1836" s="20" t="str">
        <f>TEXT(Table1[[#This Row],[Transaction Date]],"yyyy")</f>
        <v>2020</v>
      </c>
      <c r="D1836" s="20" t="str">
        <f>TEXT(Table1[[#This Row],[Transaction Date]],"mmmm")</f>
        <v>December</v>
      </c>
      <c r="E1836" s="4">
        <f>MONTH(Table1[[#This Row],[Transaction Date]])</f>
        <v>12</v>
      </c>
      <c r="F1836" s="20" t="str">
        <f>TEXT(Table1[[#This Row],[Transaction Date]],"dddd")</f>
        <v>Friday</v>
      </c>
      <c r="G1836" t="s">
        <v>118</v>
      </c>
      <c r="H1836" s="4">
        <v>17583</v>
      </c>
      <c r="I1836" t="s">
        <v>109</v>
      </c>
      <c r="J1836" s="4">
        <v>468108</v>
      </c>
      <c r="K1836">
        <v>5000</v>
      </c>
    </row>
    <row r="1837" spans="1:11">
      <c r="A1837" s="4">
        <v>20201211</v>
      </c>
      <c r="B1837" s="21">
        <f t="shared" si="28"/>
        <v>44176</v>
      </c>
      <c r="C1837" s="20" t="str">
        <f>TEXT(Table1[[#This Row],[Transaction Date]],"yyyy")</f>
        <v>2020</v>
      </c>
      <c r="D1837" s="20" t="str">
        <f>TEXT(Table1[[#This Row],[Transaction Date]],"mmmm")</f>
        <v>December</v>
      </c>
      <c r="E1837" s="4">
        <f>MONTH(Table1[[#This Row],[Transaction Date]])</f>
        <v>12</v>
      </c>
      <c r="F1837" s="20" t="str">
        <f>TEXT(Table1[[#This Row],[Transaction Date]],"dddd")</f>
        <v>Friday</v>
      </c>
      <c r="G1837" t="s">
        <v>118</v>
      </c>
      <c r="H1837" s="4">
        <v>17583</v>
      </c>
      <c r="I1837" t="s">
        <v>109</v>
      </c>
      <c r="J1837" s="4">
        <v>518329</v>
      </c>
      <c r="K1837">
        <v>4360</v>
      </c>
    </row>
    <row r="1838" spans="1:11">
      <c r="A1838" s="4">
        <v>20201211</v>
      </c>
      <c r="B1838" s="21">
        <f t="shared" si="28"/>
        <v>44176</v>
      </c>
      <c r="C1838" s="20" t="str">
        <f>TEXT(Table1[[#This Row],[Transaction Date]],"yyyy")</f>
        <v>2020</v>
      </c>
      <c r="D1838" s="20" t="str">
        <f>TEXT(Table1[[#This Row],[Transaction Date]],"mmmm")</f>
        <v>December</v>
      </c>
      <c r="E1838" s="4">
        <f>MONTH(Table1[[#This Row],[Transaction Date]])</f>
        <v>12</v>
      </c>
      <c r="F1838" s="20" t="str">
        <f>TEXT(Table1[[#This Row],[Transaction Date]],"dddd")</f>
        <v>Friday</v>
      </c>
      <c r="G1838" t="s">
        <v>117</v>
      </c>
      <c r="H1838" s="4">
        <v>17584</v>
      </c>
      <c r="I1838" t="s">
        <v>111</v>
      </c>
      <c r="J1838" s="4">
        <v>568550</v>
      </c>
      <c r="K1838">
        <v>3400</v>
      </c>
    </row>
    <row r="1839" spans="1:11">
      <c r="A1839" s="4">
        <v>20201211</v>
      </c>
      <c r="B1839" s="21">
        <f t="shared" si="28"/>
        <v>44176</v>
      </c>
      <c r="C1839" s="20" t="str">
        <f>TEXT(Table1[[#This Row],[Transaction Date]],"yyyy")</f>
        <v>2020</v>
      </c>
      <c r="D1839" s="20" t="str">
        <f>TEXT(Table1[[#This Row],[Transaction Date]],"mmmm")</f>
        <v>December</v>
      </c>
      <c r="E1839" s="4">
        <f>MONTH(Table1[[#This Row],[Transaction Date]])</f>
        <v>12</v>
      </c>
      <c r="F1839" s="20" t="str">
        <f>TEXT(Table1[[#This Row],[Transaction Date]],"dddd")</f>
        <v>Friday</v>
      </c>
      <c r="G1839" t="s">
        <v>10</v>
      </c>
      <c r="H1839" s="4">
        <v>17584</v>
      </c>
      <c r="I1839" t="s">
        <v>109</v>
      </c>
      <c r="J1839" s="4">
        <v>618771</v>
      </c>
      <c r="K1839">
        <v>14920</v>
      </c>
    </row>
    <row r="1840" spans="1:11">
      <c r="A1840" s="4">
        <v>20201212</v>
      </c>
      <c r="B1840" s="21">
        <f t="shared" si="28"/>
        <v>44177</v>
      </c>
      <c r="C1840" s="20" t="str">
        <f>TEXT(Table1[[#This Row],[Transaction Date]],"yyyy")</f>
        <v>2020</v>
      </c>
      <c r="D1840" s="20" t="str">
        <f>TEXT(Table1[[#This Row],[Transaction Date]],"mmmm")</f>
        <v>December</v>
      </c>
      <c r="E1840" s="4">
        <f>MONTH(Table1[[#This Row],[Transaction Date]])</f>
        <v>12</v>
      </c>
      <c r="F1840" s="20" t="str">
        <f>TEXT(Table1[[#This Row],[Transaction Date]],"dddd")</f>
        <v>Saturday</v>
      </c>
      <c r="G1840" t="s">
        <v>116</v>
      </c>
      <c r="H1840" s="4">
        <v>17588</v>
      </c>
      <c r="I1840" t="s">
        <v>114</v>
      </c>
      <c r="J1840" s="4">
        <v>864342</v>
      </c>
      <c r="K1840">
        <v>3465</v>
      </c>
    </row>
    <row r="1841" spans="1:11">
      <c r="A1841" s="4">
        <v>20201212</v>
      </c>
      <c r="B1841" s="21">
        <f t="shared" si="28"/>
        <v>44177</v>
      </c>
      <c r="C1841" s="20" t="str">
        <f>TEXT(Table1[[#This Row],[Transaction Date]],"yyyy")</f>
        <v>2020</v>
      </c>
      <c r="D1841" s="20" t="str">
        <f>TEXT(Table1[[#This Row],[Transaction Date]],"mmmm")</f>
        <v>December</v>
      </c>
      <c r="E1841" s="4">
        <f>MONTH(Table1[[#This Row],[Transaction Date]])</f>
        <v>12</v>
      </c>
      <c r="F1841" s="20" t="str">
        <f>TEXT(Table1[[#This Row],[Transaction Date]],"dddd")</f>
        <v>Saturday</v>
      </c>
      <c r="G1841" t="s">
        <v>117</v>
      </c>
      <c r="H1841" s="4">
        <v>17589</v>
      </c>
      <c r="I1841" t="s">
        <v>114</v>
      </c>
      <c r="J1841" s="4">
        <v>979679</v>
      </c>
      <c r="K1841">
        <v>2220.62</v>
      </c>
    </row>
    <row r="1842" spans="1:11">
      <c r="A1842" s="4">
        <v>20201212</v>
      </c>
      <c r="B1842" s="21">
        <f t="shared" si="28"/>
        <v>44177</v>
      </c>
      <c r="C1842" s="20" t="str">
        <f>TEXT(Table1[[#This Row],[Transaction Date]],"yyyy")</f>
        <v>2020</v>
      </c>
      <c r="D1842" s="20" t="str">
        <f>TEXT(Table1[[#This Row],[Transaction Date]],"mmmm")</f>
        <v>December</v>
      </c>
      <c r="E1842" s="4">
        <f>MONTH(Table1[[#This Row],[Transaction Date]])</f>
        <v>12</v>
      </c>
      <c r="F1842" s="20" t="str">
        <f>TEXT(Table1[[#This Row],[Transaction Date]],"dddd")</f>
        <v>Saturday</v>
      </c>
      <c r="G1842" t="s">
        <v>116</v>
      </c>
      <c r="H1842" s="4">
        <v>12016</v>
      </c>
      <c r="I1842" t="s">
        <v>115</v>
      </c>
      <c r="J1842" s="4">
        <v>166213</v>
      </c>
      <c r="K1842">
        <v>3250</v>
      </c>
    </row>
    <row r="1843" spans="1:11">
      <c r="A1843" s="4">
        <v>20201213</v>
      </c>
      <c r="B1843" s="21">
        <f t="shared" si="28"/>
        <v>44178</v>
      </c>
      <c r="C1843" s="20" t="str">
        <f>TEXT(Table1[[#This Row],[Transaction Date]],"yyyy")</f>
        <v>2020</v>
      </c>
      <c r="D1843" s="20" t="str">
        <f>TEXT(Table1[[#This Row],[Transaction Date]],"mmmm")</f>
        <v>December</v>
      </c>
      <c r="E1843" s="4">
        <f>MONTH(Table1[[#This Row],[Transaction Date]])</f>
        <v>12</v>
      </c>
      <c r="F1843" s="20" t="str">
        <f>TEXT(Table1[[#This Row],[Transaction Date]],"dddd")</f>
        <v>Sunday</v>
      </c>
      <c r="G1843" t="s">
        <v>10</v>
      </c>
      <c r="H1843" s="4">
        <v>17627</v>
      </c>
      <c r="I1843" t="s">
        <v>112</v>
      </c>
      <c r="J1843" s="4">
        <v>275506</v>
      </c>
      <c r="K1843">
        <v>12148.12</v>
      </c>
    </row>
    <row r="1844" spans="1:11">
      <c r="A1844" s="4">
        <v>20201217</v>
      </c>
      <c r="B1844" s="21">
        <f t="shared" si="28"/>
        <v>44182</v>
      </c>
      <c r="C1844" s="20" t="str">
        <f>TEXT(Table1[[#This Row],[Transaction Date]],"yyyy")</f>
        <v>2020</v>
      </c>
      <c r="D1844" s="20" t="str">
        <f>TEXT(Table1[[#This Row],[Transaction Date]],"mmmm")</f>
        <v>December</v>
      </c>
      <c r="E1844" s="4">
        <f>MONTH(Table1[[#This Row],[Transaction Date]])</f>
        <v>12</v>
      </c>
      <c r="F1844" s="20" t="str">
        <f>TEXT(Table1[[#This Row],[Transaction Date]],"dddd")</f>
        <v>Thursday</v>
      </c>
      <c r="G1844" t="s">
        <v>116</v>
      </c>
      <c r="H1844" s="4">
        <v>7557</v>
      </c>
      <c r="I1844" t="s">
        <v>109</v>
      </c>
      <c r="J1844" s="4">
        <v>275506</v>
      </c>
      <c r="K1844">
        <v>12072.5</v>
      </c>
    </row>
    <row r="1845" spans="1:11">
      <c r="A1845" s="4">
        <v>20201220</v>
      </c>
      <c r="B1845" s="21">
        <f t="shared" si="28"/>
        <v>44185</v>
      </c>
      <c r="C1845" s="20" t="str">
        <f>TEXT(Table1[[#This Row],[Transaction Date]],"yyyy")</f>
        <v>2020</v>
      </c>
      <c r="D1845" s="20" t="str">
        <f>TEXT(Table1[[#This Row],[Transaction Date]],"mmmm")</f>
        <v>December</v>
      </c>
      <c r="E1845" s="4">
        <f>MONTH(Table1[[#This Row],[Transaction Date]])</f>
        <v>12</v>
      </c>
      <c r="F1845" s="20" t="str">
        <f>TEXT(Table1[[#This Row],[Transaction Date]],"dddd")</f>
        <v>Sunday</v>
      </c>
      <c r="G1845" t="s">
        <v>11</v>
      </c>
      <c r="H1845" s="4">
        <v>7585</v>
      </c>
      <c r="I1845" t="s">
        <v>109</v>
      </c>
      <c r="J1845" s="4">
        <v>166213</v>
      </c>
      <c r="K1845">
        <v>3250</v>
      </c>
    </row>
    <row r="1846" spans="1:11">
      <c r="A1846" s="4">
        <v>20201222</v>
      </c>
      <c r="B1846" s="21">
        <f t="shared" si="28"/>
        <v>44187</v>
      </c>
      <c r="C1846" s="20" t="str">
        <f>TEXT(Table1[[#This Row],[Transaction Date]],"yyyy")</f>
        <v>2020</v>
      </c>
      <c r="D1846" s="20" t="str">
        <f>TEXT(Table1[[#This Row],[Transaction Date]],"mmmm")</f>
        <v>December</v>
      </c>
      <c r="E1846" s="4">
        <f>MONTH(Table1[[#This Row],[Transaction Date]])</f>
        <v>12</v>
      </c>
      <c r="F1846" s="20" t="str">
        <f>TEXT(Table1[[#This Row],[Transaction Date]],"dddd")</f>
        <v>Tuesday</v>
      </c>
      <c r="G1846" t="s">
        <v>10</v>
      </c>
      <c r="H1846" s="4">
        <v>17804</v>
      </c>
      <c r="I1846" t="s">
        <v>109</v>
      </c>
      <c r="J1846" s="4">
        <v>275506</v>
      </c>
      <c r="K1846">
        <v>11687.5</v>
      </c>
    </row>
    <row r="1847" spans="1:11">
      <c r="A1847" s="4">
        <v>20201224</v>
      </c>
      <c r="B1847" s="21">
        <f t="shared" si="28"/>
        <v>44189</v>
      </c>
      <c r="C1847" s="20" t="str">
        <f>TEXT(Table1[[#This Row],[Transaction Date]],"yyyy")</f>
        <v>2020</v>
      </c>
      <c r="D1847" s="20" t="str">
        <f>TEXT(Table1[[#This Row],[Transaction Date]],"mmmm")</f>
        <v>December</v>
      </c>
      <c r="E1847" s="4">
        <f>MONTH(Table1[[#This Row],[Transaction Date]])</f>
        <v>12</v>
      </c>
      <c r="F1847" s="20" t="str">
        <f>TEXT(Table1[[#This Row],[Transaction Date]],"dddd")</f>
        <v>Thursday</v>
      </c>
      <c r="G1847" t="s">
        <v>118</v>
      </c>
      <c r="H1847" s="4">
        <v>12132</v>
      </c>
      <c r="I1847" t="s">
        <v>109</v>
      </c>
      <c r="J1847" s="4">
        <v>275506</v>
      </c>
      <c r="K1847">
        <v>13722.5</v>
      </c>
    </row>
    <row r="1848" spans="1:11">
      <c r="A1848" s="4">
        <v>20201229</v>
      </c>
      <c r="B1848" s="21">
        <f t="shared" si="28"/>
        <v>44194</v>
      </c>
      <c r="C1848" s="20" t="str">
        <f>TEXT(Table1[[#This Row],[Transaction Date]],"yyyy")</f>
        <v>2020</v>
      </c>
      <c r="D1848" s="20" t="str">
        <f>TEXT(Table1[[#This Row],[Transaction Date]],"mmmm")</f>
        <v>December</v>
      </c>
      <c r="E1848" s="4">
        <f>MONTH(Table1[[#This Row],[Transaction Date]])</f>
        <v>12</v>
      </c>
      <c r="F1848" s="20" t="str">
        <f>TEXT(Table1[[#This Row],[Transaction Date]],"dddd")</f>
        <v>Tuesday</v>
      </c>
      <c r="G1848" t="s">
        <v>10</v>
      </c>
      <c r="H1848" s="4">
        <v>7655</v>
      </c>
      <c r="I1848" t="s">
        <v>114</v>
      </c>
      <c r="J1848" s="4">
        <v>166213</v>
      </c>
      <c r="K1848">
        <v>13007.5</v>
      </c>
    </row>
    <row r="1849" spans="1:11">
      <c r="A1849" s="4">
        <v>20201230</v>
      </c>
      <c r="B1849" s="21">
        <f t="shared" si="28"/>
        <v>44195</v>
      </c>
      <c r="C1849" s="20" t="str">
        <f>TEXT(Table1[[#This Row],[Transaction Date]],"yyyy")</f>
        <v>2020</v>
      </c>
      <c r="D1849" s="20" t="str">
        <f>TEXT(Table1[[#This Row],[Transaction Date]],"mmmm")</f>
        <v>December</v>
      </c>
      <c r="E1849" s="4">
        <f>MONTH(Table1[[#This Row],[Transaction Date]])</f>
        <v>12</v>
      </c>
      <c r="F1849" s="20" t="str">
        <f>TEXT(Table1[[#This Row],[Transaction Date]],"dddd")</f>
        <v>Wednesday</v>
      </c>
      <c r="G1849" t="s">
        <v>116</v>
      </c>
      <c r="H1849" s="4">
        <v>17929</v>
      </c>
      <c r="I1849" t="s">
        <v>109</v>
      </c>
      <c r="J1849" s="4">
        <v>275506</v>
      </c>
      <c r="K1849">
        <v>12450</v>
      </c>
    </row>
    <row r="1850" spans="1:11">
      <c r="A1850" s="4">
        <v>20201230</v>
      </c>
      <c r="B1850" s="21">
        <f t="shared" si="28"/>
        <v>44195</v>
      </c>
      <c r="C1850" s="20" t="str">
        <f>TEXT(Table1[[#This Row],[Transaction Date]],"yyyy")</f>
        <v>2020</v>
      </c>
      <c r="D1850" s="20" t="str">
        <f>TEXT(Table1[[#This Row],[Transaction Date]],"mmmm")</f>
        <v>December</v>
      </c>
      <c r="E1850" s="4">
        <f>MONTH(Table1[[#This Row],[Transaction Date]])</f>
        <v>12</v>
      </c>
      <c r="F1850" s="20" t="str">
        <f>TEXT(Table1[[#This Row],[Transaction Date]],"dddd")</f>
        <v>Wednesday</v>
      </c>
      <c r="G1850" t="s">
        <v>118</v>
      </c>
      <c r="H1850" s="4">
        <v>12164</v>
      </c>
      <c r="I1850" t="s">
        <v>115</v>
      </c>
      <c r="J1850" s="4">
        <v>834850</v>
      </c>
      <c r="K1850">
        <v>6250</v>
      </c>
    </row>
    <row r="1851" spans="1:11">
      <c r="A1851" s="4">
        <v>20201230</v>
      </c>
      <c r="B1851" s="21">
        <f t="shared" si="28"/>
        <v>44195</v>
      </c>
      <c r="C1851" s="20" t="str">
        <f>TEXT(Table1[[#This Row],[Transaction Date]],"yyyy")</f>
        <v>2020</v>
      </c>
      <c r="D1851" s="20" t="str">
        <f>TEXT(Table1[[#This Row],[Transaction Date]],"mmmm")</f>
        <v>December</v>
      </c>
      <c r="E1851" s="4">
        <f>MONTH(Table1[[#This Row],[Transaction Date]])</f>
        <v>12</v>
      </c>
      <c r="F1851" s="20" t="str">
        <f>TEXT(Table1[[#This Row],[Transaction Date]],"dddd")</f>
        <v>Wednesday</v>
      </c>
      <c r="G1851" t="s">
        <v>118</v>
      </c>
      <c r="H1851" s="4">
        <v>12165</v>
      </c>
      <c r="I1851" t="s">
        <v>114</v>
      </c>
      <c r="J1851" s="4">
        <v>367666</v>
      </c>
      <c r="K1851">
        <v>3650</v>
      </c>
    </row>
    <row r="1852" spans="1:11">
      <c r="A1852" s="4">
        <v>20201231</v>
      </c>
      <c r="B1852" s="21">
        <f t="shared" si="28"/>
        <v>44196</v>
      </c>
      <c r="C1852" s="20" t="str">
        <f>TEXT(Table1[[#This Row],[Transaction Date]],"yyyy")</f>
        <v>2020</v>
      </c>
      <c r="D1852" s="20" t="str">
        <f>TEXT(Table1[[#This Row],[Transaction Date]],"mmmm")</f>
        <v>December</v>
      </c>
      <c r="E1852" s="4">
        <f>MONTH(Table1[[#This Row],[Transaction Date]])</f>
        <v>12</v>
      </c>
      <c r="F1852" s="20" t="str">
        <f>TEXT(Table1[[#This Row],[Transaction Date]],"dddd")</f>
        <v>Thursday</v>
      </c>
      <c r="G1852" t="s">
        <v>117</v>
      </c>
      <c r="H1852" s="4">
        <v>12171</v>
      </c>
      <c r="I1852" t="s">
        <v>114</v>
      </c>
      <c r="J1852" s="4">
        <v>417887</v>
      </c>
      <c r="K1852">
        <v>2450</v>
      </c>
    </row>
    <row r="1853" spans="1:11">
      <c r="A1853" s="4">
        <v>20201231</v>
      </c>
      <c r="B1853" s="21">
        <f t="shared" si="28"/>
        <v>44196</v>
      </c>
      <c r="C1853" s="20" t="str">
        <f>TEXT(Table1[[#This Row],[Transaction Date]],"yyyy")</f>
        <v>2020</v>
      </c>
      <c r="D1853" s="20" t="str">
        <f>TEXT(Table1[[#This Row],[Transaction Date]],"mmmm")</f>
        <v>December</v>
      </c>
      <c r="E1853" s="4">
        <f>MONTH(Table1[[#This Row],[Transaction Date]])</f>
        <v>12</v>
      </c>
      <c r="F1853" s="20" t="str">
        <f>TEXT(Table1[[#This Row],[Transaction Date]],"dddd")</f>
        <v>Thursday</v>
      </c>
      <c r="G1853" t="s">
        <v>10</v>
      </c>
      <c r="H1853" s="4">
        <v>12173</v>
      </c>
      <c r="I1853" t="s">
        <v>115</v>
      </c>
      <c r="J1853" s="4">
        <v>468108</v>
      </c>
      <c r="K1853">
        <v>12787.5</v>
      </c>
    </row>
    <row r="1854" spans="1:11">
      <c r="A1854" s="4">
        <v>20201231</v>
      </c>
      <c r="B1854" s="21">
        <f t="shared" si="28"/>
        <v>44196</v>
      </c>
      <c r="C1854" s="20" t="str">
        <f>TEXT(Table1[[#This Row],[Transaction Date]],"yyyy")</f>
        <v>2020</v>
      </c>
      <c r="D1854" s="20" t="str">
        <f>TEXT(Table1[[#This Row],[Transaction Date]],"mmmm")</f>
        <v>December</v>
      </c>
      <c r="E1854" s="4">
        <f>MONTH(Table1[[#This Row],[Transaction Date]])</f>
        <v>12</v>
      </c>
      <c r="F1854" s="20" t="str">
        <f>TEXT(Table1[[#This Row],[Transaction Date]],"dddd")</f>
        <v>Thursday</v>
      </c>
      <c r="G1854" t="s">
        <v>116</v>
      </c>
      <c r="H1854" s="4">
        <v>12174</v>
      </c>
      <c r="I1854" t="s">
        <v>114</v>
      </c>
      <c r="J1854" s="4">
        <v>518329</v>
      </c>
      <c r="K1854">
        <v>12072.5</v>
      </c>
    </row>
    <row r="1855" spans="1:11">
      <c r="A1855" s="4">
        <v>20210101</v>
      </c>
      <c r="B1855" s="21">
        <f t="shared" si="28"/>
        <v>44197</v>
      </c>
      <c r="C1855" s="20" t="str">
        <f>TEXT(Table1[[#This Row],[Transaction Date]],"yyyy")</f>
        <v>2021</v>
      </c>
      <c r="D1855" s="20" t="str">
        <f>TEXT(Table1[[#This Row],[Transaction Date]],"mmmm")</f>
        <v>January</v>
      </c>
      <c r="E1855" s="4">
        <f>MONTH(Table1[[#This Row],[Transaction Date]])</f>
        <v>1</v>
      </c>
      <c r="F1855" s="20" t="str">
        <f>TEXT(Table1[[#This Row],[Transaction Date]],"dddd")</f>
        <v>Friday</v>
      </c>
      <c r="G1855" t="s">
        <v>116</v>
      </c>
      <c r="H1855" s="4">
        <v>12180</v>
      </c>
      <c r="I1855" t="s">
        <v>115</v>
      </c>
      <c r="J1855" s="4">
        <v>568550</v>
      </c>
      <c r="K1855">
        <v>18120</v>
      </c>
    </row>
    <row r="1856" spans="1:11">
      <c r="A1856" s="4">
        <v>20210101</v>
      </c>
      <c r="B1856" s="21">
        <f t="shared" si="28"/>
        <v>44197</v>
      </c>
      <c r="C1856" s="20" t="str">
        <f>TEXT(Table1[[#This Row],[Transaction Date]],"yyyy")</f>
        <v>2021</v>
      </c>
      <c r="D1856" s="20" t="str">
        <f>TEXT(Table1[[#This Row],[Transaction Date]],"mmmm")</f>
        <v>January</v>
      </c>
      <c r="E1856" s="4">
        <f>MONTH(Table1[[#This Row],[Transaction Date]])</f>
        <v>1</v>
      </c>
      <c r="F1856" s="20" t="str">
        <f>TEXT(Table1[[#This Row],[Transaction Date]],"dddd")</f>
        <v>Friday</v>
      </c>
      <c r="G1856" t="s">
        <v>117</v>
      </c>
      <c r="H1856" s="4">
        <v>12181</v>
      </c>
      <c r="I1856" t="s">
        <v>113</v>
      </c>
      <c r="J1856" s="4">
        <v>618771</v>
      </c>
      <c r="K1856">
        <v>7950</v>
      </c>
    </row>
    <row r="1857" spans="1:11">
      <c r="A1857" s="4">
        <v>20210101</v>
      </c>
      <c r="B1857" s="21">
        <f t="shared" si="28"/>
        <v>44197</v>
      </c>
      <c r="C1857" s="20" t="str">
        <f>TEXT(Table1[[#This Row],[Transaction Date]],"yyyy")</f>
        <v>2021</v>
      </c>
      <c r="D1857" s="20" t="str">
        <f>TEXT(Table1[[#This Row],[Transaction Date]],"mmmm")</f>
        <v>January</v>
      </c>
      <c r="E1857" s="4">
        <f>MONTH(Table1[[#This Row],[Transaction Date]])</f>
        <v>1</v>
      </c>
      <c r="F1857" s="20" t="str">
        <f>TEXT(Table1[[#This Row],[Transaction Date]],"dddd")</f>
        <v>Friday</v>
      </c>
      <c r="G1857" t="s">
        <v>11</v>
      </c>
      <c r="H1857" s="4">
        <v>12176</v>
      </c>
      <c r="I1857" t="s">
        <v>113</v>
      </c>
      <c r="J1857" s="4">
        <v>864342</v>
      </c>
      <c r="K1857">
        <v>10257.5</v>
      </c>
    </row>
    <row r="1858" spans="1:11">
      <c r="A1858" s="4">
        <v>20210101</v>
      </c>
      <c r="B1858" s="21">
        <f t="shared" si="28"/>
        <v>44197</v>
      </c>
      <c r="C1858" s="20" t="str">
        <f>TEXT(Table1[[#This Row],[Transaction Date]],"yyyy")</f>
        <v>2021</v>
      </c>
      <c r="D1858" s="20" t="str">
        <f>TEXT(Table1[[#This Row],[Transaction Date]],"mmmm")</f>
        <v>January</v>
      </c>
      <c r="E1858" s="4">
        <f>MONTH(Table1[[#This Row],[Transaction Date]])</f>
        <v>1</v>
      </c>
      <c r="F1858" s="20" t="str">
        <f>TEXT(Table1[[#This Row],[Transaction Date]],"dddd")</f>
        <v>Friday</v>
      </c>
      <c r="G1858" t="s">
        <v>11</v>
      </c>
      <c r="H1858" s="4">
        <v>12177</v>
      </c>
      <c r="I1858" t="s">
        <v>112</v>
      </c>
      <c r="J1858" s="4">
        <v>979679</v>
      </c>
      <c r="K1858">
        <v>9597.5</v>
      </c>
    </row>
    <row r="1859" spans="1:11">
      <c r="A1859" s="4">
        <v>20210102</v>
      </c>
      <c r="B1859" s="21">
        <f t="shared" si="28"/>
        <v>44198</v>
      </c>
      <c r="C1859" s="20" t="str">
        <f>TEXT(Table1[[#This Row],[Transaction Date]],"yyyy")</f>
        <v>2021</v>
      </c>
      <c r="D1859" s="20" t="str">
        <f>TEXT(Table1[[#This Row],[Transaction Date]],"mmmm")</f>
        <v>January</v>
      </c>
      <c r="E1859" s="4">
        <f>MONTH(Table1[[#This Row],[Transaction Date]])</f>
        <v>1</v>
      </c>
      <c r="F1859" s="20" t="str">
        <f>TEXT(Table1[[#This Row],[Transaction Date]],"dddd")</f>
        <v>Saturday</v>
      </c>
      <c r="G1859" t="s">
        <v>10</v>
      </c>
      <c r="H1859" s="4">
        <v>17960</v>
      </c>
      <c r="I1859" t="s">
        <v>109</v>
      </c>
      <c r="J1859" s="4">
        <v>166213</v>
      </c>
      <c r="K1859">
        <v>12450</v>
      </c>
    </row>
    <row r="1860" spans="1:11">
      <c r="A1860" s="4">
        <v>20210102</v>
      </c>
      <c r="B1860" s="21">
        <f t="shared" si="28"/>
        <v>44198</v>
      </c>
      <c r="C1860" s="20" t="str">
        <f>TEXT(Table1[[#This Row],[Transaction Date]],"yyyy")</f>
        <v>2021</v>
      </c>
      <c r="D1860" s="20" t="str">
        <f>TEXT(Table1[[#This Row],[Transaction Date]],"mmmm")</f>
        <v>January</v>
      </c>
      <c r="E1860" s="4">
        <f>MONTH(Table1[[#This Row],[Transaction Date]])</f>
        <v>1</v>
      </c>
      <c r="F1860" s="20" t="str">
        <f>TEXT(Table1[[#This Row],[Transaction Date]],"dddd")</f>
        <v>Saturday</v>
      </c>
      <c r="G1860" t="s">
        <v>116</v>
      </c>
      <c r="H1860" s="4">
        <v>12183</v>
      </c>
      <c r="I1860" t="s">
        <v>115</v>
      </c>
      <c r="J1860" s="4">
        <v>168844</v>
      </c>
      <c r="K1860">
        <v>12072.5</v>
      </c>
    </row>
    <row r="1861" spans="1:11">
      <c r="A1861" s="4">
        <v>20210106</v>
      </c>
      <c r="B1861" s="21">
        <f t="shared" ref="B1861:B1924" si="29">DATE(LEFT(A1861,4),MID(A1861,5,2),RIGHT(A1861,2))</f>
        <v>44202</v>
      </c>
      <c r="C1861" s="20" t="str">
        <f>TEXT(Table1[[#This Row],[Transaction Date]],"yyyy")</f>
        <v>2021</v>
      </c>
      <c r="D1861" s="20" t="str">
        <f>TEXT(Table1[[#This Row],[Transaction Date]],"mmmm")</f>
        <v>January</v>
      </c>
      <c r="E1861" s="4">
        <f>MONTH(Table1[[#This Row],[Transaction Date]])</f>
        <v>1</v>
      </c>
      <c r="F1861" s="20" t="str">
        <f>TEXT(Table1[[#This Row],[Transaction Date]],"dddd")</f>
        <v>Wednesday</v>
      </c>
      <c r="G1861" t="s">
        <v>10</v>
      </c>
      <c r="H1861" s="4">
        <v>7677</v>
      </c>
      <c r="I1861" t="s">
        <v>115</v>
      </c>
      <c r="J1861" s="4">
        <v>275506</v>
      </c>
      <c r="K1861">
        <v>11950</v>
      </c>
    </row>
    <row r="1862" spans="1:11">
      <c r="A1862" s="4">
        <v>20210106</v>
      </c>
      <c r="B1862" s="21">
        <f t="shared" si="29"/>
        <v>44202</v>
      </c>
      <c r="C1862" s="20" t="str">
        <f>TEXT(Table1[[#This Row],[Transaction Date]],"yyyy")</f>
        <v>2021</v>
      </c>
      <c r="D1862" s="20" t="str">
        <f>TEXT(Table1[[#This Row],[Transaction Date]],"mmmm")</f>
        <v>January</v>
      </c>
      <c r="E1862" s="4">
        <f>MONTH(Table1[[#This Row],[Transaction Date]])</f>
        <v>1</v>
      </c>
      <c r="F1862" s="20" t="str">
        <f>TEXT(Table1[[#This Row],[Transaction Date]],"dddd")</f>
        <v>Wednesday</v>
      </c>
      <c r="G1862" t="s">
        <v>10</v>
      </c>
      <c r="H1862" s="4">
        <v>12196</v>
      </c>
      <c r="I1862" t="s">
        <v>109</v>
      </c>
      <c r="J1862" s="4">
        <v>660055</v>
      </c>
      <c r="K1862">
        <v>9950</v>
      </c>
    </row>
    <row r="1863" spans="1:11">
      <c r="A1863" s="4">
        <v>20210110</v>
      </c>
      <c r="B1863" s="21">
        <f t="shared" si="29"/>
        <v>44206</v>
      </c>
      <c r="C1863" s="20" t="str">
        <f>TEXT(Table1[[#This Row],[Transaction Date]],"yyyy")</f>
        <v>2021</v>
      </c>
      <c r="D1863" s="20" t="str">
        <f>TEXT(Table1[[#This Row],[Transaction Date]],"mmmm")</f>
        <v>January</v>
      </c>
      <c r="E1863" s="4">
        <f>MONTH(Table1[[#This Row],[Transaction Date]])</f>
        <v>1</v>
      </c>
      <c r="F1863" s="20" t="str">
        <f>TEXT(Table1[[#This Row],[Transaction Date]],"dddd")</f>
        <v>Sunday</v>
      </c>
      <c r="G1863" t="s">
        <v>118</v>
      </c>
      <c r="H1863" s="4">
        <v>12205</v>
      </c>
      <c r="I1863" t="s">
        <v>115</v>
      </c>
      <c r="J1863" s="4">
        <v>275506</v>
      </c>
      <c r="K1863">
        <v>995</v>
      </c>
    </row>
    <row r="1864" spans="1:11">
      <c r="A1864" s="4">
        <v>20210112</v>
      </c>
      <c r="B1864" s="21">
        <f t="shared" si="29"/>
        <v>44208</v>
      </c>
      <c r="C1864" s="20" t="str">
        <f>TEXT(Table1[[#This Row],[Transaction Date]],"yyyy")</f>
        <v>2021</v>
      </c>
      <c r="D1864" s="20" t="str">
        <f>TEXT(Table1[[#This Row],[Transaction Date]],"mmmm")</f>
        <v>January</v>
      </c>
      <c r="E1864" s="4">
        <f>MONTH(Table1[[#This Row],[Transaction Date]])</f>
        <v>1</v>
      </c>
      <c r="F1864" s="20" t="str">
        <f>TEXT(Table1[[#This Row],[Transaction Date]],"dddd")</f>
        <v>Tuesday</v>
      </c>
      <c r="G1864" t="s">
        <v>10</v>
      </c>
      <c r="H1864" s="4">
        <v>12209</v>
      </c>
      <c r="I1864" t="s">
        <v>114</v>
      </c>
      <c r="J1864" s="4">
        <v>660055</v>
      </c>
      <c r="K1864">
        <v>9950</v>
      </c>
    </row>
    <row r="1865" spans="1:11">
      <c r="A1865" s="4">
        <v>20210123</v>
      </c>
      <c r="B1865" s="21">
        <f t="shared" si="29"/>
        <v>44219</v>
      </c>
      <c r="C1865" s="20" t="str">
        <f>TEXT(Table1[[#This Row],[Transaction Date]],"yyyy")</f>
        <v>2021</v>
      </c>
      <c r="D1865" s="20" t="str">
        <f>TEXT(Table1[[#This Row],[Transaction Date]],"mmmm")</f>
        <v>January</v>
      </c>
      <c r="E1865" s="4">
        <f>MONTH(Table1[[#This Row],[Transaction Date]])</f>
        <v>1</v>
      </c>
      <c r="F1865" s="20" t="str">
        <f>TEXT(Table1[[#This Row],[Transaction Date]],"dddd")</f>
        <v>Saturday</v>
      </c>
      <c r="G1865" t="s">
        <v>117</v>
      </c>
      <c r="H1865" s="4">
        <v>12261</v>
      </c>
      <c r="I1865" t="s">
        <v>111</v>
      </c>
      <c r="J1865" s="4">
        <v>166213</v>
      </c>
      <c r="K1865">
        <v>8732.5</v>
      </c>
    </row>
    <row r="1866" spans="1:11">
      <c r="A1866" s="4">
        <v>20210123</v>
      </c>
      <c r="B1866" s="21">
        <f t="shared" si="29"/>
        <v>44219</v>
      </c>
      <c r="C1866" s="20" t="str">
        <f>TEXT(Table1[[#This Row],[Transaction Date]],"yyyy")</f>
        <v>2021</v>
      </c>
      <c r="D1866" s="20" t="str">
        <f>TEXT(Table1[[#This Row],[Transaction Date]],"mmmm")</f>
        <v>January</v>
      </c>
      <c r="E1866" s="4">
        <f>MONTH(Table1[[#This Row],[Transaction Date]])</f>
        <v>1</v>
      </c>
      <c r="F1866" s="20" t="str">
        <f>TEXT(Table1[[#This Row],[Transaction Date]],"dddd")</f>
        <v>Saturday</v>
      </c>
      <c r="G1866" t="s">
        <v>118</v>
      </c>
      <c r="H1866" s="4">
        <v>8909</v>
      </c>
      <c r="I1866" t="s">
        <v>115</v>
      </c>
      <c r="J1866" s="4">
        <v>168844</v>
      </c>
      <c r="K1866">
        <v>1032.5</v>
      </c>
    </row>
    <row r="1867" spans="1:11">
      <c r="A1867" s="4">
        <v>20210124</v>
      </c>
      <c r="B1867" s="21">
        <f t="shared" si="29"/>
        <v>44220</v>
      </c>
      <c r="C1867" s="20" t="str">
        <f>TEXT(Table1[[#This Row],[Transaction Date]],"yyyy")</f>
        <v>2021</v>
      </c>
      <c r="D1867" s="20" t="str">
        <f>TEXT(Table1[[#This Row],[Transaction Date]],"mmmm")</f>
        <v>January</v>
      </c>
      <c r="E1867" s="4">
        <f>MONTH(Table1[[#This Row],[Transaction Date]])</f>
        <v>1</v>
      </c>
      <c r="F1867" s="20" t="str">
        <f>TEXT(Table1[[#This Row],[Transaction Date]],"dddd")</f>
        <v>Sunday</v>
      </c>
      <c r="G1867" t="s">
        <v>10</v>
      </c>
      <c r="H1867" s="4">
        <v>18137</v>
      </c>
      <c r="I1867" t="s">
        <v>114</v>
      </c>
      <c r="J1867" s="4">
        <v>275506</v>
      </c>
      <c r="K1867">
        <v>3937.5</v>
      </c>
    </row>
    <row r="1868" spans="1:11">
      <c r="A1868" s="4">
        <v>20210126</v>
      </c>
      <c r="B1868" s="21">
        <f t="shared" si="29"/>
        <v>44222</v>
      </c>
      <c r="C1868" s="20" t="str">
        <f>TEXT(Table1[[#This Row],[Transaction Date]],"yyyy")</f>
        <v>2021</v>
      </c>
      <c r="D1868" s="20" t="str">
        <f>TEXT(Table1[[#This Row],[Transaction Date]],"mmmm")</f>
        <v>January</v>
      </c>
      <c r="E1868" s="4">
        <f>MONTH(Table1[[#This Row],[Transaction Date]])</f>
        <v>1</v>
      </c>
      <c r="F1868" s="20" t="str">
        <f>TEXT(Table1[[#This Row],[Transaction Date]],"dddd")</f>
        <v>Tuesday</v>
      </c>
      <c r="G1868" t="s">
        <v>10</v>
      </c>
      <c r="H1868" s="4">
        <v>18148</v>
      </c>
      <c r="I1868" t="s">
        <v>111</v>
      </c>
      <c r="J1868" s="4">
        <v>834850</v>
      </c>
      <c r="K1868">
        <v>8732.5</v>
      </c>
    </row>
    <row r="1869" spans="1:11">
      <c r="A1869" s="4">
        <v>20210126</v>
      </c>
      <c r="B1869" s="21">
        <f t="shared" si="29"/>
        <v>44222</v>
      </c>
      <c r="C1869" s="20" t="str">
        <f>TEXT(Table1[[#This Row],[Transaction Date]],"yyyy")</f>
        <v>2021</v>
      </c>
      <c r="D1869" s="20" t="str">
        <f>TEXT(Table1[[#This Row],[Transaction Date]],"mmmm")</f>
        <v>January</v>
      </c>
      <c r="E1869" s="4">
        <f>MONTH(Table1[[#This Row],[Transaction Date]])</f>
        <v>1</v>
      </c>
      <c r="F1869" s="20" t="str">
        <f>TEXT(Table1[[#This Row],[Transaction Date]],"dddd")</f>
        <v>Tuesday</v>
      </c>
      <c r="G1869" t="s">
        <v>116</v>
      </c>
      <c r="H1869" s="4">
        <v>18148</v>
      </c>
      <c r="I1869" t="s">
        <v>109</v>
      </c>
      <c r="J1869" s="4">
        <v>367666</v>
      </c>
      <c r="K1869">
        <v>10687.5</v>
      </c>
    </row>
    <row r="1870" spans="1:11">
      <c r="A1870" s="4">
        <v>20210126</v>
      </c>
      <c r="B1870" s="21">
        <f t="shared" si="29"/>
        <v>44222</v>
      </c>
      <c r="C1870" s="20" t="str">
        <f>TEXT(Table1[[#This Row],[Transaction Date]],"yyyy")</f>
        <v>2021</v>
      </c>
      <c r="D1870" s="20" t="str">
        <f>TEXT(Table1[[#This Row],[Transaction Date]],"mmmm")</f>
        <v>January</v>
      </c>
      <c r="E1870" s="4">
        <f>MONTH(Table1[[#This Row],[Transaction Date]])</f>
        <v>1</v>
      </c>
      <c r="F1870" s="20" t="str">
        <f>TEXT(Table1[[#This Row],[Transaction Date]],"dddd")</f>
        <v>Tuesday</v>
      </c>
      <c r="G1870" t="s">
        <v>117</v>
      </c>
      <c r="H1870" s="4">
        <v>18149</v>
      </c>
      <c r="I1870" t="s">
        <v>109</v>
      </c>
      <c r="J1870" s="4">
        <v>417887</v>
      </c>
      <c r="K1870">
        <v>16462.5</v>
      </c>
    </row>
    <row r="1871" spans="1:11">
      <c r="A1871" s="4">
        <v>20210126</v>
      </c>
      <c r="B1871" s="21">
        <f t="shared" si="29"/>
        <v>44222</v>
      </c>
      <c r="C1871" s="20" t="str">
        <f>TEXT(Table1[[#This Row],[Transaction Date]],"yyyy")</f>
        <v>2021</v>
      </c>
      <c r="D1871" s="20" t="str">
        <f>TEXT(Table1[[#This Row],[Transaction Date]],"mmmm")</f>
        <v>January</v>
      </c>
      <c r="E1871" s="4">
        <f>MONTH(Table1[[#This Row],[Transaction Date]])</f>
        <v>1</v>
      </c>
      <c r="F1871" s="20" t="str">
        <f>TEXT(Table1[[#This Row],[Transaction Date]],"dddd")</f>
        <v>Tuesday</v>
      </c>
      <c r="G1871" t="s">
        <v>117</v>
      </c>
      <c r="H1871" s="4">
        <v>18151</v>
      </c>
      <c r="I1871" t="s">
        <v>109</v>
      </c>
      <c r="J1871" s="4">
        <v>468108</v>
      </c>
      <c r="K1871">
        <v>4687.5</v>
      </c>
    </row>
    <row r="1872" spans="1:11">
      <c r="A1872" s="4">
        <v>20210127</v>
      </c>
      <c r="B1872" s="21">
        <f t="shared" si="29"/>
        <v>44223</v>
      </c>
      <c r="C1872" s="20" t="str">
        <f>TEXT(Table1[[#This Row],[Transaction Date]],"yyyy")</f>
        <v>2021</v>
      </c>
      <c r="D1872" s="20" t="str">
        <f>TEXT(Table1[[#This Row],[Transaction Date]],"mmmm")</f>
        <v>January</v>
      </c>
      <c r="E1872" s="4">
        <f>MONTH(Table1[[#This Row],[Transaction Date]])</f>
        <v>1</v>
      </c>
      <c r="F1872" s="20" t="str">
        <f>TEXT(Table1[[#This Row],[Transaction Date]],"dddd")</f>
        <v>Wednesday</v>
      </c>
      <c r="G1872" t="s">
        <v>10</v>
      </c>
      <c r="H1872" s="4">
        <v>6923</v>
      </c>
      <c r="I1872" t="s">
        <v>109</v>
      </c>
      <c r="J1872" s="4">
        <v>834850</v>
      </c>
      <c r="K1872">
        <v>11950</v>
      </c>
    </row>
    <row r="1873" spans="1:11">
      <c r="A1873" s="4">
        <v>20210128</v>
      </c>
      <c r="B1873" s="21">
        <f t="shared" si="29"/>
        <v>44224</v>
      </c>
      <c r="C1873" s="20" t="str">
        <f>TEXT(Table1[[#This Row],[Transaction Date]],"yyyy")</f>
        <v>2021</v>
      </c>
      <c r="D1873" s="20" t="str">
        <f>TEXT(Table1[[#This Row],[Transaction Date]],"mmmm")</f>
        <v>January</v>
      </c>
      <c r="E1873" s="4">
        <f>MONTH(Table1[[#This Row],[Transaction Date]])</f>
        <v>1</v>
      </c>
      <c r="F1873" s="20" t="str">
        <f>TEXT(Table1[[#This Row],[Transaction Date]],"dddd")</f>
        <v>Thursday</v>
      </c>
      <c r="G1873" t="s">
        <v>118</v>
      </c>
      <c r="H1873" s="4">
        <v>12276</v>
      </c>
      <c r="I1873" t="s">
        <v>113</v>
      </c>
      <c r="J1873" s="4">
        <v>367666</v>
      </c>
      <c r="K1873">
        <v>2437.5</v>
      </c>
    </row>
    <row r="1874" spans="1:11">
      <c r="A1874" s="4">
        <v>20210129</v>
      </c>
      <c r="B1874" s="21">
        <f t="shared" si="29"/>
        <v>44225</v>
      </c>
      <c r="C1874" s="20" t="str">
        <f>TEXT(Table1[[#This Row],[Transaction Date]],"yyyy")</f>
        <v>2021</v>
      </c>
      <c r="D1874" s="20" t="str">
        <f>TEXT(Table1[[#This Row],[Transaction Date]],"mmmm")</f>
        <v>January</v>
      </c>
      <c r="E1874" s="4">
        <f>MONTH(Table1[[#This Row],[Transaction Date]])</f>
        <v>1</v>
      </c>
      <c r="F1874" s="20" t="str">
        <f>TEXT(Table1[[#This Row],[Transaction Date]],"dddd")</f>
        <v>Friday</v>
      </c>
      <c r="G1874" t="s">
        <v>118</v>
      </c>
      <c r="H1874" s="4">
        <v>18158</v>
      </c>
      <c r="I1874" t="s">
        <v>114</v>
      </c>
      <c r="J1874" s="4">
        <v>417887</v>
      </c>
      <c r="K1874">
        <v>12450</v>
      </c>
    </row>
    <row r="1875" spans="1:11">
      <c r="A1875" s="4">
        <v>20210129</v>
      </c>
      <c r="B1875" s="21">
        <f t="shared" si="29"/>
        <v>44225</v>
      </c>
      <c r="C1875" s="20" t="str">
        <f>TEXT(Table1[[#This Row],[Transaction Date]],"yyyy")</f>
        <v>2021</v>
      </c>
      <c r="D1875" s="20" t="str">
        <f>TEXT(Table1[[#This Row],[Transaction Date]],"mmmm")</f>
        <v>January</v>
      </c>
      <c r="E1875" s="4">
        <f>MONTH(Table1[[#This Row],[Transaction Date]])</f>
        <v>1</v>
      </c>
      <c r="F1875" s="20" t="str">
        <f>TEXT(Table1[[#This Row],[Transaction Date]],"dddd")</f>
        <v>Friday</v>
      </c>
      <c r="G1875" t="s">
        <v>117</v>
      </c>
      <c r="H1875" s="4">
        <v>18160</v>
      </c>
      <c r="I1875" t="s">
        <v>115</v>
      </c>
      <c r="J1875" s="4">
        <v>468108</v>
      </c>
      <c r="K1875">
        <v>2187.5</v>
      </c>
    </row>
    <row r="1876" spans="1:11">
      <c r="A1876" s="4">
        <v>20210129</v>
      </c>
      <c r="B1876" s="21">
        <f t="shared" si="29"/>
        <v>44225</v>
      </c>
      <c r="C1876" s="20" t="str">
        <f>TEXT(Table1[[#This Row],[Transaction Date]],"yyyy")</f>
        <v>2021</v>
      </c>
      <c r="D1876" s="20" t="str">
        <f>TEXT(Table1[[#This Row],[Transaction Date]],"mmmm")</f>
        <v>January</v>
      </c>
      <c r="E1876" s="4">
        <f>MONTH(Table1[[#This Row],[Transaction Date]])</f>
        <v>1</v>
      </c>
      <c r="F1876" s="20" t="str">
        <f>TEXT(Table1[[#This Row],[Transaction Date]],"dddd")</f>
        <v>Friday</v>
      </c>
      <c r="G1876" t="s">
        <v>10</v>
      </c>
      <c r="H1876" s="4">
        <v>8935</v>
      </c>
      <c r="I1876" t="s">
        <v>114</v>
      </c>
      <c r="J1876" s="4">
        <v>468108</v>
      </c>
      <c r="K1876">
        <v>4182.5</v>
      </c>
    </row>
    <row r="1877" spans="1:11">
      <c r="A1877" s="4">
        <v>20210129</v>
      </c>
      <c r="B1877" s="21">
        <f t="shared" si="29"/>
        <v>44225</v>
      </c>
      <c r="C1877" s="20" t="str">
        <f>TEXT(Table1[[#This Row],[Transaction Date]],"yyyy")</f>
        <v>2021</v>
      </c>
      <c r="D1877" s="20" t="str">
        <f>TEXT(Table1[[#This Row],[Transaction Date]],"mmmm")</f>
        <v>January</v>
      </c>
      <c r="E1877" s="4">
        <f>MONTH(Table1[[#This Row],[Transaction Date]])</f>
        <v>1</v>
      </c>
      <c r="F1877" s="20" t="str">
        <f>TEXT(Table1[[#This Row],[Transaction Date]],"dddd")</f>
        <v>Friday</v>
      </c>
      <c r="G1877" t="s">
        <v>116</v>
      </c>
      <c r="H1877" s="4">
        <v>12277</v>
      </c>
      <c r="I1877" t="s">
        <v>114</v>
      </c>
      <c r="J1877" s="4">
        <v>468108</v>
      </c>
      <c r="K1877">
        <v>6527.5</v>
      </c>
    </row>
    <row r="1878" spans="1:11">
      <c r="A1878" s="4">
        <v>20210129</v>
      </c>
      <c r="B1878" s="21">
        <f t="shared" si="29"/>
        <v>44225</v>
      </c>
      <c r="C1878" s="20" t="str">
        <f>TEXT(Table1[[#This Row],[Transaction Date]],"yyyy")</f>
        <v>2021</v>
      </c>
      <c r="D1878" s="20" t="str">
        <f>TEXT(Table1[[#This Row],[Transaction Date]],"mmmm")</f>
        <v>January</v>
      </c>
      <c r="E1878" s="4">
        <f>MONTH(Table1[[#This Row],[Transaction Date]])</f>
        <v>1</v>
      </c>
      <c r="F1878" s="20" t="str">
        <f>TEXT(Table1[[#This Row],[Transaction Date]],"dddd")</f>
        <v>Friday</v>
      </c>
      <c r="G1878" t="s">
        <v>116</v>
      </c>
      <c r="H1878" s="4">
        <v>8935</v>
      </c>
      <c r="I1878" t="s">
        <v>115</v>
      </c>
      <c r="J1878" s="4">
        <v>468108</v>
      </c>
      <c r="K1878">
        <v>7485</v>
      </c>
    </row>
    <row r="1879" spans="1:11">
      <c r="A1879" s="4">
        <v>20210129</v>
      </c>
      <c r="B1879" s="21">
        <f t="shared" si="29"/>
        <v>44225</v>
      </c>
      <c r="C1879" s="20" t="str">
        <f>TEXT(Table1[[#This Row],[Transaction Date]],"yyyy")</f>
        <v>2021</v>
      </c>
      <c r="D1879" s="20" t="str">
        <f>TEXT(Table1[[#This Row],[Transaction Date]],"mmmm")</f>
        <v>January</v>
      </c>
      <c r="E1879" s="4">
        <f>MONTH(Table1[[#This Row],[Transaction Date]])</f>
        <v>1</v>
      </c>
      <c r="F1879" s="20" t="str">
        <f>TEXT(Table1[[#This Row],[Transaction Date]],"dddd")</f>
        <v>Friday</v>
      </c>
      <c r="G1879" t="s">
        <v>117</v>
      </c>
      <c r="H1879" s="4">
        <v>8935</v>
      </c>
      <c r="I1879" t="s">
        <v>114</v>
      </c>
      <c r="J1879" s="4">
        <v>468108</v>
      </c>
      <c r="K1879">
        <v>8732.5</v>
      </c>
    </row>
    <row r="1880" spans="1:11">
      <c r="A1880" s="4">
        <v>20210129</v>
      </c>
      <c r="B1880" s="21">
        <f t="shared" si="29"/>
        <v>44225</v>
      </c>
      <c r="C1880" s="20" t="str">
        <f>TEXT(Table1[[#This Row],[Transaction Date]],"yyyy")</f>
        <v>2021</v>
      </c>
      <c r="D1880" s="20" t="str">
        <f>TEXT(Table1[[#This Row],[Transaction Date]],"mmmm")</f>
        <v>January</v>
      </c>
      <c r="E1880" s="4">
        <f>MONTH(Table1[[#This Row],[Transaction Date]])</f>
        <v>1</v>
      </c>
      <c r="F1880" s="20" t="str">
        <f>TEXT(Table1[[#This Row],[Transaction Date]],"dddd")</f>
        <v>Friday</v>
      </c>
      <c r="G1880" t="s">
        <v>11</v>
      </c>
      <c r="H1880" s="4">
        <v>8935</v>
      </c>
      <c r="I1880" t="s">
        <v>115</v>
      </c>
      <c r="J1880" s="4">
        <v>468108</v>
      </c>
      <c r="K1880">
        <v>4987.5</v>
      </c>
    </row>
    <row r="1881" spans="1:11">
      <c r="A1881" s="4">
        <v>20210130</v>
      </c>
      <c r="B1881" s="21">
        <f t="shared" si="29"/>
        <v>44226</v>
      </c>
      <c r="C1881" s="20" t="str">
        <f>TEXT(Table1[[#This Row],[Transaction Date]],"yyyy")</f>
        <v>2021</v>
      </c>
      <c r="D1881" s="20" t="str">
        <f>TEXT(Table1[[#This Row],[Transaction Date]],"mmmm")</f>
        <v>January</v>
      </c>
      <c r="E1881" s="4">
        <f>MONTH(Table1[[#This Row],[Transaction Date]])</f>
        <v>1</v>
      </c>
      <c r="F1881" s="20" t="str">
        <f>TEXT(Table1[[#This Row],[Transaction Date]],"dddd")</f>
        <v>Saturday</v>
      </c>
      <c r="G1881" t="s">
        <v>10</v>
      </c>
      <c r="H1881" s="4">
        <v>12282</v>
      </c>
      <c r="I1881" t="s">
        <v>114</v>
      </c>
      <c r="J1881" s="4">
        <v>834850</v>
      </c>
      <c r="K1881">
        <v>6527.5</v>
      </c>
    </row>
    <row r="1882" spans="1:11">
      <c r="A1882" s="4">
        <v>20210130</v>
      </c>
      <c r="B1882" s="21">
        <f t="shared" si="29"/>
        <v>44226</v>
      </c>
      <c r="C1882" s="20" t="str">
        <f>TEXT(Table1[[#This Row],[Transaction Date]],"yyyy")</f>
        <v>2021</v>
      </c>
      <c r="D1882" s="20" t="str">
        <f>TEXT(Table1[[#This Row],[Transaction Date]],"mmmm")</f>
        <v>January</v>
      </c>
      <c r="E1882" s="4">
        <f>MONTH(Table1[[#This Row],[Transaction Date]])</f>
        <v>1</v>
      </c>
      <c r="F1882" s="20" t="str">
        <f>TEXT(Table1[[#This Row],[Transaction Date]],"dddd")</f>
        <v>Saturday</v>
      </c>
      <c r="G1882" t="s">
        <v>116</v>
      </c>
      <c r="H1882" s="4">
        <v>12283</v>
      </c>
      <c r="I1882" t="s">
        <v>115</v>
      </c>
      <c r="J1882" s="4">
        <v>129760</v>
      </c>
      <c r="K1882">
        <v>6950</v>
      </c>
    </row>
    <row r="1883" spans="1:11">
      <c r="A1883" s="4">
        <v>20210130</v>
      </c>
      <c r="B1883" s="21">
        <f t="shared" si="29"/>
        <v>44226</v>
      </c>
      <c r="C1883" s="20" t="str">
        <f>TEXT(Table1[[#This Row],[Transaction Date]],"yyyy")</f>
        <v>2021</v>
      </c>
      <c r="D1883" s="20" t="str">
        <f>TEXT(Table1[[#This Row],[Transaction Date]],"mmmm")</f>
        <v>January</v>
      </c>
      <c r="E1883" s="4">
        <f>MONTH(Table1[[#This Row],[Transaction Date]])</f>
        <v>1</v>
      </c>
      <c r="F1883" s="20" t="str">
        <f>TEXT(Table1[[#This Row],[Transaction Date]],"dddd")</f>
        <v>Saturday</v>
      </c>
      <c r="G1883" t="s">
        <v>10</v>
      </c>
      <c r="H1883" s="4">
        <v>12284</v>
      </c>
      <c r="I1883" t="s">
        <v>114</v>
      </c>
      <c r="J1883" s="4">
        <v>172366</v>
      </c>
      <c r="K1883">
        <v>3950</v>
      </c>
    </row>
    <row r="1884" spans="1:11">
      <c r="A1884" s="4">
        <v>20210131</v>
      </c>
      <c r="B1884" s="21">
        <f t="shared" si="29"/>
        <v>44227</v>
      </c>
      <c r="C1884" s="20" t="str">
        <f>TEXT(Table1[[#This Row],[Transaction Date]],"yyyy")</f>
        <v>2021</v>
      </c>
      <c r="D1884" s="20" t="str">
        <f>TEXT(Table1[[#This Row],[Transaction Date]],"mmmm")</f>
        <v>January</v>
      </c>
      <c r="E1884" s="4">
        <f>MONTH(Table1[[#This Row],[Transaction Date]])</f>
        <v>1</v>
      </c>
      <c r="F1884" s="20" t="str">
        <f>TEXT(Table1[[#This Row],[Transaction Date]],"dddd")</f>
        <v>Sunday</v>
      </c>
      <c r="G1884" t="s">
        <v>116</v>
      </c>
      <c r="H1884" s="4">
        <v>50</v>
      </c>
      <c r="I1884" t="s">
        <v>109</v>
      </c>
      <c r="J1884" s="4">
        <v>100712</v>
      </c>
      <c r="K1884">
        <v>3250</v>
      </c>
    </row>
    <row r="1885" spans="1:11">
      <c r="A1885" s="4">
        <v>20210131</v>
      </c>
      <c r="B1885" s="21">
        <f t="shared" si="29"/>
        <v>44227</v>
      </c>
      <c r="C1885" s="20" t="str">
        <f>TEXT(Table1[[#This Row],[Transaction Date]],"yyyy")</f>
        <v>2021</v>
      </c>
      <c r="D1885" s="20" t="str">
        <f>TEXT(Table1[[#This Row],[Transaction Date]],"mmmm")</f>
        <v>January</v>
      </c>
      <c r="E1885" s="4">
        <f>MONTH(Table1[[#This Row],[Transaction Date]])</f>
        <v>1</v>
      </c>
      <c r="F1885" s="20" t="str">
        <f>TEXT(Table1[[#This Row],[Transaction Date]],"dddd")</f>
        <v>Sunday</v>
      </c>
      <c r="G1885" t="s">
        <v>116</v>
      </c>
      <c r="H1885" s="4">
        <v>18178</v>
      </c>
      <c r="I1885" t="s">
        <v>109</v>
      </c>
      <c r="J1885" s="4">
        <v>135670</v>
      </c>
      <c r="K1885">
        <v>5250</v>
      </c>
    </row>
    <row r="1886" spans="1:11">
      <c r="A1886" s="4">
        <v>20210131</v>
      </c>
      <c r="B1886" s="21">
        <f t="shared" si="29"/>
        <v>44227</v>
      </c>
      <c r="C1886" s="20" t="str">
        <f>TEXT(Table1[[#This Row],[Transaction Date]],"yyyy")</f>
        <v>2021</v>
      </c>
      <c r="D1886" s="20" t="str">
        <f>TEXT(Table1[[#This Row],[Transaction Date]],"mmmm")</f>
        <v>January</v>
      </c>
      <c r="E1886" s="4">
        <f>MONTH(Table1[[#This Row],[Transaction Date]])</f>
        <v>1</v>
      </c>
      <c r="F1886" s="20" t="str">
        <f>TEXT(Table1[[#This Row],[Transaction Date]],"dddd")</f>
        <v>Sunday</v>
      </c>
      <c r="G1886" t="s">
        <v>116</v>
      </c>
      <c r="H1886" s="4">
        <v>18183</v>
      </c>
      <c r="I1886" t="s">
        <v>113</v>
      </c>
      <c r="J1886" s="4">
        <v>205588</v>
      </c>
      <c r="K1886">
        <v>2187.5</v>
      </c>
    </row>
    <row r="1887" spans="1:11">
      <c r="A1887" s="4">
        <v>20210131</v>
      </c>
      <c r="B1887" s="21">
        <f t="shared" si="29"/>
        <v>44227</v>
      </c>
      <c r="C1887" s="20" t="str">
        <f>TEXT(Table1[[#This Row],[Transaction Date]],"yyyy")</f>
        <v>2021</v>
      </c>
      <c r="D1887" s="20" t="str">
        <f>TEXT(Table1[[#This Row],[Transaction Date]],"mmmm")</f>
        <v>January</v>
      </c>
      <c r="E1887" s="4">
        <f>MONTH(Table1[[#This Row],[Transaction Date]])</f>
        <v>1</v>
      </c>
      <c r="F1887" s="20" t="str">
        <f>TEXT(Table1[[#This Row],[Transaction Date]],"dddd")</f>
        <v>Sunday</v>
      </c>
      <c r="G1887" t="s">
        <v>118</v>
      </c>
      <c r="H1887" s="4">
        <v>18190</v>
      </c>
      <c r="I1887" t="s">
        <v>113</v>
      </c>
      <c r="J1887" s="4">
        <v>275506</v>
      </c>
      <c r="K1887">
        <v>2475</v>
      </c>
    </row>
    <row r="1888" spans="1:11">
      <c r="A1888" s="4">
        <v>20210202</v>
      </c>
      <c r="B1888" s="21">
        <f t="shared" si="29"/>
        <v>44229</v>
      </c>
      <c r="C1888" s="20" t="str">
        <f>TEXT(Table1[[#This Row],[Transaction Date]],"yyyy")</f>
        <v>2021</v>
      </c>
      <c r="D1888" s="20" t="str">
        <f>TEXT(Table1[[#This Row],[Transaction Date]],"mmmm")</f>
        <v>February</v>
      </c>
      <c r="E1888" s="4">
        <f>MONTH(Table1[[#This Row],[Transaction Date]])</f>
        <v>2</v>
      </c>
      <c r="F1888" s="20" t="str">
        <f>TEXT(Table1[[#This Row],[Transaction Date]],"dddd")</f>
        <v>Tuesday</v>
      </c>
      <c r="G1888" t="s">
        <v>10</v>
      </c>
      <c r="H1888" s="4">
        <v>12294</v>
      </c>
      <c r="I1888" t="s">
        <v>115</v>
      </c>
      <c r="J1888" s="4">
        <v>660055</v>
      </c>
      <c r="K1888">
        <v>12187.5</v>
      </c>
    </row>
    <row r="1889" spans="1:11">
      <c r="A1889" s="4">
        <v>20210204</v>
      </c>
      <c r="B1889" s="21">
        <f t="shared" si="29"/>
        <v>44231</v>
      </c>
      <c r="C1889" s="20" t="str">
        <f>TEXT(Table1[[#This Row],[Transaction Date]],"yyyy")</f>
        <v>2021</v>
      </c>
      <c r="D1889" s="20" t="str">
        <f>TEXT(Table1[[#This Row],[Transaction Date]],"mmmm")</f>
        <v>February</v>
      </c>
      <c r="E1889" s="4">
        <f>MONTH(Table1[[#This Row],[Transaction Date]])</f>
        <v>2</v>
      </c>
      <c r="F1889" s="20" t="str">
        <f>TEXT(Table1[[#This Row],[Transaction Date]],"dddd")</f>
        <v>Thursday</v>
      </c>
      <c r="G1889" t="s">
        <v>10</v>
      </c>
      <c r="H1889" s="4">
        <v>12299</v>
      </c>
      <c r="I1889" t="s">
        <v>115</v>
      </c>
      <c r="J1889" s="4">
        <v>166213</v>
      </c>
      <c r="K1889">
        <v>937.5</v>
      </c>
    </row>
    <row r="1890" spans="1:11">
      <c r="A1890" s="4">
        <v>20210205</v>
      </c>
      <c r="B1890" s="21">
        <f t="shared" si="29"/>
        <v>44232</v>
      </c>
      <c r="C1890" s="20" t="str">
        <f>TEXT(Table1[[#This Row],[Transaction Date]],"yyyy")</f>
        <v>2021</v>
      </c>
      <c r="D1890" s="20" t="str">
        <f>TEXT(Table1[[#This Row],[Transaction Date]],"mmmm")</f>
        <v>February</v>
      </c>
      <c r="E1890" s="4">
        <f>MONTH(Table1[[#This Row],[Transaction Date]])</f>
        <v>2</v>
      </c>
      <c r="F1890" s="20" t="str">
        <f>TEXT(Table1[[#This Row],[Transaction Date]],"dddd")</f>
        <v>Friday</v>
      </c>
      <c r="G1890" t="s">
        <v>117</v>
      </c>
      <c r="H1890" s="4">
        <v>18219</v>
      </c>
      <c r="I1890" t="s">
        <v>109</v>
      </c>
      <c r="J1890" s="4">
        <v>166213</v>
      </c>
      <c r="K1890">
        <v>3727.5</v>
      </c>
    </row>
    <row r="1891" spans="1:11">
      <c r="A1891" s="4">
        <v>20210205</v>
      </c>
      <c r="B1891" s="21">
        <f t="shared" si="29"/>
        <v>44232</v>
      </c>
      <c r="C1891" s="20" t="str">
        <f>TEXT(Table1[[#This Row],[Transaction Date]],"yyyy")</f>
        <v>2021</v>
      </c>
      <c r="D1891" s="20" t="str">
        <f>TEXT(Table1[[#This Row],[Transaction Date]],"mmmm")</f>
        <v>February</v>
      </c>
      <c r="E1891" s="4">
        <f>MONTH(Table1[[#This Row],[Transaction Date]])</f>
        <v>2</v>
      </c>
      <c r="F1891" s="20" t="str">
        <f>TEXT(Table1[[#This Row],[Transaction Date]],"dddd")</f>
        <v>Friday</v>
      </c>
      <c r="G1891" t="s">
        <v>118</v>
      </c>
      <c r="H1891" s="4">
        <v>8966</v>
      </c>
      <c r="I1891" t="s">
        <v>115</v>
      </c>
      <c r="J1891" s="4">
        <v>166213</v>
      </c>
      <c r="K1891">
        <v>3395</v>
      </c>
    </row>
    <row r="1892" spans="1:11">
      <c r="A1892" s="4">
        <v>20210209</v>
      </c>
      <c r="B1892" s="21">
        <f t="shared" si="29"/>
        <v>44236</v>
      </c>
      <c r="C1892" s="20" t="str">
        <f>TEXT(Table1[[#This Row],[Transaction Date]],"yyyy")</f>
        <v>2021</v>
      </c>
      <c r="D1892" s="20" t="str">
        <f>TEXT(Table1[[#This Row],[Transaction Date]],"mmmm")</f>
        <v>February</v>
      </c>
      <c r="E1892" s="4">
        <f>MONTH(Table1[[#This Row],[Transaction Date]])</f>
        <v>2</v>
      </c>
      <c r="F1892" s="20" t="str">
        <f>TEXT(Table1[[#This Row],[Transaction Date]],"dddd")</f>
        <v>Tuesday</v>
      </c>
      <c r="G1892" t="s">
        <v>116</v>
      </c>
      <c r="H1892" s="4">
        <v>12309</v>
      </c>
      <c r="I1892" t="s">
        <v>109</v>
      </c>
      <c r="J1892" s="4">
        <v>166213</v>
      </c>
      <c r="K1892">
        <v>20650</v>
      </c>
    </row>
    <row r="1893" spans="1:11">
      <c r="A1893" s="4">
        <v>20210209</v>
      </c>
      <c r="B1893" s="21">
        <f t="shared" si="29"/>
        <v>44236</v>
      </c>
      <c r="C1893" s="20" t="str">
        <f>TEXT(Table1[[#This Row],[Transaction Date]],"yyyy")</f>
        <v>2021</v>
      </c>
      <c r="D1893" s="20" t="str">
        <f>TEXT(Table1[[#This Row],[Transaction Date]],"mmmm")</f>
        <v>February</v>
      </c>
      <c r="E1893" s="4">
        <f>MONTH(Table1[[#This Row],[Transaction Date]])</f>
        <v>2</v>
      </c>
      <c r="F1893" s="20" t="str">
        <f>TEXT(Table1[[#This Row],[Transaction Date]],"dddd")</f>
        <v>Tuesday</v>
      </c>
      <c r="G1893" t="s">
        <v>116</v>
      </c>
      <c r="H1893" s="4">
        <v>74</v>
      </c>
      <c r="I1893" t="s">
        <v>115</v>
      </c>
      <c r="J1893" s="4">
        <v>168844</v>
      </c>
      <c r="K1893">
        <v>8732.5</v>
      </c>
    </row>
    <row r="1894" spans="1:11">
      <c r="A1894" s="4">
        <v>20210210</v>
      </c>
      <c r="B1894" s="21">
        <f t="shared" si="29"/>
        <v>44237</v>
      </c>
      <c r="C1894" s="20" t="str">
        <f>TEXT(Table1[[#This Row],[Transaction Date]],"yyyy")</f>
        <v>2021</v>
      </c>
      <c r="D1894" s="20" t="str">
        <f>TEXT(Table1[[#This Row],[Transaction Date]],"mmmm")</f>
        <v>February</v>
      </c>
      <c r="E1894" s="4">
        <f>MONTH(Table1[[#This Row],[Transaction Date]])</f>
        <v>2</v>
      </c>
      <c r="F1894" s="20" t="str">
        <f>TEXT(Table1[[#This Row],[Transaction Date]],"dddd")</f>
        <v>Wednesday</v>
      </c>
      <c r="G1894" t="s">
        <v>117</v>
      </c>
      <c r="H1894" s="4">
        <v>8995</v>
      </c>
      <c r="I1894" t="s">
        <v>115</v>
      </c>
      <c r="J1894" s="4">
        <v>275506</v>
      </c>
      <c r="K1894">
        <v>3482.5</v>
      </c>
    </row>
    <row r="1895" spans="1:11">
      <c r="A1895" s="4">
        <v>20210211</v>
      </c>
      <c r="B1895" s="21">
        <f t="shared" si="29"/>
        <v>44238</v>
      </c>
      <c r="C1895" s="20" t="str">
        <f>TEXT(Table1[[#This Row],[Transaction Date]],"yyyy")</f>
        <v>2021</v>
      </c>
      <c r="D1895" s="20" t="str">
        <f>TEXT(Table1[[#This Row],[Transaction Date]],"mmmm")</f>
        <v>February</v>
      </c>
      <c r="E1895" s="4">
        <f>MONTH(Table1[[#This Row],[Transaction Date]])</f>
        <v>2</v>
      </c>
      <c r="F1895" s="20" t="str">
        <f>TEXT(Table1[[#This Row],[Transaction Date]],"dddd")</f>
        <v>Thursday</v>
      </c>
      <c r="G1895" t="s">
        <v>11</v>
      </c>
      <c r="H1895" s="4">
        <v>18260</v>
      </c>
      <c r="I1895" t="s">
        <v>109</v>
      </c>
      <c r="J1895" s="4">
        <v>834850</v>
      </c>
      <c r="K1895">
        <v>8870.6200000000008</v>
      </c>
    </row>
    <row r="1896" spans="1:11">
      <c r="A1896" s="4">
        <v>20210212</v>
      </c>
      <c r="B1896" s="21">
        <f t="shared" si="29"/>
        <v>44239</v>
      </c>
      <c r="C1896" s="20" t="str">
        <f>TEXT(Table1[[#This Row],[Transaction Date]],"yyyy")</f>
        <v>2021</v>
      </c>
      <c r="D1896" s="20" t="str">
        <f>TEXT(Table1[[#This Row],[Transaction Date]],"mmmm")</f>
        <v>February</v>
      </c>
      <c r="E1896" s="4">
        <f>MONTH(Table1[[#This Row],[Transaction Date]])</f>
        <v>2</v>
      </c>
      <c r="F1896" s="20" t="str">
        <f>TEXT(Table1[[#This Row],[Transaction Date]],"dddd")</f>
        <v>Friday</v>
      </c>
      <c r="G1896" t="s">
        <v>117</v>
      </c>
      <c r="H1896" s="4">
        <v>18270</v>
      </c>
      <c r="I1896" t="s">
        <v>114</v>
      </c>
      <c r="J1896" s="4">
        <v>367666</v>
      </c>
      <c r="K1896">
        <v>8870.6200000000008</v>
      </c>
    </row>
    <row r="1897" spans="1:11">
      <c r="A1897" s="4">
        <v>20210212</v>
      </c>
      <c r="B1897" s="21">
        <f t="shared" si="29"/>
        <v>44239</v>
      </c>
      <c r="C1897" s="20" t="str">
        <f>TEXT(Table1[[#This Row],[Transaction Date]],"yyyy")</f>
        <v>2021</v>
      </c>
      <c r="D1897" s="20" t="str">
        <f>TEXT(Table1[[#This Row],[Transaction Date]],"mmmm")</f>
        <v>February</v>
      </c>
      <c r="E1897" s="4">
        <f>MONTH(Table1[[#This Row],[Transaction Date]])</f>
        <v>2</v>
      </c>
      <c r="F1897" s="20" t="str">
        <f>TEXT(Table1[[#This Row],[Transaction Date]],"dddd")</f>
        <v>Friday</v>
      </c>
      <c r="G1897" t="s">
        <v>117</v>
      </c>
      <c r="H1897" s="4">
        <v>18273</v>
      </c>
      <c r="I1897" t="s">
        <v>115</v>
      </c>
      <c r="J1897" s="4">
        <v>417887</v>
      </c>
      <c r="K1897">
        <v>2351.89</v>
      </c>
    </row>
    <row r="1898" spans="1:11">
      <c r="A1898" s="4">
        <v>20210212</v>
      </c>
      <c r="B1898" s="21">
        <f t="shared" si="29"/>
        <v>44239</v>
      </c>
      <c r="C1898" s="20" t="str">
        <f>TEXT(Table1[[#This Row],[Transaction Date]],"yyyy")</f>
        <v>2021</v>
      </c>
      <c r="D1898" s="20" t="str">
        <f>TEXT(Table1[[#This Row],[Transaction Date]],"mmmm")</f>
        <v>February</v>
      </c>
      <c r="E1898" s="4">
        <f>MONTH(Table1[[#This Row],[Transaction Date]])</f>
        <v>2</v>
      </c>
      <c r="F1898" s="20" t="str">
        <f>TEXT(Table1[[#This Row],[Transaction Date]],"dddd")</f>
        <v>Friday</v>
      </c>
      <c r="G1898" t="s">
        <v>117</v>
      </c>
      <c r="H1898" s="4">
        <v>18280</v>
      </c>
      <c r="I1898" t="s">
        <v>114</v>
      </c>
      <c r="J1898" s="4">
        <v>468108</v>
      </c>
      <c r="K1898">
        <v>9000</v>
      </c>
    </row>
    <row r="1899" spans="1:11">
      <c r="A1899" s="4">
        <v>20210212</v>
      </c>
      <c r="B1899" s="21">
        <f t="shared" si="29"/>
        <v>44239</v>
      </c>
      <c r="C1899" s="20" t="str">
        <f>TEXT(Table1[[#This Row],[Transaction Date]],"yyyy")</f>
        <v>2021</v>
      </c>
      <c r="D1899" s="20" t="str">
        <f>TEXT(Table1[[#This Row],[Transaction Date]],"mmmm")</f>
        <v>February</v>
      </c>
      <c r="E1899" s="4">
        <f>MONTH(Table1[[#This Row],[Transaction Date]])</f>
        <v>2</v>
      </c>
      <c r="F1899" s="20" t="str">
        <f>TEXT(Table1[[#This Row],[Transaction Date]],"dddd")</f>
        <v>Friday</v>
      </c>
      <c r="G1899" t="s">
        <v>10</v>
      </c>
      <c r="H1899" s="4">
        <v>9006</v>
      </c>
      <c r="I1899" t="s">
        <v>112</v>
      </c>
      <c r="J1899" s="4">
        <v>834850</v>
      </c>
      <c r="K1899">
        <v>4357.5</v>
      </c>
    </row>
    <row r="1900" spans="1:11">
      <c r="A1900" s="4">
        <v>20210212</v>
      </c>
      <c r="B1900" s="21">
        <f t="shared" si="29"/>
        <v>44239</v>
      </c>
      <c r="C1900" s="20" t="str">
        <f>TEXT(Table1[[#This Row],[Transaction Date]],"yyyy")</f>
        <v>2021</v>
      </c>
      <c r="D1900" s="20" t="str">
        <f>TEXT(Table1[[#This Row],[Transaction Date]],"mmmm")</f>
        <v>February</v>
      </c>
      <c r="E1900" s="4">
        <f>MONTH(Table1[[#This Row],[Transaction Date]])</f>
        <v>2</v>
      </c>
      <c r="F1900" s="20" t="str">
        <f>TEXT(Table1[[#This Row],[Transaction Date]],"dddd")</f>
        <v>Friday</v>
      </c>
      <c r="G1900" t="s">
        <v>10</v>
      </c>
      <c r="H1900" s="4">
        <v>9007</v>
      </c>
      <c r="I1900" t="s">
        <v>109</v>
      </c>
      <c r="J1900" s="4">
        <v>367666</v>
      </c>
      <c r="K1900">
        <v>11532.5</v>
      </c>
    </row>
    <row r="1901" spans="1:11">
      <c r="A1901" s="4">
        <v>20210212</v>
      </c>
      <c r="B1901" s="21">
        <f t="shared" si="29"/>
        <v>44239</v>
      </c>
      <c r="C1901" s="20" t="str">
        <f>TEXT(Table1[[#This Row],[Transaction Date]],"yyyy")</f>
        <v>2021</v>
      </c>
      <c r="D1901" s="20" t="str">
        <f>TEXT(Table1[[#This Row],[Transaction Date]],"mmmm")</f>
        <v>February</v>
      </c>
      <c r="E1901" s="4">
        <f>MONTH(Table1[[#This Row],[Transaction Date]])</f>
        <v>2</v>
      </c>
      <c r="F1901" s="20" t="str">
        <f>TEXT(Table1[[#This Row],[Transaction Date]],"dddd")</f>
        <v>Friday</v>
      </c>
      <c r="G1901" t="s">
        <v>116</v>
      </c>
      <c r="H1901" s="4">
        <v>85</v>
      </c>
      <c r="I1901" t="s">
        <v>109</v>
      </c>
      <c r="J1901" s="4">
        <v>417887</v>
      </c>
      <c r="K1901">
        <v>8487.5</v>
      </c>
    </row>
    <row r="1902" spans="1:11">
      <c r="A1902" s="4">
        <v>20210212</v>
      </c>
      <c r="B1902" s="21">
        <f t="shared" si="29"/>
        <v>44239</v>
      </c>
      <c r="C1902" s="20" t="str">
        <f>TEXT(Table1[[#This Row],[Transaction Date]],"yyyy")</f>
        <v>2021</v>
      </c>
      <c r="D1902" s="20" t="str">
        <f>TEXT(Table1[[#This Row],[Transaction Date]],"mmmm")</f>
        <v>February</v>
      </c>
      <c r="E1902" s="4">
        <f>MONTH(Table1[[#This Row],[Transaction Date]])</f>
        <v>2</v>
      </c>
      <c r="F1902" s="20" t="str">
        <f>TEXT(Table1[[#This Row],[Transaction Date]],"dddd")</f>
        <v>Friday</v>
      </c>
      <c r="G1902" t="s">
        <v>116</v>
      </c>
      <c r="H1902" s="4">
        <v>85</v>
      </c>
      <c r="I1902" t="s">
        <v>109</v>
      </c>
      <c r="J1902" s="4">
        <v>468108</v>
      </c>
      <c r="K1902">
        <v>3482.5</v>
      </c>
    </row>
    <row r="1903" spans="1:11">
      <c r="A1903" s="4">
        <v>20210213</v>
      </c>
      <c r="B1903" s="21">
        <f t="shared" si="29"/>
        <v>44240</v>
      </c>
      <c r="C1903" s="20" t="str">
        <f>TEXT(Table1[[#This Row],[Transaction Date]],"yyyy")</f>
        <v>2021</v>
      </c>
      <c r="D1903" s="20" t="str">
        <f>TEXT(Table1[[#This Row],[Transaction Date]],"mmmm")</f>
        <v>February</v>
      </c>
      <c r="E1903" s="4">
        <f>MONTH(Table1[[#This Row],[Transaction Date]])</f>
        <v>2</v>
      </c>
      <c r="F1903" s="20" t="str">
        <f>TEXT(Table1[[#This Row],[Transaction Date]],"dddd")</f>
        <v>Saturday</v>
      </c>
      <c r="G1903" t="s">
        <v>10</v>
      </c>
      <c r="H1903" s="4">
        <v>12320</v>
      </c>
      <c r="I1903" t="s">
        <v>109</v>
      </c>
      <c r="J1903" s="4">
        <v>834850</v>
      </c>
      <c r="K1903">
        <v>4025.62</v>
      </c>
    </row>
    <row r="1904" spans="1:11">
      <c r="A1904" s="4">
        <v>20210213</v>
      </c>
      <c r="B1904" s="21">
        <f t="shared" si="29"/>
        <v>44240</v>
      </c>
      <c r="C1904" s="20" t="str">
        <f>TEXT(Table1[[#This Row],[Transaction Date]],"yyyy")</f>
        <v>2021</v>
      </c>
      <c r="D1904" s="20" t="str">
        <f>TEXT(Table1[[#This Row],[Transaction Date]],"mmmm")</f>
        <v>February</v>
      </c>
      <c r="E1904" s="4">
        <f>MONTH(Table1[[#This Row],[Transaction Date]])</f>
        <v>2</v>
      </c>
      <c r="F1904" s="20" t="str">
        <f>TEXT(Table1[[#This Row],[Transaction Date]],"dddd")</f>
        <v>Saturday</v>
      </c>
      <c r="G1904" t="s">
        <v>116</v>
      </c>
      <c r="H1904" s="4">
        <v>12320</v>
      </c>
      <c r="I1904" t="s">
        <v>109</v>
      </c>
      <c r="J1904" s="4">
        <v>367666</v>
      </c>
      <c r="K1904">
        <v>11578.12</v>
      </c>
    </row>
    <row r="1905" spans="1:11">
      <c r="A1905" s="4">
        <v>20210213</v>
      </c>
      <c r="B1905" s="21">
        <f t="shared" si="29"/>
        <v>44240</v>
      </c>
      <c r="C1905" s="20" t="str">
        <f>TEXT(Table1[[#This Row],[Transaction Date]],"yyyy")</f>
        <v>2021</v>
      </c>
      <c r="D1905" s="20" t="str">
        <f>TEXT(Table1[[#This Row],[Transaction Date]],"mmmm")</f>
        <v>February</v>
      </c>
      <c r="E1905" s="4">
        <f>MONTH(Table1[[#This Row],[Transaction Date]])</f>
        <v>2</v>
      </c>
      <c r="F1905" s="20" t="str">
        <f>TEXT(Table1[[#This Row],[Transaction Date]],"dddd")</f>
        <v>Saturday</v>
      </c>
      <c r="G1905" t="s">
        <v>116</v>
      </c>
      <c r="H1905" s="4">
        <v>12323</v>
      </c>
      <c r="I1905" t="s">
        <v>109</v>
      </c>
      <c r="J1905" s="4">
        <v>417887</v>
      </c>
      <c r="K1905">
        <v>6875.62</v>
      </c>
    </row>
    <row r="1906" spans="1:11">
      <c r="A1906" s="4">
        <v>20210213</v>
      </c>
      <c r="B1906" s="21">
        <f t="shared" si="29"/>
        <v>44240</v>
      </c>
      <c r="C1906" s="20" t="str">
        <f>TEXT(Table1[[#This Row],[Transaction Date]],"yyyy")</f>
        <v>2021</v>
      </c>
      <c r="D1906" s="20" t="str">
        <f>TEXT(Table1[[#This Row],[Transaction Date]],"mmmm")</f>
        <v>February</v>
      </c>
      <c r="E1906" s="4">
        <f>MONTH(Table1[[#This Row],[Transaction Date]])</f>
        <v>2</v>
      </c>
      <c r="F1906" s="20" t="str">
        <f>TEXT(Table1[[#This Row],[Transaction Date]],"dddd")</f>
        <v>Saturday</v>
      </c>
      <c r="G1906" t="s">
        <v>116</v>
      </c>
      <c r="H1906" s="4">
        <v>88</v>
      </c>
      <c r="I1906" t="s">
        <v>109</v>
      </c>
      <c r="J1906" s="4">
        <v>468108</v>
      </c>
      <c r="K1906">
        <v>7157.5</v>
      </c>
    </row>
    <row r="1907" spans="1:11">
      <c r="A1907" s="4">
        <v>20210215</v>
      </c>
      <c r="B1907" s="21">
        <f t="shared" si="29"/>
        <v>44242</v>
      </c>
      <c r="C1907" s="20" t="str">
        <f>TEXT(Table1[[#This Row],[Transaction Date]],"yyyy")</f>
        <v>2021</v>
      </c>
      <c r="D1907" s="20" t="str">
        <f>TEXT(Table1[[#This Row],[Transaction Date]],"mmmm")</f>
        <v>February</v>
      </c>
      <c r="E1907" s="4">
        <f>MONTH(Table1[[#This Row],[Transaction Date]])</f>
        <v>2</v>
      </c>
      <c r="F1907" s="20" t="str">
        <f>TEXT(Table1[[#This Row],[Transaction Date]],"dddd")</f>
        <v>Monday</v>
      </c>
      <c r="G1907" t="s">
        <v>116</v>
      </c>
      <c r="H1907" s="4">
        <v>12331</v>
      </c>
      <c r="I1907" t="s">
        <v>109</v>
      </c>
      <c r="J1907" s="4">
        <v>660055</v>
      </c>
      <c r="K1907">
        <v>8732.5</v>
      </c>
    </row>
    <row r="1908" spans="1:11">
      <c r="A1908" s="4">
        <v>20210217</v>
      </c>
      <c r="B1908" s="21">
        <f t="shared" si="29"/>
        <v>44244</v>
      </c>
      <c r="C1908" s="20" t="str">
        <f>TEXT(Table1[[#This Row],[Transaction Date]],"yyyy")</f>
        <v>2021</v>
      </c>
      <c r="D1908" s="20" t="str">
        <f>TEXT(Table1[[#This Row],[Transaction Date]],"mmmm")</f>
        <v>February</v>
      </c>
      <c r="E1908" s="4">
        <f>MONTH(Table1[[#This Row],[Transaction Date]])</f>
        <v>2</v>
      </c>
      <c r="F1908" s="20" t="str">
        <f>TEXT(Table1[[#This Row],[Transaction Date]],"dddd")</f>
        <v>Wednesday</v>
      </c>
      <c r="G1908" t="s">
        <v>10</v>
      </c>
      <c r="H1908" s="4">
        <v>18315</v>
      </c>
      <c r="I1908" t="s">
        <v>110</v>
      </c>
      <c r="J1908" s="4">
        <v>166213</v>
      </c>
      <c r="K1908">
        <v>3187.5</v>
      </c>
    </row>
    <row r="1909" spans="1:11">
      <c r="A1909" s="4">
        <v>20210218</v>
      </c>
      <c r="B1909" s="21">
        <f t="shared" si="29"/>
        <v>44245</v>
      </c>
      <c r="C1909" s="20" t="str">
        <f>TEXT(Table1[[#This Row],[Transaction Date]],"yyyy")</f>
        <v>2021</v>
      </c>
      <c r="D1909" s="20" t="str">
        <f>TEXT(Table1[[#This Row],[Transaction Date]],"mmmm")</f>
        <v>February</v>
      </c>
      <c r="E1909" s="4">
        <f>MONTH(Table1[[#This Row],[Transaction Date]])</f>
        <v>2</v>
      </c>
      <c r="F1909" s="20" t="str">
        <f>TEXT(Table1[[#This Row],[Transaction Date]],"dddd")</f>
        <v>Thursday</v>
      </c>
      <c r="G1909" t="s">
        <v>10</v>
      </c>
      <c r="H1909" s="4">
        <v>18322</v>
      </c>
      <c r="I1909" t="s">
        <v>112</v>
      </c>
      <c r="J1909" s="4">
        <v>166213</v>
      </c>
      <c r="K1909">
        <v>15712.5</v>
      </c>
    </row>
    <row r="1910" spans="1:11">
      <c r="A1910" s="4">
        <v>20210218</v>
      </c>
      <c r="B1910" s="21">
        <f t="shared" si="29"/>
        <v>44245</v>
      </c>
      <c r="C1910" s="20" t="str">
        <f>TEXT(Table1[[#This Row],[Transaction Date]],"yyyy")</f>
        <v>2021</v>
      </c>
      <c r="D1910" s="20" t="str">
        <f>TEXT(Table1[[#This Row],[Transaction Date]],"mmmm")</f>
        <v>February</v>
      </c>
      <c r="E1910" s="4">
        <f>MONTH(Table1[[#This Row],[Transaction Date]])</f>
        <v>2</v>
      </c>
      <c r="F1910" s="20" t="str">
        <f>TEXT(Table1[[#This Row],[Transaction Date]],"dddd")</f>
        <v>Thursday</v>
      </c>
      <c r="G1910" t="s">
        <v>10</v>
      </c>
      <c r="H1910" s="4">
        <v>18318</v>
      </c>
      <c r="I1910" t="s">
        <v>114</v>
      </c>
      <c r="J1910" s="4">
        <v>166213</v>
      </c>
      <c r="K1910">
        <v>9337.5</v>
      </c>
    </row>
    <row r="1911" spans="1:11">
      <c r="A1911" s="4">
        <v>20210224</v>
      </c>
      <c r="B1911" s="21">
        <f t="shared" si="29"/>
        <v>44251</v>
      </c>
      <c r="C1911" s="20" t="str">
        <f>TEXT(Table1[[#This Row],[Transaction Date]],"yyyy")</f>
        <v>2021</v>
      </c>
      <c r="D1911" s="20" t="str">
        <f>TEXT(Table1[[#This Row],[Transaction Date]],"mmmm")</f>
        <v>February</v>
      </c>
      <c r="E1911" s="4">
        <f>MONTH(Table1[[#This Row],[Transaction Date]])</f>
        <v>2</v>
      </c>
      <c r="F1911" s="20" t="str">
        <f>TEXT(Table1[[#This Row],[Transaction Date]],"dddd")</f>
        <v>Wednesday</v>
      </c>
      <c r="G1911" t="s">
        <v>11</v>
      </c>
      <c r="H1911" s="4">
        <v>18346</v>
      </c>
      <c r="I1911" t="s">
        <v>109</v>
      </c>
      <c r="J1911" s="4">
        <v>166213</v>
      </c>
      <c r="K1911">
        <v>22650</v>
      </c>
    </row>
    <row r="1912" spans="1:11">
      <c r="A1912" s="4">
        <v>20210225</v>
      </c>
      <c r="B1912" s="21">
        <f t="shared" si="29"/>
        <v>44252</v>
      </c>
      <c r="C1912" s="20" t="str">
        <f>TEXT(Table1[[#This Row],[Transaction Date]],"yyyy")</f>
        <v>2021</v>
      </c>
      <c r="D1912" s="20" t="str">
        <f>TEXT(Table1[[#This Row],[Transaction Date]],"mmmm")</f>
        <v>February</v>
      </c>
      <c r="E1912" s="4">
        <f>MONTH(Table1[[#This Row],[Transaction Date]])</f>
        <v>2</v>
      </c>
      <c r="F1912" s="20" t="str">
        <f>TEXT(Table1[[#This Row],[Transaction Date]],"dddd")</f>
        <v>Thursday</v>
      </c>
      <c r="G1912" t="s">
        <v>10</v>
      </c>
      <c r="H1912" s="4">
        <v>12351</v>
      </c>
      <c r="I1912" t="s">
        <v>109</v>
      </c>
      <c r="J1912" s="4">
        <v>168844</v>
      </c>
      <c r="K1912">
        <v>6360</v>
      </c>
    </row>
    <row r="1913" spans="1:11">
      <c r="A1913" s="4">
        <v>20210225</v>
      </c>
      <c r="B1913" s="21">
        <f t="shared" si="29"/>
        <v>44252</v>
      </c>
      <c r="C1913" s="20" t="str">
        <f>TEXT(Table1[[#This Row],[Transaction Date]],"yyyy")</f>
        <v>2021</v>
      </c>
      <c r="D1913" s="20" t="str">
        <f>TEXT(Table1[[#This Row],[Transaction Date]],"mmmm")</f>
        <v>February</v>
      </c>
      <c r="E1913" s="4">
        <f>MONTH(Table1[[#This Row],[Transaction Date]])</f>
        <v>2</v>
      </c>
      <c r="F1913" s="20" t="str">
        <f>TEXT(Table1[[#This Row],[Transaction Date]],"dddd")</f>
        <v>Thursday</v>
      </c>
      <c r="G1913" t="s">
        <v>10</v>
      </c>
      <c r="H1913" s="4">
        <v>9045</v>
      </c>
      <c r="I1913" t="s">
        <v>109</v>
      </c>
      <c r="J1913" s="4">
        <v>116562</v>
      </c>
      <c r="K1913">
        <v>3526.88</v>
      </c>
    </row>
    <row r="1914" spans="1:11">
      <c r="A1914" s="4">
        <v>20210225</v>
      </c>
      <c r="B1914" s="21">
        <f t="shared" si="29"/>
        <v>44252</v>
      </c>
      <c r="C1914" s="20" t="str">
        <f>TEXT(Table1[[#This Row],[Transaction Date]],"yyyy")</f>
        <v>2021</v>
      </c>
      <c r="D1914" s="20" t="str">
        <f>TEXT(Table1[[#This Row],[Transaction Date]],"mmmm")</f>
        <v>February</v>
      </c>
      <c r="E1914" s="4">
        <f>MONTH(Table1[[#This Row],[Transaction Date]])</f>
        <v>2</v>
      </c>
      <c r="F1914" s="20" t="str">
        <f>TEXT(Table1[[#This Row],[Transaction Date]],"dddd")</f>
        <v>Thursday</v>
      </c>
      <c r="G1914" t="s">
        <v>116</v>
      </c>
      <c r="H1914" s="4">
        <v>9045</v>
      </c>
      <c r="I1914" t="s">
        <v>109</v>
      </c>
      <c r="J1914" s="4">
        <v>166782</v>
      </c>
      <c r="K1914">
        <v>9560</v>
      </c>
    </row>
    <row r="1915" spans="1:11">
      <c r="A1915" s="4">
        <v>20210225</v>
      </c>
      <c r="B1915" s="21">
        <f t="shared" si="29"/>
        <v>44252</v>
      </c>
      <c r="C1915" s="20" t="str">
        <f>TEXT(Table1[[#This Row],[Transaction Date]],"yyyy")</f>
        <v>2021</v>
      </c>
      <c r="D1915" s="20" t="str">
        <f>TEXT(Table1[[#This Row],[Transaction Date]],"mmmm")</f>
        <v>February</v>
      </c>
      <c r="E1915" s="4">
        <f>MONTH(Table1[[#This Row],[Transaction Date]])</f>
        <v>2</v>
      </c>
      <c r="F1915" s="20" t="str">
        <f>TEXT(Table1[[#This Row],[Transaction Date]],"dddd")</f>
        <v>Thursday</v>
      </c>
      <c r="G1915" t="s">
        <v>10</v>
      </c>
      <c r="H1915" s="4">
        <v>9046</v>
      </c>
      <c r="I1915" t="s">
        <v>114</v>
      </c>
      <c r="J1915" s="4">
        <v>217003</v>
      </c>
      <c r="K1915">
        <v>2120</v>
      </c>
    </row>
    <row r="1916" spans="1:11">
      <c r="A1916" s="4">
        <v>20210226</v>
      </c>
      <c r="B1916" s="21">
        <f t="shared" si="29"/>
        <v>44253</v>
      </c>
      <c r="C1916" s="20" t="str">
        <f>TEXT(Table1[[#This Row],[Transaction Date]],"yyyy")</f>
        <v>2021</v>
      </c>
      <c r="D1916" s="20" t="str">
        <f>TEXT(Table1[[#This Row],[Transaction Date]],"mmmm")</f>
        <v>February</v>
      </c>
      <c r="E1916" s="4">
        <f>MONTH(Table1[[#This Row],[Transaction Date]])</f>
        <v>2</v>
      </c>
      <c r="F1916" s="20" t="str">
        <f>TEXT(Table1[[#This Row],[Transaction Date]],"dddd")</f>
        <v>Friday</v>
      </c>
      <c r="G1916" t="s">
        <v>10</v>
      </c>
      <c r="H1916" s="4">
        <v>18361</v>
      </c>
      <c r="I1916" t="s">
        <v>115</v>
      </c>
      <c r="J1916" s="4">
        <v>267224</v>
      </c>
      <c r="K1916">
        <v>13250</v>
      </c>
    </row>
    <row r="1917" spans="1:11">
      <c r="A1917" s="4">
        <v>20210226</v>
      </c>
      <c r="B1917" s="21">
        <f t="shared" si="29"/>
        <v>44253</v>
      </c>
      <c r="C1917" s="20" t="str">
        <f>TEXT(Table1[[#This Row],[Transaction Date]],"yyyy")</f>
        <v>2021</v>
      </c>
      <c r="D1917" s="20" t="str">
        <f>TEXT(Table1[[#This Row],[Transaction Date]],"mmmm")</f>
        <v>February</v>
      </c>
      <c r="E1917" s="4">
        <f>MONTH(Table1[[#This Row],[Transaction Date]])</f>
        <v>2</v>
      </c>
      <c r="F1917" s="20" t="str">
        <f>TEXT(Table1[[#This Row],[Transaction Date]],"dddd")</f>
        <v>Friday</v>
      </c>
      <c r="G1917" t="s">
        <v>116</v>
      </c>
      <c r="H1917" s="4">
        <v>18362</v>
      </c>
      <c r="I1917" t="s">
        <v>114</v>
      </c>
      <c r="J1917" s="4">
        <v>317445</v>
      </c>
      <c r="K1917">
        <v>5932.5</v>
      </c>
    </row>
    <row r="1918" spans="1:11">
      <c r="A1918" s="4">
        <v>20210226</v>
      </c>
      <c r="B1918" s="21">
        <f t="shared" si="29"/>
        <v>44253</v>
      </c>
      <c r="C1918" s="20" t="str">
        <f>TEXT(Table1[[#This Row],[Transaction Date]],"yyyy")</f>
        <v>2021</v>
      </c>
      <c r="D1918" s="20" t="str">
        <f>TEXT(Table1[[#This Row],[Transaction Date]],"mmmm")</f>
        <v>February</v>
      </c>
      <c r="E1918" s="4">
        <f>MONTH(Table1[[#This Row],[Transaction Date]])</f>
        <v>2</v>
      </c>
      <c r="F1918" s="20" t="str">
        <f>TEXT(Table1[[#This Row],[Transaction Date]],"dddd")</f>
        <v>Friday</v>
      </c>
      <c r="G1918" t="s">
        <v>116</v>
      </c>
      <c r="H1918" s="4">
        <v>18363</v>
      </c>
      <c r="I1918" t="s">
        <v>115</v>
      </c>
      <c r="J1918" s="4">
        <v>729973</v>
      </c>
      <c r="K1918">
        <v>13987.5</v>
      </c>
    </row>
    <row r="1919" spans="1:11">
      <c r="A1919" s="4">
        <v>20210226</v>
      </c>
      <c r="B1919" s="21">
        <f t="shared" si="29"/>
        <v>44253</v>
      </c>
      <c r="C1919" s="20" t="str">
        <f>TEXT(Table1[[#This Row],[Transaction Date]],"yyyy")</f>
        <v>2021</v>
      </c>
      <c r="D1919" s="20" t="str">
        <f>TEXT(Table1[[#This Row],[Transaction Date]],"mmmm")</f>
        <v>February</v>
      </c>
      <c r="E1919" s="4">
        <f>MONTH(Table1[[#This Row],[Transaction Date]])</f>
        <v>2</v>
      </c>
      <c r="F1919" s="20" t="str">
        <f>TEXT(Table1[[#This Row],[Transaction Date]],"dddd")</f>
        <v>Friday</v>
      </c>
      <c r="G1919" t="s">
        <v>116</v>
      </c>
      <c r="H1919" s="4">
        <v>18364</v>
      </c>
      <c r="I1919" t="s">
        <v>111</v>
      </c>
      <c r="J1919" s="4">
        <v>764932</v>
      </c>
      <c r="K1919">
        <v>16987.5</v>
      </c>
    </row>
    <row r="1920" spans="1:11">
      <c r="A1920" s="4">
        <v>20210226</v>
      </c>
      <c r="B1920" s="21">
        <f t="shared" si="29"/>
        <v>44253</v>
      </c>
      <c r="C1920" s="20" t="str">
        <f>TEXT(Table1[[#This Row],[Transaction Date]],"yyyy")</f>
        <v>2021</v>
      </c>
      <c r="D1920" s="20" t="str">
        <f>TEXT(Table1[[#This Row],[Transaction Date]],"mmmm")</f>
        <v>February</v>
      </c>
      <c r="E1920" s="4">
        <f>MONTH(Table1[[#This Row],[Transaction Date]])</f>
        <v>2</v>
      </c>
      <c r="F1920" s="20" t="str">
        <f>TEXT(Table1[[#This Row],[Transaction Date]],"dddd")</f>
        <v>Friday</v>
      </c>
      <c r="G1920" t="s">
        <v>116</v>
      </c>
      <c r="H1920" s="4">
        <v>12354</v>
      </c>
      <c r="I1920" t="s">
        <v>109</v>
      </c>
      <c r="J1920" s="4">
        <v>799891</v>
      </c>
      <c r="K1920">
        <v>10687.5</v>
      </c>
    </row>
    <row r="1921" spans="1:11">
      <c r="A1921" s="4">
        <v>20210226</v>
      </c>
      <c r="B1921" s="21">
        <f t="shared" si="29"/>
        <v>44253</v>
      </c>
      <c r="C1921" s="20" t="str">
        <f>TEXT(Table1[[#This Row],[Transaction Date]],"yyyy")</f>
        <v>2021</v>
      </c>
      <c r="D1921" s="20" t="str">
        <f>TEXT(Table1[[#This Row],[Transaction Date]],"mmmm")</f>
        <v>February</v>
      </c>
      <c r="E1921" s="4">
        <f>MONTH(Table1[[#This Row],[Transaction Date]])</f>
        <v>2</v>
      </c>
      <c r="F1921" s="20" t="str">
        <f>TEXT(Table1[[#This Row],[Transaction Date]],"dddd")</f>
        <v>Friday</v>
      </c>
      <c r="G1921" t="s">
        <v>116</v>
      </c>
      <c r="H1921" s="4">
        <v>18360</v>
      </c>
      <c r="I1921" t="s">
        <v>109</v>
      </c>
      <c r="J1921" s="4">
        <v>834850</v>
      </c>
      <c r="K1921">
        <v>3650</v>
      </c>
    </row>
    <row r="1922" spans="1:11">
      <c r="A1922" s="4">
        <v>20210226</v>
      </c>
      <c r="B1922" s="21">
        <f t="shared" si="29"/>
        <v>44253</v>
      </c>
      <c r="C1922" s="20" t="str">
        <f>TEXT(Table1[[#This Row],[Transaction Date]],"yyyy")</f>
        <v>2021</v>
      </c>
      <c r="D1922" s="20" t="str">
        <f>TEXT(Table1[[#This Row],[Transaction Date]],"mmmm")</f>
        <v>February</v>
      </c>
      <c r="E1922" s="4">
        <f>MONTH(Table1[[#This Row],[Transaction Date]])</f>
        <v>2</v>
      </c>
      <c r="F1922" s="20" t="str">
        <f>TEXT(Table1[[#This Row],[Transaction Date]],"dddd")</f>
        <v>Friday</v>
      </c>
      <c r="G1922" t="s">
        <v>117</v>
      </c>
      <c r="H1922" s="4">
        <v>12352</v>
      </c>
      <c r="I1922" t="s">
        <v>115</v>
      </c>
      <c r="J1922" s="4">
        <v>367666</v>
      </c>
      <c r="K1922">
        <v>1487.5</v>
      </c>
    </row>
    <row r="1923" spans="1:11">
      <c r="A1923" s="4">
        <v>20210226</v>
      </c>
      <c r="B1923" s="21">
        <f t="shared" si="29"/>
        <v>44253</v>
      </c>
      <c r="C1923" s="20" t="str">
        <f>TEXT(Table1[[#This Row],[Transaction Date]],"yyyy")</f>
        <v>2021</v>
      </c>
      <c r="D1923" s="20" t="str">
        <f>TEXT(Table1[[#This Row],[Transaction Date]],"mmmm")</f>
        <v>February</v>
      </c>
      <c r="E1923" s="4">
        <f>MONTH(Table1[[#This Row],[Transaction Date]])</f>
        <v>2</v>
      </c>
      <c r="F1923" s="20" t="str">
        <f>TEXT(Table1[[#This Row],[Transaction Date]],"dddd")</f>
        <v>Friday</v>
      </c>
      <c r="G1923" t="s">
        <v>118</v>
      </c>
      <c r="H1923" s="4">
        <v>12353</v>
      </c>
      <c r="I1923" t="s">
        <v>114</v>
      </c>
      <c r="J1923" s="4">
        <v>417887</v>
      </c>
      <c r="K1923">
        <v>9337.5</v>
      </c>
    </row>
    <row r="1924" spans="1:11">
      <c r="A1924" s="4">
        <v>20210227</v>
      </c>
      <c r="B1924" s="21">
        <f t="shared" si="29"/>
        <v>44254</v>
      </c>
      <c r="C1924" s="20" t="str">
        <f>TEXT(Table1[[#This Row],[Transaction Date]],"yyyy")</f>
        <v>2021</v>
      </c>
      <c r="D1924" s="20" t="str">
        <f>TEXT(Table1[[#This Row],[Transaction Date]],"mmmm")</f>
        <v>February</v>
      </c>
      <c r="E1924" s="4">
        <f>MONTH(Table1[[#This Row],[Transaction Date]])</f>
        <v>2</v>
      </c>
      <c r="F1924" s="20" t="str">
        <f>TEXT(Table1[[#This Row],[Transaction Date]],"dddd")</f>
        <v>Saturday</v>
      </c>
      <c r="G1924" t="s">
        <v>10</v>
      </c>
      <c r="H1924" s="4">
        <v>132</v>
      </c>
      <c r="I1924" t="s">
        <v>115</v>
      </c>
      <c r="J1924" s="4">
        <v>468108</v>
      </c>
      <c r="K1924">
        <v>3950</v>
      </c>
    </row>
    <row r="1925" spans="1:11">
      <c r="A1925" s="4">
        <v>20210227</v>
      </c>
      <c r="B1925" s="21">
        <f t="shared" ref="B1925:B1988" si="30">DATE(LEFT(A1925,4),MID(A1925,5,2),RIGHT(A1925,2))</f>
        <v>44254</v>
      </c>
      <c r="C1925" s="20" t="str">
        <f>TEXT(Table1[[#This Row],[Transaction Date]],"yyyy")</f>
        <v>2021</v>
      </c>
      <c r="D1925" s="20" t="str">
        <f>TEXT(Table1[[#This Row],[Transaction Date]],"mmmm")</f>
        <v>February</v>
      </c>
      <c r="E1925" s="4">
        <f>MONTH(Table1[[#This Row],[Transaction Date]])</f>
        <v>2</v>
      </c>
      <c r="F1925" s="20" t="str">
        <f>TEXT(Table1[[#This Row],[Transaction Date]],"dddd")</f>
        <v>Saturday</v>
      </c>
      <c r="G1925" s="1" t="s">
        <v>116</v>
      </c>
      <c r="H1925" s="4">
        <v>132</v>
      </c>
      <c r="I1925" t="s">
        <v>114</v>
      </c>
      <c r="J1925" s="4">
        <v>518329</v>
      </c>
      <c r="K1925">
        <v>3650</v>
      </c>
    </row>
    <row r="1926" spans="1:11">
      <c r="A1926" s="4">
        <v>20210227</v>
      </c>
      <c r="B1926" s="21">
        <f t="shared" si="30"/>
        <v>44254</v>
      </c>
      <c r="C1926" s="20" t="str">
        <f>TEXT(Table1[[#This Row],[Transaction Date]],"yyyy")</f>
        <v>2021</v>
      </c>
      <c r="D1926" s="20" t="str">
        <f>TEXT(Table1[[#This Row],[Transaction Date]],"mmmm")</f>
        <v>February</v>
      </c>
      <c r="E1926" s="4">
        <f>MONTH(Table1[[#This Row],[Transaction Date]])</f>
        <v>2</v>
      </c>
      <c r="F1926" s="20" t="str">
        <f>TEXT(Table1[[#This Row],[Transaction Date]],"dddd")</f>
        <v>Saturday</v>
      </c>
      <c r="G1926" s="1" t="s">
        <v>118</v>
      </c>
      <c r="H1926" s="4">
        <v>137</v>
      </c>
      <c r="I1926" t="s">
        <v>115</v>
      </c>
      <c r="J1926" s="4">
        <v>568550</v>
      </c>
      <c r="K1926">
        <v>11950</v>
      </c>
    </row>
    <row r="1927" spans="1:11">
      <c r="A1927" s="4">
        <v>20210228</v>
      </c>
      <c r="B1927" s="21">
        <f t="shared" si="30"/>
        <v>44255</v>
      </c>
      <c r="C1927" s="20" t="str">
        <f>TEXT(Table1[[#This Row],[Transaction Date]],"yyyy")</f>
        <v>2021</v>
      </c>
      <c r="D1927" s="20" t="str">
        <f>TEXT(Table1[[#This Row],[Transaction Date]],"mmmm")</f>
        <v>February</v>
      </c>
      <c r="E1927" s="4">
        <f>MONTH(Table1[[#This Row],[Transaction Date]])</f>
        <v>2</v>
      </c>
      <c r="F1927" s="20" t="str">
        <f>TEXT(Table1[[#This Row],[Transaction Date]],"dddd")</f>
        <v>Sunday</v>
      </c>
      <c r="G1927" t="s">
        <v>116</v>
      </c>
      <c r="H1927" s="4">
        <v>18374</v>
      </c>
      <c r="I1927" t="s">
        <v>111</v>
      </c>
      <c r="J1927" s="4">
        <v>618771</v>
      </c>
      <c r="K1927">
        <v>9950</v>
      </c>
    </row>
    <row r="1928" spans="1:11">
      <c r="A1928" s="4">
        <v>20210301</v>
      </c>
      <c r="B1928" s="21">
        <f t="shared" si="30"/>
        <v>44256</v>
      </c>
      <c r="C1928" s="20" t="str">
        <f>TEXT(Table1[[#This Row],[Transaction Date]],"yyyy")</f>
        <v>2021</v>
      </c>
      <c r="D1928" s="20" t="str">
        <f>TEXT(Table1[[#This Row],[Transaction Date]],"mmmm")</f>
        <v>March</v>
      </c>
      <c r="E1928" s="4">
        <f>MONTH(Table1[[#This Row],[Transaction Date]])</f>
        <v>3</v>
      </c>
      <c r="F1928" s="20" t="str">
        <f>TEXT(Table1[[#This Row],[Transaction Date]],"dddd")</f>
        <v>Monday</v>
      </c>
      <c r="G1928" t="s">
        <v>117</v>
      </c>
      <c r="H1928" s="4">
        <v>18379</v>
      </c>
      <c r="I1928" t="s">
        <v>109</v>
      </c>
      <c r="J1928" s="4">
        <v>864342</v>
      </c>
      <c r="K1928">
        <v>3250</v>
      </c>
    </row>
    <row r="1929" spans="1:11">
      <c r="A1929" s="4">
        <v>20210301</v>
      </c>
      <c r="B1929" s="21">
        <f t="shared" si="30"/>
        <v>44256</v>
      </c>
      <c r="C1929" s="20" t="str">
        <f>TEXT(Table1[[#This Row],[Transaction Date]],"yyyy")</f>
        <v>2021</v>
      </c>
      <c r="D1929" s="20" t="str">
        <f>TEXT(Table1[[#This Row],[Transaction Date]],"mmmm")</f>
        <v>March</v>
      </c>
      <c r="E1929" s="4">
        <f>MONTH(Table1[[#This Row],[Transaction Date]])</f>
        <v>3</v>
      </c>
      <c r="F1929" s="20" t="str">
        <f>TEXT(Table1[[#This Row],[Transaction Date]],"dddd")</f>
        <v>Monday</v>
      </c>
      <c r="G1929" t="s">
        <v>117</v>
      </c>
      <c r="H1929" s="4">
        <v>18383</v>
      </c>
      <c r="I1929" t="s">
        <v>109</v>
      </c>
      <c r="J1929" s="4">
        <v>979679</v>
      </c>
      <c r="K1929">
        <v>20655</v>
      </c>
    </row>
    <row r="1930" spans="1:11">
      <c r="A1930" s="4">
        <v>20210303</v>
      </c>
      <c r="B1930" s="21">
        <f t="shared" si="30"/>
        <v>44258</v>
      </c>
      <c r="C1930" s="20" t="str">
        <f>TEXT(Table1[[#This Row],[Transaction Date]],"yyyy")</f>
        <v>2021</v>
      </c>
      <c r="D1930" s="20" t="str">
        <f>TEXT(Table1[[#This Row],[Transaction Date]],"mmmm")</f>
        <v>March</v>
      </c>
      <c r="E1930" s="4">
        <f>MONTH(Table1[[#This Row],[Transaction Date]])</f>
        <v>3</v>
      </c>
      <c r="F1930" s="20" t="str">
        <f>TEXT(Table1[[#This Row],[Transaction Date]],"dddd")</f>
        <v>Wednesday</v>
      </c>
      <c r="G1930" t="s">
        <v>117</v>
      </c>
      <c r="H1930" s="4">
        <v>142</v>
      </c>
      <c r="I1930" t="s">
        <v>114</v>
      </c>
      <c r="J1930" s="4">
        <v>129760</v>
      </c>
      <c r="K1930">
        <v>3950</v>
      </c>
    </row>
    <row r="1931" spans="1:11">
      <c r="A1931" s="4">
        <v>20210303</v>
      </c>
      <c r="B1931" s="21">
        <f t="shared" si="30"/>
        <v>44258</v>
      </c>
      <c r="C1931" s="20" t="str">
        <f>TEXT(Table1[[#This Row],[Transaction Date]],"yyyy")</f>
        <v>2021</v>
      </c>
      <c r="D1931" s="20" t="str">
        <f>TEXT(Table1[[#This Row],[Transaction Date]],"mmmm")</f>
        <v>March</v>
      </c>
      <c r="E1931" s="4">
        <f>MONTH(Table1[[#This Row],[Transaction Date]])</f>
        <v>3</v>
      </c>
      <c r="F1931" s="20" t="str">
        <f>TEXT(Table1[[#This Row],[Transaction Date]],"dddd")</f>
        <v>Wednesday</v>
      </c>
      <c r="G1931" t="s">
        <v>10</v>
      </c>
      <c r="H1931" s="4">
        <v>7626</v>
      </c>
      <c r="I1931" t="s">
        <v>115</v>
      </c>
      <c r="J1931" s="4">
        <v>172366</v>
      </c>
      <c r="K1931">
        <v>7682.5</v>
      </c>
    </row>
    <row r="1932" spans="1:11">
      <c r="A1932" s="4">
        <v>20210305</v>
      </c>
      <c r="B1932" s="21">
        <f t="shared" si="30"/>
        <v>44260</v>
      </c>
      <c r="C1932" s="20" t="str">
        <f>TEXT(Table1[[#This Row],[Transaction Date]],"yyyy")</f>
        <v>2021</v>
      </c>
      <c r="D1932" s="20" t="str">
        <f>TEXT(Table1[[#This Row],[Transaction Date]],"mmmm")</f>
        <v>March</v>
      </c>
      <c r="E1932" s="4">
        <f>MONTH(Table1[[#This Row],[Transaction Date]])</f>
        <v>3</v>
      </c>
      <c r="F1932" s="20" t="str">
        <f>TEXT(Table1[[#This Row],[Transaction Date]],"dddd")</f>
        <v>Friday</v>
      </c>
      <c r="G1932" t="s">
        <v>117</v>
      </c>
      <c r="H1932" s="4">
        <v>149</v>
      </c>
      <c r="I1932" t="s">
        <v>115</v>
      </c>
      <c r="J1932" s="4">
        <v>100712</v>
      </c>
      <c r="K1932">
        <v>16250</v>
      </c>
    </row>
    <row r="1933" spans="1:11">
      <c r="A1933" s="4">
        <v>20210305</v>
      </c>
      <c r="B1933" s="21">
        <f t="shared" si="30"/>
        <v>44260</v>
      </c>
      <c r="C1933" s="20" t="str">
        <f>TEXT(Table1[[#This Row],[Transaction Date]],"yyyy")</f>
        <v>2021</v>
      </c>
      <c r="D1933" s="20" t="str">
        <f>TEXT(Table1[[#This Row],[Transaction Date]],"mmmm")</f>
        <v>March</v>
      </c>
      <c r="E1933" s="4">
        <f>MONTH(Table1[[#This Row],[Transaction Date]])</f>
        <v>3</v>
      </c>
      <c r="F1933" s="20" t="str">
        <f>TEXT(Table1[[#This Row],[Transaction Date]],"dddd")</f>
        <v>Friday</v>
      </c>
      <c r="G1933" t="s">
        <v>117</v>
      </c>
      <c r="H1933" s="4">
        <v>150</v>
      </c>
      <c r="I1933" t="s">
        <v>115</v>
      </c>
      <c r="J1933" s="4">
        <v>166213</v>
      </c>
      <c r="K1933">
        <v>1095</v>
      </c>
    </row>
    <row r="1934" spans="1:11">
      <c r="A1934" s="4">
        <v>20210313</v>
      </c>
      <c r="B1934" s="21">
        <f t="shared" si="30"/>
        <v>44268</v>
      </c>
      <c r="C1934" s="20" t="str">
        <f>TEXT(Table1[[#This Row],[Transaction Date]],"yyyy")</f>
        <v>2021</v>
      </c>
      <c r="D1934" s="20" t="str">
        <f>TEXT(Table1[[#This Row],[Transaction Date]],"mmmm")</f>
        <v>March</v>
      </c>
      <c r="E1934" s="4">
        <f>MONTH(Table1[[#This Row],[Transaction Date]])</f>
        <v>3</v>
      </c>
      <c r="F1934" s="20" t="str">
        <f>TEXT(Table1[[#This Row],[Transaction Date]],"dddd")</f>
        <v>Saturday</v>
      </c>
      <c r="G1934" t="s">
        <v>10</v>
      </c>
      <c r="H1934" s="4">
        <v>18432</v>
      </c>
      <c r="I1934" t="s">
        <v>114</v>
      </c>
      <c r="J1934" s="4">
        <v>166213</v>
      </c>
      <c r="K1934">
        <v>2120</v>
      </c>
    </row>
    <row r="1935" spans="1:11">
      <c r="A1935" s="4">
        <v>20210314</v>
      </c>
      <c r="B1935" s="21">
        <f t="shared" si="30"/>
        <v>44269</v>
      </c>
      <c r="C1935" s="20" t="str">
        <f>TEXT(Table1[[#This Row],[Transaction Date]],"yyyy")</f>
        <v>2021</v>
      </c>
      <c r="D1935" s="20" t="str">
        <f>TEXT(Table1[[#This Row],[Transaction Date]],"mmmm")</f>
        <v>March</v>
      </c>
      <c r="E1935" s="4">
        <f>MONTH(Table1[[#This Row],[Transaction Date]])</f>
        <v>3</v>
      </c>
      <c r="F1935" s="20" t="str">
        <f>TEXT(Table1[[#This Row],[Transaction Date]],"dddd")</f>
        <v>Sunday</v>
      </c>
      <c r="G1935" t="s">
        <v>10</v>
      </c>
      <c r="H1935" s="4">
        <v>180</v>
      </c>
      <c r="I1935" t="s">
        <v>115</v>
      </c>
      <c r="J1935" s="4">
        <v>168844</v>
      </c>
      <c r="K1935">
        <v>7730.62</v>
      </c>
    </row>
    <row r="1936" spans="1:11">
      <c r="A1936" s="4">
        <v>20210318</v>
      </c>
      <c r="B1936" s="21">
        <f t="shared" si="30"/>
        <v>44273</v>
      </c>
      <c r="C1936" s="20" t="str">
        <f>TEXT(Table1[[#This Row],[Transaction Date]],"yyyy")</f>
        <v>2021</v>
      </c>
      <c r="D1936" s="20" t="str">
        <f>TEXT(Table1[[#This Row],[Transaction Date]],"mmmm")</f>
        <v>March</v>
      </c>
      <c r="E1936" s="4">
        <f>MONTH(Table1[[#This Row],[Transaction Date]])</f>
        <v>3</v>
      </c>
      <c r="F1936" s="20" t="str">
        <f>TEXT(Table1[[#This Row],[Transaction Date]],"dddd")</f>
        <v>Thursday</v>
      </c>
      <c r="G1936" s="1" t="s">
        <v>118</v>
      </c>
      <c r="H1936" s="4">
        <v>12392</v>
      </c>
      <c r="I1936" t="s">
        <v>115</v>
      </c>
      <c r="J1936" s="4">
        <v>166213</v>
      </c>
      <c r="K1936">
        <v>2650</v>
      </c>
    </row>
    <row r="1937" spans="1:11">
      <c r="A1937" s="4">
        <v>20210320</v>
      </c>
      <c r="B1937" s="21">
        <f t="shared" si="30"/>
        <v>44275</v>
      </c>
      <c r="C1937" s="20" t="str">
        <f>TEXT(Table1[[#This Row],[Transaction Date]],"yyyy")</f>
        <v>2021</v>
      </c>
      <c r="D1937" s="20" t="str">
        <f>TEXT(Table1[[#This Row],[Transaction Date]],"mmmm")</f>
        <v>March</v>
      </c>
      <c r="E1937" s="4">
        <f>MONTH(Table1[[#This Row],[Transaction Date]])</f>
        <v>3</v>
      </c>
      <c r="F1937" s="20" t="str">
        <f>TEXT(Table1[[#This Row],[Transaction Date]],"dddd")</f>
        <v>Saturday</v>
      </c>
      <c r="G1937" t="s">
        <v>10</v>
      </c>
      <c r="H1937" s="4">
        <v>190</v>
      </c>
      <c r="I1937" t="s">
        <v>111</v>
      </c>
      <c r="J1937" s="4">
        <v>168844</v>
      </c>
      <c r="K1937">
        <v>5000</v>
      </c>
    </row>
    <row r="1938" spans="1:11">
      <c r="A1938" s="4">
        <v>20210420</v>
      </c>
      <c r="B1938" s="21">
        <f t="shared" si="30"/>
        <v>44306</v>
      </c>
      <c r="C1938" s="20" t="str">
        <f>TEXT(Table1[[#This Row],[Transaction Date]],"yyyy")</f>
        <v>2021</v>
      </c>
      <c r="D1938" s="20" t="str">
        <f>TEXT(Table1[[#This Row],[Transaction Date]],"mmmm")</f>
        <v>April</v>
      </c>
      <c r="E1938" s="4">
        <f>MONTH(Table1[[#This Row],[Transaction Date]])</f>
        <v>4</v>
      </c>
      <c r="F1938" s="20" t="str">
        <f>TEXT(Table1[[#This Row],[Transaction Date]],"dddd")</f>
        <v>Tuesday</v>
      </c>
      <c r="G1938" s="1" t="s">
        <v>118</v>
      </c>
      <c r="H1938" s="4">
        <v>18501</v>
      </c>
      <c r="I1938" t="s">
        <v>112</v>
      </c>
      <c r="J1938" s="4">
        <v>166213</v>
      </c>
      <c r="K1938">
        <v>2650</v>
      </c>
    </row>
    <row r="1939" spans="1:11">
      <c r="A1939" s="4">
        <v>20210422</v>
      </c>
      <c r="B1939" s="21">
        <f t="shared" si="30"/>
        <v>44308</v>
      </c>
      <c r="C1939" s="20" t="str">
        <f>TEXT(Table1[[#This Row],[Transaction Date]],"yyyy")</f>
        <v>2021</v>
      </c>
      <c r="D1939" s="20" t="str">
        <f>TEXT(Table1[[#This Row],[Transaction Date]],"mmmm")</f>
        <v>April</v>
      </c>
      <c r="E1939" s="4">
        <f>MONTH(Table1[[#This Row],[Transaction Date]])</f>
        <v>4</v>
      </c>
      <c r="F1939" s="20" t="str">
        <f>TEXT(Table1[[#This Row],[Transaction Date]],"dddd")</f>
        <v>Thursday</v>
      </c>
      <c r="G1939" t="s">
        <v>117</v>
      </c>
      <c r="H1939" s="4">
        <v>18503</v>
      </c>
      <c r="I1939" t="s">
        <v>109</v>
      </c>
      <c r="J1939" s="4">
        <v>168844</v>
      </c>
      <c r="K1939">
        <v>3650</v>
      </c>
    </row>
    <row r="1940" spans="1:11">
      <c r="A1940" s="4">
        <v>20210507</v>
      </c>
      <c r="B1940" s="21">
        <f t="shared" si="30"/>
        <v>44323</v>
      </c>
      <c r="C1940" s="20" t="str">
        <f>TEXT(Table1[[#This Row],[Transaction Date]],"yyyy")</f>
        <v>2021</v>
      </c>
      <c r="D1940" s="20" t="str">
        <f>TEXT(Table1[[#This Row],[Transaction Date]],"mmmm")</f>
        <v>May</v>
      </c>
      <c r="E1940" s="4">
        <f>MONTH(Table1[[#This Row],[Transaction Date]])</f>
        <v>5</v>
      </c>
      <c r="F1940" s="20" t="str">
        <f>TEXT(Table1[[#This Row],[Transaction Date]],"dddd")</f>
        <v>Friday</v>
      </c>
      <c r="G1940" t="s">
        <v>117</v>
      </c>
      <c r="H1940" s="4">
        <v>18548</v>
      </c>
      <c r="I1940" t="s">
        <v>109</v>
      </c>
      <c r="J1940" s="4">
        <v>129760</v>
      </c>
      <c r="K1940">
        <v>4788.25</v>
      </c>
    </row>
    <row r="1941" spans="1:11">
      <c r="A1941" s="4">
        <v>20210507</v>
      </c>
      <c r="B1941" s="21">
        <f t="shared" si="30"/>
        <v>44323</v>
      </c>
      <c r="C1941" s="20" t="str">
        <f>TEXT(Table1[[#This Row],[Transaction Date]],"yyyy")</f>
        <v>2021</v>
      </c>
      <c r="D1941" s="20" t="str">
        <f>TEXT(Table1[[#This Row],[Transaction Date]],"mmmm")</f>
        <v>May</v>
      </c>
      <c r="E1941" s="4">
        <f>MONTH(Table1[[#This Row],[Transaction Date]])</f>
        <v>5</v>
      </c>
      <c r="F1941" s="20" t="str">
        <f>TEXT(Table1[[#This Row],[Transaction Date]],"dddd")</f>
        <v>Friday</v>
      </c>
      <c r="G1941" t="s">
        <v>10</v>
      </c>
      <c r="H1941" s="4">
        <v>18549</v>
      </c>
      <c r="I1941" t="s">
        <v>114</v>
      </c>
      <c r="J1941" s="4">
        <v>172366</v>
      </c>
      <c r="K1941">
        <v>18120</v>
      </c>
    </row>
    <row r="1942" spans="1:11">
      <c r="A1942" s="4">
        <v>20210509</v>
      </c>
      <c r="B1942" s="21">
        <f t="shared" si="30"/>
        <v>44325</v>
      </c>
      <c r="C1942" s="20" t="str">
        <f>TEXT(Table1[[#This Row],[Transaction Date]],"yyyy")</f>
        <v>2021</v>
      </c>
      <c r="D1942" s="20" t="str">
        <f>TEXT(Table1[[#This Row],[Transaction Date]],"mmmm")</f>
        <v>May</v>
      </c>
      <c r="E1942" s="4">
        <f>MONTH(Table1[[#This Row],[Transaction Date]])</f>
        <v>5</v>
      </c>
      <c r="F1942" s="20" t="str">
        <f>TEXT(Table1[[#This Row],[Transaction Date]],"dddd")</f>
        <v>Sunday</v>
      </c>
      <c r="G1942" t="s">
        <v>117</v>
      </c>
      <c r="H1942" s="4">
        <v>18559</v>
      </c>
      <c r="I1942" t="s">
        <v>114</v>
      </c>
      <c r="J1942" s="4">
        <v>100712</v>
      </c>
      <c r="K1942">
        <v>9960</v>
      </c>
    </row>
    <row r="1943" spans="1:11">
      <c r="A1943" s="4">
        <v>20210509</v>
      </c>
      <c r="B1943" s="21">
        <f t="shared" si="30"/>
        <v>44325</v>
      </c>
      <c r="C1943" s="20" t="str">
        <f>TEXT(Table1[[#This Row],[Transaction Date]],"yyyy")</f>
        <v>2021</v>
      </c>
      <c r="D1943" s="20" t="str">
        <f>TEXT(Table1[[#This Row],[Transaction Date]],"mmmm")</f>
        <v>May</v>
      </c>
      <c r="E1943" s="4">
        <f>MONTH(Table1[[#This Row],[Transaction Date]])</f>
        <v>5</v>
      </c>
      <c r="F1943" s="20" t="str">
        <f>TEXT(Table1[[#This Row],[Transaction Date]],"dddd")</f>
        <v>Sunday</v>
      </c>
      <c r="G1943" t="s">
        <v>117</v>
      </c>
      <c r="H1943" s="4">
        <v>18559</v>
      </c>
      <c r="I1943" t="s">
        <v>115</v>
      </c>
      <c r="J1943" s="4">
        <v>135670</v>
      </c>
      <c r="K1943">
        <v>9960</v>
      </c>
    </row>
    <row r="1944" spans="1:11">
      <c r="A1944" s="4">
        <v>20210509</v>
      </c>
      <c r="B1944" s="21">
        <f t="shared" si="30"/>
        <v>44325</v>
      </c>
      <c r="C1944" s="20" t="str">
        <f>TEXT(Table1[[#This Row],[Transaction Date]],"yyyy")</f>
        <v>2021</v>
      </c>
      <c r="D1944" s="20" t="str">
        <f>TEXT(Table1[[#This Row],[Transaction Date]],"mmmm")</f>
        <v>May</v>
      </c>
      <c r="E1944" s="4">
        <f>MONTH(Table1[[#This Row],[Transaction Date]])</f>
        <v>5</v>
      </c>
      <c r="F1944" s="20" t="str">
        <f>TEXT(Table1[[#This Row],[Transaction Date]],"dddd")</f>
        <v>Sunday</v>
      </c>
      <c r="G1944" t="s">
        <v>10</v>
      </c>
      <c r="H1944" s="4">
        <v>18559</v>
      </c>
      <c r="I1944" t="s">
        <v>115</v>
      </c>
      <c r="J1944" s="4">
        <v>205588</v>
      </c>
      <c r="K1944">
        <v>9960</v>
      </c>
    </row>
    <row r="1945" spans="1:11">
      <c r="A1945" s="4">
        <v>20210509</v>
      </c>
      <c r="B1945" s="21">
        <f t="shared" si="30"/>
        <v>44325</v>
      </c>
      <c r="C1945" s="20" t="str">
        <f>TEXT(Table1[[#This Row],[Transaction Date]],"yyyy")</f>
        <v>2021</v>
      </c>
      <c r="D1945" s="20" t="str">
        <f>TEXT(Table1[[#This Row],[Transaction Date]],"mmmm")</f>
        <v>May</v>
      </c>
      <c r="E1945" s="4">
        <f>MONTH(Table1[[#This Row],[Transaction Date]])</f>
        <v>5</v>
      </c>
      <c r="F1945" s="20" t="str">
        <f>TEXT(Table1[[#This Row],[Transaction Date]],"dddd")</f>
        <v>Sunday</v>
      </c>
      <c r="G1945" t="s">
        <v>116</v>
      </c>
      <c r="H1945" s="4">
        <v>18562</v>
      </c>
      <c r="I1945" t="s">
        <v>113</v>
      </c>
      <c r="J1945" s="4">
        <v>275506</v>
      </c>
      <c r="K1945">
        <v>2101.88</v>
      </c>
    </row>
    <row r="1946" spans="1:11">
      <c r="A1946" s="4">
        <v>20210515</v>
      </c>
      <c r="B1946" s="21">
        <f t="shared" si="30"/>
        <v>44331</v>
      </c>
      <c r="C1946" s="20" t="str">
        <f>TEXT(Table1[[#This Row],[Transaction Date]],"yyyy")</f>
        <v>2021</v>
      </c>
      <c r="D1946" s="20" t="str">
        <f>TEXT(Table1[[#This Row],[Transaction Date]],"mmmm")</f>
        <v>May</v>
      </c>
      <c r="E1946" s="4">
        <f>MONTH(Table1[[#This Row],[Transaction Date]])</f>
        <v>5</v>
      </c>
      <c r="F1946" s="20" t="str">
        <f>TEXT(Table1[[#This Row],[Transaction Date]],"dddd")</f>
        <v>Saturday</v>
      </c>
      <c r="G1946" t="s">
        <v>117</v>
      </c>
      <c r="H1946" s="4">
        <v>235</v>
      </c>
      <c r="I1946" t="s">
        <v>113</v>
      </c>
      <c r="J1946" s="4">
        <v>100712</v>
      </c>
      <c r="K1946">
        <v>9337.5</v>
      </c>
    </row>
    <row r="1947" spans="1:11">
      <c r="A1947" s="4">
        <v>20210515</v>
      </c>
      <c r="B1947" s="21">
        <f t="shared" si="30"/>
        <v>44331</v>
      </c>
      <c r="C1947" s="20" t="str">
        <f>TEXT(Table1[[#This Row],[Transaction Date]],"yyyy")</f>
        <v>2021</v>
      </c>
      <c r="D1947" s="20" t="str">
        <f>TEXT(Table1[[#This Row],[Transaction Date]],"mmmm")</f>
        <v>May</v>
      </c>
      <c r="E1947" s="4">
        <f>MONTH(Table1[[#This Row],[Transaction Date]])</f>
        <v>5</v>
      </c>
      <c r="F1947" s="20" t="str">
        <f>TEXT(Table1[[#This Row],[Transaction Date]],"dddd")</f>
        <v>Saturday</v>
      </c>
      <c r="G1947" t="s">
        <v>117</v>
      </c>
      <c r="H1947" s="4">
        <v>18571</v>
      </c>
      <c r="I1947" t="s">
        <v>112</v>
      </c>
      <c r="J1947" s="4">
        <v>135670</v>
      </c>
      <c r="K1947">
        <v>4950</v>
      </c>
    </row>
    <row r="1948" spans="1:11">
      <c r="A1948" s="4">
        <v>20210515</v>
      </c>
      <c r="B1948" s="21">
        <f t="shared" si="30"/>
        <v>44331</v>
      </c>
      <c r="C1948" s="20" t="str">
        <f>TEXT(Table1[[#This Row],[Transaction Date]],"yyyy")</f>
        <v>2021</v>
      </c>
      <c r="D1948" s="20" t="str">
        <f>TEXT(Table1[[#This Row],[Transaction Date]],"mmmm")</f>
        <v>May</v>
      </c>
      <c r="E1948" s="4">
        <f>MONTH(Table1[[#This Row],[Transaction Date]])</f>
        <v>5</v>
      </c>
      <c r="F1948" s="20" t="str">
        <f>TEXT(Table1[[#This Row],[Transaction Date]],"dddd")</f>
        <v>Saturday</v>
      </c>
      <c r="G1948" t="s">
        <v>10</v>
      </c>
      <c r="H1948" s="4">
        <v>12446</v>
      </c>
      <c r="I1948" t="s">
        <v>109</v>
      </c>
      <c r="J1948" s="4">
        <v>205588</v>
      </c>
      <c r="K1948">
        <v>11437.5</v>
      </c>
    </row>
    <row r="1949" spans="1:11">
      <c r="A1949" s="4">
        <v>20210516</v>
      </c>
      <c r="B1949" s="21">
        <f t="shared" si="30"/>
        <v>44332</v>
      </c>
      <c r="C1949" s="20" t="str">
        <f>TEXT(Table1[[#This Row],[Transaction Date]],"yyyy")</f>
        <v>2021</v>
      </c>
      <c r="D1949" s="20" t="str">
        <f>TEXT(Table1[[#This Row],[Transaction Date]],"mmmm")</f>
        <v>May</v>
      </c>
      <c r="E1949" s="4">
        <f>MONTH(Table1[[#This Row],[Transaction Date]])</f>
        <v>5</v>
      </c>
      <c r="F1949" s="20" t="str">
        <f>TEXT(Table1[[#This Row],[Transaction Date]],"dddd")</f>
        <v>Sunday</v>
      </c>
      <c r="G1949" t="s">
        <v>116</v>
      </c>
      <c r="H1949" s="4">
        <v>18576</v>
      </c>
      <c r="I1949" t="s">
        <v>114</v>
      </c>
      <c r="J1949" s="4">
        <v>275506</v>
      </c>
      <c r="K1949">
        <v>2950</v>
      </c>
    </row>
    <row r="1950" spans="1:11">
      <c r="A1950" s="4">
        <v>20210521</v>
      </c>
      <c r="B1950" s="21">
        <f t="shared" si="30"/>
        <v>44337</v>
      </c>
      <c r="C1950" s="20" t="str">
        <f>TEXT(Table1[[#This Row],[Transaction Date]],"yyyy")</f>
        <v>2021</v>
      </c>
      <c r="D1950" s="20" t="str">
        <f>TEXT(Table1[[#This Row],[Transaction Date]],"mmmm")</f>
        <v>May</v>
      </c>
      <c r="E1950" s="4">
        <f>MONTH(Table1[[#This Row],[Transaction Date]])</f>
        <v>5</v>
      </c>
      <c r="F1950" s="20" t="str">
        <f>TEXT(Table1[[#This Row],[Transaction Date]],"dddd")</f>
        <v>Friday</v>
      </c>
      <c r="G1950" t="s">
        <v>117</v>
      </c>
      <c r="H1950" s="4">
        <v>12452</v>
      </c>
      <c r="I1950" t="s">
        <v>115</v>
      </c>
      <c r="J1950" s="4">
        <v>100712</v>
      </c>
      <c r="K1950">
        <v>6255</v>
      </c>
    </row>
    <row r="1951" spans="1:11">
      <c r="A1951" s="4">
        <v>20210522</v>
      </c>
      <c r="B1951" s="21">
        <f t="shared" si="30"/>
        <v>44338</v>
      </c>
      <c r="C1951" s="20" t="str">
        <f>TEXT(Table1[[#This Row],[Transaction Date]],"yyyy")</f>
        <v>2021</v>
      </c>
      <c r="D1951" s="20" t="str">
        <f>TEXT(Table1[[#This Row],[Transaction Date]],"mmmm")</f>
        <v>May</v>
      </c>
      <c r="E1951" s="4">
        <f>MONTH(Table1[[#This Row],[Transaction Date]])</f>
        <v>5</v>
      </c>
      <c r="F1951" s="20" t="str">
        <f>TEXT(Table1[[#This Row],[Transaction Date]],"dddd")</f>
        <v>Saturday</v>
      </c>
      <c r="G1951" t="s">
        <v>10</v>
      </c>
      <c r="H1951" s="4">
        <v>18593</v>
      </c>
      <c r="I1951" t="s">
        <v>114</v>
      </c>
      <c r="J1951" s="4">
        <v>135670</v>
      </c>
      <c r="K1951">
        <v>9250</v>
      </c>
    </row>
    <row r="1952" spans="1:11">
      <c r="A1952" s="4">
        <v>20210522</v>
      </c>
      <c r="B1952" s="21">
        <f t="shared" si="30"/>
        <v>44338</v>
      </c>
      <c r="C1952" s="20" t="str">
        <f>TEXT(Table1[[#This Row],[Transaction Date]],"yyyy")</f>
        <v>2021</v>
      </c>
      <c r="D1952" s="20" t="str">
        <f>TEXT(Table1[[#This Row],[Transaction Date]],"mmmm")</f>
        <v>May</v>
      </c>
      <c r="E1952" s="4">
        <f>MONTH(Table1[[#This Row],[Transaction Date]])</f>
        <v>5</v>
      </c>
      <c r="F1952" s="20" t="str">
        <f>TEXT(Table1[[#This Row],[Transaction Date]],"dddd")</f>
        <v>Saturday</v>
      </c>
      <c r="G1952" t="s">
        <v>10</v>
      </c>
      <c r="H1952" s="4">
        <v>18595</v>
      </c>
      <c r="I1952" t="s">
        <v>113</v>
      </c>
      <c r="J1952" s="4">
        <v>205588</v>
      </c>
      <c r="K1952">
        <v>4357.5</v>
      </c>
    </row>
    <row r="1953" spans="1:11">
      <c r="A1953" s="4">
        <v>20210522</v>
      </c>
      <c r="B1953" s="21">
        <f t="shared" si="30"/>
        <v>44338</v>
      </c>
      <c r="C1953" s="20" t="str">
        <f>TEXT(Table1[[#This Row],[Transaction Date]],"yyyy")</f>
        <v>2021</v>
      </c>
      <c r="D1953" s="20" t="str">
        <f>TEXT(Table1[[#This Row],[Transaction Date]],"mmmm")</f>
        <v>May</v>
      </c>
      <c r="E1953" s="4">
        <f>MONTH(Table1[[#This Row],[Transaction Date]])</f>
        <v>5</v>
      </c>
      <c r="F1953" s="20" t="str">
        <f>TEXT(Table1[[#This Row],[Transaction Date]],"dddd")</f>
        <v>Saturday</v>
      </c>
      <c r="G1953" t="s">
        <v>117</v>
      </c>
      <c r="H1953" s="4">
        <v>12454</v>
      </c>
      <c r="I1953" t="s">
        <v>112</v>
      </c>
      <c r="J1953" s="4">
        <v>275506</v>
      </c>
      <c r="K1953">
        <v>12450</v>
      </c>
    </row>
    <row r="1954" spans="1:11">
      <c r="A1954" s="4">
        <v>20210522</v>
      </c>
      <c r="B1954" s="21">
        <f t="shared" si="30"/>
        <v>44338</v>
      </c>
      <c r="C1954" s="20" t="str">
        <f>TEXT(Table1[[#This Row],[Transaction Date]],"yyyy")</f>
        <v>2021</v>
      </c>
      <c r="D1954" s="20" t="str">
        <f>TEXT(Table1[[#This Row],[Transaction Date]],"mmmm")</f>
        <v>May</v>
      </c>
      <c r="E1954" s="4">
        <f>MONTH(Table1[[#This Row],[Transaction Date]])</f>
        <v>5</v>
      </c>
      <c r="F1954" s="20" t="str">
        <f>TEXT(Table1[[#This Row],[Transaction Date]],"dddd")</f>
        <v>Saturday</v>
      </c>
      <c r="G1954" t="s">
        <v>118</v>
      </c>
      <c r="H1954" s="4">
        <v>18592</v>
      </c>
      <c r="I1954" t="s">
        <v>109</v>
      </c>
      <c r="J1954" s="4">
        <v>100712</v>
      </c>
      <c r="K1954">
        <v>4250</v>
      </c>
    </row>
    <row r="1955" spans="1:11">
      <c r="A1955" s="4">
        <v>20210523</v>
      </c>
      <c r="B1955" s="21">
        <f t="shared" si="30"/>
        <v>44339</v>
      </c>
      <c r="C1955" s="20" t="str">
        <f>TEXT(Table1[[#This Row],[Transaction Date]],"yyyy")</f>
        <v>2021</v>
      </c>
      <c r="D1955" s="20" t="str">
        <f>TEXT(Table1[[#This Row],[Transaction Date]],"mmmm")</f>
        <v>May</v>
      </c>
      <c r="E1955" s="4">
        <f>MONTH(Table1[[#This Row],[Transaction Date]])</f>
        <v>5</v>
      </c>
      <c r="F1955" s="20" t="str">
        <f>TEXT(Table1[[#This Row],[Transaction Date]],"dddd")</f>
        <v>Sunday</v>
      </c>
      <c r="G1955" t="s">
        <v>116</v>
      </c>
      <c r="H1955" s="4">
        <v>18597</v>
      </c>
      <c r="I1955" t="s">
        <v>115</v>
      </c>
      <c r="J1955" s="4">
        <v>135670</v>
      </c>
      <c r="K1955">
        <v>995</v>
      </c>
    </row>
    <row r="1956" spans="1:11">
      <c r="A1956" s="4">
        <v>20210523</v>
      </c>
      <c r="B1956" s="21">
        <f t="shared" si="30"/>
        <v>44339</v>
      </c>
      <c r="C1956" s="20" t="str">
        <f>TEXT(Table1[[#This Row],[Transaction Date]],"yyyy")</f>
        <v>2021</v>
      </c>
      <c r="D1956" s="20" t="str">
        <f>TEXT(Table1[[#This Row],[Transaction Date]],"mmmm")</f>
        <v>May</v>
      </c>
      <c r="E1956" s="4">
        <f>MONTH(Table1[[#This Row],[Transaction Date]])</f>
        <v>5</v>
      </c>
      <c r="F1956" s="20" t="str">
        <f>TEXT(Table1[[#This Row],[Transaction Date]],"dddd")</f>
        <v>Sunday</v>
      </c>
      <c r="G1956" t="s">
        <v>116</v>
      </c>
      <c r="H1956" s="4">
        <v>12455</v>
      </c>
      <c r="I1956" t="s">
        <v>113</v>
      </c>
      <c r="J1956" s="4">
        <v>205588</v>
      </c>
      <c r="K1956">
        <v>2650</v>
      </c>
    </row>
    <row r="1957" spans="1:11">
      <c r="A1957" s="4">
        <v>20210523</v>
      </c>
      <c r="B1957" s="21">
        <f t="shared" si="30"/>
        <v>44339</v>
      </c>
      <c r="C1957" s="20" t="str">
        <f>TEXT(Table1[[#This Row],[Transaction Date]],"yyyy")</f>
        <v>2021</v>
      </c>
      <c r="D1957" s="20" t="str">
        <f>TEXT(Table1[[#This Row],[Transaction Date]],"mmmm")</f>
        <v>May</v>
      </c>
      <c r="E1957" s="4">
        <f>MONTH(Table1[[#This Row],[Transaction Date]])</f>
        <v>5</v>
      </c>
      <c r="F1957" s="20" t="str">
        <f>TEXT(Table1[[#This Row],[Transaction Date]],"dddd")</f>
        <v>Sunday</v>
      </c>
      <c r="G1957" t="s">
        <v>117</v>
      </c>
      <c r="H1957" s="4">
        <v>12455</v>
      </c>
      <c r="I1957" t="s">
        <v>109</v>
      </c>
      <c r="J1957" s="4">
        <v>275506</v>
      </c>
      <c r="K1957">
        <v>8962.5</v>
      </c>
    </row>
    <row r="1958" spans="1:11">
      <c r="A1958" s="4">
        <v>20210526</v>
      </c>
      <c r="B1958" s="21">
        <f t="shared" si="30"/>
        <v>44342</v>
      </c>
      <c r="C1958" s="20" t="str">
        <f>TEXT(Table1[[#This Row],[Transaction Date]],"yyyy")</f>
        <v>2021</v>
      </c>
      <c r="D1958" s="20" t="str">
        <f>TEXT(Table1[[#This Row],[Transaction Date]],"mmmm")</f>
        <v>May</v>
      </c>
      <c r="E1958" s="4">
        <f>MONTH(Table1[[#This Row],[Transaction Date]])</f>
        <v>5</v>
      </c>
      <c r="F1958" s="20" t="str">
        <f>TEXT(Table1[[#This Row],[Transaction Date]],"dddd")</f>
        <v>Wednesday</v>
      </c>
      <c r="G1958" t="s">
        <v>10</v>
      </c>
      <c r="H1958" s="4">
        <v>18604</v>
      </c>
      <c r="I1958" t="s">
        <v>115</v>
      </c>
      <c r="J1958" s="4">
        <v>100712</v>
      </c>
      <c r="K1958">
        <v>12712.5</v>
      </c>
    </row>
    <row r="1959" spans="1:11">
      <c r="A1959" s="4">
        <v>20210526</v>
      </c>
      <c r="B1959" s="21">
        <f t="shared" si="30"/>
        <v>44342</v>
      </c>
      <c r="C1959" s="20" t="str">
        <f>TEXT(Table1[[#This Row],[Transaction Date]],"yyyy")</f>
        <v>2021</v>
      </c>
      <c r="D1959" s="20" t="str">
        <f>TEXT(Table1[[#This Row],[Transaction Date]],"mmmm")</f>
        <v>May</v>
      </c>
      <c r="E1959" s="4">
        <f>MONTH(Table1[[#This Row],[Transaction Date]])</f>
        <v>5</v>
      </c>
      <c r="F1959" s="20" t="str">
        <f>TEXT(Table1[[#This Row],[Transaction Date]],"dddd")</f>
        <v>Wednesday</v>
      </c>
      <c r="G1959" t="s">
        <v>10</v>
      </c>
      <c r="H1959" s="4">
        <v>18606</v>
      </c>
      <c r="I1959" t="s">
        <v>114</v>
      </c>
      <c r="J1959" s="4">
        <v>135670</v>
      </c>
      <c r="K1959">
        <v>4650</v>
      </c>
    </row>
    <row r="1960" spans="1:11">
      <c r="A1960" s="4">
        <v>20210527</v>
      </c>
      <c r="B1960" s="21">
        <f t="shared" si="30"/>
        <v>44343</v>
      </c>
      <c r="C1960" s="20" t="str">
        <f>TEXT(Table1[[#This Row],[Transaction Date]],"yyyy")</f>
        <v>2021</v>
      </c>
      <c r="D1960" s="20" t="str">
        <f>TEXT(Table1[[#This Row],[Transaction Date]],"mmmm")</f>
        <v>May</v>
      </c>
      <c r="E1960" s="4">
        <f>MONTH(Table1[[#This Row],[Transaction Date]])</f>
        <v>5</v>
      </c>
      <c r="F1960" s="20" t="str">
        <f>TEXT(Table1[[#This Row],[Transaction Date]],"dddd")</f>
        <v>Thursday</v>
      </c>
      <c r="G1960" t="s">
        <v>117</v>
      </c>
      <c r="H1960" s="4">
        <v>18607</v>
      </c>
      <c r="I1960" t="s">
        <v>113</v>
      </c>
      <c r="J1960" s="4">
        <v>205588</v>
      </c>
      <c r="K1960">
        <v>18650</v>
      </c>
    </row>
    <row r="1961" spans="1:11">
      <c r="A1961" s="4">
        <v>20210527</v>
      </c>
      <c r="B1961" s="21">
        <f t="shared" si="30"/>
        <v>44343</v>
      </c>
      <c r="C1961" s="20" t="str">
        <f>TEXT(Table1[[#This Row],[Transaction Date]],"yyyy")</f>
        <v>2021</v>
      </c>
      <c r="D1961" s="20" t="str">
        <f>TEXT(Table1[[#This Row],[Transaction Date]],"mmmm")</f>
        <v>May</v>
      </c>
      <c r="E1961" s="4">
        <f>MONTH(Table1[[#This Row],[Transaction Date]])</f>
        <v>5</v>
      </c>
      <c r="F1961" s="20" t="str">
        <f>TEXT(Table1[[#This Row],[Transaction Date]],"dddd")</f>
        <v>Thursday</v>
      </c>
      <c r="G1961" t="s">
        <v>116</v>
      </c>
      <c r="H1961" s="4">
        <v>18608</v>
      </c>
      <c r="I1961" t="s">
        <v>112</v>
      </c>
      <c r="J1961" s="4">
        <v>275506</v>
      </c>
      <c r="K1961">
        <v>11950</v>
      </c>
    </row>
    <row r="1962" spans="1:11">
      <c r="A1962" s="4">
        <v>20210528</v>
      </c>
      <c r="B1962" s="21">
        <f t="shared" si="30"/>
        <v>44344</v>
      </c>
      <c r="C1962" s="20" t="str">
        <f>TEXT(Table1[[#This Row],[Transaction Date]],"yyyy")</f>
        <v>2021</v>
      </c>
      <c r="D1962" s="20" t="str">
        <f>TEXT(Table1[[#This Row],[Transaction Date]],"mmmm")</f>
        <v>May</v>
      </c>
      <c r="E1962" s="4">
        <f>MONTH(Table1[[#This Row],[Transaction Date]])</f>
        <v>5</v>
      </c>
      <c r="F1962" s="20" t="str">
        <f>TEXT(Table1[[#This Row],[Transaction Date]],"dddd")</f>
        <v>Friday</v>
      </c>
      <c r="G1962" t="s">
        <v>11</v>
      </c>
      <c r="H1962" s="4">
        <v>18609</v>
      </c>
      <c r="I1962" t="s">
        <v>109</v>
      </c>
      <c r="J1962" s="4">
        <v>100712</v>
      </c>
      <c r="K1962">
        <v>4687.5</v>
      </c>
    </row>
    <row r="1963" spans="1:11">
      <c r="A1963" s="4">
        <v>20210528</v>
      </c>
      <c r="B1963" s="21">
        <f t="shared" si="30"/>
        <v>44344</v>
      </c>
      <c r="C1963" s="20" t="str">
        <f>TEXT(Table1[[#This Row],[Transaction Date]],"yyyy")</f>
        <v>2021</v>
      </c>
      <c r="D1963" s="20" t="str">
        <f>TEXT(Table1[[#This Row],[Transaction Date]],"mmmm")</f>
        <v>May</v>
      </c>
      <c r="E1963" s="4">
        <f>MONTH(Table1[[#This Row],[Transaction Date]])</f>
        <v>5</v>
      </c>
      <c r="F1963" s="20" t="str">
        <f>TEXT(Table1[[#This Row],[Transaction Date]],"dddd")</f>
        <v>Friday</v>
      </c>
      <c r="G1963" t="s">
        <v>11</v>
      </c>
      <c r="H1963" s="4">
        <v>9158</v>
      </c>
      <c r="I1963" t="s">
        <v>109</v>
      </c>
      <c r="J1963" s="4">
        <v>135670</v>
      </c>
      <c r="K1963">
        <v>8937.5</v>
      </c>
    </row>
    <row r="1964" spans="1:11">
      <c r="A1964" s="4">
        <v>20210529</v>
      </c>
      <c r="B1964" s="21">
        <f t="shared" si="30"/>
        <v>44345</v>
      </c>
      <c r="C1964" s="20" t="str">
        <f>TEXT(Table1[[#This Row],[Transaction Date]],"yyyy")</f>
        <v>2021</v>
      </c>
      <c r="D1964" s="20" t="str">
        <f>TEXT(Table1[[#This Row],[Transaction Date]],"mmmm")</f>
        <v>May</v>
      </c>
      <c r="E1964" s="4">
        <f>MONTH(Table1[[#This Row],[Transaction Date]])</f>
        <v>5</v>
      </c>
      <c r="F1964" s="20" t="str">
        <f>TEXT(Table1[[#This Row],[Transaction Date]],"dddd")</f>
        <v>Saturday</v>
      </c>
      <c r="G1964" t="s">
        <v>117</v>
      </c>
      <c r="H1964" s="4">
        <v>12469</v>
      </c>
      <c r="I1964" t="s">
        <v>115</v>
      </c>
      <c r="J1964" s="4">
        <v>205588</v>
      </c>
      <c r="K1964">
        <v>11737.5</v>
      </c>
    </row>
    <row r="1965" spans="1:11">
      <c r="A1965" s="4">
        <v>20210529</v>
      </c>
      <c r="B1965" s="21">
        <f t="shared" si="30"/>
        <v>44345</v>
      </c>
      <c r="C1965" s="20" t="str">
        <f>TEXT(Table1[[#This Row],[Transaction Date]],"yyyy")</f>
        <v>2021</v>
      </c>
      <c r="D1965" s="20" t="str">
        <f>TEXT(Table1[[#This Row],[Transaction Date]],"mmmm")</f>
        <v>May</v>
      </c>
      <c r="E1965" s="4">
        <f>MONTH(Table1[[#This Row],[Transaction Date]])</f>
        <v>5</v>
      </c>
      <c r="F1965" s="20" t="str">
        <f>TEXT(Table1[[#This Row],[Transaction Date]],"dddd")</f>
        <v>Saturday</v>
      </c>
      <c r="G1965" t="s">
        <v>117</v>
      </c>
      <c r="H1965" s="4">
        <v>12471</v>
      </c>
      <c r="I1965" t="s">
        <v>113</v>
      </c>
      <c r="J1965" s="4">
        <v>729973</v>
      </c>
      <c r="K1965">
        <v>7650</v>
      </c>
    </row>
    <row r="1966" spans="1:11">
      <c r="A1966" s="4">
        <v>20210529</v>
      </c>
      <c r="B1966" s="21">
        <f t="shared" si="30"/>
        <v>44345</v>
      </c>
      <c r="C1966" s="20" t="str">
        <f>TEXT(Table1[[#This Row],[Transaction Date]],"yyyy")</f>
        <v>2021</v>
      </c>
      <c r="D1966" s="20" t="str">
        <f>TEXT(Table1[[#This Row],[Transaction Date]],"mmmm")</f>
        <v>May</v>
      </c>
      <c r="E1966" s="4">
        <f>MONTH(Table1[[#This Row],[Transaction Date]])</f>
        <v>5</v>
      </c>
      <c r="F1966" s="20" t="str">
        <f>TEXT(Table1[[#This Row],[Transaction Date]],"dddd")</f>
        <v>Saturday</v>
      </c>
      <c r="G1966" t="s">
        <v>117</v>
      </c>
      <c r="H1966" s="4">
        <v>12472</v>
      </c>
      <c r="I1966" t="s">
        <v>113</v>
      </c>
      <c r="J1966" s="4">
        <v>764932</v>
      </c>
      <c r="K1966">
        <v>7682.5</v>
      </c>
    </row>
    <row r="1967" spans="1:11">
      <c r="A1967" s="4">
        <v>20210529</v>
      </c>
      <c r="B1967" s="21">
        <f t="shared" si="30"/>
        <v>44345</v>
      </c>
      <c r="C1967" s="20" t="str">
        <f>TEXT(Table1[[#This Row],[Transaction Date]],"yyyy")</f>
        <v>2021</v>
      </c>
      <c r="D1967" s="20" t="str">
        <f>TEXT(Table1[[#This Row],[Transaction Date]],"mmmm")</f>
        <v>May</v>
      </c>
      <c r="E1967" s="4">
        <f>MONTH(Table1[[#This Row],[Transaction Date]])</f>
        <v>5</v>
      </c>
      <c r="F1967" s="20" t="str">
        <f>TEXT(Table1[[#This Row],[Transaction Date]],"dddd")</f>
        <v>Saturday</v>
      </c>
      <c r="G1967" t="s">
        <v>10</v>
      </c>
      <c r="H1967" s="4">
        <v>18612</v>
      </c>
      <c r="I1967" t="s">
        <v>112</v>
      </c>
      <c r="J1967" s="4">
        <v>799891</v>
      </c>
      <c r="K1967">
        <v>4250</v>
      </c>
    </row>
    <row r="1968" spans="1:11">
      <c r="A1968" s="4">
        <v>20210529</v>
      </c>
      <c r="B1968" s="21">
        <f t="shared" si="30"/>
        <v>44345</v>
      </c>
      <c r="C1968" s="20" t="str">
        <f>TEXT(Table1[[#This Row],[Transaction Date]],"yyyy")</f>
        <v>2021</v>
      </c>
      <c r="D1968" s="20" t="str">
        <f>TEXT(Table1[[#This Row],[Transaction Date]],"mmmm")</f>
        <v>May</v>
      </c>
      <c r="E1968" s="4">
        <f>MONTH(Table1[[#This Row],[Transaction Date]])</f>
        <v>5</v>
      </c>
      <c r="F1968" s="20" t="str">
        <f>TEXT(Table1[[#This Row],[Transaction Date]],"dddd")</f>
        <v>Saturday</v>
      </c>
      <c r="G1968" t="s">
        <v>10</v>
      </c>
      <c r="H1968" s="4">
        <v>18612</v>
      </c>
      <c r="I1968" t="s">
        <v>109</v>
      </c>
      <c r="J1968" s="4">
        <v>834850</v>
      </c>
      <c r="K1968">
        <v>3250</v>
      </c>
    </row>
    <row r="1969" spans="1:11">
      <c r="A1969" s="4">
        <v>20210529</v>
      </c>
      <c r="B1969" s="21">
        <f t="shared" si="30"/>
        <v>44345</v>
      </c>
      <c r="C1969" s="20" t="str">
        <f>TEXT(Table1[[#This Row],[Transaction Date]],"yyyy")</f>
        <v>2021</v>
      </c>
      <c r="D1969" s="20" t="str">
        <f>TEXT(Table1[[#This Row],[Transaction Date]],"mmmm")</f>
        <v>May</v>
      </c>
      <c r="E1969" s="4">
        <f>MONTH(Table1[[#This Row],[Transaction Date]])</f>
        <v>5</v>
      </c>
      <c r="F1969" s="20" t="str">
        <f>TEXT(Table1[[#This Row],[Transaction Date]],"dddd")</f>
        <v>Saturday</v>
      </c>
      <c r="G1969" t="s">
        <v>116</v>
      </c>
      <c r="H1969" s="4">
        <v>18614</v>
      </c>
      <c r="I1969" t="s">
        <v>109</v>
      </c>
      <c r="J1969" s="4">
        <v>367666</v>
      </c>
      <c r="K1969">
        <v>13987.5</v>
      </c>
    </row>
    <row r="1970" spans="1:11">
      <c r="A1970" s="4">
        <v>20210529</v>
      </c>
      <c r="B1970" s="21">
        <f t="shared" si="30"/>
        <v>44345</v>
      </c>
      <c r="C1970" s="20" t="str">
        <f>TEXT(Table1[[#This Row],[Transaction Date]],"yyyy")</f>
        <v>2021</v>
      </c>
      <c r="D1970" s="20" t="str">
        <f>TEXT(Table1[[#This Row],[Transaction Date]],"mmmm")</f>
        <v>May</v>
      </c>
      <c r="E1970" s="4">
        <f>MONTH(Table1[[#This Row],[Transaction Date]])</f>
        <v>5</v>
      </c>
      <c r="F1970" s="20" t="str">
        <f>TEXT(Table1[[#This Row],[Transaction Date]],"dddd")</f>
        <v>Saturday</v>
      </c>
      <c r="G1970" t="s">
        <v>10</v>
      </c>
      <c r="H1970" s="4">
        <v>18616</v>
      </c>
      <c r="I1970" t="s">
        <v>109</v>
      </c>
      <c r="J1970" s="4">
        <v>417887</v>
      </c>
      <c r="K1970">
        <v>17950</v>
      </c>
    </row>
    <row r="1971" spans="1:11">
      <c r="A1971" s="4">
        <v>20210529</v>
      </c>
      <c r="B1971" s="21">
        <f t="shared" si="30"/>
        <v>44345</v>
      </c>
      <c r="C1971" s="20" t="str">
        <f>TEXT(Table1[[#This Row],[Transaction Date]],"yyyy")</f>
        <v>2021</v>
      </c>
      <c r="D1971" s="20" t="str">
        <f>TEXT(Table1[[#This Row],[Transaction Date]],"mmmm")</f>
        <v>May</v>
      </c>
      <c r="E1971" s="4">
        <f>MONTH(Table1[[#This Row],[Transaction Date]])</f>
        <v>5</v>
      </c>
      <c r="F1971" s="20" t="str">
        <f>TEXT(Table1[[#This Row],[Transaction Date]],"dddd")</f>
        <v>Saturday</v>
      </c>
      <c r="G1971" t="s">
        <v>10</v>
      </c>
      <c r="H1971" s="4">
        <v>12469</v>
      </c>
      <c r="I1971" t="s">
        <v>114</v>
      </c>
      <c r="J1971" s="4">
        <v>468108</v>
      </c>
      <c r="K1971">
        <v>16987.5</v>
      </c>
    </row>
    <row r="1972" spans="1:11">
      <c r="A1972" s="4">
        <v>20210529</v>
      </c>
      <c r="B1972" s="21">
        <f t="shared" si="30"/>
        <v>44345</v>
      </c>
      <c r="C1972" s="20" t="str">
        <f>TEXT(Table1[[#This Row],[Transaction Date]],"yyyy")</f>
        <v>2021</v>
      </c>
      <c r="D1972" s="20" t="str">
        <f>TEXT(Table1[[#This Row],[Transaction Date]],"mmmm")</f>
        <v>May</v>
      </c>
      <c r="E1972" s="4">
        <f>MONTH(Table1[[#This Row],[Transaction Date]])</f>
        <v>5</v>
      </c>
      <c r="F1972" s="20" t="str">
        <f>TEXT(Table1[[#This Row],[Transaction Date]],"dddd")</f>
        <v>Saturday</v>
      </c>
      <c r="G1972" t="s">
        <v>116</v>
      </c>
      <c r="H1972" s="4">
        <v>12470</v>
      </c>
      <c r="I1972" t="s">
        <v>115</v>
      </c>
      <c r="J1972" s="4">
        <v>518329</v>
      </c>
      <c r="K1972">
        <v>9337.5</v>
      </c>
    </row>
    <row r="1973" spans="1:11">
      <c r="A1973" s="4">
        <v>20210529</v>
      </c>
      <c r="B1973" s="21">
        <f t="shared" si="30"/>
        <v>44345</v>
      </c>
      <c r="C1973" s="20" t="str">
        <f>TEXT(Table1[[#This Row],[Transaction Date]],"yyyy")</f>
        <v>2021</v>
      </c>
      <c r="D1973" s="20" t="str">
        <f>TEXT(Table1[[#This Row],[Transaction Date]],"mmmm")</f>
        <v>May</v>
      </c>
      <c r="E1973" s="4">
        <f>MONTH(Table1[[#This Row],[Transaction Date]])</f>
        <v>5</v>
      </c>
      <c r="F1973" s="20" t="str">
        <f>TEXT(Table1[[#This Row],[Transaction Date]],"dddd")</f>
        <v>Saturday</v>
      </c>
      <c r="G1973" t="s">
        <v>116</v>
      </c>
      <c r="H1973" s="4">
        <v>12473</v>
      </c>
      <c r="I1973" t="s">
        <v>114</v>
      </c>
      <c r="J1973" s="4">
        <v>568550</v>
      </c>
      <c r="K1973">
        <v>9337.5</v>
      </c>
    </row>
    <row r="1974" spans="1:11">
      <c r="A1974" s="4">
        <v>20210530</v>
      </c>
      <c r="B1974" s="21">
        <f t="shared" si="30"/>
        <v>44346</v>
      </c>
      <c r="C1974" s="20" t="str">
        <f>TEXT(Table1[[#This Row],[Transaction Date]],"yyyy")</f>
        <v>2021</v>
      </c>
      <c r="D1974" s="20" t="str">
        <f>TEXT(Table1[[#This Row],[Transaction Date]],"mmmm")</f>
        <v>May</v>
      </c>
      <c r="E1974" s="4">
        <f>MONTH(Table1[[#This Row],[Transaction Date]])</f>
        <v>5</v>
      </c>
      <c r="F1974" s="20" t="str">
        <f>TEXT(Table1[[#This Row],[Transaction Date]],"dddd")</f>
        <v>Sunday</v>
      </c>
      <c r="G1974" t="s">
        <v>116</v>
      </c>
      <c r="H1974" s="4">
        <v>18617</v>
      </c>
      <c r="I1974" t="s">
        <v>115</v>
      </c>
      <c r="J1974" s="4">
        <v>618771</v>
      </c>
      <c r="K1974">
        <v>3250</v>
      </c>
    </row>
    <row r="1975" spans="1:11">
      <c r="A1975" s="4">
        <v>20210530</v>
      </c>
      <c r="B1975" s="21">
        <f t="shared" si="30"/>
        <v>44346</v>
      </c>
      <c r="C1975" s="20" t="str">
        <f>TEXT(Table1[[#This Row],[Transaction Date]],"yyyy")</f>
        <v>2021</v>
      </c>
      <c r="D1975" s="20" t="str">
        <f>TEXT(Table1[[#This Row],[Transaction Date]],"mmmm")</f>
        <v>May</v>
      </c>
      <c r="E1975" s="4">
        <f>MONTH(Table1[[#This Row],[Transaction Date]])</f>
        <v>5</v>
      </c>
      <c r="F1975" s="20" t="str">
        <f>TEXT(Table1[[#This Row],[Transaction Date]],"dddd")</f>
        <v>Sunday</v>
      </c>
      <c r="G1975" t="s">
        <v>116</v>
      </c>
      <c r="H1975" s="4">
        <v>18618</v>
      </c>
      <c r="I1975" t="s">
        <v>114</v>
      </c>
      <c r="J1975" s="4">
        <v>864342</v>
      </c>
      <c r="K1975">
        <v>2950</v>
      </c>
    </row>
    <row r="1976" spans="1:11">
      <c r="A1976" s="4">
        <v>20210530</v>
      </c>
      <c r="B1976" s="21">
        <f t="shared" si="30"/>
        <v>44346</v>
      </c>
      <c r="C1976" s="20" t="str">
        <f>TEXT(Table1[[#This Row],[Transaction Date]],"yyyy")</f>
        <v>2021</v>
      </c>
      <c r="D1976" s="20" t="str">
        <f>TEXT(Table1[[#This Row],[Transaction Date]],"mmmm")</f>
        <v>May</v>
      </c>
      <c r="E1976" s="4">
        <f>MONTH(Table1[[#This Row],[Transaction Date]])</f>
        <v>5</v>
      </c>
      <c r="F1976" s="20" t="str">
        <f>TEXT(Table1[[#This Row],[Transaction Date]],"dddd")</f>
        <v>Sunday</v>
      </c>
      <c r="G1976" t="s">
        <v>116</v>
      </c>
      <c r="H1976" s="4">
        <v>18620</v>
      </c>
      <c r="I1976" t="s">
        <v>114</v>
      </c>
      <c r="J1976" s="4">
        <v>979679</v>
      </c>
      <c r="K1976">
        <v>18712.5</v>
      </c>
    </row>
    <row r="1977" spans="1:11">
      <c r="A1977" s="4">
        <v>20210530</v>
      </c>
      <c r="B1977" s="21">
        <f t="shared" si="30"/>
        <v>44346</v>
      </c>
      <c r="C1977" s="20" t="str">
        <f>TEXT(Table1[[#This Row],[Transaction Date]],"yyyy")</f>
        <v>2021</v>
      </c>
      <c r="D1977" s="20" t="str">
        <f>TEXT(Table1[[#This Row],[Transaction Date]],"mmmm")</f>
        <v>May</v>
      </c>
      <c r="E1977" s="4">
        <f>MONTH(Table1[[#This Row],[Transaction Date]])</f>
        <v>5</v>
      </c>
      <c r="F1977" s="20" t="str">
        <f>TEXT(Table1[[#This Row],[Transaction Date]],"dddd")</f>
        <v>Sunday</v>
      </c>
      <c r="G1977" t="s">
        <v>10</v>
      </c>
      <c r="H1977" s="4">
        <v>18620</v>
      </c>
      <c r="I1977" t="s">
        <v>115</v>
      </c>
      <c r="J1977" s="4">
        <v>100712</v>
      </c>
      <c r="K1977">
        <v>8962.5</v>
      </c>
    </row>
    <row r="1978" spans="1:11">
      <c r="A1978" s="4">
        <v>20210530</v>
      </c>
      <c r="B1978" s="21">
        <f t="shared" si="30"/>
        <v>44346</v>
      </c>
      <c r="C1978" s="20" t="str">
        <f>TEXT(Table1[[#This Row],[Transaction Date]],"yyyy")</f>
        <v>2021</v>
      </c>
      <c r="D1978" s="20" t="str">
        <f>TEXT(Table1[[#This Row],[Transaction Date]],"mmmm")</f>
        <v>May</v>
      </c>
      <c r="E1978" s="4">
        <f>MONTH(Table1[[#This Row],[Transaction Date]])</f>
        <v>5</v>
      </c>
      <c r="F1978" s="20" t="str">
        <f>TEXT(Table1[[#This Row],[Transaction Date]],"dddd")</f>
        <v>Sunday</v>
      </c>
      <c r="G1978" s="1" t="s">
        <v>116</v>
      </c>
      <c r="H1978" s="4">
        <v>18623</v>
      </c>
      <c r="I1978" t="s">
        <v>115</v>
      </c>
      <c r="J1978" s="4">
        <v>135670</v>
      </c>
      <c r="K1978">
        <v>995</v>
      </c>
    </row>
    <row r="1979" spans="1:11">
      <c r="A1979" s="4">
        <v>20210531</v>
      </c>
      <c r="B1979" s="21">
        <f t="shared" si="30"/>
        <v>44347</v>
      </c>
      <c r="C1979" s="20" t="str">
        <f>TEXT(Table1[[#This Row],[Transaction Date]],"yyyy")</f>
        <v>2021</v>
      </c>
      <c r="D1979" s="20" t="str">
        <f>TEXT(Table1[[#This Row],[Transaction Date]],"mmmm")</f>
        <v>May</v>
      </c>
      <c r="E1979" s="4">
        <f>MONTH(Table1[[#This Row],[Transaction Date]])</f>
        <v>5</v>
      </c>
      <c r="F1979" s="20" t="str">
        <f>TEXT(Table1[[#This Row],[Transaction Date]],"dddd")</f>
        <v>Monday</v>
      </c>
      <c r="G1979" t="s">
        <v>116</v>
      </c>
      <c r="H1979" s="4">
        <v>18626</v>
      </c>
      <c r="I1979" t="s">
        <v>112</v>
      </c>
      <c r="J1979" s="4">
        <v>205588</v>
      </c>
      <c r="K1979">
        <v>6250</v>
      </c>
    </row>
    <row r="1980" spans="1:11">
      <c r="A1980" s="4">
        <v>20210531</v>
      </c>
      <c r="B1980" s="21">
        <f t="shared" si="30"/>
        <v>44347</v>
      </c>
      <c r="C1980" s="20" t="str">
        <f>TEXT(Table1[[#This Row],[Transaction Date]],"yyyy")</f>
        <v>2021</v>
      </c>
      <c r="D1980" s="20" t="str">
        <f>TEXT(Table1[[#This Row],[Transaction Date]],"mmmm")</f>
        <v>May</v>
      </c>
      <c r="E1980" s="4">
        <f>MONTH(Table1[[#This Row],[Transaction Date]])</f>
        <v>5</v>
      </c>
      <c r="F1980" s="20" t="str">
        <f>TEXT(Table1[[#This Row],[Transaction Date]],"dddd")</f>
        <v>Monday</v>
      </c>
      <c r="G1980" t="s">
        <v>117</v>
      </c>
      <c r="H1980" s="4">
        <v>18627</v>
      </c>
      <c r="I1980" t="s">
        <v>109</v>
      </c>
      <c r="J1980" s="4">
        <v>729973</v>
      </c>
      <c r="K1980">
        <v>18650</v>
      </c>
    </row>
    <row r="1981" spans="1:11">
      <c r="A1981" s="4">
        <v>20210531</v>
      </c>
      <c r="B1981" s="21">
        <f t="shared" si="30"/>
        <v>44347</v>
      </c>
      <c r="C1981" s="20" t="str">
        <f>TEXT(Table1[[#This Row],[Transaction Date]],"yyyy")</f>
        <v>2021</v>
      </c>
      <c r="D1981" s="20" t="str">
        <f>TEXT(Table1[[#This Row],[Transaction Date]],"mmmm")</f>
        <v>May</v>
      </c>
      <c r="E1981" s="4">
        <f>MONTH(Table1[[#This Row],[Transaction Date]])</f>
        <v>5</v>
      </c>
      <c r="F1981" s="20" t="str">
        <f>TEXT(Table1[[#This Row],[Transaction Date]],"dddd")</f>
        <v>Monday</v>
      </c>
      <c r="G1981" t="s">
        <v>117</v>
      </c>
      <c r="H1981" s="4">
        <v>12475</v>
      </c>
      <c r="I1981" t="s">
        <v>109</v>
      </c>
      <c r="J1981" s="4">
        <v>764932</v>
      </c>
      <c r="K1981">
        <v>15487.5</v>
      </c>
    </row>
    <row r="1982" spans="1:11">
      <c r="A1982" s="4">
        <v>20210601</v>
      </c>
      <c r="B1982" s="21">
        <f t="shared" si="30"/>
        <v>44348</v>
      </c>
      <c r="C1982" s="20" t="str">
        <f>TEXT(Table1[[#This Row],[Transaction Date]],"yyyy")</f>
        <v>2021</v>
      </c>
      <c r="D1982" s="20" t="str">
        <f>TEXT(Table1[[#This Row],[Transaction Date]],"mmmm")</f>
        <v>June</v>
      </c>
      <c r="E1982" s="4">
        <f>MONTH(Table1[[#This Row],[Transaction Date]])</f>
        <v>6</v>
      </c>
      <c r="F1982" s="20" t="str">
        <f>TEXT(Table1[[#This Row],[Transaction Date]],"dddd")</f>
        <v>Tuesday</v>
      </c>
      <c r="G1982" t="s">
        <v>10</v>
      </c>
      <c r="H1982" s="4">
        <v>18629</v>
      </c>
      <c r="I1982" t="s">
        <v>114</v>
      </c>
      <c r="J1982" s="4">
        <v>799891</v>
      </c>
      <c r="K1982">
        <v>10257.5</v>
      </c>
    </row>
    <row r="1983" spans="1:11">
      <c r="A1983" s="4">
        <v>20210601</v>
      </c>
      <c r="B1983" s="21">
        <f t="shared" si="30"/>
        <v>44348</v>
      </c>
      <c r="C1983" s="20" t="str">
        <f>TEXT(Table1[[#This Row],[Transaction Date]],"yyyy")</f>
        <v>2021</v>
      </c>
      <c r="D1983" s="20" t="str">
        <f>TEXT(Table1[[#This Row],[Transaction Date]],"mmmm")</f>
        <v>June</v>
      </c>
      <c r="E1983" s="4">
        <f>MONTH(Table1[[#This Row],[Transaction Date]])</f>
        <v>6</v>
      </c>
      <c r="F1983" s="20" t="str">
        <f>TEXT(Table1[[#This Row],[Transaction Date]],"dddd")</f>
        <v>Tuesday</v>
      </c>
      <c r="G1983" t="s">
        <v>10</v>
      </c>
      <c r="H1983" s="4">
        <v>12477</v>
      </c>
      <c r="I1983" t="s">
        <v>115</v>
      </c>
      <c r="J1983" s="4">
        <v>834850</v>
      </c>
      <c r="K1983">
        <v>5472.5</v>
      </c>
    </row>
    <row r="1984" spans="1:11">
      <c r="A1984" s="4">
        <v>20210601</v>
      </c>
      <c r="B1984" s="21">
        <f t="shared" si="30"/>
        <v>44348</v>
      </c>
      <c r="C1984" s="20" t="str">
        <f>TEXT(Table1[[#This Row],[Transaction Date]],"yyyy")</f>
        <v>2021</v>
      </c>
      <c r="D1984" s="20" t="str">
        <f>TEXT(Table1[[#This Row],[Transaction Date]],"mmmm")</f>
        <v>June</v>
      </c>
      <c r="E1984" s="4">
        <f>MONTH(Table1[[#This Row],[Transaction Date]])</f>
        <v>6</v>
      </c>
      <c r="F1984" s="20" t="str">
        <f>TEXT(Table1[[#This Row],[Transaction Date]],"dddd")</f>
        <v>Tuesday</v>
      </c>
      <c r="G1984" t="s">
        <v>118</v>
      </c>
      <c r="H1984" s="4">
        <v>257</v>
      </c>
      <c r="I1984" t="s">
        <v>114</v>
      </c>
      <c r="J1984" s="4">
        <v>367666</v>
      </c>
      <c r="K1984">
        <v>3735</v>
      </c>
    </row>
    <row r="1985" spans="1:11">
      <c r="A1985" s="4">
        <v>20210601</v>
      </c>
      <c r="B1985" s="21">
        <f t="shared" si="30"/>
        <v>44348</v>
      </c>
      <c r="C1985" s="20" t="str">
        <f>TEXT(Table1[[#This Row],[Transaction Date]],"yyyy")</f>
        <v>2021</v>
      </c>
      <c r="D1985" s="20" t="str">
        <f>TEXT(Table1[[#This Row],[Transaction Date]],"mmmm")</f>
        <v>June</v>
      </c>
      <c r="E1985" s="4">
        <f>MONTH(Table1[[#This Row],[Transaction Date]])</f>
        <v>6</v>
      </c>
      <c r="F1985" s="20" t="str">
        <f>TEXT(Table1[[#This Row],[Transaction Date]],"dddd")</f>
        <v>Tuesday</v>
      </c>
      <c r="G1985" t="s">
        <v>116</v>
      </c>
      <c r="H1985" s="4">
        <v>12476</v>
      </c>
      <c r="I1985" t="s">
        <v>115</v>
      </c>
      <c r="J1985" s="4">
        <v>417887</v>
      </c>
      <c r="K1985">
        <v>10687.5</v>
      </c>
    </row>
    <row r="1986" spans="1:11">
      <c r="A1986" s="4">
        <v>20210602</v>
      </c>
      <c r="B1986" s="21">
        <f t="shared" si="30"/>
        <v>44349</v>
      </c>
      <c r="C1986" s="20" t="str">
        <f>TEXT(Table1[[#This Row],[Transaction Date]],"yyyy")</f>
        <v>2021</v>
      </c>
      <c r="D1986" s="20" t="str">
        <f>TEXT(Table1[[#This Row],[Transaction Date]],"mmmm")</f>
        <v>June</v>
      </c>
      <c r="E1986" s="4">
        <f>MONTH(Table1[[#This Row],[Transaction Date]])</f>
        <v>6</v>
      </c>
      <c r="F1986" s="20" t="str">
        <f>TEXT(Table1[[#This Row],[Transaction Date]],"dddd")</f>
        <v>Wednesday</v>
      </c>
      <c r="G1986" t="s">
        <v>117</v>
      </c>
      <c r="H1986" s="4">
        <v>18632</v>
      </c>
      <c r="I1986" t="s">
        <v>113</v>
      </c>
      <c r="J1986" s="4">
        <v>468108</v>
      </c>
      <c r="K1986">
        <v>2722.5</v>
      </c>
    </row>
    <row r="1987" spans="1:11">
      <c r="A1987" s="4">
        <v>20210602</v>
      </c>
      <c r="B1987" s="21">
        <f t="shared" si="30"/>
        <v>44349</v>
      </c>
      <c r="C1987" s="20" t="str">
        <f>TEXT(Table1[[#This Row],[Transaction Date]],"yyyy")</f>
        <v>2021</v>
      </c>
      <c r="D1987" s="20" t="str">
        <f>TEXT(Table1[[#This Row],[Transaction Date]],"mmmm")</f>
        <v>June</v>
      </c>
      <c r="E1987" s="4">
        <f>MONTH(Table1[[#This Row],[Transaction Date]])</f>
        <v>6</v>
      </c>
      <c r="F1987" s="20" t="str">
        <f>TEXT(Table1[[#This Row],[Transaction Date]],"dddd")</f>
        <v>Wednesday</v>
      </c>
      <c r="G1987" t="s">
        <v>10</v>
      </c>
      <c r="H1987" s="4">
        <v>18636</v>
      </c>
      <c r="I1987" t="s">
        <v>113</v>
      </c>
      <c r="J1987" s="4">
        <v>518329</v>
      </c>
      <c r="K1987">
        <v>5437.5</v>
      </c>
    </row>
    <row r="1988" spans="1:11">
      <c r="A1988" s="4">
        <v>20210602</v>
      </c>
      <c r="B1988" s="21">
        <f t="shared" si="30"/>
        <v>44349</v>
      </c>
      <c r="C1988" s="20" t="str">
        <f>TEXT(Table1[[#This Row],[Transaction Date]],"yyyy")</f>
        <v>2021</v>
      </c>
      <c r="D1988" s="20" t="str">
        <f>TEXT(Table1[[#This Row],[Transaction Date]],"mmmm")</f>
        <v>June</v>
      </c>
      <c r="E1988" s="4">
        <f>MONTH(Table1[[#This Row],[Transaction Date]])</f>
        <v>6</v>
      </c>
      <c r="F1988" s="20" t="str">
        <f>TEXT(Table1[[#This Row],[Transaction Date]],"dddd")</f>
        <v>Wednesday</v>
      </c>
      <c r="G1988" t="s">
        <v>10</v>
      </c>
      <c r="H1988" s="4">
        <v>18632</v>
      </c>
      <c r="I1988" t="s">
        <v>112</v>
      </c>
      <c r="J1988" s="4">
        <v>568550</v>
      </c>
      <c r="K1988">
        <v>2722.5</v>
      </c>
    </row>
    <row r="1989" spans="1:11">
      <c r="A1989" s="4">
        <v>20210602</v>
      </c>
      <c r="B1989" s="21">
        <f t="shared" ref="B1989:B2052" si="31">DATE(LEFT(A1989,4),MID(A1989,5,2),RIGHT(A1989,2))</f>
        <v>44349</v>
      </c>
      <c r="C1989" s="20" t="str">
        <f>TEXT(Table1[[#This Row],[Transaction Date]],"yyyy")</f>
        <v>2021</v>
      </c>
      <c r="D1989" s="20" t="str">
        <f>TEXT(Table1[[#This Row],[Transaction Date]],"mmmm")</f>
        <v>June</v>
      </c>
      <c r="E1989" s="4">
        <f>MONTH(Table1[[#This Row],[Transaction Date]])</f>
        <v>6</v>
      </c>
      <c r="F1989" s="20" t="str">
        <f>TEXT(Table1[[#This Row],[Transaction Date]],"dddd")</f>
        <v>Wednesday</v>
      </c>
      <c r="G1989" t="s">
        <v>10</v>
      </c>
      <c r="H1989" s="4">
        <v>18633</v>
      </c>
      <c r="I1989" t="s">
        <v>109</v>
      </c>
      <c r="J1989" s="4">
        <v>764932</v>
      </c>
      <c r="K1989">
        <v>7837.5</v>
      </c>
    </row>
    <row r="1990" spans="1:11">
      <c r="A1990" s="4">
        <v>20210602</v>
      </c>
      <c r="B1990" s="21">
        <f t="shared" si="31"/>
        <v>44349</v>
      </c>
      <c r="C1990" s="20" t="str">
        <f>TEXT(Table1[[#This Row],[Transaction Date]],"yyyy")</f>
        <v>2021</v>
      </c>
      <c r="D1990" s="20" t="str">
        <f>TEXT(Table1[[#This Row],[Transaction Date]],"mmmm")</f>
        <v>June</v>
      </c>
      <c r="E1990" s="4">
        <f>MONTH(Table1[[#This Row],[Transaction Date]])</f>
        <v>6</v>
      </c>
      <c r="F1990" s="20" t="str">
        <f>TEXT(Table1[[#This Row],[Transaction Date]],"dddd")</f>
        <v>Wednesday</v>
      </c>
      <c r="G1990" t="s">
        <v>117</v>
      </c>
      <c r="H1990" s="4">
        <v>18634</v>
      </c>
      <c r="I1990" t="s">
        <v>109</v>
      </c>
      <c r="J1990" s="4">
        <v>979679</v>
      </c>
      <c r="K1990">
        <v>7837.5</v>
      </c>
    </row>
    <row r="1991" spans="1:11">
      <c r="A1991" s="4">
        <v>20210603</v>
      </c>
      <c r="B1991" s="21">
        <f t="shared" si="31"/>
        <v>44350</v>
      </c>
      <c r="C1991" s="20" t="str">
        <f>TEXT(Table1[[#This Row],[Transaction Date]],"yyyy")</f>
        <v>2021</v>
      </c>
      <c r="D1991" s="20" t="str">
        <f>TEXT(Table1[[#This Row],[Transaction Date]],"mmmm")</f>
        <v>June</v>
      </c>
      <c r="E1991" s="4">
        <f>MONTH(Table1[[#This Row],[Transaction Date]])</f>
        <v>6</v>
      </c>
      <c r="F1991" s="20" t="str">
        <f>TEXT(Table1[[#This Row],[Transaction Date]],"dddd")</f>
        <v>Thursday</v>
      </c>
      <c r="G1991" t="s">
        <v>116</v>
      </c>
      <c r="H1991" s="4">
        <v>18639</v>
      </c>
      <c r="I1991" t="s">
        <v>109</v>
      </c>
      <c r="J1991" s="4">
        <v>129760</v>
      </c>
      <c r="K1991">
        <v>8685</v>
      </c>
    </row>
    <row r="1992" spans="1:11">
      <c r="A1992" s="4">
        <v>20210603</v>
      </c>
      <c r="B1992" s="21">
        <f t="shared" si="31"/>
        <v>44350</v>
      </c>
      <c r="C1992" s="20" t="str">
        <f>TEXT(Table1[[#This Row],[Transaction Date]],"yyyy")</f>
        <v>2021</v>
      </c>
      <c r="D1992" s="20" t="str">
        <f>TEXT(Table1[[#This Row],[Transaction Date]],"mmmm")</f>
        <v>June</v>
      </c>
      <c r="E1992" s="4">
        <f>MONTH(Table1[[#This Row],[Transaction Date]])</f>
        <v>6</v>
      </c>
      <c r="F1992" s="20" t="str">
        <f>TEXT(Table1[[#This Row],[Transaction Date]],"dddd")</f>
        <v>Thursday</v>
      </c>
      <c r="G1992" t="s">
        <v>10</v>
      </c>
      <c r="H1992" s="4">
        <v>18640</v>
      </c>
      <c r="I1992" t="s">
        <v>109</v>
      </c>
      <c r="J1992" s="4">
        <v>834850</v>
      </c>
      <c r="K1992">
        <v>4695</v>
      </c>
    </row>
    <row r="1993" spans="1:11">
      <c r="A1993" s="4">
        <v>20210603</v>
      </c>
      <c r="B1993" s="21">
        <f t="shared" si="31"/>
        <v>44350</v>
      </c>
      <c r="C1993" s="20" t="str">
        <f>TEXT(Table1[[#This Row],[Transaction Date]],"yyyy")</f>
        <v>2021</v>
      </c>
      <c r="D1993" s="20" t="str">
        <f>TEXT(Table1[[#This Row],[Transaction Date]],"mmmm")</f>
        <v>June</v>
      </c>
      <c r="E1993" s="4">
        <f>MONTH(Table1[[#This Row],[Transaction Date]])</f>
        <v>6</v>
      </c>
      <c r="F1993" s="20" t="str">
        <f>TEXT(Table1[[#This Row],[Transaction Date]],"dddd")</f>
        <v>Thursday</v>
      </c>
      <c r="G1993" t="s">
        <v>116</v>
      </c>
      <c r="H1993" s="4">
        <v>12479</v>
      </c>
      <c r="I1993" t="s">
        <v>109</v>
      </c>
      <c r="J1993" s="4">
        <v>367666</v>
      </c>
      <c r="K1993">
        <v>13722.5</v>
      </c>
    </row>
    <row r="1994" spans="1:11">
      <c r="A1994" s="4">
        <v>20210603</v>
      </c>
      <c r="B1994" s="21">
        <f t="shared" si="31"/>
        <v>44350</v>
      </c>
      <c r="C1994" s="20" t="str">
        <f>TEXT(Table1[[#This Row],[Transaction Date]],"yyyy")</f>
        <v>2021</v>
      </c>
      <c r="D1994" s="20" t="str">
        <f>TEXT(Table1[[#This Row],[Transaction Date]],"mmmm")</f>
        <v>June</v>
      </c>
      <c r="E1994" s="4">
        <f>MONTH(Table1[[#This Row],[Transaction Date]])</f>
        <v>6</v>
      </c>
      <c r="F1994" s="20" t="str">
        <f>TEXT(Table1[[#This Row],[Transaction Date]],"dddd")</f>
        <v>Thursday</v>
      </c>
      <c r="G1994" t="s">
        <v>117</v>
      </c>
      <c r="H1994" s="4">
        <v>12480</v>
      </c>
      <c r="I1994" t="s">
        <v>109</v>
      </c>
      <c r="J1994" s="4">
        <v>417887</v>
      </c>
      <c r="K1994">
        <v>4687.5</v>
      </c>
    </row>
    <row r="1995" spans="1:11">
      <c r="A1995" s="4">
        <v>20210604</v>
      </c>
      <c r="B1995" s="21">
        <f t="shared" si="31"/>
        <v>44351</v>
      </c>
      <c r="C1995" s="20" t="str">
        <f>TEXT(Table1[[#This Row],[Transaction Date]],"yyyy")</f>
        <v>2021</v>
      </c>
      <c r="D1995" s="20" t="str">
        <f>TEXT(Table1[[#This Row],[Transaction Date]],"mmmm")</f>
        <v>June</v>
      </c>
      <c r="E1995" s="4">
        <f>MONTH(Table1[[#This Row],[Transaction Date]])</f>
        <v>6</v>
      </c>
      <c r="F1995" s="20" t="str">
        <f>TEXT(Table1[[#This Row],[Transaction Date]],"dddd")</f>
        <v>Friday</v>
      </c>
      <c r="G1995" t="s">
        <v>117</v>
      </c>
      <c r="H1995" s="4">
        <v>18642</v>
      </c>
      <c r="I1995" t="s">
        <v>109</v>
      </c>
      <c r="J1995" s="4">
        <v>468108</v>
      </c>
      <c r="K1995">
        <v>10755</v>
      </c>
    </row>
    <row r="1996" spans="1:11">
      <c r="A1996" s="4">
        <v>20210604</v>
      </c>
      <c r="B1996" s="21">
        <f t="shared" si="31"/>
        <v>44351</v>
      </c>
      <c r="C1996" s="20" t="str">
        <f>TEXT(Table1[[#This Row],[Transaction Date]],"yyyy")</f>
        <v>2021</v>
      </c>
      <c r="D1996" s="20" t="str">
        <f>TEXT(Table1[[#This Row],[Transaction Date]],"mmmm")</f>
        <v>June</v>
      </c>
      <c r="E1996" s="4">
        <f>MONTH(Table1[[#This Row],[Transaction Date]])</f>
        <v>6</v>
      </c>
      <c r="F1996" s="20" t="str">
        <f>TEXT(Table1[[#This Row],[Transaction Date]],"dddd")</f>
        <v>Friday</v>
      </c>
      <c r="G1996" t="s">
        <v>10</v>
      </c>
      <c r="H1996" s="4">
        <v>18644</v>
      </c>
      <c r="I1996" t="s">
        <v>109</v>
      </c>
      <c r="J1996" s="4">
        <v>518329</v>
      </c>
      <c r="K1996">
        <v>7462.5</v>
      </c>
    </row>
    <row r="1997" spans="1:11">
      <c r="A1997" s="4">
        <v>20210604</v>
      </c>
      <c r="B1997" s="21">
        <f t="shared" si="31"/>
        <v>44351</v>
      </c>
      <c r="C1997" s="20" t="str">
        <f>TEXT(Table1[[#This Row],[Transaction Date]],"yyyy")</f>
        <v>2021</v>
      </c>
      <c r="D1997" s="20" t="str">
        <f>TEXT(Table1[[#This Row],[Transaction Date]],"mmmm")</f>
        <v>June</v>
      </c>
      <c r="E1997" s="4">
        <f>MONTH(Table1[[#This Row],[Transaction Date]])</f>
        <v>6</v>
      </c>
      <c r="F1997" s="20" t="str">
        <f>TEXT(Table1[[#This Row],[Transaction Date]],"dddd")</f>
        <v>Friday</v>
      </c>
      <c r="G1997" t="s">
        <v>10</v>
      </c>
      <c r="H1997" s="4">
        <v>18645</v>
      </c>
      <c r="I1997" t="s">
        <v>109</v>
      </c>
      <c r="J1997" s="4">
        <v>568550</v>
      </c>
      <c r="K1997">
        <v>3712.5</v>
      </c>
    </row>
    <row r="1998" spans="1:11">
      <c r="A1998" s="4">
        <v>20210604</v>
      </c>
      <c r="B1998" s="21">
        <f t="shared" si="31"/>
        <v>44351</v>
      </c>
      <c r="C1998" s="20" t="str">
        <f>TEXT(Table1[[#This Row],[Transaction Date]],"yyyy")</f>
        <v>2021</v>
      </c>
      <c r="D1998" s="20" t="str">
        <f>TEXT(Table1[[#This Row],[Transaction Date]],"mmmm")</f>
        <v>June</v>
      </c>
      <c r="E1998" s="4">
        <f>MONTH(Table1[[#This Row],[Transaction Date]])</f>
        <v>6</v>
      </c>
      <c r="F1998" s="20" t="str">
        <f>TEXT(Table1[[#This Row],[Transaction Date]],"dddd")</f>
        <v>Friday</v>
      </c>
      <c r="G1998" s="1" t="s">
        <v>10</v>
      </c>
      <c r="H1998" s="4">
        <v>18646</v>
      </c>
      <c r="I1998" t="s">
        <v>109</v>
      </c>
      <c r="J1998" s="4">
        <v>618771</v>
      </c>
      <c r="K1998">
        <v>8607.5</v>
      </c>
    </row>
    <row r="1999" spans="1:11">
      <c r="A1999" s="4">
        <v>20210604</v>
      </c>
      <c r="B1999" s="21">
        <f t="shared" si="31"/>
        <v>44351</v>
      </c>
      <c r="C1999" s="20" t="str">
        <f>TEXT(Table1[[#This Row],[Transaction Date]],"yyyy")</f>
        <v>2021</v>
      </c>
      <c r="D1999" s="20" t="str">
        <f>TEXT(Table1[[#This Row],[Transaction Date]],"mmmm")</f>
        <v>June</v>
      </c>
      <c r="E1999" s="4">
        <f>MONTH(Table1[[#This Row],[Transaction Date]])</f>
        <v>6</v>
      </c>
      <c r="F1999" s="20" t="str">
        <f>TEXT(Table1[[#This Row],[Transaction Date]],"dddd")</f>
        <v>Friday</v>
      </c>
      <c r="G1999" t="s">
        <v>10</v>
      </c>
      <c r="H1999" s="4">
        <v>18651</v>
      </c>
      <c r="I1999" t="s">
        <v>110</v>
      </c>
      <c r="J1999" s="4">
        <v>864342</v>
      </c>
      <c r="K1999">
        <v>2737.5</v>
      </c>
    </row>
    <row r="2000" spans="1:11">
      <c r="A2000" s="4">
        <v>20210604</v>
      </c>
      <c r="B2000" s="21">
        <f t="shared" si="31"/>
        <v>44351</v>
      </c>
      <c r="C2000" s="20" t="str">
        <f>TEXT(Table1[[#This Row],[Transaction Date]],"yyyy")</f>
        <v>2021</v>
      </c>
      <c r="D2000" s="20" t="str">
        <f>TEXT(Table1[[#This Row],[Transaction Date]],"mmmm")</f>
        <v>June</v>
      </c>
      <c r="E2000" s="4">
        <f>MONTH(Table1[[#This Row],[Transaction Date]])</f>
        <v>6</v>
      </c>
      <c r="F2000" s="20" t="str">
        <f>TEXT(Table1[[#This Row],[Transaction Date]],"dddd")</f>
        <v>Friday</v>
      </c>
      <c r="G2000" t="s">
        <v>118</v>
      </c>
      <c r="H2000" s="4">
        <v>18651</v>
      </c>
      <c r="I2000" t="s">
        <v>110</v>
      </c>
      <c r="J2000" s="4">
        <v>979679</v>
      </c>
      <c r="K2000">
        <v>2722.5</v>
      </c>
    </row>
    <row r="2001" spans="1:11">
      <c r="A2001" s="4">
        <v>20210605</v>
      </c>
      <c r="B2001" s="21">
        <f t="shared" si="31"/>
        <v>44352</v>
      </c>
      <c r="C2001" s="20" t="str">
        <f>TEXT(Table1[[#This Row],[Transaction Date]],"yyyy")</f>
        <v>2021</v>
      </c>
      <c r="D2001" s="20" t="str">
        <f>TEXT(Table1[[#This Row],[Transaction Date]],"mmmm")</f>
        <v>June</v>
      </c>
      <c r="E2001" s="4">
        <f>MONTH(Table1[[#This Row],[Transaction Date]])</f>
        <v>6</v>
      </c>
      <c r="F2001" s="20" t="str">
        <f>TEXT(Table1[[#This Row],[Transaction Date]],"dddd")</f>
        <v>Saturday</v>
      </c>
      <c r="G2001" t="s">
        <v>116</v>
      </c>
      <c r="H2001" s="4">
        <v>12488</v>
      </c>
      <c r="I2001" t="s">
        <v>110</v>
      </c>
      <c r="J2001" s="4">
        <v>129760</v>
      </c>
      <c r="K2001">
        <v>6572.5</v>
      </c>
    </row>
    <row r="2002" spans="1:11">
      <c r="A2002" s="4">
        <v>20210605</v>
      </c>
      <c r="B2002" s="21">
        <f t="shared" si="31"/>
        <v>44352</v>
      </c>
      <c r="C2002" s="20" t="str">
        <f>TEXT(Table1[[#This Row],[Transaction Date]],"yyyy")</f>
        <v>2021</v>
      </c>
      <c r="D2002" s="20" t="str">
        <f>TEXT(Table1[[#This Row],[Transaction Date]],"mmmm")</f>
        <v>June</v>
      </c>
      <c r="E2002" s="4">
        <f>MONTH(Table1[[#This Row],[Transaction Date]])</f>
        <v>6</v>
      </c>
      <c r="F2002" s="20" t="str">
        <f>TEXT(Table1[[#This Row],[Transaction Date]],"dddd")</f>
        <v>Saturday</v>
      </c>
      <c r="G2002" t="s">
        <v>117</v>
      </c>
      <c r="H2002" s="4">
        <v>12489</v>
      </c>
      <c r="I2002" t="s">
        <v>110</v>
      </c>
      <c r="J2002" s="4">
        <v>172366</v>
      </c>
      <c r="K2002">
        <v>10257.5</v>
      </c>
    </row>
    <row r="2003" spans="1:11">
      <c r="A2003" s="4">
        <v>20210605</v>
      </c>
      <c r="B2003" s="21">
        <f t="shared" si="31"/>
        <v>44352</v>
      </c>
      <c r="C2003" s="20" t="str">
        <f>TEXT(Table1[[#This Row],[Transaction Date]],"yyyy")</f>
        <v>2021</v>
      </c>
      <c r="D2003" s="20" t="str">
        <f>TEXT(Table1[[#This Row],[Transaction Date]],"mmmm")</f>
        <v>June</v>
      </c>
      <c r="E2003" s="4">
        <f>MONTH(Table1[[#This Row],[Transaction Date]])</f>
        <v>6</v>
      </c>
      <c r="F2003" s="20" t="str">
        <f>TEXT(Table1[[#This Row],[Transaction Date]],"dddd")</f>
        <v>Saturday</v>
      </c>
      <c r="G2003" t="s">
        <v>11</v>
      </c>
      <c r="H2003" s="4">
        <v>18655</v>
      </c>
      <c r="I2003" t="s">
        <v>110</v>
      </c>
      <c r="J2003" s="4">
        <v>100712</v>
      </c>
      <c r="K2003">
        <v>11737.5</v>
      </c>
    </row>
    <row r="2004" spans="1:11">
      <c r="A2004" s="4">
        <v>20210606</v>
      </c>
      <c r="B2004" s="21">
        <f t="shared" si="31"/>
        <v>44353</v>
      </c>
      <c r="C2004" s="20" t="str">
        <f>TEXT(Table1[[#This Row],[Transaction Date]],"yyyy")</f>
        <v>2021</v>
      </c>
      <c r="D2004" s="20" t="str">
        <f>TEXT(Table1[[#This Row],[Transaction Date]],"mmmm")</f>
        <v>June</v>
      </c>
      <c r="E2004" s="4">
        <f>MONTH(Table1[[#This Row],[Transaction Date]])</f>
        <v>6</v>
      </c>
      <c r="F2004" s="20" t="str">
        <f>TEXT(Table1[[#This Row],[Transaction Date]],"dddd")</f>
        <v>Sunday</v>
      </c>
      <c r="G2004" t="s">
        <v>117</v>
      </c>
      <c r="H2004" s="4">
        <v>12495</v>
      </c>
      <c r="I2004" t="s">
        <v>109</v>
      </c>
      <c r="J2004" s="4">
        <v>135670</v>
      </c>
      <c r="K2004">
        <v>8937.5</v>
      </c>
    </row>
    <row r="2005" spans="1:11">
      <c r="A2005" s="4">
        <v>20210607</v>
      </c>
      <c r="B2005" s="21">
        <f t="shared" si="31"/>
        <v>44354</v>
      </c>
      <c r="C2005" s="20" t="str">
        <f>TEXT(Table1[[#This Row],[Transaction Date]],"yyyy")</f>
        <v>2021</v>
      </c>
      <c r="D2005" s="20" t="str">
        <f>TEXT(Table1[[#This Row],[Transaction Date]],"mmmm")</f>
        <v>June</v>
      </c>
      <c r="E2005" s="4">
        <f>MONTH(Table1[[#This Row],[Transaction Date]])</f>
        <v>6</v>
      </c>
      <c r="F2005" s="20" t="str">
        <f>TEXT(Table1[[#This Row],[Transaction Date]],"dddd")</f>
        <v>Monday</v>
      </c>
      <c r="G2005" t="s">
        <v>117</v>
      </c>
      <c r="H2005" s="4">
        <v>18683</v>
      </c>
      <c r="I2005" t="s">
        <v>114</v>
      </c>
      <c r="J2005" s="4">
        <v>205588</v>
      </c>
      <c r="K2005">
        <v>1987.5</v>
      </c>
    </row>
    <row r="2006" spans="1:11">
      <c r="A2006" s="4">
        <v>20210607</v>
      </c>
      <c r="B2006" s="21">
        <f t="shared" si="31"/>
        <v>44354</v>
      </c>
      <c r="C2006" s="20" t="str">
        <f>TEXT(Table1[[#This Row],[Transaction Date]],"yyyy")</f>
        <v>2021</v>
      </c>
      <c r="D2006" s="20" t="str">
        <f>TEXT(Table1[[#This Row],[Transaction Date]],"mmmm")</f>
        <v>June</v>
      </c>
      <c r="E2006" s="4">
        <f>MONTH(Table1[[#This Row],[Transaction Date]])</f>
        <v>6</v>
      </c>
      <c r="F2006" s="20" t="str">
        <f>TEXT(Table1[[#This Row],[Transaction Date]],"dddd")</f>
        <v>Monday</v>
      </c>
      <c r="G2006" t="s">
        <v>10</v>
      </c>
      <c r="H2006" s="4">
        <v>18681</v>
      </c>
      <c r="I2006" t="s">
        <v>113</v>
      </c>
      <c r="J2006" s="4">
        <v>275506</v>
      </c>
      <c r="K2006">
        <v>4372.5</v>
      </c>
    </row>
    <row r="2007" spans="1:11">
      <c r="A2007" s="4">
        <v>20210608</v>
      </c>
      <c r="B2007" s="21">
        <f t="shared" si="31"/>
        <v>44355</v>
      </c>
      <c r="C2007" s="20" t="str">
        <f>TEXT(Table1[[#This Row],[Transaction Date]],"yyyy")</f>
        <v>2021</v>
      </c>
      <c r="D2007" s="20" t="str">
        <f>TEXT(Table1[[#This Row],[Transaction Date]],"mmmm")</f>
        <v>June</v>
      </c>
      <c r="E2007" s="4">
        <f>MONTH(Table1[[#This Row],[Transaction Date]])</f>
        <v>6</v>
      </c>
      <c r="F2007" s="20" t="str">
        <f>TEXT(Table1[[#This Row],[Transaction Date]],"dddd")</f>
        <v>Tuesday</v>
      </c>
      <c r="G2007" t="s">
        <v>116</v>
      </c>
      <c r="H2007" s="4">
        <v>12499</v>
      </c>
      <c r="I2007" t="s">
        <v>110</v>
      </c>
      <c r="J2007" s="4">
        <v>660055</v>
      </c>
      <c r="K2007">
        <v>2722.5</v>
      </c>
    </row>
    <row r="2008" spans="1:11">
      <c r="A2008" s="4">
        <v>20210612</v>
      </c>
      <c r="B2008" s="21">
        <f t="shared" si="31"/>
        <v>44359</v>
      </c>
      <c r="C2008" s="20" t="str">
        <f>TEXT(Table1[[#This Row],[Transaction Date]],"yyyy")</f>
        <v>2021</v>
      </c>
      <c r="D2008" s="20" t="str">
        <f>TEXT(Table1[[#This Row],[Transaction Date]],"mmmm")</f>
        <v>June</v>
      </c>
      <c r="E2008" s="4">
        <f>MONTH(Table1[[#This Row],[Transaction Date]])</f>
        <v>6</v>
      </c>
      <c r="F2008" s="20" t="str">
        <f>TEXT(Table1[[#This Row],[Transaction Date]],"dddd")</f>
        <v>Saturday</v>
      </c>
      <c r="G2008" t="s">
        <v>10</v>
      </c>
      <c r="H2008" s="4">
        <v>288</v>
      </c>
      <c r="I2008" t="s">
        <v>109</v>
      </c>
      <c r="J2008" s="4">
        <v>166213</v>
      </c>
      <c r="K2008">
        <v>6243.88</v>
      </c>
    </row>
    <row r="2009" spans="1:11">
      <c r="A2009" s="4">
        <v>20210612</v>
      </c>
      <c r="B2009" s="21">
        <f t="shared" si="31"/>
        <v>44359</v>
      </c>
      <c r="C2009" s="20" t="str">
        <f>TEXT(Table1[[#This Row],[Transaction Date]],"yyyy")</f>
        <v>2021</v>
      </c>
      <c r="D2009" s="20" t="str">
        <f>TEXT(Table1[[#This Row],[Transaction Date]],"mmmm")</f>
        <v>June</v>
      </c>
      <c r="E2009" s="4">
        <f>MONTH(Table1[[#This Row],[Transaction Date]])</f>
        <v>6</v>
      </c>
      <c r="F2009" s="20" t="str">
        <f>TEXT(Table1[[#This Row],[Transaction Date]],"dddd")</f>
        <v>Saturday</v>
      </c>
      <c r="G2009" t="s">
        <v>116</v>
      </c>
      <c r="H2009" s="4">
        <v>18707</v>
      </c>
      <c r="I2009" t="s">
        <v>113</v>
      </c>
      <c r="J2009" s="4">
        <v>168844</v>
      </c>
      <c r="K2009">
        <v>9744.6200000000008</v>
      </c>
    </row>
    <row r="2010" spans="1:11">
      <c r="A2010" s="4">
        <v>20210612</v>
      </c>
      <c r="B2010" s="21">
        <f t="shared" si="31"/>
        <v>44359</v>
      </c>
      <c r="C2010" s="20" t="str">
        <f>TEXT(Table1[[#This Row],[Transaction Date]],"yyyy")</f>
        <v>2021</v>
      </c>
      <c r="D2010" s="20" t="str">
        <f>TEXT(Table1[[#This Row],[Transaction Date]],"mmmm")</f>
        <v>June</v>
      </c>
      <c r="E2010" s="4">
        <f>MONTH(Table1[[#This Row],[Transaction Date]])</f>
        <v>6</v>
      </c>
      <c r="F2010" s="20" t="str">
        <f>TEXT(Table1[[#This Row],[Transaction Date]],"dddd")</f>
        <v>Saturday</v>
      </c>
      <c r="G2010" t="s">
        <v>10</v>
      </c>
      <c r="H2010" s="4">
        <v>18712</v>
      </c>
      <c r="I2010" t="s">
        <v>109</v>
      </c>
      <c r="J2010" s="4">
        <v>171475</v>
      </c>
      <c r="K2010">
        <v>8870.6200000000008</v>
      </c>
    </row>
    <row r="2011" spans="1:11">
      <c r="A2011" s="4">
        <v>20210612</v>
      </c>
      <c r="B2011" s="21">
        <f t="shared" si="31"/>
        <v>44359</v>
      </c>
      <c r="C2011" s="20" t="str">
        <f>TEXT(Table1[[#This Row],[Transaction Date]],"yyyy")</f>
        <v>2021</v>
      </c>
      <c r="D2011" s="20" t="str">
        <f>TEXT(Table1[[#This Row],[Transaction Date]],"mmmm")</f>
        <v>June</v>
      </c>
      <c r="E2011" s="4">
        <f>MONTH(Table1[[#This Row],[Transaction Date]])</f>
        <v>6</v>
      </c>
      <c r="F2011" s="20" t="str">
        <f>TEXT(Table1[[#This Row],[Transaction Date]],"dddd")</f>
        <v>Saturday</v>
      </c>
      <c r="G2011" t="s">
        <v>10</v>
      </c>
      <c r="H2011" s="4">
        <v>12512</v>
      </c>
      <c r="I2011" t="s">
        <v>109</v>
      </c>
      <c r="J2011" s="4">
        <v>857476</v>
      </c>
      <c r="K2011">
        <v>11400</v>
      </c>
    </row>
    <row r="2012" spans="1:11">
      <c r="A2012" s="4">
        <v>20210612</v>
      </c>
      <c r="B2012" s="21">
        <f t="shared" si="31"/>
        <v>44359</v>
      </c>
      <c r="C2012" s="20" t="str">
        <f>TEXT(Table1[[#This Row],[Transaction Date]],"yyyy")</f>
        <v>2021</v>
      </c>
      <c r="D2012" s="20" t="str">
        <f>TEXT(Table1[[#This Row],[Transaction Date]],"mmmm")</f>
        <v>June</v>
      </c>
      <c r="E2012" s="4">
        <f>MONTH(Table1[[#This Row],[Transaction Date]])</f>
        <v>6</v>
      </c>
      <c r="F2012" s="20" t="str">
        <f>TEXT(Table1[[#This Row],[Transaction Date]],"dddd")</f>
        <v>Saturday</v>
      </c>
      <c r="G2012" t="s">
        <v>116</v>
      </c>
      <c r="H2012" s="4">
        <v>18710</v>
      </c>
      <c r="I2012" t="s">
        <v>110</v>
      </c>
      <c r="J2012" s="4">
        <v>979679</v>
      </c>
      <c r="K2012">
        <v>2841.93</v>
      </c>
    </row>
    <row r="2013" spans="1:11">
      <c r="A2013" s="4">
        <v>20210612</v>
      </c>
      <c r="B2013" s="21">
        <f t="shared" si="31"/>
        <v>44359</v>
      </c>
      <c r="C2013" s="20" t="str">
        <f>TEXT(Table1[[#This Row],[Transaction Date]],"yyyy")</f>
        <v>2021</v>
      </c>
      <c r="D2013" s="20" t="str">
        <f>TEXT(Table1[[#This Row],[Transaction Date]],"mmmm")</f>
        <v>June</v>
      </c>
      <c r="E2013" s="4">
        <f>MONTH(Table1[[#This Row],[Transaction Date]])</f>
        <v>6</v>
      </c>
      <c r="F2013" s="20" t="str">
        <f>TEXT(Table1[[#This Row],[Transaction Date]],"dddd")</f>
        <v>Saturday</v>
      </c>
      <c r="G2013" t="s">
        <v>10</v>
      </c>
      <c r="H2013" s="4">
        <v>12512</v>
      </c>
      <c r="I2013" t="s">
        <v>115</v>
      </c>
      <c r="J2013" s="4">
        <v>129760</v>
      </c>
      <c r="K2013">
        <v>995</v>
      </c>
    </row>
    <row r="2014" spans="1:11">
      <c r="A2014" s="4">
        <v>20210612</v>
      </c>
      <c r="B2014" s="21">
        <f t="shared" si="31"/>
        <v>44359</v>
      </c>
      <c r="C2014" s="20" t="str">
        <f>TEXT(Table1[[#This Row],[Transaction Date]],"yyyy")</f>
        <v>2021</v>
      </c>
      <c r="D2014" s="20" t="str">
        <f>TEXT(Table1[[#This Row],[Transaction Date]],"mmmm")</f>
        <v>June</v>
      </c>
      <c r="E2014" s="4">
        <f>MONTH(Table1[[#This Row],[Transaction Date]])</f>
        <v>6</v>
      </c>
      <c r="F2014" s="20" t="str">
        <f>TEXT(Table1[[#This Row],[Transaction Date]],"dddd")</f>
        <v>Saturday</v>
      </c>
      <c r="G2014" t="s">
        <v>10</v>
      </c>
      <c r="H2014" s="4">
        <v>12513</v>
      </c>
      <c r="I2014" t="s">
        <v>109</v>
      </c>
      <c r="J2014" s="4">
        <v>834850</v>
      </c>
      <c r="K2014">
        <v>15720</v>
      </c>
    </row>
    <row r="2015" spans="1:11">
      <c r="A2015" s="4">
        <v>20210613</v>
      </c>
      <c r="B2015" s="21">
        <f t="shared" si="31"/>
        <v>44360</v>
      </c>
      <c r="C2015" s="20" t="str">
        <f>TEXT(Table1[[#This Row],[Transaction Date]],"yyyy")</f>
        <v>2021</v>
      </c>
      <c r="D2015" s="20" t="str">
        <f>TEXT(Table1[[#This Row],[Transaction Date]],"mmmm")</f>
        <v>June</v>
      </c>
      <c r="E2015" s="4">
        <f>MONTH(Table1[[#This Row],[Transaction Date]])</f>
        <v>6</v>
      </c>
      <c r="F2015" s="20" t="str">
        <f>TEXT(Table1[[#This Row],[Transaction Date]],"dddd")</f>
        <v>Sunday</v>
      </c>
      <c r="G2015" t="s">
        <v>118</v>
      </c>
      <c r="H2015" s="4">
        <v>12529</v>
      </c>
      <c r="I2015" t="s">
        <v>110</v>
      </c>
      <c r="J2015" s="4">
        <v>979679</v>
      </c>
      <c r="K2015">
        <v>6590.62</v>
      </c>
    </row>
    <row r="2016" spans="1:11">
      <c r="A2016" s="4">
        <v>20210613</v>
      </c>
      <c r="B2016" s="21">
        <f t="shared" si="31"/>
        <v>44360</v>
      </c>
      <c r="C2016" s="20" t="str">
        <f>TEXT(Table1[[#This Row],[Transaction Date]],"yyyy")</f>
        <v>2021</v>
      </c>
      <c r="D2016" s="20" t="str">
        <f>TEXT(Table1[[#This Row],[Transaction Date]],"mmmm")</f>
        <v>June</v>
      </c>
      <c r="E2016" s="4">
        <f>MONTH(Table1[[#This Row],[Transaction Date]])</f>
        <v>6</v>
      </c>
      <c r="F2016" s="20" t="str">
        <f>TEXT(Table1[[#This Row],[Transaction Date]],"dddd")</f>
        <v>Sunday</v>
      </c>
      <c r="G2016" t="s">
        <v>117</v>
      </c>
      <c r="H2016" s="4">
        <v>290</v>
      </c>
      <c r="I2016" t="s">
        <v>109</v>
      </c>
      <c r="J2016" s="4">
        <v>129760</v>
      </c>
      <c r="K2016">
        <v>4833.13</v>
      </c>
    </row>
    <row r="2017" spans="1:11">
      <c r="A2017" s="4">
        <v>20210613</v>
      </c>
      <c r="B2017" s="21">
        <f t="shared" si="31"/>
        <v>44360</v>
      </c>
      <c r="C2017" s="20" t="str">
        <f>TEXT(Table1[[#This Row],[Transaction Date]],"yyyy")</f>
        <v>2021</v>
      </c>
      <c r="D2017" s="20" t="str">
        <f>TEXT(Table1[[#This Row],[Transaction Date]],"mmmm")</f>
        <v>June</v>
      </c>
      <c r="E2017" s="4">
        <f>MONTH(Table1[[#This Row],[Transaction Date]])</f>
        <v>6</v>
      </c>
      <c r="F2017" s="20" t="str">
        <f>TEXT(Table1[[#This Row],[Transaction Date]],"dddd")</f>
        <v>Sunday</v>
      </c>
      <c r="G2017" t="s">
        <v>10</v>
      </c>
      <c r="H2017" s="4">
        <v>290</v>
      </c>
      <c r="I2017" t="s">
        <v>114</v>
      </c>
      <c r="J2017" s="4">
        <v>834850</v>
      </c>
      <c r="K2017">
        <v>2600</v>
      </c>
    </row>
    <row r="2018" spans="1:11">
      <c r="A2018" s="4">
        <v>20210613</v>
      </c>
      <c r="B2018" s="21">
        <f t="shared" si="31"/>
        <v>44360</v>
      </c>
      <c r="C2018" s="20" t="str">
        <f>TEXT(Table1[[#This Row],[Transaction Date]],"yyyy")</f>
        <v>2021</v>
      </c>
      <c r="D2018" s="20" t="str">
        <f>TEXT(Table1[[#This Row],[Transaction Date]],"mmmm")</f>
        <v>June</v>
      </c>
      <c r="E2018" s="4">
        <f>MONTH(Table1[[#This Row],[Transaction Date]])</f>
        <v>6</v>
      </c>
      <c r="F2018" s="20" t="str">
        <f>TEXT(Table1[[#This Row],[Transaction Date]],"dddd")</f>
        <v>Sunday</v>
      </c>
      <c r="G2018" t="s">
        <v>10</v>
      </c>
      <c r="H2018" s="4">
        <v>18716</v>
      </c>
      <c r="I2018" t="s">
        <v>115</v>
      </c>
      <c r="J2018" s="4">
        <v>834850</v>
      </c>
      <c r="K2018">
        <v>1280.1300000000001</v>
      </c>
    </row>
    <row r="2019" spans="1:11">
      <c r="A2019" s="4">
        <v>20210616</v>
      </c>
      <c r="B2019" s="21">
        <f t="shared" si="31"/>
        <v>44363</v>
      </c>
      <c r="C2019" s="20" t="str">
        <f>TEXT(Table1[[#This Row],[Transaction Date]],"yyyy")</f>
        <v>2021</v>
      </c>
      <c r="D2019" s="20" t="str">
        <f>TEXT(Table1[[#This Row],[Transaction Date]],"mmmm")</f>
        <v>June</v>
      </c>
      <c r="E2019" s="4">
        <f>MONTH(Table1[[#This Row],[Transaction Date]])</f>
        <v>6</v>
      </c>
      <c r="F2019" s="20" t="str">
        <f>TEXT(Table1[[#This Row],[Transaction Date]],"dddd")</f>
        <v>Wednesday</v>
      </c>
      <c r="G2019" t="s">
        <v>116</v>
      </c>
      <c r="H2019" s="4">
        <v>12539</v>
      </c>
      <c r="I2019" t="s">
        <v>109</v>
      </c>
      <c r="J2019" s="4">
        <v>129760</v>
      </c>
      <c r="K2019">
        <v>10755</v>
      </c>
    </row>
    <row r="2020" spans="1:11">
      <c r="A2020" s="4">
        <v>20210616</v>
      </c>
      <c r="B2020" s="21">
        <f t="shared" si="31"/>
        <v>44363</v>
      </c>
      <c r="C2020" s="20" t="str">
        <f>TEXT(Table1[[#This Row],[Transaction Date]],"yyyy")</f>
        <v>2021</v>
      </c>
      <c r="D2020" s="20" t="str">
        <f>TEXT(Table1[[#This Row],[Transaction Date]],"mmmm")</f>
        <v>June</v>
      </c>
      <c r="E2020" s="4">
        <f>MONTH(Table1[[#This Row],[Transaction Date]])</f>
        <v>6</v>
      </c>
      <c r="F2020" s="20" t="str">
        <f>TEXT(Table1[[#This Row],[Transaction Date]],"dddd")</f>
        <v>Wednesday</v>
      </c>
      <c r="G2020" t="s">
        <v>117</v>
      </c>
      <c r="H2020" s="4">
        <v>18736</v>
      </c>
      <c r="I2020" t="s">
        <v>109</v>
      </c>
      <c r="J2020" s="4">
        <v>834850</v>
      </c>
      <c r="K2020">
        <v>14737.5</v>
      </c>
    </row>
    <row r="2021" spans="1:11">
      <c r="A2021" s="4">
        <v>20210616</v>
      </c>
      <c r="B2021" s="21">
        <f t="shared" si="31"/>
        <v>44363</v>
      </c>
      <c r="C2021" s="20" t="str">
        <f>TEXT(Table1[[#This Row],[Transaction Date]],"yyyy")</f>
        <v>2021</v>
      </c>
      <c r="D2021" s="20" t="str">
        <f>TEXT(Table1[[#This Row],[Transaction Date]],"mmmm")</f>
        <v>June</v>
      </c>
      <c r="E2021" s="4">
        <f>MONTH(Table1[[#This Row],[Transaction Date]])</f>
        <v>6</v>
      </c>
      <c r="F2021" s="20" t="str">
        <f>TEXT(Table1[[#This Row],[Transaction Date]],"dddd")</f>
        <v>Wednesday</v>
      </c>
      <c r="G2021" t="s">
        <v>11</v>
      </c>
      <c r="H2021" s="4">
        <v>18738</v>
      </c>
      <c r="I2021" t="s">
        <v>109</v>
      </c>
      <c r="J2021" s="4">
        <v>979679</v>
      </c>
      <c r="K2021">
        <v>13987.5</v>
      </c>
    </row>
    <row r="2022" spans="1:11">
      <c r="A2022" s="4">
        <v>20210617</v>
      </c>
      <c r="B2022" s="21">
        <f t="shared" si="31"/>
        <v>44364</v>
      </c>
      <c r="C2022" s="20" t="str">
        <f>TEXT(Table1[[#This Row],[Transaction Date]],"yyyy")</f>
        <v>2021</v>
      </c>
      <c r="D2022" s="20" t="str">
        <f>TEXT(Table1[[#This Row],[Transaction Date]],"mmmm")</f>
        <v>June</v>
      </c>
      <c r="E2022" s="4">
        <f>MONTH(Table1[[#This Row],[Transaction Date]])</f>
        <v>6</v>
      </c>
      <c r="F2022" s="20" t="str">
        <f>TEXT(Table1[[#This Row],[Transaction Date]],"dddd")</f>
        <v>Thursday</v>
      </c>
      <c r="G2022" t="s">
        <v>117</v>
      </c>
      <c r="H2022" s="4">
        <v>18739</v>
      </c>
      <c r="I2022" t="s">
        <v>115</v>
      </c>
      <c r="J2022" s="4">
        <v>129760</v>
      </c>
      <c r="K2022">
        <v>6250</v>
      </c>
    </row>
    <row r="2023" spans="1:11">
      <c r="A2023" s="4">
        <v>20210617</v>
      </c>
      <c r="B2023" s="21">
        <f t="shared" si="31"/>
        <v>44364</v>
      </c>
      <c r="C2023" s="20" t="str">
        <f>TEXT(Table1[[#This Row],[Transaction Date]],"yyyy")</f>
        <v>2021</v>
      </c>
      <c r="D2023" s="20" t="str">
        <f>TEXT(Table1[[#This Row],[Transaction Date]],"mmmm")</f>
        <v>June</v>
      </c>
      <c r="E2023" s="4">
        <f>MONTH(Table1[[#This Row],[Transaction Date]])</f>
        <v>6</v>
      </c>
      <c r="F2023" s="20" t="str">
        <f>TEXT(Table1[[#This Row],[Transaction Date]],"dddd")</f>
        <v>Thursday</v>
      </c>
      <c r="G2023" t="s">
        <v>10</v>
      </c>
      <c r="H2023" s="4">
        <v>18740</v>
      </c>
      <c r="I2023" t="s">
        <v>111</v>
      </c>
      <c r="J2023" s="4">
        <v>834850</v>
      </c>
      <c r="K2023">
        <v>6847.5</v>
      </c>
    </row>
    <row r="2024" spans="1:11">
      <c r="A2024" s="4">
        <v>20210619</v>
      </c>
      <c r="B2024" s="21">
        <f t="shared" si="31"/>
        <v>44366</v>
      </c>
      <c r="C2024" s="20" t="str">
        <f>TEXT(Table1[[#This Row],[Transaction Date]],"yyyy")</f>
        <v>2021</v>
      </c>
      <c r="D2024" s="20" t="str">
        <f>TEXT(Table1[[#This Row],[Transaction Date]],"mmmm")</f>
        <v>June</v>
      </c>
      <c r="E2024" s="4">
        <f>MONTH(Table1[[#This Row],[Transaction Date]])</f>
        <v>6</v>
      </c>
      <c r="F2024" s="20" t="str">
        <f>TEXT(Table1[[#This Row],[Transaction Date]],"dddd")</f>
        <v>Saturday</v>
      </c>
      <c r="G2024" t="s">
        <v>10</v>
      </c>
      <c r="H2024" s="4">
        <v>12547</v>
      </c>
      <c r="I2024" t="s">
        <v>109</v>
      </c>
      <c r="J2024" s="4">
        <v>834850</v>
      </c>
      <c r="K2024">
        <v>5212.5</v>
      </c>
    </row>
    <row r="2025" spans="1:11">
      <c r="A2025" s="4">
        <v>20210619</v>
      </c>
      <c r="B2025" s="21">
        <f t="shared" si="31"/>
        <v>44366</v>
      </c>
      <c r="C2025" s="20" t="str">
        <f>TEXT(Table1[[#This Row],[Transaction Date]],"yyyy")</f>
        <v>2021</v>
      </c>
      <c r="D2025" s="20" t="str">
        <f>TEXT(Table1[[#This Row],[Transaction Date]],"mmmm")</f>
        <v>June</v>
      </c>
      <c r="E2025" s="4">
        <f>MONTH(Table1[[#This Row],[Transaction Date]])</f>
        <v>6</v>
      </c>
      <c r="F2025" s="20" t="str">
        <f>TEXT(Table1[[#This Row],[Transaction Date]],"dddd")</f>
        <v>Saturday</v>
      </c>
      <c r="G2025" t="s">
        <v>116</v>
      </c>
      <c r="H2025" s="4">
        <v>12548</v>
      </c>
      <c r="I2025" t="s">
        <v>109</v>
      </c>
      <c r="J2025" s="4">
        <v>834850</v>
      </c>
      <c r="K2025">
        <v>12072.5</v>
      </c>
    </row>
    <row r="2026" spans="1:11">
      <c r="A2026" s="4">
        <v>20210619</v>
      </c>
      <c r="B2026" s="21">
        <f t="shared" si="31"/>
        <v>44366</v>
      </c>
      <c r="C2026" s="20" t="str">
        <f>TEXT(Table1[[#This Row],[Transaction Date]],"yyyy")</f>
        <v>2021</v>
      </c>
      <c r="D2026" s="20" t="str">
        <f>TEXT(Table1[[#This Row],[Transaction Date]],"mmmm")</f>
        <v>June</v>
      </c>
      <c r="E2026" s="4">
        <f>MONTH(Table1[[#This Row],[Transaction Date]])</f>
        <v>6</v>
      </c>
      <c r="F2026" s="20" t="str">
        <f>TEXT(Table1[[#This Row],[Transaction Date]],"dddd")</f>
        <v>Saturday</v>
      </c>
      <c r="G2026" t="s">
        <v>10</v>
      </c>
      <c r="H2026" s="4">
        <v>18751</v>
      </c>
      <c r="I2026" t="s">
        <v>109</v>
      </c>
      <c r="J2026" s="4">
        <v>834850</v>
      </c>
      <c r="K2026">
        <v>12457.5</v>
      </c>
    </row>
    <row r="2027" spans="1:11">
      <c r="A2027" s="4">
        <v>20210619</v>
      </c>
      <c r="B2027" s="21">
        <f t="shared" si="31"/>
        <v>44366</v>
      </c>
      <c r="C2027" s="20" t="str">
        <f>TEXT(Table1[[#This Row],[Transaction Date]],"yyyy")</f>
        <v>2021</v>
      </c>
      <c r="D2027" s="20" t="str">
        <f>TEXT(Table1[[#This Row],[Transaction Date]],"mmmm")</f>
        <v>June</v>
      </c>
      <c r="E2027" s="4">
        <f>MONTH(Table1[[#This Row],[Transaction Date]])</f>
        <v>6</v>
      </c>
      <c r="F2027" s="20" t="str">
        <f>TEXT(Table1[[#This Row],[Transaction Date]],"dddd")</f>
        <v>Saturday</v>
      </c>
      <c r="G2027" t="s">
        <v>10</v>
      </c>
      <c r="H2027" s="4">
        <v>18753</v>
      </c>
      <c r="I2027" t="s">
        <v>114</v>
      </c>
      <c r="J2027" s="4">
        <v>421333</v>
      </c>
      <c r="K2027">
        <v>2250</v>
      </c>
    </row>
    <row r="2028" spans="1:11">
      <c r="A2028" s="4">
        <v>20210619</v>
      </c>
      <c r="B2028" s="21">
        <f t="shared" si="31"/>
        <v>44366</v>
      </c>
      <c r="C2028" s="20" t="str">
        <f>TEXT(Table1[[#This Row],[Transaction Date]],"yyyy")</f>
        <v>2021</v>
      </c>
      <c r="D2028" s="20" t="str">
        <f>TEXT(Table1[[#This Row],[Transaction Date]],"mmmm")</f>
        <v>June</v>
      </c>
      <c r="E2028" s="4">
        <f>MONTH(Table1[[#This Row],[Transaction Date]])</f>
        <v>6</v>
      </c>
      <c r="F2028" s="20" t="str">
        <f>TEXT(Table1[[#This Row],[Transaction Date]],"dddd")</f>
        <v>Saturday</v>
      </c>
      <c r="G2028" t="s">
        <v>116</v>
      </c>
      <c r="H2028" s="4">
        <v>18755</v>
      </c>
      <c r="I2028" t="s">
        <v>115</v>
      </c>
      <c r="J2028" s="4">
        <v>719050</v>
      </c>
      <c r="K2028">
        <v>9597.5</v>
      </c>
    </row>
    <row r="2029" spans="1:11">
      <c r="A2029" s="4">
        <v>20210620</v>
      </c>
      <c r="B2029" s="21">
        <f t="shared" si="31"/>
        <v>44367</v>
      </c>
      <c r="C2029" s="20" t="str">
        <f>TEXT(Table1[[#This Row],[Transaction Date]],"yyyy")</f>
        <v>2021</v>
      </c>
      <c r="D2029" s="20" t="str">
        <f>TEXT(Table1[[#This Row],[Transaction Date]],"mmmm")</f>
        <v>June</v>
      </c>
      <c r="E2029" s="4">
        <f>MONTH(Table1[[#This Row],[Transaction Date]])</f>
        <v>6</v>
      </c>
      <c r="F2029" s="20" t="str">
        <f>TEXT(Table1[[#This Row],[Transaction Date]],"dddd")</f>
        <v>Sunday</v>
      </c>
      <c r="G2029" t="s">
        <v>116</v>
      </c>
      <c r="H2029" s="4">
        <v>18761</v>
      </c>
      <c r="I2029" t="s">
        <v>114</v>
      </c>
      <c r="J2029" s="4">
        <v>101676</v>
      </c>
      <c r="K2029">
        <v>7837.5</v>
      </c>
    </row>
    <row r="2030" spans="1:11">
      <c r="A2030" s="4">
        <v>20210620</v>
      </c>
      <c r="B2030" s="21">
        <f t="shared" si="31"/>
        <v>44367</v>
      </c>
      <c r="C2030" s="20" t="str">
        <f>TEXT(Table1[[#This Row],[Transaction Date]],"yyyy")</f>
        <v>2021</v>
      </c>
      <c r="D2030" s="20" t="str">
        <f>TEXT(Table1[[#This Row],[Transaction Date]],"mmmm")</f>
        <v>June</v>
      </c>
      <c r="E2030" s="4">
        <f>MONTH(Table1[[#This Row],[Transaction Date]])</f>
        <v>6</v>
      </c>
      <c r="F2030" s="20" t="str">
        <f>TEXT(Table1[[#This Row],[Transaction Date]],"dddd")</f>
        <v>Sunday</v>
      </c>
      <c r="G2030" t="s">
        <v>116</v>
      </c>
      <c r="H2030" s="4">
        <v>12549</v>
      </c>
      <c r="I2030" t="s">
        <v>115</v>
      </c>
      <c r="J2030" s="4">
        <v>131448</v>
      </c>
      <c r="K2030">
        <v>995</v>
      </c>
    </row>
    <row r="2031" spans="1:11">
      <c r="A2031" s="4">
        <v>20210620</v>
      </c>
      <c r="B2031" s="21">
        <f t="shared" si="31"/>
        <v>44367</v>
      </c>
      <c r="C2031" s="20" t="str">
        <f>TEXT(Table1[[#This Row],[Transaction Date]],"yyyy")</f>
        <v>2021</v>
      </c>
      <c r="D2031" s="20" t="str">
        <f>TEXT(Table1[[#This Row],[Transaction Date]],"mmmm")</f>
        <v>June</v>
      </c>
      <c r="E2031" s="4">
        <f>MONTH(Table1[[#This Row],[Transaction Date]])</f>
        <v>6</v>
      </c>
      <c r="F2031" s="20" t="str">
        <f>TEXT(Table1[[#This Row],[Transaction Date]],"dddd")</f>
        <v>Sunday</v>
      </c>
      <c r="G2031" t="s">
        <v>116</v>
      </c>
      <c r="H2031" s="4">
        <v>18761</v>
      </c>
      <c r="I2031" t="s">
        <v>111</v>
      </c>
      <c r="J2031" s="4">
        <v>161220</v>
      </c>
      <c r="K2031">
        <v>6572.5</v>
      </c>
    </row>
    <row r="2032" spans="1:11">
      <c r="A2032" s="4">
        <v>20210620</v>
      </c>
      <c r="B2032" s="21">
        <f t="shared" si="31"/>
        <v>44367</v>
      </c>
      <c r="C2032" s="20" t="str">
        <f>TEXT(Table1[[#This Row],[Transaction Date]],"yyyy")</f>
        <v>2021</v>
      </c>
      <c r="D2032" s="20" t="str">
        <f>TEXT(Table1[[#This Row],[Transaction Date]],"mmmm")</f>
        <v>June</v>
      </c>
      <c r="E2032" s="4">
        <f>MONTH(Table1[[#This Row],[Transaction Date]])</f>
        <v>6</v>
      </c>
      <c r="F2032" s="20" t="str">
        <f>TEXT(Table1[[#This Row],[Transaction Date]],"dddd")</f>
        <v>Sunday</v>
      </c>
      <c r="G2032" t="s">
        <v>116</v>
      </c>
      <c r="H2032" s="4">
        <v>9214</v>
      </c>
      <c r="I2032" t="s">
        <v>109</v>
      </c>
      <c r="J2032" s="4">
        <v>663423</v>
      </c>
      <c r="K2032">
        <v>13722.5</v>
      </c>
    </row>
    <row r="2033" spans="1:11">
      <c r="A2033" s="4">
        <v>20210621</v>
      </c>
      <c r="B2033" s="21">
        <f t="shared" si="31"/>
        <v>44368</v>
      </c>
      <c r="C2033" s="20" t="str">
        <f>TEXT(Table1[[#This Row],[Transaction Date]],"yyyy")</f>
        <v>2021</v>
      </c>
      <c r="D2033" s="20" t="str">
        <f>TEXT(Table1[[#This Row],[Transaction Date]],"mmmm")</f>
        <v>June</v>
      </c>
      <c r="E2033" s="4">
        <f>MONTH(Table1[[#This Row],[Transaction Date]])</f>
        <v>6</v>
      </c>
      <c r="F2033" s="20" t="str">
        <f>TEXT(Table1[[#This Row],[Transaction Date]],"dddd")</f>
        <v>Monday</v>
      </c>
      <c r="G2033" t="s">
        <v>117</v>
      </c>
      <c r="H2033" s="4">
        <v>18763</v>
      </c>
      <c r="I2033" t="s">
        <v>115</v>
      </c>
      <c r="J2033" s="4">
        <v>116562</v>
      </c>
      <c r="K2033">
        <v>995</v>
      </c>
    </row>
    <row r="2034" spans="1:11">
      <c r="A2034" s="4">
        <v>20210621</v>
      </c>
      <c r="B2034" s="21">
        <f t="shared" si="31"/>
        <v>44368</v>
      </c>
      <c r="C2034" s="20" t="str">
        <f>TEXT(Table1[[#This Row],[Transaction Date]],"yyyy")</f>
        <v>2021</v>
      </c>
      <c r="D2034" s="20" t="str">
        <f>TEXT(Table1[[#This Row],[Transaction Date]],"mmmm")</f>
        <v>June</v>
      </c>
      <c r="E2034" s="4">
        <f>MONTH(Table1[[#This Row],[Transaction Date]])</f>
        <v>6</v>
      </c>
      <c r="F2034" s="20" t="str">
        <f>TEXT(Table1[[#This Row],[Transaction Date]],"dddd")</f>
        <v>Monday</v>
      </c>
      <c r="G2034" t="s">
        <v>10</v>
      </c>
      <c r="H2034" s="4">
        <v>18764</v>
      </c>
      <c r="I2034" t="s">
        <v>111</v>
      </c>
      <c r="J2034" s="4">
        <v>166782</v>
      </c>
      <c r="K2034">
        <v>10125</v>
      </c>
    </row>
    <row r="2035" spans="1:11">
      <c r="A2035" s="4">
        <v>20210621</v>
      </c>
      <c r="B2035" s="21">
        <f t="shared" si="31"/>
        <v>44368</v>
      </c>
      <c r="C2035" s="20" t="str">
        <f>TEXT(Table1[[#This Row],[Transaction Date]],"yyyy")</f>
        <v>2021</v>
      </c>
      <c r="D2035" s="20" t="str">
        <f>TEXT(Table1[[#This Row],[Transaction Date]],"mmmm")</f>
        <v>June</v>
      </c>
      <c r="E2035" s="4">
        <f>MONTH(Table1[[#This Row],[Transaction Date]])</f>
        <v>6</v>
      </c>
      <c r="F2035" s="20" t="str">
        <f>TEXT(Table1[[#This Row],[Transaction Date]],"dddd")</f>
        <v>Monday</v>
      </c>
      <c r="G2035" t="s">
        <v>116</v>
      </c>
      <c r="H2035" s="4">
        <v>18764</v>
      </c>
      <c r="I2035" t="s">
        <v>109</v>
      </c>
      <c r="J2035" s="4">
        <v>217003</v>
      </c>
      <c r="K2035">
        <v>5625</v>
      </c>
    </row>
    <row r="2036" spans="1:11">
      <c r="A2036" s="4">
        <v>20210621</v>
      </c>
      <c r="B2036" s="21">
        <f t="shared" si="31"/>
        <v>44368</v>
      </c>
      <c r="C2036" s="20" t="str">
        <f>TEXT(Table1[[#This Row],[Transaction Date]],"yyyy")</f>
        <v>2021</v>
      </c>
      <c r="D2036" s="20" t="str">
        <f>TEXT(Table1[[#This Row],[Transaction Date]],"mmmm")</f>
        <v>June</v>
      </c>
      <c r="E2036" s="4">
        <f>MONTH(Table1[[#This Row],[Transaction Date]])</f>
        <v>6</v>
      </c>
      <c r="F2036" s="20" t="str">
        <f>TEXT(Table1[[#This Row],[Transaction Date]],"dddd")</f>
        <v>Monday</v>
      </c>
      <c r="G2036" t="s">
        <v>116</v>
      </c>
      <c r="H2036" s="4">
        <v>18765</v>
      </c>
      <c r="I2036" t="s">
        <v>114</v>
      </c>
      <c r="J2036" s="4">
        <v>267224</v>
      </c>
      <c r="K2036">
        <v>4687.5</v>
      </c>
    </row>
    <row r="2037" spans="1:11">
      <c r="A2037" s="4">
        <v>20210622</v>
      </c>
      <c r="B2037" s="21">
        <f t="shared" si="31"/>
        <v>44369</v>
      </c>
      <c r="C2037" s="20" t="str">
        <f>TEXT(Table1[[#This Row],[Transaction Date]],"yyyy")</f>
        <v>2021</v>
      </c>
      <c r="D2037" s="20" t="str">
        <f>TEXT(Table1[[#This Row],[Transaction Date]],"mmmm")</f>
        <v>June</v>
      </c>
      <c r="E2037" s="4">
        <f>MONTH(Table1[[#This Row],[Transaction Date]])</f>
        <v>6</v>
      </c>
      <c r="F2037" s="20" t="str">
        <f>TEXT(Table1[[#This Row],[Transaction Date]],"dddd")</f>
        <v>Tuesday</v>
      </c>
      <c r="G2037" t="s">
        <v>117</v>
      </c>
      <c r="H2037" s="4">
        <v>12550</v>
      </c>
      <c r="I2037" t="s">
        <v>115</v>
      </c>
      <c r="J2037" s="4">
        <v>317445</v>
      </c>
      <c r="K2037">
        <v>13987.5</v>
      </c>
    </row>
    <row r="2038" spans="1:11">
      <c r="A2038" s="4">
        <v>20210622</v>
      </c>
      <c r="B2038" s="21">
        <f t="shared" si="31"/>
        <v>44369</v>
      </c>
      <c r="C2038" s="20" t="str">
        <f>TEXT(Table1[[#This Row],[Transaction Date]],"yyyy")</f>
        <v>2021</v>
      </c>
      <c r="D2038" s="20" t="str">
        <f>TEXT(Table1[[#This Row],[Transaction Date]],"mmmm")</f>
        <v>June</v>
      </c>
      <c r="E2038" s="4">
        <f>MONTH(Table1[[#This Row],[Transaction Date]])</f>
        <v>6</v>
      </c>
      <c r="F2038" s="20" t="str">
        <f>TEXT(Table1[[#This Row],[Transaction Date]],"dddd")</f>
        <v>Tuesday</v>
      </c>
      <c r="G2038" t="s">
        <v>11</v>
      </c>
      <c r="H2038" s="4">
        <v>12550</v>
      </c>
      <c r="I2038" t="s">
        <v>114</v>
      </c>
      <c r="J2038" s="4">
        <v>729973</v>
      </c>
      <c r="K2038">
        <v>12825</v>
      </c>
    </row>
    <row r="2039" spans="1:11">
      <c r="A2039" s="4">
        <v>20210622</v>
      </c>
      <c r="B2039" s="21">
        <f t="shared" si="31"/>
        <v>44369</v>
      </c>
      <c r="C2039" s="20" t="str">
        <f>TEXT(Table1[[#This Row],[Transaction Date]],"yyyy")</f>
        <v>2021</v>
      </c>
      <c r="D2039" s="20" t="str">
        <f>TEXT(Table1[[#This Row],[Transaction Date]],"mmmm")</f>
        <v>June</v>
      </c>
      <c r="E2039" s="4">
        <f>MONTH(Table1[[#This Row],[Transaction Date]])</f>
        <v>6</v>
      </c>
      <c r="F2039" s="20" t="str">
        <f>TEXT(Table1[[#This Row],[Transaction Date]],"dddd")</f>
        <v>Tuesday</v>
      </c>
      <c r="G2039" t="s">
        <v>11</v>
      </c>
      <c r="H2039" s="4">
        <v>12552</v>
      </c>
      <c r="I2039" t="s">
        <v>115</v>
      </c>
      <c r="J2039" s="4">
        <v>764932</v>
      </c>
      <c r="K2039">
        <v>12450</v>
      </c>
    </row>
    <row r="2040" spans="1:11">
      <c r="A2040" s="4">
        <v>20210622</v>
      </c>
      <c r="B2040" s="21">
        <f t="shared" si="31"/>
        <v>44369</v>
      </c>
      <c r="C2040" s="20" t="str">
        <f>TEXT(Table1[[#This Row],[Transaction Date]],"yyyy")</f>
        <v>2021</v>
      </c>
      <c r="D2040" s="20" t="str">
        <f>TEXT(Table1[[#This Row],[Transaction Date]],"mmmm")</f>
        <v>June</v>
      </c>
      <c r="E2040" s="4">
        <f>MONTH(Table1[[#This Row],[Transaction Date]])</f>
        <v>6</v>
      </c>
      <c r="F2040" s="20" t="str">
        <f>TEXT(Table1[[#This Row],[Transaction Date]],"dddd")</f>
        <v>Tuesday</v>
      </c>
      <c r="G2040" t="s">
        <v>11</v>
      </c>
      <c r="H2040" s="4">
        <v>12550</v>
      </c>
      <c r="I2040" t="s">
        <v>111</v>
      </c>
      <c r="J2040" s="4">
        <v>799891</v>
      </c>
      <c r="K2040">
        <v>995</v>
      </c>
    </row>
    <row r="2041" spans="1:11">
      <c r="A2041" s="4">
        <v>20210622</v>
      </c>
      <c r="B2041" s="21">
        <f t="shared" si="31"/>
        <v>44369</v>
      </c>
      <c r="C2041" s="20" t="str">
        <f>TEXT(Table1[[#This Row],[Transaction Date]],"yyyy")</f>
        <v>2021</v>
      </c>
      <c r="D2041" s="20" t="str">
        <f>TEXT(Table1[[#This Row],[Transaction Date]],"mmmm")</f>
        <v>June</v>
      </c>
      <c r="E2041" s="4">
        <f>MONTH(Table1[[#This Row],[Transaction Date]])</f>
        <v>6</v>
      </c>
      <c r="F2041" s="20" t="str">
        <f>TEXT(Table1[[#This Row],[Transaction Date]],"dddd")</f>
        <v>Tuesday</v>
      </c>
      <c r="G2041" t="s">
        <v>117</v>
      </c>
      <c r="H2041" s="4">
        <v>12551</v>
      </c>
      <c r="I2041" t="s">
        <v>109</v>
      </c>
      <c r="J2041" s="4">
        <v>834850</v>
      </c>
      <c r="K2041">
        <v>12825</v>
      </c>
    </row>
    <row r="2042" spans="1:11">
      <c r="A2042" s="4">
        <v>20210624</v>
      </c>
      <c r="B2042" s="21">
        <f t="shared" si="31"/>
        <v>44371</v>
      </c>
      <c r="C2042" s="20" t="str">
        <f>TEXT(Table1[[#This Row],[Transaction Date]],"yyyy")</f>
        <v>2021</v>
      </c>
      <c r="D2042" s="20" t="str">
        <f>TEXT(Table1[[#This Row],[Transaction Date]],"mmmm")</f>
        <v>June</v>
      </c>
      <c r="E2042" s="4">
        <f>MONTH(Table1[[#This Row],[Transaction Date]])</f>
        <v>6</v>
      </c>
      <c r="F2042" s="20" t="str">
        <f>TEXT(Table1[[#This Row],[Transaction Date]],"dddd")</f>
        <v>Thursday</v>
      </c>
      <c r="G2042" t="s">
        <v>117</v>
      </c>
      <c r="H2042" s="4">
        <v>18772</v>
      </c>
      <c r="I2042" t="s">
        <v>113</v>
      </c>
      <c r="J2042" s="4">
        <v>367666</v>
      </c>
      <c r="K2042">
        <v>2250</v>
      </c>
    </row>
    <row r="2043" spans="1:11">
      <c r="A2043" s="4">
        <v>20210624</v>
      </c>
      <c r="B2043" s="21">
        <f t="shared" si="31"/>
        <v>44371</v>
      </c>
      <c r="C2043" s="20" t="str">
        <f>TEXT(Table1[[#This Row],[Transaction Date]],"yyyy")</f>
        <v>2021</v>
      </c>
      <c r="D2043" s="20" t="str">
        <f>TEXT(Table1[[#This Row],[Transaction Date]],"mmmm")</f>
        <v>June</v>
      </c>
      <c r="E2043" s="4">
        <f>MONTH(Table1[[#This Row],[Transaction Date]])</f>
        <v>6</v>
      </c>
      <c r="F2043" s="20" t="str">
        <f>TEXT(Table1[[#This Row],[Transaction Date]],"dddd")</f>
        <v>Thursday</v>
      </c>
      <c r="G2043" t="s">
        <v>117</v>
      </c>
      <c r="H2043" s="4">
        <v>12554</v>
      </c>
      <c r="I2043" t="s">
        <v>109</v>
      </c>
      <c r="J2043" s="4">
        <v>417887</v>
      </c>
      <c r="K2043">
        <v>3712.5</v>
      </c>
    </row>
    <row r="2044" spans="1:11">
      <c r="A2044" s="4">
        <v>20210624</v>
      </c>
      <c r="B2044" s="21">
        <f t="shared" si="31"/>
        <v>44371</v>
      </c>
      <c r="C2044" s="20" t="str">
        <f>TEXT(Table1[[#This Row],[Transaction Date]],"yyyy")</f>
        <v>2021</v>
      </c>
      <c r="D2044" s="20" t="str">
        <f>TEXT(Table1[[#This Row],[Transaction Date]],"mmmm")</f>
        <v>June</v>
      </c>
      <c r="E2044" s="4">
        <f>MONTH(Table1[[#This Row],[Transaction Date]])</f>
        <v>6</v>
      </c>
      <c r="F2044" s="20" t="str">
        <f>TEXT(Table1[[#This Row],[Transaction Date]],"dddd")</f>
        <v>Thursday</v>
      </c>
      <c r="G2044" t="s">
        <v>10</v>
      </c>
      <c r="H2044" s="4">
        <v>309</v>
      </c>
      <c r="I2044" t="s">
        <v>114</v>
      </c>
      <c r="J2044" s="4">
        <v>468108</v>
      </c>
      <c r="K2044">
        <v>4687.5</v>
      </c>
    </row>
    <row r="2045" spans="1:11">
      <c r="A2045" s="4">
        <v>20210624</v>
      </c>
      <c r="B2045" s="21">
        <f t="shared" si="31"/>
        <v>44371</v>
      </c>
      <c r="C2045" s="20" t="str">
        <f>TEXT(Table1[[#This Row],[Transaction Date]],"yyyy")</f>
        <v>2021</v>
      </c>
      <c r="D2045" s="20" t="str">
        <f>TEXT(Table1[[#This Row],[Transaction Date]],"mmmm")</f>
        <v>June</v>
      </c>
      <c r="E2045" s="4">
        <f>MONTH(Table1[[#This Row],[Transaction Date]])</f>
        <v>6</v>
      </c>
      <c r="F2045" s="20" t="str">
        <f>TEXT(Table1[[#This Row],[Transaction Date]],"dddd")</f>
        <v>Thursday</v>
      </c>
      <c r="G2045" t="s">
        <v>10</v>
      </c>
      <c r="H2045" s="4">
        <v>18771</v>
      </c>
      <c r="I2045" t="s">
        <v>115</v>
      </c>
      <c r="J2045" s="4">
        <v>518329</v>
      </c>
      <c r="K2045">
        <v>18650</v>
      </c>
    </row>
    <row r="2046" spans="1:11">
      <c r="A2046" s="4">
        <v>20210624</v>
      </c>
      <c r="B2046" s="21">
        <f t="shared" si="31"/>
        <v>44371</v>
      </c>
      <c r="C2046" s="20" t="str">
        <f>TEXT(Table1[[#This Row],[Transaction Date]],"yyyy")</f>
        <v>2021</v>
      </c>
      <c r="D2046" s="20" t="str">
        <f>TEXT(Table1[[#This Row],[Transaction Date]],"mmmm")</f>
        <v>June</v>
      </c>
      <c r="E2046" s="4">
        <f>MONTH(Table1[[#This Row],[Transaction Date]])</f>
        <v>6</v>
      </c>
      <c r="F2046" s="20" t="str">
        <f>TEXT(Table1[[#This Row],[Transaction Date]],"dddd")</f>
        <v>Thursday</v>
      </c>
      <c r="G2046" t="s">
        <v>116</v>
      </c>
      <c r="H2046" s="4">
        <v>18772</v>
      </c>
      <c r="I2046" t="s">
        <v>114</v>
      </c>
      <c r="J2046" s="4">
        <v>568550</v>
      </c>
      <c r="K2046">
        <v>19650</v>
      </c>
    </row>
    <row r="2047" spans="1:11">
      <c r="A2047" s="4">
        <v>20210624</v>
      </c>
      <c r="B2047" s="21">
        <f t="shared" si="31"/>
        <v>44371</v>
      </c>
      <c r="C2047" s="20" t="str">
        <f>TEXT(Table1[[#This Row],[Transaction Date]],"yyyy")</f>
        <v>2021</v>
      </c>
      <c r="D2047" s="20" t="str">
        <f>TEXT(Table1[[#This Row],[Transaction Date]],"mmmm")</f>
        <v>June</v>
      </c>
      <c r="E2047" s="4">
        <f>MONTH(Table1[[#This Row],[Transaction Date]])</f>
        <v>6</v>
      </c>
      <c r="F2047" s="20" t="str">
        <f>TEXT(Table1[[#This Row],[Transaction Date]],"dddd")</f>
        <v>Thursday</v>
      </c>
      <c r="G2047" t="s">
        <v>10</v>
      </c>
      <c r="H2047" s="4">
        <v>12553</v>
      </c>
      <c r="I2047" t="s">
        <v>115</v>
      </c>
      <c r="J2047" s="4">
        <v>618771</v>
      </c>
      <c r="K2047">
        <v>4687.5</v>
      </c>
    </row>
    <row r="2048" spans="1:11">
      <c r="A2048" s="4">
        <v>20210624</v>
      </c>
      <c r="B2048" s="21">
        <f t="shared" si="31"/>
        <v>44371</v>
      </c>
      <c r="C2048" s="20" t="str">
        <f>TEXT(Table1[[#This Row],[Transaction Date]],"yyyy")</f>
        <v>2021</v>
      </c>
      <c r="D2048" s="20" t="str">
        <f>TEXT(Table1[[#This Row],[Transaction Date]],"mmmm")</f>
        <v>June</v>
      </c>
      <c r="E2048" s="4">
        <f>MONTH(Table1[[#This Row],[Transaction Date]])</f>
        <v>6</v>
      </c>
      <c r="F2048" s="20" t="str">
        <f>TEXT(Table1[[#This Row],[Transaction Date]],"dddd")</f>
        <v>Thursday</v>
      </c>
      <c r="G2048" t="s">
        <v>10</v>
      </c>
      <c r="H2048" s="4">
        <v>12553</v>
      </c>
      <c r="I2048" t="s">
        <v>111</v>
      </c>
      <c r="J2048" s="4">
        <v>864342</v>
      </c>
      <c r="K2048">
        <v>14250</v>
      </c>
    </row>
    <row r="2049" spans="1:11">
      <c r="A2049" s="4">
        <v>20210625</v>
      </c>
      <c r="B2049" s="21">
        <f t="shared" si="31"/>
        <v>44372</v>
      </c>
      <c r="C2049" s="20" t="str">
        <f>TEXT(Table1[[#This Row],[Transaction Date]],"yyyy")</f>
        <v>2021</v>
      </c>
      <c r="D2049" s="20" t="str">
        <f>TEXT(Table1[[#This Row],[Transaction Date]],"mmmm")</f>
        <v>June</v>
      </c>
      <c r="E2049" s="4">
        <f>MONTH(Table1[[#This Row],[Transaction Date]])</f>
        <v>6</v>
      </c>
      <c r="F2049" s="20" t="str">
        <f>TEXT(Table1[[#This Row],[Transaction Date]],"dddd")</f>
        <v>Friday</v>
      </c>
      <c r="G2049" t="s">
        <v>116</v>
      </c>
      <c r="H2049" s="4">
        <v>311</v>
      </c>
      <c r="I2049" t="s">
        <v>109</v>
      </c>
      <c r="J2049" s="4">
        <v>979679</v>
      </c>
      <c r="K2049">
        <v>10687.5</v>
      </c>
    </row>
    <row r="2050" spans="1:11">
      <c r="A2050" s="4">
        <v>20210625</v>
      </c>
      <c r="B2050" s="21">
        <f t="shared" si="31"/>
        <v>44372</v>
      </c>
      <c r="C2050" s="20" t="str">
        <f>TEXT(Table1[[#This Row],[Transaction Date]],"yyyy")</f>
        <v>2021</v>
      </c>
      <c r="D2050" s="20" t="str">
        <f>TEXT(Table1[[#This Row],[Transaction Date]],"mmmm")</f>
        <v>June</v>
      </c>
      <c r="E2050" s="4">
        <f>MONTH(Table1[[#This Row],[Transaction Date]])</f>
        <v>6</v>
      </c>
      <c r="F2050" s="20" t="str">
        <f>TEXT(Table1[[#This Row],[Transaction Date]],"dddd")</f>
        <v>Friday</v>
      </c>
      <c r="G2050" t="s">
        <v>116</v>
      </c>
      <c r="H2050" s="4">
        <v>12555</v>
      </c>
      <c r="I2050" t="s">
        <v>113</v>
      </c>
      <c r="J2050" s="4">
        <v>129760</v>
      </c>
      <c r="K2050">
        <v>16155</v>
      </c>
    </row>
    <row r="2051" spans="1:11">
      <c r="A2051" s="4">
        <v>20210626</v>
      </c>
      <c r="B2051" s="21">
        <f t="shared" si="31"/>
        <v>44373</v>
      </c>
      <c r="C2051" s="20" t="str">
        <f>TEXT(Table1[[#This Row],[Transaction Date]],"yyyy")</f>
        <v>2021</v>
      </c>
      <c r="D2051" s="20" t="str">
        <f>TEXT(Table1[[#This Row],[Transaction Date]],"mmmm")</f>
        <v>June</v>
      </c>
      <c r="E2051" s="4">
        <f>MONTH(Table1[[#This Row],[Transaction Date]])</f>
        <v>6</v>
      </c>
      <c r="F2051" s="20" t="str">
        <f>TEXT(Table1[[#This Row],[Transaction Date]],"dddd")</f>
        <v>Saturday</v>
      </c>
      <c r="G2051" t="s">
        <v>10</v>
      </c>
      <c r="H2051" s="4">
        <v>18785</v>
      </c>
      <c r="I2051" t="s">
        <v>113</v>
      </c>
      <c r="J2051" s="4">
        <v>172366</v>
      </c>
      <c r="K2051">
        <v>16785</v>
      </c>
    </row>
    <row r="2052" spans="1:11">
      <c r="A2052" s="4">
        <v>20210626</v>
      </c>
      <c r="B2052" s="21">
        <f t="shared" si="31"/>
        <v>44373</v>
      </c>
      <c r="C2052" s="20" t="str">
        <f>TEXT(Table1[[#This Row],[Transaction Date]],"yyyy")</f>
        <v>2021</v>
      </c>
      <c r="D2052" s="20" t="str">
        <f>TEXT(Table1[[#This Row],[Transaction Date]],"mmmm")</f>
        <v>June</v>
      </c>
      <c r="E2052" s="4">
        <f>MONTH(Table1[[#This Row],[Transaction Date]])</f>
        <v>6</v>
      </c>
      <c r="F2052" s="20" t="str">
        <f>TEXT(Table1[[#This Row],[Transaction Date]],"dddd")</f>
        <v>Saturday</v>
      </c>
      <c r="G2052" t="s">
        <v>116</v>
      </c>
      <c r="H2052" s="4">
        <v>18787</v>
      </c>
      <c r="I2052" t="s">
        <v>114</v>
      </c>
      <c r="J2052" s="4">
        <v>100712</v>
      </c>
      <c r="K2052">
        <v>11357.5</v>
      </c>
    </row>
    <row r="2053" spans="1:11">
      <c r="A2053" s="4">
        <v>20210626</v>
      </c>
      <c r="B2053" s="21">
        <f t="shared" ref="B2053:B2116" si="32">DATE(LEFT(A2053,4),MID(A2053,5,2),RIGHT(A2053,2))</f>
        <v>44373</v>
      </c>
      <c r="C2053" s="20" t="str">
        <f>TEXT(Table1[[#This Row],[Transaction Date]],"yyyy")</f>
        <v>2021</v>
      </c>
      <c r="D2053" s="20" t="str">
        <f>TEXT(Table1[[#This Row],[Transaction Date]],"mmmm")</f>
        <v>June</v>
      </c>
      <c r="E2053" s="4">
        <f>MONTH(Table1[[#This Row],[Transaction Date]])</f>
        <v>6</v>
      </c>
      <c r="F2053" s="20" t="str">
        <f>TEXT(Table1[[#This Row],[Transaction Date]],"dddd")</f>
        <v>Saturday</v>
      </c>
      <c r="G2053" t="s">
        <v>116</v>
      </c>
      <c r="H2053" s="4">
        <v>12561</v>
      </c>
      <c r="I2053" t="s">
        <v>115</v>
      </c>
      <c r="J2053" s="4">
        <v>135670</v>
      </c>
      <c r="K2053">
        <v>2737.5</v>
      </c>
    </row>
    <row r="2054" spans="1:11">
      <c r="A2054" s="4">
        <v>20210626</v>
      </c>
      <c r="B2054" s="21">
        <f t="shared" si="32"/>
        <v>44373</v>
      </c>
      <c r="C2054" s="20" t="str">
        <f>TEXT(Table1[[#This Row],[Transaction Date]],"yyyy")</f>
        <v>2021</v>
      </c>
      <c r="D2054" s="20" t="str">
        <f>TEXT(Table1[[#This Row],[Transaction Date]],"mmmm")</f>
        <v>June</v>
      </c>
      <c r="E2054" s="4">
        <f>MONTH(Table1[[#This Row],[Transaction Date]])</f>
        <v>6</v>
      </c>
      <c r="F2054" s="20" t="str">
        <f>TEXT(Table1[[#This Row],[Transaction Date]],"dddd")</f>
        <v>Saturday</v>
      </c>
      <c r="G2054" t="s">
        <v>116</v>
      </c>
      <c r="H2054" s="4">
        <v>18777</v>
      </c>
      <c r="I2054" t="s">
        <v>110</v>
      </c>
      <c r="J2054" s="4">
        <v>205588</v>
      </c>
      <c r="K2054">
        <v>2997.5</v>
      </c>
    </row>
    <row r="2055" spans="1:11">
      <c r="A2055" s="4">
        <v>20210626</v>
      </c>
      <c r="B2055" s="21">
        <f t="shared" si="32"/>
        <v>44373</v>
      </c>
      <c r="C2055" s="20" t="str">
        <f>TEXT(Table1[[#This Row],[Transaction Date]],"yyyy")</f>
        <v>2021</v>
      </c>
      <c r="D2055" s="20" t="str">
        <f>TEXT(Table1[[#This Row],[Transaction Date]],"mmmm")</f>
        <v>June</v>
      </c>
      <c r="E2055" s="4">
        <f>MONTH(Table1[[#This Row],[Transaction Date]])</f>
        <v>6</v>
      </c>
      <c r="F2055" s="20" t="str">
        <f>TEXT(Table1[[#This Row],[Transaction Date]],"dddd")</f>
        <v>Saturday</v>
      </c>
      <c r="G2055" t="s">
        <v>10</v>
      </c>
      <c r="H2055" s="4">
        <v>18779</v>
      </c>
      <c r="I2055" t="s">
        <v>111</v>
      </c>
      <c r="J2055" s="4">
        <v>275506</v>
      </c>
      <c r="K2055">
        <v>3250</v>
      </c>
    </row>
    <row r="2056" spans="1:11">
      <c r="A2056" s="4">
        <v>20210628</v>
      </c>
      <c r="B2056" s="21">
        <f t="shared" si="32"/>
        <v>44375</v>
      </c>
      <c r="C2056" s="20" t="str">
        <f>TEXT(Table1[[#This Row],[Transaction Date]],"yyyy")</f>
        <v>2021</v>
      </c>
      <c r="D2056" s="20" t="str">
        <f>TEXT(Table1[[#This Row],[Transaction Date]],"mmmm")</f>
        <v>June</v>
      </c>
      <c r="E2056" s="4">
        <f>MONTH(Table1[[#This Row],[Transaction Date]])</f>
        <v>6</v>
      </c>
      <c r="F2056" s="20" t="str">
        <f>TEXT(Table1[[#This Row],[Transaction Date]],"dddd")</f>
        <v>Monday</v>
      </c>
      <c r="G2056" t="s">
        <v>117</v>
      </c>
      <c r="H2056" s="4">
        <v>18792</v>
      </c>
      <c r="I2056" t="s">
        <v>114</v>
      </c>
      <c r="J2056" s="4">
        <v>660055</v>
      </c>
      <c r="K2056">
        <v>11950</v>
      </c>
    </row>
    <row r="2057" spans="1:11">
      <c r="A2057" s="4">
        <v>20210629</v>
      </c>
      <c r="B2057" s="21">
        <f t="shared" si="32"/>
        <v>44376</v>
      </c>
      <c r="C2057" s="20" t="str">
        <f>TEXT(Table1[[#This Row],[Transaction Date]],"yyyy")</f>
        <v>2021</v>
      </c>
      <c r="D2057" s="20" t="str">
        <f>TEXT(Table1[[#This Row],[Transaction Date]],"mmmm")</f>
        <v>June</v>
      </c>
      <c r="E2057" s="4">
        <f>MONTH(Table1[[#This Row],[Transaction Date]])</f>
        <v>6</v>
      </c>
      <c r="F2057" s="20" t="str">
        <f>TEXT(Table1[[#This Row],[Transaction Date]],"dddd")</f>
        <v>Tuesday</v>
      </c>
      <c r="G2057" t="s">
        <v>10</v>
      </c>
      <c r="H2057" s="4">
        <v>18798</v>
      </c>
      <c r="I2057" t="s">
        <v>115</v>
      </c>
      <c r="J2057" s="4">
        <v>166213</v>
      </c>
      <c r="K2057">
        <v>1347.5</v>
      </c>
    </row>
    <row r="2058" spans="1:11">
      <c r="A2058" s="4">
        <v>20210629</v>
      </c>
      <c r="B2058" s="21">
        <f t="shared" si="32"/>
        <v>44376</v>
      </c>
      <c r="C2058" s="20" t="str">
        <f>TEXT(Table1[[#This Row],[Transaction Date]],"yyyy")</f>
        <v>2021</v>
      </c>
      <c r="D2058" s="20" t="str">
        <f>TEXT(Table1[[#This Row],[Transaction Date]],"mmmm")</f>
        <v>June</v>
      </c>
      <c r="E2058" s="4">
        <f>MONTH(Table1[[#This Row],[Transaction Date]])</f>
        <v>6</v>
      </c>
      <c r="F2058" s="20" t="str">
        <f>TEXT(Table1[[#This Row],[Transaction Date]],"dddd")</f>
        <v>Tuesday</v>
      </c>
      <c r="G2058" t="s">
        <v>116</v>
      </c>
      <c r="H2058" s="4">
        <v>12572</v>
      </c>
      <c r="I2058" t="s">
        <v>109</v>
      </c>
      <c r="J2058" s="4">
        <v>168844</v>
      </c>
      <c r="K2058">
        <v>5625</v>
      </c>
    </row>
    <row r="2059" spans="1:11">
      <c r="A2059" s="4">
        <v>20210630</v>
      </c>
      <c r="B2059" s="21">
        <f t="shared" si="32"/>
        <v>44377</v>
      </c>
      <c r="C2059" s="20" t="str">
        <f>TEXT(Table1[[#This Row],[Transaction Date]],"yyyy")</f>
        <v>2021</v>
      </c>
      <c r="D2059" s="20" t="str">
        <f>TEXT(Table1[[#This Row],[Transaction Date]],"mmmm")</f>
        <v>June</v>
      </c>
      <c r="E2059" s="4">
        <f>MONTH(Table1[[#This Row],[Transaction Date]])</f>
        <v>6</v>
      </c>
      <c r="F2059" s="20" t="str">
        <f>TEXT(Table1[[#This Row],[Transaction Date]],"dddd")</f>
        <v>Wednesday</v>
      </c>
      <c r="G2059" t="s">
        <v>116</v>
      </c>
      <c r="H2059" s="4">
        <v>18804</v>
      </c>
      <c r="I2059" t="s">
        <v>115</v>
      </c>
      <c r="J2059" s="4">
        <v>171475</v>
      </c>
      <c r="K2059">
        <v>7462.5</v>
      </c>
    </row>
    <row r="2060" spans="1:11">
      <c r="A2060" s="4">
        <v>20210630</v>
      </c>
      <c r="B2060" s="21">
        <f t="shared" si="32"/>
        <v>44377</v>
      </c>
      <c r="C2060" s="20" t="str">
        <f>TEXT(Table1[[#This Row],[Transaction Date]],"yyyy")</f>
        <v>2021</v>
      </c>
      <c r="D2060" s="20" t="str">
        <f>TEXT(Table1[[#This Row],[Transaction Date]],"mmmm")</f>
        <v>June</v>
      </c>
      <c r="E2060" s="4">
        <f>MONTH(Table1[[#This Row],[Transaction Date]])</f>
        <v>6</v>
      </c>
      <c r="F2060" s="20" t="str">
        <f>TEXT(Table1[[#This Row],[Transaction Date]],"dddd")</f>
        <v>Wednesday</v>
      </c>
      <c r="G2060" s="1" t="s">
        <v>116</v>
      </c>
      <c r="H2060" s="4">
        <v>18807</v>
      </c>
      <c r="I2060" t="s">
        <v>112</v>
      </c>
      <c r="J2060" s="4">
        <v>857476</v>
      </c>
      <c r="K2060">
        <v>6572.5</v>
      </c>
    </row>
    <row r="2061" spans="1:11">
      <c r="A2061" s="4">
        <v>20210702</v>
      </c>
      <c r="B2061" s="21">
        <f t="shared" si="32"/>
        <v>44379</v>
      </c>
      <c r="C2061" s="20" t="str">
        <f>TEXT(Table1[[#This Row],[Transaction Date]],"yyyy")</f>
        <v>2021</v>
      </c>
      <c r="D2061" s="20" t="str">
        <f>TEXT(Table1[[#This Row],[Transaction Date]],"mmmm")</f>
        <v>July</v>
      </c>
      <c r="E2061" s="4">
        <f>MONTH(Table1[[#This Row],[Transaction Date]])</f>
        <v>7</v>
      </c>
      <c r="F2061" s="20" t="str">
        <f>TEXT(Table1[[#This Row],[Transaction Date]],"dddd")</f>
        <v>Friday</v>
      </c>
      <c r="G2061" t="s">
        <v>10</v>
      </c>
      <c r="H2061" s="4">
        <v>329</v>
      </c>
      <c r="I2061" t="s">
        <v>109</v>
      </c>
      <c r="J2061" s="4">
        <v>834850</v>
      </c>
      <c r="K2061">
        <v>12457.5</v>
      </c>
    </row>
    <row r="2062" spans="1:11">
      <c r="A2062" s="4">
        <v>20210702</v>
      </c>
      <c r="B2062" s="21">
        <f t="shared" si="32"/>
        <v>44379</v>
      </c>
      <c r="C2062" s="20" t="str">
        <f>TEXT(Table1[[#This Row],[Transaction Date]],"yyyy")</f>
        <v>2021</v>
      </c>
      <c r="D2062" s="20" t="str">
        <f>TEXT(Table1[[#This Row],[Transaction Date]],"mmmm")</f>
        <v>July</v>
      </c>
      <c r="E2062" s="4">
        <f>MONTH(Table1[[#This Row],[Transaction Date]])</f>
        <v>7</v>
      </c>
      <c r="F2062" s="20" t="str">
        <f>TEXT(Table1[[#This Row],[Transaction Date]],"dddd")</f>
        <v>Friday</v>
      </c>
      <c r="G2062" t="s">
        <v>10</v>
      </c>
      <c r="H2062" s="4">
        <v>331</v>
      </c>
      <c r="I2062" t="s">
        <v>109</v>
      </c>
      <c r="J2062" s="4">
        <v>979679</v>
      </c>
      <c r="K2062">
        <v>5472.5</v>
      </c>
    </row>
    <row r="2063" spans="1:11">
      <c r="A2063" s="4">
        <v>20210702</v>
      </c>
      <c r="B2063" s="21">
        <f t="shared" si="32"/>
        <v>44379</v>
      </c>
      <c r="C2063" s="20" t="str">
        <f>TEXT(Table1[[#This Row],[Transaction Date]],"yyyy")</f>
        <v>2021</v>
      </c>
      <c r="D2063" s="20" t="str">
        <f>TEXT(Table1[[#This Row],[Transaction Date]],"mmmm")</f>
        <v>July</v>
      </c>
      <c r="E2063" s="4">
        <f>MONTH(Table1[[#This Row],[Transaction Date]])</f>
        <v>7</v>
      </c>
      <c r="F2063" s="20" t="str">
        <f>TEXT(Table1[[#This Row],[Transaction Date]],"dddd")</f>
        <v>Friday</v>
      </c>
      <c r="G2063" t="s">
        <v>10</v>
      </c>
      <c r="H2063" s="4">
        <v>12580</v>
      </c>
      <c r="I2063" t="s">
        <v>112</v>
      </c>
      <c r="J2063" s="4">
        <v>129760</v>
      </c>
      <c r="K2063">
        <v>9337.5</v>
      </c>
    </row>
    <row r="2064" spans="1:11">
      <c r="A2064" s="4">
        <v>20210702</v>
      </c>
      <c r="B2064" s="21">
        <f t="shared" si="32"/>
        <v>44379</v>
      </c>
      <c r="C2064" s="20" t="str">
        <f>TEXT(Table1[[#This Row],[Transaction Date]],"yyyy")</f>
        <v>2021</v>
      </c>
      <c r="D2064" s="20" t="str">
        <f>TEXT(Table1[[#This Row],[Transaction Date]],"mmmm")</f>
        <v>July</v>
      </c>
      <c r="E2064" s="4">
        <f>MONTH(Table1[[#This Row],[Transaction Date]])</f>
        <v>7</v>
      </c>
      <c r="F2064" s="20" t="str">
        <f>TEXT(Table1[[#This Row],[Transaction Date]],"dddd")</f>
        <v>Friday</v>
      </c>
      <c r="G2064" t="s">
        <v>10</v>
      </c>
      <c r="H2064" s="4">
        <v>329</v>
      </c>
      <c r="I2064" t="s">
        <v>114</v>
      </c>
      <c r="J2064" s="4">
        <v>834850</v>
      </c>
      <c r="K2064">
        <v>6585</v>
      </c>
    </row>
    <row r="2065" spans="1:11">
      <c r="A2065" s="4">
        <v>20210702</v>
      </c>
      <c r="B2065" s="21">
        <f t="shared" si="32"/>
        <v>44379</v>
      </c>
      <c r="C2065" s="20" t="str">
        <f>TEXT(Table1[[#This Row],[Transaction Date]],"yyyy")</f>
        <v>2021</v>
      </c>
      <c r="D2065" s="20" t="str">
        <f>TEXT(Table1[[#This Row],[Transaction Date]],"mmmm")</f>
        <v>July</v>
      </c>
      <c r="E2065" s="4">
        <f>MONTH(Table1[[#This Row],[Transaction Date]])</f>
        <v>7</v>
      </c>
      <c r="F2065" s="20" t="str">
        <f>TEXT(Table1[[#This Row],[Transaction Date]],"dddd")</f>
        <v>Friday</v>
      </c>
      <c r="G2065" t="s">
        <v>117</v>
      </c>
      <c r="H2065" s="4">
        <v>331</v>
      </c>
      <c r="I2065" t="s">
        <v>115</v>
      </c>
      <c r="J2065" s="4">
        <v>834850</v>
      </c>
      <c r="K2065">
        <v>4687.5</v>
      </c>
    </row>
    <row r="2066" spans="1:11">
      <c r="A2066" s="4">
        <v>20210702</v>
      </c>
      <c r="B2066" s="21">
        <f t="shared" si="32"/>
        <v>44379</v>
      </c>
      <c r="C2066" s="20" t="str">
        <f>TEXT(Table1[[#This Row],[Transaction Date]],"yyyy")</f>
        <v>2021</v>
      </c>
      <c r="D2066" s="20" t="str">
        <f>TEXT(Table1[[#This Row],[Transaction Date]],"mmmm")</f>
        <v>July</v>
      </c>
      <c r="E2066" s="4">
        <f>MONTH(Table1[[#This Row],[Transaction Date]])</f>
        <v>7</v>
      </c>
      <c r="F2066" s="20" t="str">
        <f>TEXT(Table1[[#This Row],[Transaction Date]],"dddd")</f>
        <v>Friday</v>
      </c>
      <c r="G2066" t="s">
        <v>117</v>
      </c>
      <c r="H2066" s="4">
        <v>331</v>
      </c>
      <c r="I2066" t="s">
        <v>113</v>
      </c>
      <c r="J2066" s="4">
        <v>834850</v>
      </c>
      <c r="K2066">
        <v>7837.5</v>
      </c>
    </row>
    <row r="2067" spans="1:11">
      <c r="A2067" s="4">
        <v>20210702</v>
      </c>
      <c r="B2067" s="21">
        <f t="shared" si="32"/>
        <v>44379</v>
      </c>
      <c r="C2067" s="20" t="str">
        <f>TEXT(Table1[[#This Row],[Transaction Date]],"yyyy")</f>
        <v>2021</v>
      </c>
      <c r="D2067" s="20" t="str">
        <f>TEXT(Table1[[#This Row],[Transaction Date]],"mmmm")</f>
        <v>July</v>
      </c>
      <c r="E2067" s="4">
        <f>MONTH(Table1[[#This Row],[Transaction Date]])</f>
        <v>7</v>
      </c>
      <c r="F2067" s="20" t="str">
        <f>TEXT(Table1[[#This Row],[Transaction Date]],"dddd")</f>
        <v>Friday</v>
      </c>
      <c r="G2067" t="s">
        <v>10</v>
      </c>
      <c r="H2067" s="4">
        <v>12579</v>
      </c>
      <c r="I2067" t="s">
        <v>109</v>
      </c>
      <c r="J2067" s="4">
        <v>834850</v>
      </c>
      <c r="K2067">
        <v>11205</v>
      </c>
    </row>
    <row r="2068" spans="1:11">
      <c r="A2068" s="4">
        <v>20210702</v>
      </c>
      <c r="B2068" s="21">
        <f t="shared" si="32"/>
        <v>44379</v>
      </c>
      <c r="C2068" s="20" t="str">
        <f>TEXT(Table1[[#This Row],[Transaction Date]],"yyyy")</f>
        <v>2021</v>
      </c>
      <c r="D2068" s="20" t="str">
        <f>TEXT(Table1[[#This Row],[Transaction Date]],"mmmm")</f>
        <v>July</v>
      </c>
      <c r="E2068" s="4">
        <f>MONTH(Table1[[#This Row],[Transaction Date]])</f>
        <v>7</v>
      </c>
      <c r="F2068" s="20" t="str">
        <f>TEXT(Table1[[#This Row],[Transaction Date]],"dddd")</f>
        <v>Friday</v>
      </c>
      <c r="G2068" t="s">
        <v>10</v>
      </c>
      <c r="H2068" s="4">
        <v>12580</v>
      </c>
      <c r="I2068" t="s">
        <v>109</v>
      </c>
      <c r="J2068" s="4">
        <v>421333</v>
      </c>
      <c r="K2068">
        <v>12825</v>
      </c>
    </row>
    <row r="2069" spans="1:11">
      <c r="A2069" s="4">
        <v>20210703</v>
      </c>
      <c r="B2069" s="21">
        <f t="shared" si="32"/>
        <v>44380</v>
      </c>
      <c r="C2069" s="20" t="str">
        <f>TEXT(Table1[[#This Row],[Transaction Date]],"yyyy")</f>
        <v>2021</v>
      </c>
      <c r="D2069" s="20" t="str">
        <f>TEXT(Table1[[#This Row],[Transaction Date]],"mmmm")</f>
        <v>July</v>
      </c>
      <c r="E2069" s="4">
        <f>MONTH(Table1[[#This Row],[Transaction Date]])</f>
        <v>7</v>
      </c>
      <c r="F2069" s="20" t="str">
        <f>TEXT(Table1[[#This Row],[Transaction Date]],"dddd")</f>
        <v>Saturday</v>
      </c>
      <c r="G2069" t="s">
        <v>118</v>
      </c>
      <c r="H2069" s="4">
        <v>333</v>
      </c>
      <c r="I2069" t="s">
        <v>109</v>
      </c>
      <c r="J2069" s="4">
        <v>719050</v>
      </c>
      <c r="K2069">
        <v>12457.5</v>
      </c>
    </row>
    <row r="2070" spans="1:11">
      <c r="A2070" s="4">
        <v>20210703</v>
      </c>
      <c r="B2070" s="21">
        <f t="shared" si="32"/>
        <v>44380</v>
      </c>
      <c r="C2070" s="20" t="str">
        <f>TEXT(Table1[[#This Row],[Transaction Date]],"yyyy")</f>
        <v>2021</v>
      </c>
      <c r="D2070" s="20" t="str">
        <f>TEXT(Table1[[#This Row],[Transaction Date]],"mmmm")</f>
        <v>July</v>
      </c>
      <c r="E2070" s="4">
        <f>MONTH(Table1[[#This Row],[Transaction Date]])</f>
        <v>7</v>
      </c>
      <c r="F2070" s="20" t="str">
        <f>TEXT(Table1[[#This Row],[Transaction Date]],"dddd")</f>
        <v>Saturday</v>
      </c>
      <c r="G2070" t="s">
        <v>116</v>
      </c>
      <c r="H2070" s="4">
        <v>18820</v>
      </c>
      <c r="I2070" t="s">
        <v>115</v>
      </c>
      <c r="J2070" s="4">
        <v>101676</v>
      </c>
      <c r="K2070">
        <v>1347.5</v>
      </c>
    </row>
    <row r="2071" spans="1:11">
      <c r="A2071" s="4">
        <v>20210703</v>
      </c>
      <c r="B2071" s="21">
        <f t="shared" si="32"/>
        <v>44380</v>
      </c>
      <c r="C2071" s="20" t="str">
        <f>TEXT(Table1[[#This Row],[Transaction Date]],"yyyy")</f>
        <v>2021</v>
      </c>
      <c r="D2071" s="20" t="str">
        <f>TEXT(Table1[[#This Row],[Transaction Date]],"mmmm")</f>
        <v>July</v>
      </c>
      <c r="E2071" s="4">
        <f>MONTH(Table1[[#This Row],[Transaction Date]])</f>
        <v>7</v>
      </c>
      <c r="F2071" s="20" t="str">
        <f>TEXT(Table1[[#This Row],[Transaction Date]],"dddd")</f>
        <v>Saturday</v>
      </c>
      <c r="G2071" t="s">
        <v>10</v>
      </c>
      <c r="H2071" s="4">
        <v>18820</v>
      </c>
      <c r="I2071" t="s">
        <v>114</v>
      </c>
      <c r="J2071" s="4">
        <v>131448</v>
      </c>
      <c r="K2071">
        <v>5962.5</v>
      </c>
    </row>
    <row r="2072" spans="1:11">
      <c r="A2072" s="4">
        <v>20210703</v>
      </c>
      <c r="B2072" s="21">
        <f t="shared" si="32"/>
        <v>44380</v>
      </c>
      <c r="C2072" s="20" t="str">
        <f>TEXT(Table1[[#This Row],[Transaction Date]],"yyyy")</f>
        <v>2021</v>
      </c>
      <c r="D2072" s="20" t="str">
        <f>TEXT(Table1[[#This Row],[Transaction Date]],"mmmm")</f>
        <v>July</v>
      </c>
      <c r="E2072" s="4">
        <f>MONTH(Table1[[#This Row],[Transaction Date]])</f>
        <v>7</v>
      </c>
      <c r="F2072" s="20" t="str">
        <f>TEXT(Table1[[#This Row],[Transaction Date]],"dddd")</f>
        <v>Saturday</v>
      </c>
      <c r="G2072" t="s">
        <v>116</v>
      </c>
      <c r="H2072" s="4">
        <v>12582</v>
      </c>
      <c r="I2072" t="s">
        <v>115</v>
      </c>
      <c r="J2072" s="4">
        <v>161220</v>
      </c>
      <c r="K2072">
        <v>9597.5</v>
      </c>
    </row>
    <row r="2073" spans="1:11">
      <c r="A2073" s="4">
        <v>20210703</v>
      </c>
      <c r="B2073" s="21">
        <f t="shared" si="32"/>
        <v>44380</v>
      </c>
      <c r="C2073" s="20" t="str">
        <f>TEXT(Table1[[#This Row],[Transaction Date]],"yyyy")</f>
        <v>2021</v>
      </c>
      <c r="D2073" s="20" t="str">
        <f>TEXT(Table1[[#This Row],[Transaction Date]],"mmmm")</f>
        <v>July</v>
      </c>
      <c r="E2073" s="4">
        <f>MONTH(Table1[[#This Row],[Transaction Date]])</f>
        <v>7</v>
      </c>
      <c r="F2073" s="20" t="str">
        <f>TEXT(Table1[[#This Row],[Transaction Date]],"dddd")</f>
        <v>Saturday</v>
      </c>
      <c r="G2073" t="s">
        <v>117</v>
      </c>
      <c r="H2073" s="4">
        <v>12584</v>
      </c>
      <c r="I2073" t="s">
        <v>115</v>
      </c>
      <c r="J2073" s="4">
        <v>663423</v>
      </c>
      <c r="K2073">
        <v>995</v>
      </c>
    </row>
    <row r="2074" spans="1:11">
      <c r="A2074" s="4">
        <v>20210703</v>
      </c>
      <c r="B2074" s="21">
        <f t="shared" si="32"/>
        <v>44380</v>
      </c>
      <c r="C2074" s="20" t="str">
        <f>TEXT(Table1[[#This Row],[Transaction Date]],"yyyy")</f>
        <v>2021</v>
      </c>
      <c r="D2074" s="20" t="str">
        <f>TEXT(Table1[[#This Row],[Transaction Date]],"mmmm")</f>
        <v>July</v>
      </c>
      <c r="E2074" s="4">
        <f>MONTH(Table1[[#This Row],[Transaction Date]])</f>
        <v>7</v>
      </c>
      <c r="F2074" s="20" t="str">
        <f>TEXT(Table1[[#This Row],[Transaction Date]],"dddd")</f>
        <v>Saturday</v>
      </c>
      <c r="G2074" t="s">
        <v>117</v>
      </c>
      <c r="H2074" s="4">
        <v>12585</v>
      </c>
      <c r="I2074" t="s">
        <v>109</v>
      </c>
      <c r="J2074" s="4">
        <v>116562</v>
      </c>
      <c r="K2074">
        <v>4687.5</v>
      </c>
    </row>
    <row r="2075" spans="1:11">
      <c r="A2075" s="4">
        <v>20210704</v>
      </c>
      <c r="B2075" s="21">
        <f t="shared" si="32"/>
        <v>44381</v>
      </c>
      <c r="C2075" s="20" t="str">
        <f>TEXT(Table1[[#This Row],[Transaction Date]],"yyyy")</f>
        <v>2021</v>
      </c>
      <c r="D2075" s="20" t="str">
        <f>TEXT(Table1[[#This Row],[Transaction Date]],"mmmm")</f>
        <v>July</v>
      </c>
      <c r="E2075" s="4">
        <f>MONTH(Table1[[#This Row],[Transaction Date]])</f>
        <v>7</v>
      </c>
      <c r="F2075" s="20" t="str">
        <f>TEXT(Table1[[#This Row],[Transaction Date]],"dddd")</f>
        <v>Sunday</v>
      </c>
      <c r="G2075" t="s">
        <v>10</v>
      </c>
      <c r="H2075" s="4">
        <v>12587</v>
      </c>
      <c r="I2075" t="s">
        <v>114</v>
      </c>
      <c r="J2075" s="4">
        <v>166782</v>
      </c>
      <c r="K2075">
        <v>2997.5</v>
      </c>
    </row>
    <row r="2076" spans="1:11">
      <c r="A2076" s="4">
        <v>20210704</v>
      </c>
      <c r="B2076" s="21">
        <f t="shared" si="32"/>
        <v>44381</v>
      </c>
      <c r="C2076" s="20" t="str">
        <f>TEXT(Table1[[#This Row],[Transaction Date]],"yyyy")</f>
        <v>2021</v>
      </c>
      <c r="D2076" s="20" t="str">
        <f>TEXT(Table1[[#This Row],[Transaction Date]],"mmmm")</f>
        <v>July</v>
      </c>
      <c r="E2076" s="4">
        <f>MONTH(Table1[[#This Row],[Transaction Date]])</f>
        <v>7</v>
      </c>
      <c r="F2076" s="20" t="str">
        <f>TEXT(Table1[[#This Row],[Transaction Date]],"dddd")</f>
        <v>Sunday</v>
      </c>
      <c r="G2076" t="s">
        <v>10</v>
      </c>
      <c r="H2076" s="4">
        <v>12588</v>
      </c>
      <c r="I2076" t="s">
        <v>115</v>
      </c>
      <c r="J2076" s="4">
        <v>217003</v>
      </c>
      <c r="K2076">
        <v>7837.5</v>
      </c>
    </row>
    <row r="2077" spans="1:11">
      <c r="A2077" s="4">
        <v>20210704</v>
      </c>
      <c r="B2077" s="21">
        <f t="shared" si="32"/>
        <v>44381</v>
      </c>
      <c r="C2077" s="20" t="str">
        <f>TEXT(Table1[[#This Row],[Transaction Date]],"yyyy")</f>
        <v>2021</v>
      </c>
      <c r="D2077" s="20" t="str">
        <f>TEXT(Table1[[#This Row],[Transaction Date]],"mmmm")</f>
        <v>July</v>
      </c>
      <c r="E2077" s="4">
        <f>MONTH(Table1[[#This Row],[Transaction Date]])</f>
        <v>7</v>
      </c>
      <c r="F2077" s="20" t="str">
        <f>TEXT(Table1[[#This Row],[Transaction Date]],"dddd")</f>
        <v>Sunday</v>
      </c>
      <c r="G2077" s="1" t="s">
        <v>10</v>
      </c>
      <c r="H2077" s="4">
        <v>12590</v>
      </c>
      <c r="I2077" t="s">
        <v>114</v>
      </c>
      <c r="J2077" s="4">
        <v>267224</v>
      </c>
      <c r="K2077">
        <v>12787.5</v>
      </c>
    </row>
    <row r="2078" spans="1:11">
      <c r="A2078" s="4">
        <v>20210704</v>
      </c>
      <c r="B2078" s="21">
        <f t="shared" si="32"/>
        <v>44381</v>
      </c>
      <c r="C2078" s="20" t="str">
        <f>TEXT(Table1[[#This Row],[Transaction Date]],"yyyy")</f>
        <v>2021</v>
      </c>
      <c r="D2078" s="20" t="str">
        <f>TEXT(Table1[[#This Row],[Transaction Date]],"mmmm")</f>
        <v>July</v>
      </c>
      <c r="E2078" s="4">
        <f>MONTH(Table1[[#This Row],[Transaction Date]])</f>
        <v>7</v>
      </c>
      <c r="F2078" s="20" t="str">
        <f>TEXT(Table1[[#This Row],[Transaction Date]],"dddd")</f>
        <v>Sunday</v>
      </c>
      <c r="G2078" t="s">
        <v>10</v>
      </c>
      <c r="H2078" s="4">
        <v>12591</v>
      </c>
      <c r="I2078" t="s">
        <v>115</v>
      </c>
      <c r="J2078" s="4">
        <v>317445</v>
      </c>
      <c r="K2078">
        <v>13722.5</v>
      </c>
    </row>
    <row r="2079" spans="1:11">
      <c r="A2079" s="4">
        <v>20210704</v>
      </c>
      <c r="B2079" s="21">
        <f t="shared" si="32"/>
        <v>44381</v>
      </c>
      <c r="C2079" s="20" t="str">
        <f>TEXT(Table1[[#This Row],[Transaction Date]],"yyyy")</f>
        <v>2021</v>
      </c>
      <c r="D2079" s="20" t="str">
        <f>TEXT(Table1[[#This Row],[Transaction Date]],"mmmm")</f>
        <v>July</v>
      </c>
      <c r="E2079" s="4">
        <f>MONTH(Table1[[#This Row],[Transaction Date]])</f>
        <v>7</v>
      </c>
      <c r="F2079" s="20" t="str">
        <f>TEXT(Table1[[#This Row],[Transaction Date]],"dddd")</f>
        <v>Sunday</v>
      </c>
      <c r="G2079" t="s">
        <v>118</v>
      </c>
      <c r="H2079" s="4">
        <v>12592</v>
      </c>
      <c r="I2079" t="s">
        <v>111</v>
      </c>
      <c r="J2079" s="4">
        <v>729973</v>
      </c>
      <c r="K2079">
        <v>4687.5</v>
      </c>
    </row>
    <row r="2080" spans="1:11">
      <c r="A2080" s="4">
        <v>20210704</v>
      </c>
      <c r="B2080" s="21">
        <f t="shared" si="32"/>
        <v>44381</v>
      </c>
      <c r="C2080" s="20" t="str">
        <f>TEXT(Table1[[#This Row],[Transaction Date]],"yyyy")</f>
        <v>2021</v>
      </c>
      <c r="D2080" s="20" t="str">
        <f>TEXT(Table1[[#This Row],[Transaction Date]],"mmmm")</f>
        <v>July</v>
      </c>
      <c r="E2080" s="4">
        <f>MONTH(Table1[[#This Row],[Transaction Date]])</f>
        <v>7</v>
      </c>
      <c r="F2080" s="20" t="str">
        <f>TEXT(Table1[[#This Row],[Transaction Date]],"dddd")</f>
        <v>Sunday</v>
      </c>
      <c r="G2080" t="s">
        <v>118</v>
      </c>
      <c r="H2080" s="4">
        <v>18822</v>
      </c>
      <c r="I2080" t="s">
        <v>109</v>
      </c>
      <c r="J2080" s="4">
        <v>764932</v>
      </c>
      <c r="K2080">
        <v>10755</v>
      </c>
    </row>
    <row r="2081" spans="1:11">
      <c r="A2081" s="4">
        <v>20210704</v>
      </c>
      <c r="B2081" s="21">
        <f t="shared" si="32"/>
        <v>44381</v>
      </c>
      <c r="C2081" s="20" t="str">
        <f>TEXT(Table1[[#This Row],[Transaction Date]],"yyyy")</f>
        <v>2021</v>
      </c>
      <c r="D2081" s="20" t="str">
        <f>TEXT(Table1[[#This Row],[Transaction Date]],"mmmm")</f>
        <v>July</v>
      </c>
      <c r="E2081" s="4">
        <f>MONTH(Table1[[#This Row],[Transaction Date]])</f>
        <v>7</v>
      </c>
      <c r="F2081" s="20" t="str">
        <f>TEXT(Table1[[#This Row],[Transaction Date]],"dddd")</f>
        <v>Sunday</v>
      </c>
      <c r="G2081" t="s">
        <v>117</v>
      </c>
      <c r="H2081" s="4">
        <v>18823</v>
      </c>
      <c r="I2081" t="s">
        <v>109</v>
      </c>
      <c r="J2081" s="4">
        <v>799891</v>
      </c>
      <c r="K2081">
        <v>13250</v>
      </c>
    </row>
    <row r="2082" spans="1:11">
      <c r="A2082" s="4">
        <v>20210704</v>
      </c>
      <c r="B2082" s="21">
        <f t="shared" si="32"/>
        <v>44381</v>
      </c>
      <c r="C2082" s="20" t="str">
        <f>TEXT(Table1[[#This Row],[Transaction Date]],"yyyy")</f>
        <v>2021</v>
      </c>
      <c r="D2082" s="20" t="str">
        <f>TEXT(Table1[[#This Row],[Transaction Date]],"mmmm")</f>
        <v>July</v>
      </c>
      <c r="E2082" s="4">
        <f>MONTH(Table1[[#This Row],[Transaction Date]])</f>
        <v>7</v>
      </c>
      <c r="F2082" s="20" t="str">
        <f>TEXT(Table1[[#This Row],[Transaction Date]],"dddd")</f>
        <v>Sunday</v>
      </c>
      <c r="G2082" t="s">
        <v>10</v>
      </c>
      <c r="H2082" s="4">
        <v>18825</v>
      </c>
      <c r="I2082" t="s">
        <v>115</v>
      </c>
      <c r="J2082" s="4">
        <v>834850</v>
      </c>
      <c r="K2082">
        <v>995</v>
      </c>
    </row>
    <row r="2083" spans="1:11">
      <c r="A2083" s="4">
        <v>20210705</v>
      </c>
      <c r="B2083" s="21">
        <f t="shared" si="32"/>
        <v>44382</v>
      </c>
      <c r="C2083" s="20" t="str">
        <f>TEXT(Table1[[#This Row],[Transaction Date]],"yyyy")</f>
        <v>2021</v>
      </c>
      <c r="D2083" s="20" t="str">
        <f>TEXT(Table1[[#This Row],[Transaction Date]],"mmmm")</f>
        <v>July</v>
      </c>
      <c r="E2083" s="4">
        <f>MONTH(Table1[[#This Row],[Transaction Date]])</f>
        <v>7</v>
      </c>
      <c r="F2083" s="20" t="str">
        <f>TEXT(Table1[[#This Row],[Transaction Date]],"dddd")</f>
        <v>Monday</v>
      </c>
      <c r="G2083" t="s">
        <v>116</v>
      </c>
      <c r="H2083" s="4">
        <v>18832</v>
      </c>
      <c r="I2083" t="s">
        <v>114</v>
      </c>
      <c r="J2083" s="4">
        <v>367666</v>
      </c>
      <c r="K2083">
        <v>5962.5</v>
      </c>
    </row>
    <row r="2084" spans="1:11">
      <c r="A2084" s="4">
        <v>20210705</v>
      </c>
      <c r="B2084" s="21">
        <f t="shared" si="32"/>
        <v>44382</v>
      </c>
      <c r="C2084" s="20" t="str">
        <f>TEXT(Table1[[#This Row],[Transaction Date]],"yyyy")</f>
        <v>2021</v>
      </c>
      <c r="D2084" s="20" t="str">
        <f>TEXT(Table1[[#This Row],[Transaction Date]],"mmmm")</f>
        <v>July</v>
      </c>
      <c r="E2084" s="4">
        <f>MONTH(Table1[[#This Row],[Transaction Date]])</f>
        <v>7</v>
      </c>
      <c r="F2084" s="20" t="str">
        <f>TEXT(Table1[[#This Row],[Transaction Date]],"dddd")</f>
        <v>Monday</v>
      </c>
      <c r="G2084" t="s">
        <v>116</v>
      </c>
      <c r="H2084" s="4">
        <v>18839</v>
      </c>
      <c r="I2084" t="s">
        <v>115</v>
      </c>
      <c r="J2084" s="4">
        <v>417887</v>
      </c>
      <c r="K2084">
        <v>9937.5</v>
      </c>
    </row>
    <row r="2085" spans="1:11">
      <c r="A2085" s="4">
        <v>20210705</v>
      </c>
      <c r="B2085" s="21">
        <f t="shared" si="32"/>
        <v>44382</v>
      </c>
      <c r="C2085" s="20" t="str">
        <f>TEXT(Table1[[#This Row],[Transaction Date]],"yyyy")</f>
        <v>2021</v>
      </c>
      <c r="D2085" s="20" t="str">
        <f>TEXT(Table1[[#This Row],[Transaction Date]],"mmmm")</f>
        <v>July</v>
      </c>
      <c r="E2085" s="4">
        <f>MONTH(Table1[[#This Row],[Transaction Date]])</f>
        <v>7</v>
      </c>
      <c r="F2085" s="20" t="str">
        <f>TEXT(Table1[[#This Row],[Transaction Date]],"dddd")</f>
        <v>Monday</v>
      </c>
      <c r="G2085" t="s">
        <v>117</v>
      </c>
      <c r="H2085" s="4">
        <v>12594</v>
      </c>
      <c r="I2085" t="s">
        <v>114</v>
      </c>
      <c r="J2085" s="4">
        <v>468108</v>
      </c>
      <c r="K2085">
        <v>11205</v>
      </c>
    </row>
    <row r="2086" spans="1:11">
      <c r="A2086" s="4">
        <v>20210706</v>
      </c>
      <c r="B2086" s="21">
        <f t="shared" si="32"/>
        <v>44383</v>
      </c>
      <c r="C2086" s="20" t="str">
        <f>TEXT(Table1[[#This Row],[Transaction Date]],"yyyy")</f>
        <v>2021</v>
      </c>
      <c r="D2086" s="20" t="str">
        <f>TEXT(Table1[[#This Row],[Transaction Date]],"mmmm")</f>
        <v>July</v>
      </c>
      <c r="E2086" s="4">
        <f>MONTH(Table1[[#This Row],[Transaction Date]])</f>
        <v>7</v>
      </c>
      <c r="F2086" s="20" t="str">
        <f>TEXT(Table1[[#This Row],[Transaction Date]],"dddd")</f>
        <v>Tuesday</v>
      </c>
      <c r="G2086" t="s">
        <v>11</v>
      </c>
      <c r="H2086" s="4">
        <v>340</v>
      </c>
      <c r="I2086" t="s">
        <v>115</v>
      </c>
      <c r="J2086" s="4">
        <v>518329</v>
      </c>
      <c r="K2086">
        <v>3950</v>
      </c>
    </row>
    <row r="2087" spans="1:11">
      <c r="A2087" s="4">
        <v>20210706</v>
      </c>
      <c r="B2087" s="21">
        <f t="shared" si="32"/>
        <v>44383</v>
      </c>
      <c r="C2087" s="20" t="str">
        <f>TEXT(Table1[[#This Row],[Transaction Date]],"yyyy")</f>
        <v>2021</v>
      </c>
      <c r="D2087" s="20" t="str">
        <f>TEXT(Table1[[#This Row],[Transaction Date]],"mmmm")</f>
        <v>July</v>
      </c>
      <c r="E2087" s="4">
        <f>MONTH(Table1[[#This Row],[Transaction Date]])</f>
        <v>7</v>
      </c>
      <c r="F2087" s="20" t="str">
        <f>TEXT(Table1[[#This Row],[Transaction Date]],"dddd")</f>
        <v>Tuesday</v>
      </c>
      <c r="G2087" t="s">
        <v>11</v>
      </c>
      <c r="H2087" s="4">
        <v>341</v>
      </c>
      <c r="I2087" t="s">
        <v>111</v>
      </c>
      <c r="J2087" s="4">
        <v>568550</v>
      </c>
      <c r="K2087">
        <v>3822.5</v>
      </c>
    </row>
    <row r="2088" spans="1:11">
      <c r="A2088" s="4">
        <v>20210706</v>
      </c>
      <c r="B2088" s="21">
        <f t="shared" si="32"/>
        <v>44383</v>
      </c>
      <c r="C2088" s="20" t="str">
        <f>TEXT(Table1[[#This Row],[Transaction Date]],"yyyy")</f>
        <v>2021</v>
      </c>
      <c r="D2088" s="20" t="str">
        <f>TEXT(Table1[[#This Row],[Transaction Date]],"mmmm")</f>
        <v>July</v>
      </c>
      <c r="E2088" s="4">
        <f>MONTH(Table1[[#This Row],[Transaction Date]])</f>
        <v>7</v>
      </c>
      <c r="F2088" s="20" t="str">
        <f>TEXT(Table1[[#This Row],[Transaction Date]],"dddd")</f>
        <v>Tuesday</v>
      </c>
      <c r="G2088" t="s">
        <v>11</v>
      </c>
      <c r="H2088" s="4">
        <v>341</v>
      </c>
      <c r="I2088" t="s">
        <v>109</v>
      </c>
      <c r="J2088" s="4">
        <v>618771</v>
      </c>
      <c r="K2088">
        <v>5625</v>
      </c>
    </row>
    <row r="2089" spans="1:11">
      <c r="A2089" s="4">
        <v>20210706</v>
      </c>
      <c r="B2089" s="21">
        <f t="shared" si="32"/>
        <v>44383</v>
      </c>
      <c r="C2089" s="20" t="str">
        <f>TEXT(Table1[[#This Row],[Transaction Date]],"yyyy")</f>
        <v>2021</v>
      </c>
      <c r="D2089" s="20" t="str">
        <f>TEXT(Table1[[#This Row],[Transaction Date]],"mmmm")</f>
        <v>July</v>
      </c>
      <c r="E2089" s="4">
        <f>MONTH(Table1[[#This Row],[Transaction Date]])</f>
        <v>7</v>
      </c>
      <c r="F2089" s="20" t="str">
        <f>TEXT(Table1[[#This Row],[Transaction Date]],"dddd")</f>
        <v>Tuesday</v>
      </c>
      <c r="G2089" t="s">
        <v>117</v>
      </c>
      <c r="H2089" s="4">
        <v>18841</v>
      </c>
      <c r="I2089" t="s">
        <v>109</v>
      </c>
      <c r="J2089" s="4">
        <v>864342</v>
      </c>
      <c r="K2089">
        <v>3250</v>
      </c>
    </row>
    <row r="2090" spans="1:11">
      <c r="A2090" s="4">
        <v>20210706</v>
      </c>
      <c r="B2090" s="21">
        <f t="shared" si="32"/>
        <v>44383</v>
      </c>
      <c r="C2090" s="20" t="str">
        <f>TEXT(Table1[[#This Row],[Transaction Date]],"yyyy")</f>
        <v>2021</v>
      </c>
      <c r="D2090" s="20" t="str">
        <f>TEXT(Table1[[#This Row],[Transaction Date]],"mmmm")</f>
        <v>July</v>
      </c>
      <c r="E2090" s="4">
        <f>MONTH(Table1[[#This Row],[Transaction Date]])</f>
        <v>7</v>
      </c>
      <c r="F2090" s="20" t="str">
        <f>TEXT(Table1[[#This Row],[Transaction Date]],"dddd")</f>
        <v>Tuesday</v>
      </c>
      <c r="G2090" t="s">
        <v>117</v>
      </c>
      <c r="H2090" s="4">
        <v>18844</v>
      </c>
      <c r="I2090" t="s">
        <v>111</v>
      </c>
      <c r="J2090" s="4">
        <v>387943</v>
      </c>
      <c r="K2090">
        <v>3487.5</v>
      </c>
    </row>
    <row r="2091" spans="1:11">
      <c r="A2091" s="4">
        <v>20210706</v>
      </c>
      <c r="B2091" s="21">
        <f t="shared" si="32"/>
        <v>44383</v>
      </c>
      <c r="C2091" s="20" t="str">
        <f>TEXT(Table1[[#This Row],[Transaction Date]],"yyyy")</f>
        <v>2021</v>
      </c>
      <c r="D2091" s="20" t="str">
        <f>TEXT(Table1[[#This Row],[Transaction Date]],"mmmm")</f>
        <v>July</v>
      </c>
      <c r="E2091" s="4">
        <f>MONTH(Table1[[#This Row],[Transaction Date]])</f>
        <v>7</v>
      </c>
      <c r="F2091" s="20" t="str">
        <f>TEXT(Table1[[#This Row],[Transaction Date]],"dddd")</f>
        <v>Tuesday</v>
      </c>
      <c r="G2091" t="s">
        <v>117</v>
      </c>
      <c r="H2091" s="4">
        <v>12595</v>
      </c>
      <c r="I2091" t="s">
        <v>109</v>
      </c>
      <c r="J2091" s="4">
        <v>846118</v>
      </c>
      <c r="K2091">
        <v>12825</v>
      </c>
    </row>
    <row r="2092" spans="1:11">
      <c r="A2092" s="4">
        <v>20210706</v>
      </c>
      <c r="B2092" s="21">
        <f t="shared" si="32"/>
        <v>44383</v>
      </c>
      <c r="C2092" s="20" t="str">
        <f>TEXT(Table1[[#This Row],[Transaction Date]],"yyyy")</f>
        <v>2021</v>
      </c>
      <c r="D2092" s="20" t="str">
        <f>TEXT(Table1[[#This Row],[Transaction Date]],"mmmm")</f>
        <v>July</v>
      </c>
      <c r="E2092" s="4">
        <f>MONTH(Table1[[#This Row],[Transaction Date]])</f>
        <v>7</v>
      </c>
      <c r="F2092" s="20" t="str">
        <f>TEXT(Table1[[#This Row],[Transaction Date]],"dddd")</f>
        <v>Tuesday</v>
      </c>
      <c r="G2092" t="s">
        <v>10</v>
      </c>
      <c r="H2092" s="4">
        <v>18841</v>
      </c>
      <c r="I2092" t="s">
        <v>109</v>
      </c>
      <c r="J2092" s="4">
        <v>166782</v>
      </c>
      <c r="K2092">
        <v>3250</v>
      </c>
    </row>
    <row r="2093" spans="1:11">
      <c r="A2093" s="4">
        <v>20210707</v>
      </c>
      <c r="B2093" s="21">
        <f t="shared" si="32"/>
        <v>44384</v>
      </c>
      <c r="C2093" s="20" t="str">
        <f>TEXT(Table1[[#This Row],[Transaction Date]],"yyyy")</f>
        <v>2021</v>
      </c>
      <c r="D2093" s="20" t="str">
        <f>TEXT(Table1[[#This Row],[Transaction Date]],"mmmm")</f>
        <v>July</v>
      </c>
      <c r="E2093" s="4">
        <f>MONTH(Table1[[#This Row],[Transaction Date]])</f>
        <v>7</v>
      </c>
      <c r="F2093" s="20" t="str">
        <f>TEXT(Table1[[#This Row],[Transaction Date]],"dddd")</f>
        <v>Wednesday</v>
      </c>
      <c r="G2093" t="s">
        <v>10</v>
      </c>
      <c r="H2093" s="4">
        <v>18845</v>
      </c>
      <c r="I2093" t="s">
        <v>110</v>
      </c>
      <c r="J2093" s="4">
        <v>217003</v>
      </c>
      <c r="K2093">
        <v>2925</v>
      </c>
    </row>
    <row r="2094" spans="1:11">
      <c r="A2094" s="4">
        <v>20210707</v>
      </c>
      <c r="B2094" s="21">
        <f t="shared" si="32"/>
        <v>44384</v>
      </c>
      <c r="C2094" s="20" t="str">
        <f>TEXT(Table1[[#This Row],[Transaction Date]],"yyyy")</f>
        <v>2021</v>
      </c>
      <c r="D2094" s="20" t="str">
        <f>TEXT(Table1[[#This Row],[Transaction Date]],"mmmm")</f>
        <v>July</v>
      </c>
      <c r="E2094" s="4">
        <f>MONTH(Table1[[#This Row],[Transaction Date]])</f>
        <v>7</v>
      </c>
      <c r="F2094" s="20" t="str">
        <f>TEXT(Table1[[#This Row],[Transaction Date]],"dddd")</f>
        <v>Wednesday</v>
      </c>
      <c r="G2094" t="s">
        <v>116</v>
      </c>
      <c r="H2094" s="4">
        <v>18847</v>
      </c>
      <c r="I2094" t="s">
        <v>114</v>
      </c>
      <c r="J2094" s="4">
        <v>267224</v>
      </c>
      <c r="K2094">
        <v>16650</v>
      </c>
    </row>
    <row r="2095" spans="1:11">
      <c r="A2095" s="4">
        <v>20210707</v>
      </c>
      <c r="B2095" s="21">
        <f t="shared" si="32"/>
        <v>44384</v>
      </c>
      <c r="C2095" s="20" t="str">
        <f>TEXT(Table1[[#This Row],[Transaction Date]],"yyyy")</f>
        <v>2021</v>
      </c>
      <c r="D2095" s="20" t="str">
        <f>TEXT(Table1[[#This Row],[Transaction Date]],"mmmm")</f>
        <v>July</v>
      </c>
      <c r="E2095" s="4">
        <f>MONTH(Table1[[#This Row],[Transaction Date]])</f>
        <v>7</v>
      </c>
      <c r="F2095" s="20" t="str">
        <f>TEXT(Table1[[#This Row],[Transaction Date]],"dddd")</f>
        <v>Wednesday</v>
      </c>
      <c r="G2095" t="s">
        <v>10</v>
      </c>
      <c r="H2095" s="4">
        <v>12596</v>
      </c>
      <c r="I2095" t="s">
        <v>115</v>
      </c>
      <c r="J2095" s="4">
        <v>317445</v>
      </c>
      <c r="K2095">
        <v>995</v>
      </c>
    </row>
    <row r="2096" spans="1:11">
      <c r="A2096" s="4">
        <v>20210707</v>
      </c>
      <c r="B2096" s="21">
        <f t="shared" si="32"/>
        <v>44384</v>
      </c>
      <c r="C2096" s="20" t="str">
        <f>TEXT(Table1[[#This Row],[Transaction Date]],"yyyy")</f>
        <v>2021</v>
      </c>
      <c r="D2096" s="20" t="str">
        <f>TEXT(Table1[[#This Row],[Transaction Date]],"mmmm")</f>
        <v>July</v>
      </c>
      <c r="E2096" s="4">
        <f>MONTH(Table1[[#This Row],[Transaction Date]])</f>
        <v>7</v>
      </c>
      <c r="F2096" s="20" t="str">
        <f>TEXT(Table1[[#This Row],[Transaction Date]],"dddd")</f>
        <v>Wednesday</v>
      </c>
      <c r="G2096" t="s">
        <v>10</v>
      </c>
      <c r="H2096" s="4">
        <v>12599</v>
      </c>
      <c r="I2096" t="s">
        <v>114</v>
      </c>
      <c r="J2096" s="4">
        <v>367666</v>
      </c>
      <c r="K2096">
        <v>3712.5</v>
      </c>
    </row>
    <row r="2097" spans="1:11">
      <c r="A2097" s="4">
        <v>20210707</v>
      </c>
      <c r="B2097" s="21">
        <f t="shared" si="32"/>
        <v>44384</v>
      </c>
      <c r="C2097" s="20" t="str">
        <f>TEXT(Table1[[#This Row],[Transaction Date]],"yyyy")</f>
        <v>2021</v>
      </c>
      <c r="D2097" s="20" t="str">
        <f>TEXT(Table1[[#This Row],[Transaction Date]],"mmmm")</f>
        <v>July</v>
      </c>
      <c r="E2097" s="4">
        <f>MONTH(Table1[[#This Row],[Transaction Date]])</f>
        <v>7</v>
      </c>
      <c r="F2097" s="20" t="str">
        <f>TEXT(Table1[[#This Row],[Transaction Date]],"dddd")</f>
        <v>Wednesday</v>
      </c>
      <c r="G2097" t="s">
        <v>116</v>
      </c>
      <c r="H2097" s="4">
        <v>18846</v>
      </c>
      <c r="I2097" t="s">
        <v>114</v>
      </c>
      <c r="J2097" s="4">
        <v>417887</v>
      </c>
      <c r="K2097">
        <v>5472.5</v>
      </c>
    </row>
    <row r="2098" spans="1:11">
      <c r="A2098" s="4">
        <v>20210707</v>
      </c>
      <c r="B2098" s="21">
        <f t="shared" si="32"/>
        <v>44384</v>
      </c>
      <c r="C2098" s="20" t="str">
        <f>TEXT(Table1[[#This Row],[Transaction Date]],"yyyy")</f>
        <v>2021</v>
      </c>
      <c r="D2098" s="20" t="str">
        <f>TEXT(Table1[[#This Row],[Transaction Date]],"mmmm")</f>
        <v>July</v>
      </c>
      <c r="E2098" s="4">
        <f>MONTH(Table1[[#This Row],[Transaction Date]])</f>
        <v>7</v>
      </c>
      <c r="F2098" s="20" t="str">
        <f>TEXT(Table1[[#This Row],[Transaction Date]],"dddd")</f>
        <v>Wednesday</v>
      </c>
      <c r="G2098" t="s">
        <v>116</v>
      </c>
      <c r="H2098" s="4">
        <v>12596</v>
      </c>
      <c r="I2098" t="s">
        <v>115</v>
      </c>
      <c r="J2098" s="4">
        <v>267224</v>
      </c>
      <c r="K2098">
        <v>1622.5</v>
      </c>
    </row>
    <row r="2099" spans="1:11">
      <c r="A2099" s="4">
        <v>20210707</v>
      </c>
      <c r="B2099" s="21">
        <f t="shared" si="32"/>
        <v>44384</v>
      </c>
      <c r="C2099" s="20" t="str">
        <f>TEXT(Table1[[#This Row],[Transaction Date]],"yyyy")</f>
        <v>2021</v>
      </c>
      <c r="D2099" s="20" t="str">
        <f>TEXT(Table1[[#This Row],[Transaction Date]],"mmmm")</f>
        <v>July</v>
      </c>
      <c r="E2099" s="4">
        <f>MONTH(Table1[[#This Row],[Transaction Date]])</f>
        <v>7</v>
      </c>
      <c r="F2099" s="20" t="str">
        <f>TEXT(Table1[[#This Row],[Transaction Date]],"dddd")</f>
        <v>Wednesday</v>
      </c>
      <c r="G2099" t="s">
        <v>116</v>
      </c>
      <c r="H2099" s="4">
        <v>12596</v>
      </c>
      <c r="I2099" t="s">
        <v>114</v>
      </c>
      <c r="J2099" s="4">
        <v>317445</v>
      </c>
      <c r="K2099">
        <v>12457.5</v>
      </c>
    </row>
    <row r="2100" spans="1:11">
      <c r="A2100" s="4">
        <v>20210707</v>
      </c>
      <c r="B2100" s="21">
        <f t="shared" si="32"/>
        <v>44384</v>
      </c>
      <c r="C2100" s="20" t="str">
        <f>TEXT(Table1[[#This Row],[Transaction Date]],"yyyy")</f>
        <v>2021</v>
      </c>
      <c r="D2100" s="20" t="str">
        <f>TEXT(Table1[[#This Row],[Transaction Date]],"mmmm")</f>
        <v>July</v>
      </c>
      <c r="E2100" s="4">
        <f>MONTH(Table1[[#This Row],[Transaction Date]])</f>
        <v>7</v>
      </c>
      <c r="F2100" s="20" t="str">
        <f>TEXT(Table1[[#This Row],[Transaction Date]],"dddd")</f>
        <v>Wednesday</v>
      </c>
      <c r="G2100" t="s">
        <v>116</v>
      </c>
      <c r="H2100" s="4">
        <v>12597</v>
      </c>
      <c r="I2100" t="s">
        <v>115</v>
      </c>
      <c r="J2100" s="4">
        <v>729973</v>
      </c>
      <c r="K2100">
        <v>8962.5</v>
      </c>
    </row>
    <row r="2101" spans="1:11">
      <c r="A2101" s="4">
        <v>20210709</v>
      </c>
      <c r="B2101" s="21">
        <f t="shared" si="32"/>
        <v>44386</v>
      </c>
      <c r="C2101" s="20" t="str">
        <f>TEXT(Table1[[#This Row],[Transaction Date]],"yyyy")</f>
        <v>2021</v>
      </c>
      <c r="D2101" s="20" t="str">
        <f>TEXT(Table1[[#This Row],[Transaction Date]],"mmmm")</f>
        <v>July</v>
      </c>
      <c r="E2101" s="4">
        <f>MONTH(Table1[[#This Row],[Transaction Date]])</f>
        <v>7</v>
      </c>
      <c r="F2101" s="20" t="str">
        <f>TEXT(Table1[[#This Row],[Transaction Date]],"dddd")</f>
        <v>Friday</v>
      </c>
      <c r="G2101" t="s">
        <v>116</v>
      </c>
      <c r="H2101" s="4">
        <v>18854</v>
      </c>
      <c r="I2101" t="s">
        <v>111</v>
      </c>
      <c r="J2101" s="4">
        <v>764932</v>
      </c>
      <c r="K2101">
        <v>15487.5</v>
      </c>
    </row>
    <row r="2102" spans="1:11">
      <c r="A2102" s="4">
        <v>20210709</v>
      </c>
      <c r="B2102" s="21">
        <f t="shared" si="32"/>
        <v>44386</v>
      </c>
      <c r="C2102" s="20" t="str">
        <f>TEXT(Table1[[#This Row],[Transaction Date]],"yyyy")</f>
        <v>2021</v>
      </c>
      <c r="D2102" s="20" t="str">
        <f>TEXT(Table1[[#This Row],[Transaction Date]],"mmmm")</f>
        <v>July</v>
      </c>
      <c r="E2102" s="4">
        <f>MONTH(Table1[[#This Row],[Transaction Date]])</f>
        <v>7</v>
      </c>
      <c r="F2102" s="20" t="str">
        <f>TEXT(Table1[[#This Row],[Transaction Date]],"dddd")</f>
        <v>Friday</v>
      </c>
      <c r="G2102" t="s">
        <v>117</v>
      </c>
      <c r="H2102" s="4">
        <v>18857</v>
      </c>
      <c r="I2102" t="s">
        <v>109</v>
      </c>
      <c r="J2102" s="4">
        <v>979679</v>
      </c>
      <c r="K2102">
        <v>11737.5</v>
      </c>
    </row>
    <row r="2103" spans="1:11">
      <c r="A2103" s="4">
        <v>20210710</v>
      </c>
      <c r="B2103" s="21">
        <f t="shared" si="32"/>
        <v>44387</v>
      </c>
      <c r="C2103" s="20" t="str">
        <f>TEXT(Table1[[#This Row],[Transaction Date]],"yyyy")</f>
        <v>2021</v>
      </c>
      <c r="D2103" s="20" t="str">
        <f>TEXT(Table1[[#This Row],[Transaction Date]],"mmmm")</f>
        <v>July</v>
      </c>
      <c r="E2103" s="4">
        <f>MONTH(Table1[[#This Row],[Transaction Date]])</f>
        <v>7</v>
      </c>
      <c r="F2103" s="20" t="str">
        <f>TEXT(Table1[[#This Row],[Transaction Date]],"dddd")</f>
        <v>Saturday</v>
      </c>
      <c r="G2103" t="s">
        <v>116</v>
      </c>
      <c r="H2103" s="4">
        <v>349</v>
      </c>
      <c r="I2103" t="s">
        <v>109</v>
      </c>
      <c r="J2103" s="4">
        <v>129760</v>
      </c>
      <c r="K2103">
        <v>3482.5</v>
      </c>
    </row>
    <row r="2104" spans="1:11">
      <c r="A2104" s="4">
        <v>20210710</v>
      </c>
      <c r="B2104" s="21">
        <f t="shared" si="32"/>
        <v>44387</v>
      </c>
      <c r="C2104" s="20" t="str">
        <f>TEXT(Table1[[#This Row],[Transaction Date]],"yyyy")</f>
        <v>2021</v>
      </c>
      <c r="D2104" s="20" t="str">
        <f>TEXT(Table1[[#This Row],[Transaction Date]],"mmmm")</f>
        <v>July</v>
      </c>
      <c r="E2104" s="4">
        <f>MONTH(Table1[[#This Row],[Transaction Date]])</f>
        <v>7</v>
      </c>
      <c r="F2104" s="20" t="str">
        <f>TEXT(Table1[[#This Row],[Transaction Date]],"dddd")</f>
        <v>Saturday</v>
      </c>
      <c r="G2104" t="s">
        <v>117</v>
      </c>
      <c r="H2104" s="4">
        <v>18862</v>
      </c>
      <c r="I2104" t="s">
        <v>109</v>
      </c>
      <c r="J2104" s="4">
        <v>387943</v>
      </c>
      <c r="K2104">
        <v>18650</v>
      </c>
    </row>
    <row r="2105" spans="1:11">
      <c r="A2105" s="4">
        <v>20210710</v>
      </c>
      <c r="B2105" s="21">
        <f t="shared" si="32"/>
        <v>44387</v>
      </c>
      <c r="C2105" s="20" t="str">
        <f>TEXT(Table1[[#This Row],[Transaction Date]],"yyyy")</f>
        <v>2021</v>
      </c>
      <c r="D2105" s="20" t="str">
        <f>TEXT(Table1[[#This Row],[Transaction Date]],"mmmm")</f>
        <v>July</v>
      </c>
      <c r="E2105" s="4">
        <f>MONTH(Table1[[#This Row],[Transaction Date]])</f>
        <v>7</v>
      </c>
      <c r="F2105" s="20" t="str">
        <f>TEXT(Table1[[#This Row],[Transaction Date]],"dddd")</f>
        <v>Saturday</v>
      </c>
      <c r="G2105" t="s">
        <v>117</v>
      </c>
      <c r="H2105" s="4">
        <v>18864</v>
      </c>
      <c r="I2105" t="s">
        <v>114</v>
      </c>
      <c r="J2105" s="4">
        <v>846118</v>
      </c>
      <c r="K2105">
        <v>22650</v>
      </c>
    </row>
    <row r="2106" spans="1:11">
      <c r="A2106" s="4">
        <v>20210710</v>
      </c>
      <c r="B2106" s="21">
        <f t="shared" si="32"/>
        <v>44387</v>
      </c>
      <c r="C2106" s="20" t="str">
        <f>TEXT(Table1[[#This Row],[Transaction Date]],"yyyy")</f>
        <v>2021</v>
      </c>
      <c r="D2106" s="20" t="str">
        <f>TEXT(Table1[[#This Row],[Transaction Date]],"mmmm")</f>
        <v>July</v>
      </c>
      <c r="E2106" s="4">
        <f>MONTH(Table1[[#This Row],[Transaction Date]])</f>
        <v>7</v>
      </c>
      <c r="F2106" s="20" t="str">
        <f>TEXT(Table1[[#This Row],[Transaction Date]],"dddd")</f>
        <v>Saturday</v>
      </c>
      <c r="G2106" t="s">
        <v>10</v>
      </c>
      <c r="H2106" s="4">
        <v>18865</v>
      </c>
      <c r="I2106" t="s">
        <v>115</v>
      </c>
      <c r="J2106" s="4">
        <v>166782</v>
      </c>
      <c r="K2106">
        <v>13250</v>
      </c>
    </row>
    <row r="2107" spans="1:11">
      <c r="A2107" s="4">
        <v>20210710</v>
      </c>
      <c r="B2107" s="21">
        <f t="shared" si="32"/>
        <v>44387</v>
      </c>
      <c r="C2107" s="20" t="str">
        <f>TEXT(Table1[[#This Row],[Transaction Date]],"yyyy")</f>
        <v>2021</v>
      </c>
      <c r="D2107" s="20" t="str">
        <f>TEXT(Table1[[#This Row],[Transaction Date]],"mmmm")</f>
        <v>July</v>
      </c>
      <c r="E2107" s="4">
        <f>MONTH(Table1[[#This Row],[Transaction Date]])</f>
        <v>7</v>
      </c>
      <c r="F2107" s="20" t="str">
        <f>TEXT(Table1[[#This Row],[Transaction Date]],"dddd")</f>
        <v>Saturday</v>
      </c>
      <c r="G2107" t="s">
        <v>10</v>
      </c>
      <c r="H2107" s="4">
        <v>12603</v>
      </c>
      <c r="I2107" t="s">
        <v>114</v>
      </c>
      <c r="J2107" s="4">
        <v>217003</v>
      </c>
      <c r="K2107">
        <v>1635</v>
      </c>
    </row>
    <row r="2108" spans="1:11">
      <c r="A2108" s="4">
        <v>20210710</v>
      </c>
      <c r="B2108" s="21">
        <f t="shared" si="32"/>
        <v>44387</v>
      </c>
      <c r="C2108" s="20" t="str">
        <f>TEXT(Table1[[#This Row],[Transaction Date]],"yyyy")</f>
        <v>2021</v>
      </c>
      <c r="D2108" s="20" t="str">
        <f>TEXT(Table1[[#This Row],[Transaction Date]],"mmmm")</f>
        <v>July</v>
      </c>
      <c r="E2108" s="4">
        <f>MONTH(Table1[[#This Row],[Transaction Date]])</f>
        <v>7</v>
      </c>
      <c r="F2108" s="20" t="str">
        <f>TEXT(Table1[[#This Row],[Transaction Date]],"dddd")</f>
        <v>Saturday</v>
      </c>
      <c r="G2108" t="s">
        <v>118</v>
      </c>
      <c r="H2108" s="4">
        <v>12607</v>
      </c>
      <c r="I2108" t="s">
        <v>114</v>
      </c>
      <c r="J2108" s="4">
        <v>267224</v>
      </c>
      <c r="K2108">
        <v>6527.5</v>
      </c>
    </row>
    <row r="2109" spans="1:11">
      <c r="A2109" s="4">
        <v>20210710</v>
      </c>
      <c r="B2109" s="21">
        <f t="shared" si="32"/>
        <v>44387</v>
      </c>
      <c r="C2109" s="20" t="str">
        <f>TEXT(Table1[[#This Row],[Transaction Date]],"yyyy")</f>
        <v>2021</v>
      </c>
      <c r="D2109" s="20" t="str">
        <f>TEXT(Table1[[#This Row],[Transaction Date]],"mmmm")</f>
        <v>July</v>
      </c>
      <c r="E2109" s="4">
        <f>MONTH(Table1[[#This Row],[Transaction Date]])</f>
        <v>7</v>
      </c>
      <c r="F2109" s="20" t="str">
        <f>TEXT(Table1[[#This Row],[Transaction Date]],"dddd")</f>
        <v>Saturday</v>
      </c>
      <c r="G2109" t="s">
        <v>116</v>
      </c>
      <c r="H2109" s="4">
        <v>12608</v>
      </c>
      <c r="I2109" t="s">
        <v>115</v>
      </c>
      <c r="J2109" s="4">
        <v>317445</v>
      </c>
      <c r="K2109">
        <v>6107.5</v>
      </c>
    </row>
    <row r="2110" spans="1:11">
      <c r="A2110" s="4">
        <v>20210711</v>
      </c>
      <c r="B2110" s="21">
        <f t="shared" si="32"/>
        <v>44388</v>
      </c>
      <c r="C2110" s="20" t="str">
        <f>TEXT(Table1[[#This Row],[Transaction Date]],"yyyy")</f>
        <v>2021</v>
      </c>
      <c r="D2110" s="20" t="str">
        <f>TEXT(Table1[[#This Row],[Transaction Date]],"mmmm")</f>
        <v>July</v>
      </c>
      <c r="E2110" s="4">
        <f>MONTH(Table1[[#This Row],[Transaction Date]])</f>
        <v>7</v>
      </c>
      <c r="F2110" s="20" t="str">
        <f>TEXT(Table1[[#This Row],[Transaction Date]],"dddd")</f>
        <v>Sunday</v>
      </c>
      <c r="G2110" t="s">
        <v>117</v>
      </c>
      <c r="H2110" s="4">
        <v>12616</v>
      </c>
      <c r="I2110" t="s">
        <v>114</v>
      </c>
      <c r="J2110" s="4">
        <v>367666</v>
      </c>
      <c r="K2110">
        <v>6572.5</v>
      </c>
    </row>
    <row r="2111" spans="1:11">
      <c r="A2111" s="4">
        <v>20210711</v>
      </c>
      <c r="B2111" s="21">
        <f t="shared" si="32"/>
        <v>44388</v>
      </c>
      <c r="C2111" s="20" t="str">
        <f>TEXT(Table1[[#This Row],[Transaction Date]],"yyyy")</f>
        <v>2021</v>
      </c>
      <c r="D2111" s="20" t="str">
        <f>TEXT(Table1[[#This Row],[Transaction Date]],"mmmm")</f>
        <v>July</v>
      </c>
      <c r="E2111" s="4">
        <f>MONTH(Table1[[#This Row],[Transaction Date]])</f>
        <v>7</v>
      </c>
      <c r="F2111" s="20" t="str">
        <f>TEXT(Table1[[#This Row],[Transaction Date]],"dddd")</f>
        <v>Sunday</v>
      </c>
      <c r="G2111" t="s">
        <v>10</v>
      </c>
      <c r="H2111" s="4">
        <v>355</v>
      </c>
      <c r="I2111" t="s">
        <v>115</v>
      </c>
      <c r="J2111" s="4">
        <v>417887</v>
      </c>
      <c r="K2111">
        <v>6527.5</v>
      </c>
    </row>
    <row r="2112" spans="1:11">
      <c r="A2112" s="4">
        <v>20210711</v>
      </c>
      <c r="B2112" s="21">
        <f t="shared" si="32"/>
        <v>44388</v>
      </c>
      <c r="C2112" s="20" t="str">
        <f>TEXT(Table1[[#This Row],[Transaction Date]],"yyyy")</f>
        <v>2021</v>
      </c>
      <c r="D2112" s="20" t="str">
        <f>TEXT(Table1[[#This Row],[Transaction Date]],"mmmm")</f>
        <v>July</v>
      </c>
      <c r="E2112" s="4">
        <f>MONTH(Table1[[#This Row],[Transaction Date]])</f>
        <v>7</v>
      </c>
      <c r="F2112" s="20" t="str">
        <f>TEXT(Table1[[#This Row],[Transaction Date]],"dddd")</f>
        <v>Sunday</v>
      </c>
      <c r="G2112" t="s">
        <v>10</v>
      </c>
      <c r="H2112" s="4">
        <v>355</v>
      </c>
      <c r="I2112" t="s">
        <v>111</v>
      </c>
      <c r="J2112" s="4">
        <v>267224</v>
      </c>
      <c r="K2112">
        <v>5477.5</v>
      </c>
    </row>
    <row r="2113" spans="1:11">
      <c r="A2113" s="4">
        <v>20210711</v>
      </c>
      <c r="B2113" s="21">
        <f t="shared" si="32"/>
        <v>44388</v>
      </c>
      <c r="C2113" s="20" t="str">
        <f>TEXT(Table1[[#This Row],[Transaction Date]],"yyyy")</f>
        <v>2021</v>
      </c>
      <c r="D2113" s="20" t="str">
        <f>TEXT(Table1[[#This Row],[Transaction Date]],"mmmm")</f>
        <v>July</v>
      </c>
      <c r="E2113" s="4">
        <f>MONTH(Table1[[#This Row],[Transaction Date]])</f>
        <v>7</v>
      </c>
      <c r="F2113" s="20" t="str">
        <f>TEXT(Table1[[#This Row],[Transaction Date]],"dddd")</f>
        <v>Sunday</v>
      </c>
      <c r="G2113" t="s">
        <v>10</v>
      </c>
      <c r="H2113" s="4">
        <v>355</v>
      </c>
      <c r="I2113" t="s">
        <v>109</v>
      </c>
      <c r="J2113" s="4">
        <v>317445</v>
      </c>
      <c r="K2113">
        <v>3482.5</v>
      </c>
    </row>
    <row r="2114" spans="1:11">
      <c r="A2114" s="4">
        <v>20210711</v>
      </c>
      <c r="B2114" s="21">
        <f t="shared" si="32"/>
        <v>44388</v>
      </c>
      <c r="C2114" s="20" t="str">
        <f>TEXT(Table1[[#This Row],[Transaction Date]],"yyyy")</f>
        <v>2021</v>
      </c>
      <c r="D2114" s="20" t="str">
        <f>TEXT(Table1[[#This Row],[Transaction Date]],"mmmm")</f>
        <v>July</v>
      </c>
      <c r="E2114" s="4">
        <f>MONTH(Table1[[#This Row],[Transaction Date]])</f>
        <v>7</v>
      </c>
      <c r="F2114" s="20" t="str">
        <f>TEXT(Table1[[#This Row],[Transaction Date]],"dddd")</f>
        <v>Sunday</v>
      </c>
      <c r="G2114" t="s">
        <v>117</v>
      </c>
      <c r="H2114" s="4">
        <v>355</v>
      </c>
      <c r="I2114" t="s">
        <v>109</v>
      </c>
      <c r="J2114" s="4">
        <v>729973</v>
      </c>
      <c r="K2114">
        <v>4357.5</v>
      </c>
    </row>
    <row r="2115" spans="1:11">
      <c r="A2115" s="4">
        <v>20210712</v>
      </c>
      <c r="B2115" s="21">
        <f t="shared" si="32"/>
        <v>44389</v>
      </c>
      <c r="C2115" s="20" t="str">
        <f>TEXT(Table1[[#This Row],[Transaction Date]],"yyyy")</f>
        <v>2021</v>
      </c>
      <c r="D2115" s="20" t="str">
        <f>TEXT(Table1[[#This Row],[Transaction Date]],"mmmm")</f>
        <v>July</v>
      </c>
      <c r="E2115" s="4">
        <f>MONTH(Table1[[#This Row],[Transaction Date]])</f>
        <v>7</v>
      </c>
      <c r="F2115" s="20" t="str">
        <f>TEXT(Table1[[#This Row],[Transaction Date]],"dddd")</f>
        <v>Monday</v>
      </c>
      <c r="G2115" t="s">
        <v>117</v>
      </c>
      <c r="H2115" s="4">
        <v>12618</v>
      </c>
      <c r="I2115" t="s">
        <v>111</v>
      </c>
      <c r="J2115" s="4">
        <v>764932</v>
      </c>
      <c r="K2115">
        <v>995</v>
      </c>
    </row>
    <row r="2116" spans="1:11">
      <c r="A2116" s="4">
        <v>20210712</v>
      </c>
      <c r="B2116" s="21">
        <f t="shared" si="32"/>
        <v>44389</v>
      </c>
      <c r="C2116" s="20" t="str">
        <f>TEXT(Table1[[#This Row],[Transaction Date]],"yyyy")</f>
        <v>2021</v>
      </c>
      <c r="D2116" s="20" t="str">
        <f>TEXT(Table1[[#This Row],[Transaction Date]],"mmmm")</f>
        <v>July</v>
      </c>
      <c r="E2116" s="4">
        <f>MONTH(Table1[[#This Row],[Transaction Date]])</f>
        <v>7</v>
      </c>
      <c r="F2116" s="20" t="str">
        <f>TEXT(Table1[[#This Row],[Transaction Date]],"dddd")</f>
        <v>Monday</v>
      </c>
      <c r="G2116" t="s">
        <v>10</v>
      </c>
      <c r="H2116" s="4">
        <v>358</v>
      </c>
      <c r="I2116" t="s">
        <v>109</v>
      </c>
      <c r="J2116" s="4">
        <v>979679</v>
      </c>
      <c r="K2116">
        <v>4357.5</v>
      </c>
    </row>
    <row r="2117" spans="1:11">
      <c r="A2117" s="4">
        <v>20210713</v>
      </c>
      <c r="B2117" s="21">
        <f t="shared" ref="B2117:B2180" si="33">DATE(LEFT(A2117,4),MID(A2117,5,2),RIGHT(A2117,2))</f>
        <v>44390</v>
      </c>
      <c r="C2117" s="20" t="str">
        <f>TEXT(Table1[[#This Row],[Transaction Date]],"yyyy")</f>
        <v>2021</v>
      </c>
      <c r="D2117" s="20" t="str">
        <f>TEXT(Table1[[#This Row],[Transaction Date]],"mmmm")</f>
        <v>July</v>
      </c>
      <c r="E2117" s="4">
        <f>MONTH(Table1[[#This Row],[Transaction Date]])</f>
        <v>7</v>
      </c>
      <c r="F2117" s="20" t="str">
        <f>TEXT(Table1[[#This Row],[Transaction Date]],"dddd")</f>
        <v>Tuesday</v>
      </c>
      <c r="G2117" t="s">
        <v>116</v>
      </c>
      <c r="H2117" s="4">
        <v>18878</v>
      </c>
      <c r="I2117" t="s">
        <v>109</v>
      </c>
      <c r="J2117" s="4">
        <v>129760</v>
      </c>
      <c r="K2117">
        <v>20385</v>
      </c>
    </row>
    <row r="2118" spans="1:11">
      <c r="A2118" s="4">
        <v>20210713</v>
      </c>
      <c r="B2118" s="21">
        <f t="shared" si="33"/>
        <v>44390</v>
      </c>
      <c r="C2118" s="20" t="str">
        <f>TEXT(Table1[[#This Row],[Transaction Date]],"yyyy")</f>
        <v>2021</v>
      </c>
      <c r="D2118" s="20" t="str">
        <f>TEXT(Table1[[#This Row],[Transaction Date]],"mmmm")</f>
        <v>July</v>
      </c>
      <c r="E2118" s="4">
        <f>MONTH(Table1[[#This Row],[Transaction Date]])</f>
        <v>7</v>
      </c>
      <c r="F2118" s="20" t="str">
        <f>TEXT(Table1[[#This Row],[Transaction Date]],"dddd")</f>
        <v>Tuesday</v>
      </c>
      <c r="G2118" t="s">
        <v>117</v>
      </c>
      <c r="H2118" s="4">
        <v>18880</v>
      </c>
      <c r="I2118" t="s">
        <v>109</v>
      </c>
      <c r="J2118" s="4">
        <v>834850</v>
      </c>
      <c r="K2118">
        <v>16650</v>
      </c>
    </row>
    <row r="2119" spans="1:11">
      <c r="A2119" s="4">
        <v>20210713</v>
      </c>
      <c r="B2119" s="21">
        <f t="shared" si="33"/>
        <v>44390</v>
      </c>
      <c r="C2119" s="20" t="str">
        <f>TEXT(Table1[[#This Row],[Transaction Date]],"yyyy")</f>
        <v>2021</v>
      </c>
      <c r="D2119" s="20" t="str">
        <f>TEXT(Table1[[#This Row],[Transaction Date]],"mmmm")</f>
        <v>July</v>
      </c>
      <c r="E2119" s="4">
        <f>MONTH(Table1[[#This Row],[Transaction Date]])</f>
        <v>7</v>
      </c>
      <c r="F2119" s="20" t="str">
        <f>TEXT(Table1[[#This Row],[Transaction Date]],"dddd")</f>
        <v>Tuesday</v>
      </c>
      <c r="G2119" t="s">
        <v>117</v>
      </c>
      <c r="H2119" s="4">
        <v>18884</v>
      </c>
      <c r="I2119" t="s">
        <v>109</v>
      </c>
      <c r="J2119" s="4">
        <v>367666</v>
      </c>
      <c r="K2119">
        <v>19650</v>
      </c>
    </row>
    <row r="2120" spans="1:11">
      <c r="A2120" s="4">
        <v>20210713</v>
      </c>
      <c r="B2120" s="21">
        <f t="shared" si="33"/>
        <v>44390</v>
      </c>
      <c r="C2120" s="20" t="str">
        <f>TEXT(Table1[[#This Row],[Transaction Date]],"yyyy")</f>
        <v>2021</v>
      </c>
      <c r="D2120" s="20" t="str">
        <f>TEXT(Table1[[#This Row],[Transaction Date]],"mmmm")</f>
        <v>July</v>
      </c>
      <c r="E2120" s="4">
        <f>MONTH(Table1[[#This Row],[Transaction Date]])</f>
        <v>7</v>
      </c>
      <c r="F2120" s="20" t="str">
        <f>TEXT(Table1[[#This Row],[Transaction Date]],"dddd")</f>
        <v>Tuesday</v>
      </c>
      <c r="G2120" t="s">
        <v>10</v>
      </c>
      <c r="H2120" s="4">
        <v>18887</v>
      </c>
      <c r="I2120" t="s">
        <v>114</v>
      </c>
      <c r="J2120" s="4">
        <v>417887</v>
      </c>
      <c r="K2120">
        <v>1987.5</v>
      </c>
    </row>
    <row r="2121" spans="1:11">
      <c r="A2121" s="4">
        <v>20210713</v>
      </c>
      <c r="B2121" s="21">
        <f t="shared" si="33"/>
        <v>44390</v>
      </c>
      <c r="C2121" s="20" t="str">
        <f>TEXT(Table1[[#This Row],[Transaction Date]],"yyyy")</f>
        <v>2021</v>
      </c>
      <c r="D2121" s="20" t="str">
        <f>TEXT(Table1[[#This Row],[Transaction Date]],"mmmm")</f>
        <v>July</v>
      </c>
      <c r="E2121" s="4">
        <f>MONTH(Table1[[#This Row],[Transaction Date]])</f>
        <v>7</v>
      </c>
      <c r="F2121" s="20" t="str">
        <f>TEXT(Table1[[#This Row],[Transaction Date]],"dddd")</f>
        <v>Tuesday</v>
      </c>
      <c r="G2121" t="s">
        <v>10</v>
      </c>
      <c r="H2121" s="4">
        <v>18888</v>
      </c>
      <c r="I2121" t="s">
        <v>115</v>
      </c>
      <c r="J2121" s="4">
        <v>468108</v>
      </c>
      <c r="K2121">
        <v>1787.5</v>
      </c>
    </row>
    <row r="2122" spans="1:11">
      <c r="A2122" s="4">
        <v>20210713</v>
      </c>
      <c r="B2122" s="21">
        <f t="shared" si="33"/>
        <v>44390</v>
      </c>
      <c r="C2122" s="20" t="str">
        <f>TEXT(Table1[[#This Row],[Transaction Date]],"yyyy")</f>
        <v>2021</v>
      </c>
      <c r="D2122" s="20" t="str">
        <f>TEXT(Table1[[#This Row],[Transaction Date]],"mmmm")</f>
        <v>July</v>
      </c>
      <c r="E2122" s="4">
        <f>MONTH(Table1[[#This Row],[Transaction Date]])</f>
        <v>7</v>
      </c>
      <c r="F2122" s="20" t="str">
        <f>TEXT(Table1[[#This Row],[Transaction Date]],"dddd")</f>
        <v>Tuesday</v>
      </c>
      <c r="G2122" t="s">
        <v>118</v>
      </c>
      <c r="H2122" s="4">
        <v>18888</v>
      </c>
      <c r="I2122" t="s">
        <v>115</v>
      </c>
      <c r="J2122" s="4">
        <v>518329</v>
      </c>
      <c r="K2122">
        <v>857.5</v>
      </c>
    </row>
    <row r="2123" spans="1:11">
      <c r="A2123" s="4">
        <v>20210713</v>
      </c>
      <c r="B2123" s="21">
        <f t="shared" si="33"/>
        <v>44390</v>
      </c>
      <c r="C2123" s="20" t="str">
        <f>TEXT(Table1[[#This Row],[Transaction Date]],"yyyy")</f>
        <v>2021</v>
      </c>
      <c r="D2123" s="20" t="str">
        <f>TEXT(Table1[[#This Row],[Transaction Date]],"mmmm")</f>
        <v>July</v>
      </c>
      <c r="E2123" s="4">
        <f>MONTH(Table1[[#This Row],[Transaction Date]])</f>
        <v>7</v>
      </c>
      <c r="F2123" s="20" t="str">
        <f>TEXT(Table1[[#This Row],[Transaction Date]],"dddd")</f>
        <v>Tuesday</v>
      </c>
      <c r="G2123" t="s">
        <v>116</v>
      </c>
      <c r="H2123" s="4">
        <v>18888</v>
      </c>
      <c r="I2123" t="s">
        <v>114</v>
      </c>
      <c r="J2123" s="4">
        <v>568550</v>
      </c>
      <c r="K2123">
        <v>2962.5</v>
      </c>
    </row>
    <row r="2124" spans="1:11">
      <c r="A2124" s="4">
        <v>20210713</v>
      </c>
      <c r="B2124" s="21">
        <f t="shared" si="33"/>
        <v>44390</v>
      </c>
      <c r="C2124" s="20" t="str">
        <f>TEXT(Table1[[#This Row],[Transaction Date]],"yyyy")</f>
        <v>2021</v>
      </c>
      <c r="D2124" s="20" t="str">
        <f>TEXT(Table1[[#This Row],[Transaction Date]],"mmmm")</f>
        <v>July</v>
      </c>
      <c r="E2124" s="4">
        <f>MONTH(Table1[[#This Row],[Transaction Date]])</f>
        <v>7</v>
      </c>
      <c r="F2124" s="20" t="str">
        <f>TEXT(Table1[[#This Row],[Transaction Date]],"dddd")</f>
        <v>Tuesday</v>
      </c>
      <c r="G2124" t="s">
        <v>10</v>
      </c>
      <c r="H2124" s="4">
        <v>18889</v>
      </c>
      <c r="I2124" t="s">
        <v>115</v>
      </c>
      <c r="J2124" s="4">
        <v>618771</v>
      </c>
      <c r="K2124">
        <v>12457.5</v>
      </c>
    </row>
    <row r="2125" spans="1:11">
      <c r="A2125" s="4">
        <v>20210713</v>
      </c>
      <c r="B2125" s="21">
        <f t="shared" si="33"/>
        <v>44390</v>
      </c>
      <c r="C2125" s="20" t="str">
        <f>TEXT(Table1[[#This Row],[Transaction Date]],"yyyy")</f>
        <v>2021</v>
      </c>
      <c r="D2125" s="20" t="str">
        <f>TEXT(Table1[[#This Row],[Transaction Date]],"mmmm")</f>
        <v>July</v>
      </c>
      <c r="E2125" s="4">
        <f>MONTH(Table1[[#This Row],[Transaction Date]])</f>
        <v>7</v>
      </c>
      <c r="F2125" s="20" t="str">
        <f>TEXT(Table1[[#This Row],[Transaction Date]],"dddd")</f>
        <v>Tuesday</v>
      </c>
      <c r="G2125" t="s">
        <v>116</v>
      </c>
      <c r="H2125" s="4">
        <v>18889</v>
      </c>
      <c r="I2125" t="s">
        <v>114</v>
      </c>
      <c r="J2125" s="4">
        <v>864342</v>
      </c>
      <c r="K2125">
        <v>13172.5</v>
      </c>
    </row>
    <row r="2126" spans="1:11">
      <c r="A2126" s="4">
        <v>20210713</v>
      </c>
      <c r="B2126" s="21">
        <f t="shared" si="33"/>
        <v>44390</v>
      </c>
      <c r="C2126" s="20" t="str">
        <f>TEXT(Table1[[#This Row],[Transaction Date]],"yyyy")</f>
        <v>2021</v>
      </c>
      <c r="D2126" s="20" t="str">
        <f>TEXT(Table1[[#This Row],[Transaction Date]],"mmmm")</f>
        <v>July</v>
      </c>
      <c r="E2126" s="4">
        <f>MONTH(Table1[[#This Row],[Transaction Date]])</f>
        <v>7</v>
      </c>
      <c r="F2126" s="20" t="str">
        <f>TEXT(Table1[[#This Row],[Transaction Date]],"dddd")</f>
        <v>Tuesday</v>
      </c>
      <c r="G2126" t="s">
        <v>117</v>
      </c>
      <c r="H2126" s="4">
        <v>12622</v>
      </c>
      <c r="I2126" t="s">
        <v>115</v>
      </c>
      <c r="J2126" s="4">
        <v>979679</v>
      </c>
      <c r="K2126">
        <v>5400</v>
      </c>
    </row>
    <row r="2127" spans="1:11">
      <c r="A2127" s="4">
        <v>20210715</v>
      </c>
      <c r="B2127" s="21">
        <f t="shared" si="33"/>
        <v>44392</v>
      </c>
      <c r="C2127" s="20" t="str">
        <f>TEXT(Table1[[#This Row],[Transaction Date]],"yyyy")</f>
        <v>2021</v>
      </c>
      <c r="D2127" s="20" t="str">
        <f>TEXT(Table1[[#This Row],[Transaction Date]],"mmmm")</f>
        <v>July</v>
      </c>
      <c r="E2127" s="4">
        <f>MONTH(Table1[[#This Row],[Transaction Date]])</f>
        <v>7</v>
      </c>
      <c r="F2127" s="20" t="str">
        <f>TEXT(Table1[[#This Row],[Transaction Date]],"dddd")</f>
        <v>Thursday</v>
      </c>
      <c r="G2127" t="s">
        <v>117</v>
      </c>
      <c r="H2127" s="4">
        <v>12626</v>
      </c>
      <c r="I2127" t="s">
        <v>109</v>
      </c>
      <c r="J2127" s="4">
        <v>129760</v>
      </c>
      <c r="K2127">
        <v>8962.5</v>
      </c>
    </row>
    <row r="2128" spans="1:11">
      <c r="A2128" s="4">
        <v>20210715</v>
      </c>
      <c r="B2128" s="21">
        <f t="shared" si="33"/>
        <v>44392</v>
      </c>
      <c r="C2128" s="20" t="str">
        <f>TEXT(Table1[[#This Row],[Transaction Date]],"yyyy")</f>
        <v>2021</v>
      </c>
      <c r="D2128" s="20" t="str">
        <f>TEXT(Table1[[#This Row],[Transaction Date]],"mmmm")</f>
        <v>July</v>
      </c>
      <c r="E2128" s="4">
        <f>MONTH(Table1[[#This Row],[Transaction Date]])</f>
        <v>7</v>
      </c>
      <c r="F2128" s="20" t="str">
        <f>TEXT(Table1[[#This Row],[Transaction Date]],"dddd")</f>
        <v>Thursday</v>
      </c>
      <c r="G2128" t="s">
        <v>10</v>
      </c>
      <c r="H2128" s="4">
        <v>12627</v>
      </c>
      <c r="I2128" t="s">
        <v>109</v>
      </c>
      <c r="J2128" s="4">
        <v>172366</v>
      </c>
      <c r="K2128">
        <v>8732.5</v>
      </c>
    </row>
    <row r="2129" spans="1:11">
      <c r="A2129" s="4">
        <v>20210715</v>
      </c>
      <c r="B2129" s="21">
        <f t="shared" si="33"/>
        <v>44392</v>
      </c>
      <c r="C2129" s="20" t="str">
        <f>TEXT(Table1[[#This Row],[Transaction Date]],"yyyy")</f>
        <v>2021</v>
      </c>
      <c r="D2129" s="20" t="str">
        <f>TEXT(Table1[[#This Row],[Transaction Date]],"mmmm")</f>
        <v>July</v>
      </c>
      <c r="E2129" s="4">
        <f>MONTH(Table1[[#This Row],[Transaction Date]])</f>
        <v>7</v>
      </c>
      <c r="F2129" s="20" t="str">
        <f>TEXT(Table1[[#This Row],[Transaction Date]],"dddd")</f>
        <v>Thursday</v>
      </c>
      <c r="G2129" t="s">
        <v>117</v>
      </c>
      <c r="H2129" s="4">
        <v>364</v>
      </c>
      <c r="I2129" t="s">
        <v>114</v>
      </c>
      <c r="J2129" s="4">
        <v>100712</v>
      </c>
      <c r="K2129">
        <v>7155</v>
      </c>
    </row>
    <row r="2130" spans="1:11">
      <c r="A2130" s="4">
        <v>20210715</v>
      </c>
      <c r="B2130" s="21">
        <f t="shared" si="33"/>
        <v>44392</v>
      </c>
      <c r="C2130" s="20" t="str">
        <f>TEXT(Table1[[#This Row],[Transaction Date]],"yyyy")</f>
        <v>2021</v>
      </c>
      <c r="D2130" s="20" t="str">
        <f>TEXT(Table1[[#This Row],[Transaction Date]],"mmmm")</f>
        <v>July</v>
      </c>
      <c r="E2130" s="4">
        <f>MONTH(Table1[[#This Row],[Transaction Date]])</f>
        <v>7</v>
      </c>
      <c r="F2130" s="20" t="str">
        <f>TEXT(Table1[[#This Row],[Transaction Date]],"dddd")</f>
        <v>Thursday</v>
      </c>
      <c r="G2130" t="s">
        <v>11</v>
      </c>
      <c r="H2130" s="4">
        <v>18894</v>
      </c>
      <c r="I2130" t="s">
        <v>115</v>
      </c>
      <c r="J2130" s="4">
        <v>135670</v>
      </c>
      <c r="K2130">
        <v>3437.5</v>
      </c>
    </row>
    <row r="2131" spans="1:11">
      <c r="A2131" s="4">
        <v>20210715</v>
      </c>
      <c r="B2131" s="21">
        <f t="shared" si="33"/>
        <v>44392</v>
      </c>
      <c r="C2131" s="20" t="str">
        <f>TEXT(Table1[[#This Row],[Transaction Date]],"yyyy")</f>
        <v>2021</v>
      </c>
      <c r="D2131" s="20" t="str">
        <f>TEXT(Table1[[#This Row],[Transaction Date]],"mmmm")</f>
        <v>July</v>
      </c>
      <c r="E2131" s="4">
        <f>MONTH(Table1[[#This Row],[Transaction Date]])</f>
        <v>7</v>
      </c>
      <c r="F2131" s="20" t="str">
        <f>TEXT(Table1[[#This Row],[Transaction Date]],"dddd")</f>
        <v>Thursday</v>
      </c>
      <c r="G2131" t="s">
        <v>11</v>
      </c>
      <c r="H2131" s="4">
        <v>12625</v>
      </c>
      <c r="I2131" t="s">
        <v>112</v>
      </c>
      <c r="J2131" s="4">
        <v>205588</v>
      </c>
      <c r="K2131">
        <v>2650</v>
      </c>
    </row>
    <row r="2132" spans="1:11">
      <c r="A2132" s="4">
        <v>20210716</v>
      </c>
      <c r="B2132" s="21">
        <f t="shared" si="33"/>
        <v>44393</v>
      </c>
      <c r="C2132" s="20" t="str">
        <f>TEXT(Table1[[#This Row],[Transaction Date]],"yyyy")</f>
        <v>2021</v>
      </c>
      <c r="D2132" s="20" t="str">
        <f>TEXT(Table1[[#This Row],[Transaction Date]],"mmmm")</f>
        <v>July</v>
      </c>
      <c r="E2132" s="4">
        <f>MONTH(Table1[[#This Row],[Transaction Date]])</f>
        <v>7</v>
      </c>
      <c r="F2132" s="20" t="str">
        <f>TEXT(Table1[[#This Row],[Transaction Date]],"dddd")</f>
        <v>Friday</v>
      </c>
      <c r="G2132" t="s">
        <v>117</v>
      </c>
      <c r="H2132" s="4">
        <v>18896</v>
      </c>
      <c r="I2132" t="s">
        <v>111</v>
      </c>
      <c r="J2132" s="4">
        <v>275506</v>
      </c>
      <c r="K2132">
        <v>10950</v>
      </c>
    </row>
    <row r="2133" spans="1:11">
      <c r="A2133" s="4">
        <v>20210716</v>
      </c>
      <c r="B2133" s="21">
        <f t="shared" si="33"/>
        <v>44393</v>
      </c>
      <c r="C2133" s="20" t="str">
        <f>TEXT(Table1[[#This Row],[Transaction Date]],"yyyy")</f>
        <v>2021</v>
      </c>
      <c r="D2133" s="20" t="str">
        <f>TEXT(Table1[[#This Row],[Transaction Date]],"mmmm")</f>
        <v>July</v>
      </c>
      <c r="E2133" s="4">
        <f>MONTH(Table1[[#This Row],[Transaction Date]])</f>
        <v>7</v>
      </c>
      <c r="F2133" s="20" t="str">
        <f>TEXT(Table1[[#This Row],[Transaction Date]],"dddd")</f>
        <v>Friday</v>
      </c>
      <c r="G2133" t="s">
        <v>116</v>
      </c>
      <c r="H2133" s="4">
        <v>18903</v>
      </c>
      <c r="I2133" t="s">
        <v>109</v>
      </c>
      <c r="J2133" s="4">
        <v>660055</v>
      </c>
      <c r="K2133">
        <v>4650</v>
      </c>
    </row>
    <row r="2134" spans="1:11">
      <c r="A2134" s="4">
        <v>20210717</v>
      </c>
      <c r="B2134" s="21">
        <f t="shared" si="33"/>
        <v>44394</v>
      </c>
      <c r="C2134" s="20" t="str">
        <f>TEXT(Table1[[#This Row],[Transaction Date]],"yyyy")</f>
        <v>2021</v>
      </c>
      <c r="D2134" s="20" t="str">
        <f>TEXT(Table1[[#This Row],[Transaction Date]],"mmmm")</f>
        <v>July</v>
      </c>
      <c r="E2134" s="4">
        <f>MONTH(Table1[[#This Row],[Transaction Date]])</f>
        <v>7</v>
      </c>
      <c r="F2134" s="20" t="str">
        <f>TEXT(Table1[[#This Row],[Transaction Date]],"dddd")</f>
        <v>Saturday</v>
      </c>
      <c r="G2134" t="s">
        <v>116</v>
      </c>
      <c r="H2134" s="4">
        <v>18910</v>
      </c>
      <c r="I2134" t="s">
        <v>113</v>
      </c>
      <c r="J2134" s="4">
        <v>166213</v>
      </c>
      <c r="K2134">
        <v>4725</v>
      </c>
    </row>
    <row r="2135" spans="1:11">
      <c r="A2135" s="4">
        <v>20210717</v>
      </c>
      <c r="B2135" s="21">
        <f t="shared" si="33"/>
        <v>44394</v>
      </c>
      <c r="C2135" s="20" t="str">
        <f>TEXT(Table1[[#This Row],[Transaction Date]],"yyyy")</f>
        <v>2021</v>
      </c>
      <c r="D2135" s="20" t="str">
        <f>TEXT(Table1[[#This Row],[Transaction Date]],"mmmm")</f>
        <v>July</v>
      </c>
      <c r="E2135" s="4">
        <f>MONTH(Table1[[#This Row],[Transaction Date]])</f>
        <v>7</v>
      </c>
      <c r="F2135" s="20" t="str">
        <f>TEXT(Table1[[#This Row],[Transaction Date]],"dddd")</f>
        <v>Saturday</v>
      </c>
      <c r="G2135" t="s">
        <v>10</v>
      </c>
      <c r="H2135" s="4">
        <v>12633</v>
      </c>
      <c r="I2135" t="s">
        <v>113</v>
      </c>
      <c r="J2135" s="4">
        <v>168844</v>
      </c>
      <c r="K2135">
        <v>2025</v>
      </c>
    </row>
    <row r="2136" spans="1:11">
      <c r="A2136" s="4">
        <v>20210718</v>
      </c>
      <c r="B2136" s="21">
        <f t="shared" si="33"/>
        <v>44395</v>
      </c>
      <c r="C2136" s="20" t="str">
        <f>TEXT(Table1[[#This Row],[Transaction Date]],"yyyy")</f>
        <v>2021</v>
      </c>
      <c r="D2136" s="20" t="str">
        <f>TEXT(Table1[[#This Row],[Transaction Date]],"mmmm")</f>
        <v>July</v>
      </c>
      <c r="E2136" s="4">
        <f>MONTH(Table1[[#This Row],[Transaction Date]])</f>
        <v>7</v>
      </c>
      <c r="F2136" s="20" t="str">
        <f>TEXT(Table1[[#This Row],[Transaction Date]],"dddd")</f>
        <v>Sunday</v>
      </c>
      <c r="G2136" t="s">
        <v>116</v>
      </c>
      <c r="H2136" s="4">
        <v>18920</v>
      </c>
      <c r="I2136" t="s">
        <v>113</v>
      </c>
      <c r="J2136" s="4">
        <v>171475</v>
      </c>
      <c r="K2136">
        <v>5932.5</v>
      </c>
    </row>
    <row r="2137" spans="1:11">
      <c r="A2137" s="4">
        <v>20210720</v>
      </c>
      <c r="B2137" s="21">
        <f t="shared" si="33"/>
        <v>44397</v>
      </c>
      <c r="C2137" s="20" t="str">
        <f>TEXT(Table1[[#This Row],[Transaction Date]],"yyyy")</f>
        <v>2021</v>
      </c>
      <c r="D2137" s="20" t="str">
        <f>TEXT(Table1[[#This Row],[Transaction Date]],"mmmm")</f>
        <v>July</v>
      </c>
      <c r="E2137" s="4">
        <f>MONTH(Table1[[#This Row],[Transaction Date]])</f>
        <v>7</v>
      </c>
      <c r="F2137" s="20" t="str">
        <f>TEXT(Table1[[#This Row],[Transaction Date]],"dddd")</f>
        <v>Tuesday</v>
      </c>
      <c r="G2137" t="s">
        <v>10</v>
      </c>
      <c r="H2137" s="4">
        <v>12643</v>
      </c>
      <c r="I2137" t="s">
        <v>109</v>
      </c>
      <c r="J2137" s="4">
        <v>857476</v>
      </c>
      <c r="K2137">
        <v>12825</v>
      </c>
    </row>
    <row r="2138" spans="1:11">
      <c r="A2138" s="4">
        <v>20210720</v>
      </c>
      <c r="B2138" s="21">
        <f t="shared" si="33"/>
        <v>44397</v>
      </c>
      <c r="C2138" s="20" t="str">
        <f>TEXT(Table1[[#This Row],[Transaction Date]],"yyyy")</f>
        <v>2021</v>
      </c>
      <c r="D2138" s="20" t="str">
        <f>TEXT(Table1[[#This Row],[Transaction Date]],"mmmm")</f>
        <v>July</v>
      </c>
      <c r="E2138" s="4">
        <f>MONTH(Table1[[#This Row],[Transaction Date]])</f>
        <v>7</v>
      </c>
      <c r="F2138" s="20" t="str">
        <f>TEXT(Table1[[#This Row],[Transaction Date]],"dddd")</f>
        <v>Tuesday</v>
      </c>
      <c r="G2138" t="s">
        <v>10</v>
      </c>
      <c r="H2138" s="4">
        <v>12647</v>
      </c>
      <c r="I2138" t="s">
        <v>115</v>
      </c>
      <c r="J2138" s="4">
        <v>979679</v>
      </c>
      <c r="K2138">
        <v>10755</v>
      </c>
    </row>
    <row r="2139" spans="1:11">
      <c r="A2139" s="4">
        <v>20210720</v>
      </c>
      <c r="B2139" s="21">
        <f t="shared" si="33"/>
        <v>44397</v>
      </c>
      <c r="C2139" s="20" t="str">
        <f>TEXT(Table1[[#This Row],[Transaction Date]],"yyyy")</f>
        <v>2021</v>
      </c>
      <c r="D2139" s="20" t="str">
        <f>TEXT(Table1[[#This Row],[Transaction Date]],"mmmm")</f>
        <v>July</v>
      </c>
      <c r="E2139" s="4">
        <f>MONTH(Table1[[#This Row],[Transaction Date]])</f>
        <v>7</v>
      </c>
      <c r="F2139" s="20" t="str">
        <f>TEXT(Table1[[#This Row],[Transaction Date]],"dddd")</f>
        <v>Tuesday</v>
      </c>
      <c r="G2139" t="s">
        <v>116</v>
      </c>
      <c r="H2139" s="4">
        <v>18923</v>
      </c>
      <c r="I2139" t="s">
        <v>115</v>
      </c>
      <c r="J2139" s="4">
        <v>129760</v>
      </c>
      <c r="K2139">
        <v>21555</v>
      </c>
    </row>
    <row r="2140" spans="1:11">
      <c r="A2140" s="4">
        <v>20210720</v>
      </c>
      <c r="B2140" s="21">
        <f t="shared" si="33"/>
        <v>44397</v>
      </c>
      <c r="C2140" s="20" t="str">
        <f>TEXT(Table1[[#This Row],[Transaction Date]],"yyyy")</f>
        <v>2021</v>
      </c>
      <c r="D2140" s="20" t="str">
        <f>TEXT(Table1[[#This Row],[Transaction Date]],"mmmm")</f>
        <v>July</v>
      </c>
      <c r="E2140" s="4">
        <f>MONTH(Table1[[#This Row],[Transaction Date]])</f>
        <v>7</v>
      </c>
      <c r="F2140" s="20" t="str">
        <f>TEXT(Table1[[#This Row],[Transaction Date]],"dddd")</f>
        <v>Tuesday</v>
      </c>
      <c r="G2140" t="s">
        <v>117</v>
      </c>
      <c r="H2140" s="4">
        <v>18926</v>
      </c>
      <c r="I2140" t="s">
        <v>114</v>
      </c>
      <c r="J2140" s="4">
        <v>834850</v>
      </c>
      <c r="K2140">
        <v>19650</v>
      </c>
    </row>
    <row r="2141" spans="1:11">
      <c r="A2141" s="4">
        <v>20210720</v>
      </c>
      <c r="B2141" s="21">
        <f t="shared" si="33"/>
        <v>44397</v>
      </c>
      <c r="C2141" s="20" t="str">
        <f>TEXT(Table1[[#This Row],[Transaction Date]],"yyyy")</f>
        <v>2021</v>
      </c>
      <c r="D2141" s="20" t="str">
        <f>TEXT(Table1[[#This Row],[Transaction Date]],"mmmm")</f>
        <v>July</v>
      </c>
      <c r="E2141" s="4">
        <f>MONTH(Table1[[#This Row],[Transaction Date]])</f>
        <v>7</v>
      </c>
      <c r="F2141" s="20" t="str">
        <f>TEXT(Table1[[#This Row],[Transaction Date]],"dddd")</f>
        <v>Tuesday</v>
      </c>
      <c r="G2141" t="s">
        <v>117</v>
      </c>
      <c r="H2141" s="4">
        <v>12642</v>
      </c>
      <c r="I2141" t="s">
        <v>115</v>
      </c>
      <c r="J2141" s="4">
        <v>979679</v>
      </c>
      <c r="K2141">
        <v>14152.5</v>
      </c>
    </row>
    <row r="2142" spans="1:11">
      <c r="A2142" s="4">
        <v>20210722</v>
      </c>
      <c r="B2142" s="21">
        <f t="shared" si="33"/>
        <v>44399</v>
      </c>
      <c r="C2142" s="20" t="str">
        <f>TEXT(Table1[[#This Row],[Transaction Date]],"yyyy")</f>
        <v>2021</v>
      </c>
      <c r="D2142" s="20" t="str">
        <f>TEXT(Table1[[#This Row],[Transaction Date]],"mmmm")</f>
        <v>July</v>
      </c>
      <c r="E2142" s="4">
        <f>MONTH(Table1[[#This Row],[Transaction Date]])</f>
        <v>7</v>
      </c>
      <c r="F2142" s="20" t="str">
        <f>TEXT(Table1[[#This Row],[Transaction Date]],"dddd")</f>
        <v>Thursday</v>
      </c>
      <c r="G2142" t="s">
        <v>118</v>
      </c>
      <c r="H2142" s="4">
        <v>12652</v>
      </c>
      <c r="I2142" t="s">
        <v>109</v>
      </c>
      <c r="J2142" s="4">
        <v>129760</v>
      </c>
      <c r="K2142">
        <v>4357.5</v>
      </c>
    </row>
    <row r="2143" spans="1:11">
      <c r="A2143" s="4">
        <v>20210722</v>
      </c>
      <c r="B2143" s="21">
        <f t="shared" si="33"/>
        <v>44399</v>
      </c>
      <c r="C2143" s="20" t="str">
        <f>TEXT(Table1[[#This Row],[Transaction Date]],"yyyy")</f>
        <v>2021</v>
      </c>
      <c r="D2143" s="20" t="str">
        <f>TEXT(Table1[[#This Row],[Transaction Date]],"mmmm")</f>
        <v>July</v>
      </c>
      <c r="E2143" s="4">
        <f>MONTH(Table1[[#This Row],[Transaction Date]])</f>
        <v>7</v>
      </c>
      <c r="F2143" s="20" t="str">
        <f>TEXT(Table1[[#This Row],[Transaction Date]],"dddd")</f>
        <v>Thursday</v>
      </c>
      <c r="G2143" t="s">
        <v>118</v>
      </c>
      <c r="H2143" s="4">
        <v>12653</v>
      </c>
      <c r="I2143" t="s">
        <v>109</v>
      </c>
      <c r="J2143" s="4">
        <v>834850</v>
      </c>
      <c r="K2143">
        <v>7155</v>
      </c>
    </row>
    <row r="2144" spans="1:11">
      <c r="A2144" s="4">
        <v>20210722</v>
      </c>
      <c r="B2144" s="21">
        <f t="shared" si="33"/>
        <v>44399</v>
      </c>
      <c r="C2144" s="20" t="str">
        <f>TEXT(Table1[[#This Row],[Transaction Date]],"yyyy")</f>
        <v>2021</v>
      </c>
      <c r="D2144" s="20" t="str">
        <f>TEXT(Table1[[#This Row],[Transaction Date]],"mmmm")</f>
        <v>July</v>
      </c>
      <c r="E2144" s="4">
        <f>MONTH(Table1[[#This Row],[Transaction Date]])</f>
        <v>7</v>
      </c>
      <c r="F2144" s="20" t="str">
        <f>TEXT(Table1[[#This Row],[Transaction Date]],"dddd")</f>
        <v>Thursday</v>
      </c>
      <c r="G2144" t="s">
        <v>117</v>
      </c>
      <c r="H2144" s="4">
        <v>18932</v>
      </c>
      <c r="I2144" t="s">
        <v>114</v>
      </c>
      <c r="J2144" s="4">
        <v>834850</v>
      </c>
      <c r="K2144">
        <v>20950</v>
      </c>
    </row>
    <row r="2145" spans="1:11">
      <c r="A2145" s="4">
        <v>20210724</v>
      </c>
      <c r="B2145" s="21">
        <f t="shared" si="33"/>
        <v>44401</v>
      </c>
      <c r="C2145" s="20" t="str">
        <f>TEXT(Table1[[#This Row],[Transaction Date]],"yyyy")</f>
        <v>2021</v>
      </c>
      <c r="D2145" s="20" t="str">
        <f>TEXT(Table1[[#This Row],[Transaction Date]],"mmmm")</f>
        <v>July</v>
      </c>
      <c r="E2145" s="4">
        <f>MONTH(Table1[[#This Row],[Transaction Date]])</f>
        <v>7</v>
      </c>
      <c r="F2145" s="20" t="str">
        <f>TEXT(Table1[[#This Row],[Transaction Date]],"dddd")</f>
        <v>Saturday</v>
      </c>
      <c r="G2145" t="s">
        <v>117</v>
      </c>
      <c r="H2145" s="4">
        <v>12659</v>
      </c>
      <c r="I2145" t="s">
        <v>111</v>
      </c>
      <c r="J2145" s="4">
        <v>129760</v>
      </c>
      <c r="K2145">
        <v>1987.5</v>
      </c>
    </row>
    <row r="2146" spans="1:11">
      <c r="A2146" s="4">
        <v>20210724</v>
      </c>
      <c r="B2146" s="21">
        <f t="shared" si="33"/>
        <v>44401</v>
      </c>
      <c r="C2146" s="20" t="str">
        <f>TEXT(Table1[[#This Row],[Transaction Date]],"yyyy")</f>
        <v>2021</v>
      </c>
      <c r="D2146" s="20" t="str">
        <f>TEXT(Table1[[#This Row],[Transaction Date]],"mmmm")</f>
        <v>July</v>
      </c>
      <c r="E2146" s="4">
        <f>MONTH(Table1[[#This Row],[Transaction Date]])</f>
        <v>7</v>
      </c>
      <c r="F2146" s="20" t="str">
        <f>TEXT(Table1[[#This Row],[Transaction Date]],"dddd")</f>
        <v>Saturday</v>
      </c>
      <c r="G2146" t="s">
        <v>11</v>
      </c>
      <c r="H2146" s="4">
        <v>18942</v>
      </c>
      <c r="I2146" t="s">
        <v>109</v>
      </c>
      <c r="J2146" s="4">
        <v>834850</v>
      </c>
      <c r="K2146">
        <v>9337.5</v>
      </c>
    </row>
    <row r="2147" spans="1:11">
      <c r="A2147" s="4">
        <v>20210724</v>
      </c>
      <c r="B2147" s="21">
        <f t="shared" si="33"/>
        <v>44401</v>
      </c>
      <c r="C2147" s="20" t="str">
        <f>TEXT(Table1[[#This Row],[Transaction Date]],"yyyy")</f>
        <v>2021</v>
      </c>
      <c r="D2147" s="20" t="str">
        <f>TEXT(Table1[[#This Row],[Transaction Date]],"mmmm")</f>
        <v>July</v>
      </c>
      <c r="E2147" s="4">
        <f>MONTH(Table1[[#This Row],[Transaction Date]])</f>
        <v>7</v>
      </c>
      <c r="F2147" s="20" t="str">
        <f>TEXT(Table1[[#This Row],[Transaction Date]],"dddd")</f>
        <v>Saturday</v>
      </c>
      <c r="G2147" t="s">
        <v>11</v>
      </c>
      <c r="H2147" s="4">
        <v>18942</v>
      </c>
      <c r="I2147" t="s">
        <v>109</v>
      </c>
      <c r="J2147" s="4">
        <v>979679</v>
      </c>
      <c r="K2147">
        <v>5355</v>
      </c>
    </row>
    <row r="2148" spans="1:11">
      <c r="A2148" s="4">
        <v>20210725</v>
      </c>
      <c r="B2148" s="21">
        <f t="shared" si="33"/>
        <v>44402</v>
      </c>
      <c r="C2148" s="20" t="str">
        <f>TEXT(Table1[[#This Row],[Transaction Date]],"yyyy")</f>
        <v>2021</v>
      </c>
      <c r="D2148" s="20" t="str">
        <f>TEXT(Table1[[#This Row],[Transaction Date]],"mmmm")</f>
        <v>July</v>
      </c>
      <c r="E2148" s="4">
        <f>MONTH(Table1[[#This Row],[Transaction Date]])</f>
        <v>7</v>
      </c>
      <c r="F2148" s="20" t="str">
        <f>TEXT(Table1[[#This Row],[Transaction Date]],"dddd")</f>
        <v>Sunday</v>
      </c>
      <c r="G2148" t="s">
        <v>10</v>
      </c>
      <c r="H2148" s="4">
        <v>18948</v>
      </c>
      <c r="I2148" t="s">
        <v>111</v>
      </c>
      <c r="J2148" s="4">
        <v>129760</v>
      </c>
      <c r="K2148">
        <v>2950</v>
      </c>
    </row>
    <row r="2149" spans="1:11">
      <c r="A2149" s="4">
        <v>20210725</v>
      </c>
      <c r="B2149" s="21">
        <f t="shared" si="33"/>
        <v>44402</v>
      </c>
      <c r="C2149" s="20" t="str">
        <f>TEXT(Table1[[#This Row],[Transaction Date]],"yyyy")</f>
        <v>2021</v>
      </c>
      <c r="D2149" s="20" t="str">
        <f>TEXT(Table1[[#This Row],[Transaction Date]],"mmmm")</f>
        <v>July</v>
      </c>
      <c r="E2149" s="4">
        <f>MONTH(Table1[[#This Row],[Transaction Date]])</f>
        <v>7</v>
      </c>
      <c r="F2149" s="20" t="str">
        <f>TEXT(Table1[[#This Row],[Transaction Date]],"dddd")</f>
        <v>Sunday</v>
      </c>
      <c r="G2149" t="s">
        <v>10</v>
      </c>
      <c r="H2149" s="4">
        <v>18949</v>
      </c>
      <c r="I2149" t="s">
        <v>109</v>
      </c>
      <c r="J2149" s="4">
        <v>834850</v>
      </c>
      <c r="K2149">
        <v>7927.5</v>
      </c>
    </row>
    <row r="2150" spans="1:11">
      <c r="A2150" s="4">
        <v>20210725</v>
      </c>
      <c r="B2150" s="21">
        <f t="shared" si="33"/>
        <v>44402</v>
      </c>
      <c r="C2150" s="20" t="str">
        <f>TEXT(Table1[[#This Row],[Transaction Date]],"yyyy")</f>
        <v>2021</v>
      </c>
      <c r="D2150" s="20" t="str">
        <f>TEXT(Table1[[#This Row],[Transaction Date]],"mmmm")</f>
        <v>July</v>
      </c>
      <c r="E2150" s="4">
        <f>MONTH(Table1[[#This Row],[Transaction Date]])</f>
        <v>7</v>
      </c>
      <c r="F2150" s="20" t="str">
        <f>TEXT(Table1[[#This Row],[Transaction Date]],"dddd")</f>
        <v>Sunday</v>
      </c>
      <c r="G2150" t="s">
        <v>116</v>
      </c>
      <c r="H2150" s="4">
        <v>18950</v>
      </c>
      <c r="I2150" t="s">
        <v>109</v>
      </c>
      <c r="J2150" s="4">
        <v>834850</v>
      </c>
      <c r="K2150">
        <v>11737.5</v>
      </c>
    </row>
    <row r="2151" spans="1:11">
      <c r="A2151" s="4">
        <v>20210725</v>
      </c>
      <c r="B2151" s="21">
        <f t="shared" si="33"/>
        <v>44402</v>
      </c>
      <c r="C2151" s="20" t="str">
        <f>TEXT(Table1[[#This Row],[Transaction Date]],"yyyy")</f>
        <v>2021</v>
      </c>
      <c r="D2151" s="20" t="str">
        <f>TEXT(Table1[[#This Row],[Transaction Date]],"mmmm")</f>
        <v>July</v>
      </c>
      <c r="E2151" s="4">
        <f>MONTH(Table1[[#This Row],[Transaction Date]])</f>
        <v>7</v>
      </c>
      <c r="F2151" s="20" t="str">
        <f>TEXT(Table1[[#This Row],[Transaction Date]],"dddd")</f>
        <v>Sunday</v>
      </c>
      <c r="G2151" t="s">
        <v>10</v>
      </c>
      <c r="H2151" s="4">
        <v>18951</v>
      </c>
      <c r="I2151" t="s">
        <v>109</v>
      </c>
      <c r="J2151" s="4">
        <v>834850</v>
      </c>
      <c r="K2151">
        <v>12450</v>
      </c>
    </row>
    <row r="2152" spans="1:11">
      <c r="A2152" s="4">
        <v>20210726</v>
      </c>
      <c r="B2152" s="21">
        <f t="shared" si="33"/>
        <v>44403</v>
      </c>
      <c r="C2152" s="20" t="str">
        <f>TEXT(Table1[[#This Row],[Transaction Date]],"yyyy")</f>
        <v>2021</v>
      </c>
      <c r="D2152" s="20" t="str">
        <f>TEXT(Table1[[#This Row],[Transaction Date]],"mmmm")</f>
        <v>July</v>
      </c>
      <c r="E2152" s="4">
        <f>MONTH(Table1[[#This Row],[Transaction Date]])</f>
        <v>7</v>
      </c>
      <c r="F2152" s="20" t="str">
        <f>TEXT(Table1[[#This Row],[Transaction Date]],"dddd")</f>
        <v>Monday</v>
      </c>
      <c r="G2152" t="s">
        <v>10</v>
      </c>
      <c r="H2152" s="4">
        <v>12665</v>
      </c>
      <c r="I2152" t="s">
        <v>109</v>
      </c>
      <c r="J2152" s="4">
        <v>834850</v>
      </c>
      <c r="K2152">
        <v>10237.5</v>
      </c>
    </row>
    <row r="2153" spans="1:11">
      <c r="A2153" s="4">
        <v>20210727</v>
      </c>
      <c r="B2153" s="21">
        <f t="shared" si="33"/>
        <v>44404</v>
      </c>
      <c r="C2153" s="20" t="str">
        <f>TEXT(Table1[[#This Row],[Transaction Date]],"yyyy")</f>
        <v>2021</v>
      </c>
      <c r="D2153" s="20" t="str">
        <f>TEXT(Table1[[#This Row],[Transaction Date]],"mmmm")</f>
        <v>July</v>
      </c>
      <c r="E2153" s="4">
        <f>MONTH(Table1[[#This Row],[Transaction Date]])</f>
        <v>7</v>
      </c>
      <c r="F2153" s="20" t="str">
        <f>TEXT(Table1[[#This Row],[Transaction Date]],"dddd")</f>
        <v>Tuesday</v>
      </c>
      <c r="G2153" t="s">
        <v>116</v>
      </c>
      <c r="H2153" s="4">
        <v>18961</v>
      </c>
      <c r="I2153" t="s">
        <v>114</v>
      </c>
      <c r="J2153" s="4">
        <v>421333</v>
      </c>
      <c r="K2153">
        <v>6107.5</v>
      </c>
    </row>
    <row r="2154" spans="1:11">
      <c r="A2154" s="4">
        <v>20210727</v>
      </c>
      <c r="B2154" s="21">
        <f t="shared" si="33"/>
        <v>44404</v>
      </c>
      <c r="C2154" s="20" t="str">
        <f>TEXT(Table1[[#This Row],[Transaction Date]],"yyyy")</f>
        <v>2021</v>
      </c>
      <c r="D2154" s="20" t="str">
        <f>TEXT(Table1[[#This Row],[Transaction Date]],"mmmm")</f>
        <v>July</v>
      </c>
      <c r="E2154" s="4">
        <f>MONTH(Table1[[#This Row],[Transaction Date]])</f>
        <v>7</v>
      </c>
      <c r="F2154" s="20" t="str">
        <f>TEXT(Table1[[#This Row],[Transaction Date]],"dddd")</f>
        <v>Tuesday</v>
      </c>
      <c r="G2154" t="s">
        <v>116</v>
      </c>
      <c r="H2154" s="4">
        <v>18962</v>
      </c>
      <c r="I2154" t="s">
        <v>115</v>
      </c>
      <c r="J2154" s="4">
        <v>719050</v>
      </c>
      <c r="K2154">
        <v>9855</v>
      </c>
    </row>
    <row r="2155" spans="1:11">
      <c r="A2155" s="4">
        <v>20210727</v>
      </c>
      <c r="B2155" s="21">
        <f t="shared" si="33"/>
        <v>44404</v>
      </c>
      <c r="C2155" s="20" t="str">
        <f>TEXT(Table1[[#This Row],[Transaction Date]],"yyyy")</f>
        <v>2021</v>
      </c>
      <c r="D2155" s="20" t="str">
        <f>TEXT(Table1[[#This Row],[Transaction Date]],"mmmm")</f>
        <v>July</v>
      </c>
      <c r="E2155" s="4">
        <f>MONTH(Table1[[#This Row],[Transaction Date]])</f>
        <v>7</v>
      </c>
      <c r="F2155" s="20" t="str">
        <f>TEXT(Table1[[#This Row],[Transaction Date]],"dddd")</f>
        <v>Tuesday</v>
      </c>
      <c r="G2155" t="s">
        <v>116</v>
      </c>
      <c r="H2155" s="4">
        <v>12666</v>
      </c>
      <c r="I2155" t="s">
        <v>115</v>
      </c>
      <c r="J2155" s="4">
        <v>101676</v>
      </c>
      <c r="K2155">
        <v>950</v>
      </c>
    </row>
    <row r="2156" spans="1:11">
      <c r="A2156" s="4">
        <v>20210727</v>
      </c>
      <c r="B2156" s="21">
        <f t="shared" si="33"/>
        <v>44404</v>
      </c>
      <c r="C2156" s="20" t="str">
        <f>TEXT(Table1[[#This Row],[Transaction Date]],"yyyy")</f>
        <v>2021</v>
      </c>
      <c r="D2156" s="20" t="str">
        <f>TEXT(Table1[[#This Row],[Transaction Date]],"mmmm")</f>
        <v>July</v>
      </c>
      <c r="E2156" s="4">
        <f>MONTH(Table1[[#This Row],[Transaction Date]])</f>
        <v>7</v>
      </c>
      <c r="F2156" s="20" t="str">
        <f>TEXT(Table1[[#This Row],[Transaction Date]],"dddd")</f>
        <v>Tuesday</v>
      </c>
      <c r="G2156" t="s">
        <v>116</v>
      </c>
      <c r="H2156" s="4">
        <v>12668</v>
      </c>
      <c r="I2156" t="s">
        <v>114</v>
      </c>
      <c r="J2156" s="4">
        <v>131448</v>
      </c>
      <c r="K2156">
        <v>1987.5</v>
      </c>
    </row>
    <row r="2157" spans="1:11">
      <c r="A2157" s="4">
        <v>20210727</v>
      </c>
      <c r="B2157" s="21">
        <f t="shared" si="33"/>
        <v>44404</v>
      </c>
      <c r="C2157" s="20" t="str">
        <f>TEXT(Table1[[#This Row],[Transaction Date]],"yyyy")</f>
        <v>2021</v>
      </c>
      <c r="D2157" s="20" t="str">
        <f>TEXT(Table1[[#This Row],[Transaction Date]],"mmmm")</f>
        <v>July</v>
      </c>
      <c r="E2157" s="4">
        <f>MONTH(Table1[[#This Row],[Transaction Date]])</f>
        <v>7</v>
      </c>
      <c r="F2157" s="20" t="str">
        <f>TEXT(Table1[[#This Row],[Transaction Date]],"dddd")</f>
        <v>Tuesday</v>
      </c>
      <c r="G2157" t="s">
        <v>116</v>
      </c>
      <c r="H2157" s="4">
        <v>12669</v>
      </c>
      <c r="I2157" t="s">
        <v>115</v>
      </c>
      <c r="J2157" s="4">
        <v>161220</v>
      </c>
      <c r="K2157">
        <v>6527.5</v>
      </c>
    </row>
    <row r="2158" spans="1:11">
      <c r="A2158" s="4">
        <v>20210727</v>
      </c>
      <c r="B2158" s="21">
        <f t="shared" si="33"/>
        <v>44404</v>
      </c>
      <c r="C2158" s="20" t="str">
        <f>TEXT(Table1[[#This Row],[Transaction Date]],"yyyy")</f>
        <v>2021</v>
      </c>
      <c r="D2158" s="20" t="str">
        <f>TEXT(Table1[[#This Row],[Transaction Date]],"mmmm")</f>
        <v>July</v>
      </c>
      <c r="E2158" s="4">
        <f>MONTH(Table1[[#This Row],[Transaction Date]])</f>
        <v>7</v>
      </c>
      <c r="F2158" s="20" t="str">
        <f>TEXT(Table1[[#This Row],[Transaction Date]],"dddd")</f>
        <v>Tuesday</v>
      </c>
      <c r="G2158" t="s">
        <v>117</v>
      </c>
      <c r="H2158" s="4">
        <v>12667</v>
      </c>
      <c r="I2158" t="s">
        <v>114</v>
      </c>
      <c r="J2158" s="4">
        <v>663423</v>
      </c>
      <c r="K2158">
        <v>6735</v>
      </c>
    </row>
    <row r="2159" spans="1:11">
      <c r="A2159" s="4">
        <v>20210728</v>
      </c>
      <c r="B2159" s="21">
        <f t="shared" si="33"/>
        <v>44405</v>
      </c>
      <c r="C2159" s="20" t="str">
        <f>TEXT(Table1[[#This Row],[Transaction Date]],"yyyy")</f>
        <v>2021</v>
      </c>
      <c r="D2159" s="20" t="str">
        <f>TEXT(Table1[[#This Row],[Transaction Date]],"mmmm")</f>
        <v>July</v>
      </c>
      <c r="E2159" s="4">
        <f>MONTH(Table1[[#This Row],[Transaction Date]])</f>
        <v>7</v>
      </c>
      <c r="F2159" s="20" t="str">
        <f>TEXT(Table1[[#This Row],[Transaction Date]],"dddd")</f>
        <v>Wednesday</v>
      </c>
      <c r="G2159" t="s">
        <v>118</v>
      </c>
      <c r="H2159" s="4">
        <v>18966</v>
      </c>
      <c r="I2159" t="s">
        <v>115</v>
      </c>
      <c r="J2159" s="4">
        <v>116562</v>
      </c>
      <c r="K2159">
        <v>2212.5</v>
      </c>
    </row>
    <row r="2160" spans="1:11">
      <c r="A2160" s="4">
        <v>20210728</v>
      </c>
      <c r="B2160" s="21">
        <f t="shared" si="33"/>
        <v>44405</v>
      </c>
      <c r="C2160" s="20" t="str">
        <f>TEXT(Table1[[#This Row],[Transaction Date]],"yyyy")</f>
        <v>2021</v>
      </c>
      <c r="D2160" s="20" t="str">
        <f>TEXT(Table1[[#This Row],[Transaction Date]],"mmmm")</f>
        <v>July</v>
      </c>
      <c r="E2160" s="4">
        <f>MONTH(Table1[[#This Row],[Transaction Date]])</f>
        <v>7</v>
      </c>
      <c r="F2160" s="20" t="str">
        <f>TEXT(Table1[[#This Row],[Transaction Date]],"dddd")</f>
        <v>Wednesday</v>
      </c>
      <c r="G2160" t="s">
        <v>10</v>
      </c>
      <c r="H2160" s="4">
        <v>18966</v>
      </c>
      <c r="I2160" t="s">
        <v>109</v>
      </c>
      <c r="J2160" s="4">
        <v>166782</v>
      </c>
      <c r="K2160">
        <v>3555</v>
      </c>
    </row>
    <row r="2161" spans="1:11">
      <c r="A2161" s="4">
        <v>20210728</v>
      </c>
      <c r="B2161" s="21">
        <f t="shared" si="33"/>
        <v>44405</v>
      </c>
      <c r="C2161" s="20" t="str">
        <f>TEXT(Table1[[#This Row],[Transaction Date]],"yyyy")</f>
        <v>2021</v>
      </c>
      <c r="D2161" s="20" t="str">
        <f>TEXT(Table1[[#This Row],[Transaction Date]],"mmmm")</f>
        <v>July</v>
      </c>
      <c r="E2161" s="4">
        <f>MONTH(Table1[[#This Row],[Transaction Date]])</f>
        <v>7</v>
      </c>
      <c r="F2161" s="20" t="str">
        <f>TEXT(Table1[[#This Row],[Transaction Date]],"dddd")</f>
        <v>Wednesday</v>
      </c>
      <c r="G2161" s="1" t="s">
        <v>116</v>
      </c>
      <c r="H2161" s="4">
        <v>18967</v>
      </c>
      <c r="I2161" t="s">
        <v>109</v>
      </c>
      <c r="J2161" s="4">
        <v>217003</v>
      </c>
      <c r="K2161">
        <v>21555</v>
      </c>
    </row>
    <row r="2162" spans="1:11">
      <c r="A2162" s="4">
        <v>20210728</v>
      </c>
      <c r="B2162" s="21">
        <f t="shared" si="33"/>
        <v>44405</v>
      </c>
      <c r="C2162" s="20" t="str">
        <f>TEXT(Table1[[#This Row],[Transaction Date]],"yyyy")</f>
        <v>2021</v>
      </c>
      <c r="D2162" s="20" t="str">
        <f>TEXT(Table1[[#This Row],[Transaction Date]],"mmmm")</f>
        <v>July</v>
      </c>
      <c r="E2162" s="4">
        <f>MONTH(Table1[[#This Row],[Transaction Date]])</f>
        <v>7</v>
      </c>
      <c r="F2162" s="20" t="str">
        <f>TEXT(Table1[[#This Row],[Transaction Date]],"dddd")</f>
        <v>Wednesday</v>
      </c>
      <c r="G2162" s="1" t="s">
        <v>118</v>
      </c>
      <c r="H2162" s="4">
        <v>12670</v>
      </c>
      <c r="I2162" t="s">
        <v>114</v>
      </c>
      <c r="J2162" s="4">
        <v>267224</v>
      </c>
      <c r="K2162">
        <v>8325</v>
      </c>
    </row>
    <row r="2163" spans="1:11">
      <c r="A2163" s="4">
        <v>20210729</v>
      </c>
      <c r="B2163" s="21">
        <f t="shared" si="33"/>
        <v>44406</v>
      </c>
      <c r="C2163" s="20" t="str">
        <f>TEXT(Table1[[#This Row],[Transaction Date]],"yyyy")</f>
        <v>2021</v>
      </c>
      <c r="D2163" s="20" t="str">
        <f>TEXT(Table1[[#This Row],[Transaction Date]],"mmmm")</f>
        <v>July</v>
      </c>
      <c r="E2163" s="4">
        <f>MONTH(Table1[[#This Row],[Transaction Date]])</f>
        <v>7</v>
      </c>
      <c r="F2163" s="20" t="str">
        <f>TEXT(Table1[[#This Row],[Transaction Date]],"dddd")</f>
        <v>Thursday</v>
      </c>
      <c r="G2163" t="s">
        <v>116</v>
      </c>
      <c r="H2163" s="4">
        <v>18970</v>
      </c>
      <c r="I2163" t="s">
        <v>115</v>
      </c>
      <c r="J2163" s="4">
        <v>317445</v>
      </c>
      <c r="K2163">
        <v>1950</v>
      </c>
    </row>
    <row r="2164" spans="1:11">
      <c r="A2164" s="4">
        <v>20210729</v>
      </c>
      <c r="B2164" s="21">
        <f t="shared" si="33"/>
        <v>44406</v>
      </c>
      <c r="C2164" s="20" t="str">
        <f>TEXT(Table1[[#This Row],[Transaction Date]],"yyyy")</f>
        <v>2021</v>
      </c>
      <c r="D2164" s="20" t="str">
        <f>TEXT(Table1[[#This Row],[Transaction Date]],"mmmm")</f>
        <v>July</v>
      </c>
      <c r="E2164" s="4">
        <f>MONTH(Table1[[#This Row],[Transaction Date]])</f>
        <v>7</v>
      </c>
      <c r="F2164" s="20" t="str">
        <f>TEXT(Table1[[#This Row],[Transaction Date]],"dddd")</f>
        <v>Thursday</v>
      </c>
      <c r="G2164" t="s">
        <v>117</v>
      </c>
      <c r="H2164" s="4">
        <v>12673</v>
      </c>
      <c r="I2164" t="s">
        <v>114</v>
      </c>
      <c r="J2164" s="4">
        <v>729973</v>
      </c>
      <c r="K2164">
        <v>7462.5</v>
      </c>
    </row>
    <row r="2165" spans="1:11">
      <c r="A2165" s="4">
        <v>20210729</v>
      </c>
      <c r="B2165" s="21">
        <f t="shared" si="33"/>
        <v>44406</v>
      </c>
      <c r="C2165" s="20" t="str">
        <f>TEXT(Table1[[#This Row],[Transaction Date]],"yyyy")</f>
        <v>2021</v>
      </c>
      <c r="D2165" s="20" t="str">
        <f>TEXT(Table1[[#This Row],[Transaction Date]],"mmmm")</f>
        <v>July</v>
      </c>
      <c r="E2165" s="4">
        <f>MONTH(Table1[[#This Row],[Transaction Date]])</f>
        <v>7</v>
      </c>
      <c r="F2165" s="20" t="str">
        <f>TEXT(Table1[[#This Row],[Transaction Date]],"dddd")</f>
        <v>Thursday</v>
      </c>
      <c r="G2165" t="s">
        <v>117</v>
      </c>
      <c r="H2165" s="4">
        <v>12674</v>
      </c>
      <c r="I2165" t="s">
        <v>115</v>
      </c>
      <c r="J2165" s="4">
        <v>764932</v>
      </c>
      <c r="K2165">
        <v>8277.5</v>
      </c>
    </row>
    <row r="2166" spans="1:11">
      <c r="A2166" s="4">
        <v>20210729</v>
      </c>
      <c r="B2166" s="21">
        <f t="shared" si="33"/>
        <v>44406</v>
      </c>
      <c r="C2166" s="20" t="str">
        <f>TEXT(Table1[[#This Row],[Transaction Date]],"yyyy")</f>
        <v>2021</v>
      </c>
      <c r="D2166" s="20" t="str">
        <f>TEXT(Table1[[#This Row],[Transaction Date]],"mmmm")</f>
        <v>July</v>
      </c>
      <c r="E2166" s="4">
        <f>MONTH(Table1[[#This Row],[Transaction Date]])</f>
        <v>7</v>
      </c>
      <c r="F2166" s="20" t="str">
        <f>TEXT(Table1[[#This Row],[Transaction Date]],"dddd")</f>
        <v>Thursday</v>
      </c>
      <c r="G2166" t="s">
        <v>10</v>
      </c>
      <c r="H2166" s="4">
        <v>12675</v>
      </c>
      <c r="I2166" t="s">
        <v>111</v>
      </c>
      <c r="J2166" s="4">
        <v>799891</v>
      </c>
      <c r="K2166">
        <v>9855</v>
      </c>
    </row>
    <row r="2167" spans="1:11">
      <c r="A2167" s="4">
        <v>20210730</v>
      </c>
      <c r="B2167" s="21">
        <f t="shared" si="33"/>
        <v>44407</v>
      </c>
      <c r="C2167" s="20" t="str">
        <f>TEXT(Table1[[#This Row],[Transaction Date]],"yyyy")</f>
        <v>2021</v>
      </c>
      <c r="D2167" s="20" t="str">
        <f>TEXT(Table1[[#This Row],[Transaction Date]],"mmmm")</f>
        <v>July</v>
      </c>
      <c r="E2167" s="4">
        <f>MONTH(Table1[[#This Row],[Transaction Date]])</f>
        <v>7</v>
      </c>
      <c r="F2167" s="20" t="str">
        <f>TEXT(Table1[[#This Row],[Transaction Date]],"dddd")</f>
        <v>Friday</v>
      </c>
      <c r="G2167" t="s">
        <v>10</v>
      </c>
      <c r="H2167" s="4">
        <v>403</v>
      </c>
      <c r="I2167" t="s">
        <v>109</v>
      </c>
      <c r="J2167" s="4">
        <v>834850</v>
      </c>
      <c r="K2167">
        <v>18650</v>
      </c>
    </row>
    <row r="2168" spans="1:11">
      <c r="A2168" s="4">
        <v>20210730</v>
      </c>
      <c r="B2168" s="21">
        <f t="shared" si="33"/>
        <v>44407</v>
      </c>
      <c r="C2168" s="20" t="str">
        <f>TEXT(Table1[[#This Row],[Transaction Date]],"yyyy")</f>
        <v>2021</v>
      </c>
      <c r="D2168" s="20" t="str">
        <f>TEXT(Table1[[#This Row],[Transaction Date]],"mmmm")</f>
        <v>July</v>
      </c>
      <c r="E2168" s="4">
        <f>MONTH(Table1[[#This Row],[Transaction Date]])</f>
        <v>7</v>
      </c>
      <c r="F2168" s="20" t="str">
        <f>TEXT(Table1[[#This Row],[Transaction Date]],"dddd")</f>
        <v>Friday</v>
      </c>
      <c r="G2168" t="s">
        <v>118</v>
      </c>
      <c r="H2168" s="4">
        <v>12676</v>
      </c>
      <c r="I2168" t="s">
        <v>109</v>
      </c>
      <c r="J2168" s="4">
        <v>367666</v>
      </c>
      <c r="K2168">
        <v>20385</v>
      </c>
    </row>
    <row r="2169" spans="1:11">
      <c r="A2169" s="4">
        <v>20210731</v>
      </c>
      <c r="B2169" s="21">
        <f t="shared" si="33"/>
        <v>44408</v>
      </c>
      <c r="C2169" s="20" t="str">
        <f>TEXT(Table1[[#This Row],[Transaction Date]],"yyyy")</f>
        <v>2021</v>
      </c>
      <c r="D2169" s="20" t="str">
        <f>TEXT(Table1[[#This Row],[Transaction Date]],"mmmm")</f>
        <v>July</v>
      </c>
      <c r="E2169" s="4">
        <f>MONTH(Table1[[#This Row],[Transaction Date]])</f>
        <v>7</v>
      </c>
      <c r="F2169" s="20" t="str">
        <f>TEXT(Table1[[#This Row],[Transaction Date]],"dddd")</f>
        <v>Saturday</v>
      </c>
      <c r="G2169" t="s">
        <v>116</v>
      </c>
      <c r="H2169" s="4">
        <v>18974</v>
      </c>
      <c r="I2169" t="s">
        <v>109</v>
      </c>
      <c r="J2169" s="4">
        <v>417887</v>
      </c>
      <c r="K2169">
        <v>10582.5</v>
      </c>
    </row>
    <row r="2170" spans="1:11">
      <c r="A2170" s="4">
        <v>20210731</v>
      </c>
      <c r="B2170" s="21">
        <f t="shared" si="33"/>
        <v>44408</v>
      </c>
      <c r="C2170" s="20" t="str">
        <f>TEXT(Table1[[#This Row],[Transaction Date]],"yyyy")</f>
        <v>2021</v>
      </c>
      <c r="D2170" s="20" t="str">
        <f>TEXT(Table1[[#This Row],[Transaction Date]],"mmmm")</f>
        <v>July</v>
      </c>
      <c r="E2170" s="4">
        <f>MONTH(Table1[[#This Row],[Transaction Date]])</f>
        <v>7</v>
      </c>
      <c r="F2170" s="20" t="str">
        <f>TEXT(Table1[[#This Row],[Transaction Date]],"dddd")</f>
        <v>Saturday</v>
      </c>
      <c r="G2170" t="s">
        <v>117</v>
      </c>
      <c r="H2170" s="4">
        <v>18974</v>
      </c>
      <c r="I2170" t="s">
        <v>114</v>
      </c>
      <c r="J2170" s="4">
        <v>468108</v>
      </c>
      <c r="K2170">
        <v>15257.5</v>
      </c>
    </row>
    <row r="2171" spans="1:11">
      <c r="A2171" s="4">
        <v>20210731</v>
      </c>
      <c r="B2171" s="21">
        <f t="shared" si="33"/>
        <v>44408</v>
      </c>
      <c r="C2171" s="20" t="str">
        <f>TEXT(Table1[[#This Row],[Transaction Date]],"yyyy")</f>
        <v>2021</v>
      </c>
      <c r="D2171" s="20" t="str">
        <f>TEXT(Table1[[#This Row],[Transaction Date]],"mmmm")</f>
        <v>July</v>
      </c>
      <c r="E2171" s="4">
        <f>MONTH(Table1[[#This Row],[Transaction Date]])</f>
        <v>7</v>
      </c>
      <c r="F2171" s="20" t="str">
        <f>TEXT(Table1[[#This Row],[Transaction Date]],"dddd")</f>
        <v>Saturday</v>
      </c>
      <c r="G2171" t="s">
        <v>10</v>
      </c>
      <c r="H2171" s="4">
        <v>18975</v>
      </c>
      <c r="I2171" t="s">
        <v>115</v>
      </c>
      <c r="J2171" s="4">
        <v>518329</v>
      </c>
      <c r="K2171">
        <v>10755</v>
      </c>
    </row>
    <row r="2172" spans="1:11">
      <c r="A2172" s="4">
        <v>20210731</v>
      </c>
      <c r="B2172" s="21">
        <f t="shared" si="33"/>
        <v>44408</v>
      </c>
      <c r="C2172" s="20" t="str">
        <f>TEXT(Table1[[#This Row],[Transaction Date]],"yyyy")</f>
        <v>2021</v>
      </c>
      <c r="D2172" s="20" t="str">
        <f>TEXT(Table1[[#This Row],[Transaction Date]],"mmmm")</f>
        <v>July</v>
      </c>
      <c r="E2172" s="4">
        <f>MONTH(Table1[[#This Row],[Transaction Date]])</f>
        <v>7</v>
      </c>
      <c r="F2172" s="20" t="str">
        <f>TEXT(Table1[[#This Row],[Transaction Date]],"dddd")</f>
        <v>Saturday</v>
      </c>
      <c r="G2172" t="s">
        <v>10</v>
      </c>
      <c r="H2172" s="4">
        <v>18977</v>
      </c>
      <c r="I2172" t="s">
        <v>114</v>
      </c>
      <c r="J2172" s="4">
        <v>568550</v>
      </c>
      <c r="K2172">
        <v>2507.5</v>
      </c>
    </row>
    <row r="2173" spans="1:11">
      <c r="A2173" s="4">
        <v>20210731</v>
      </c>
      <c r="B2173" s="21">
        <f t="shared" si="33"/>
        <v>44408</v>
      </c>
      <c r="C2173" s="20" t="str">
        <f>TEXT(Table1[[#This Row],[Transaction Date]],"yyyy")</f>
        <v>2021</v>
      </c>
      <c r="D2173" s="20" t="str">
        <f>TEXT(Table1[[#This Row],[Transaction Date]],"mmmm")</f>
        <v>July</v>
      </c>
      <c r="E2173" s="4">
        <f>MONTH(Table1[[#This Row],[Transaction Date]])</f>
        <v>7</v>
      </c>
      <c r="F2173" s="20" t="str">
        <f>TEXT(Table1[[#This Row],[Transaction Date]],"dddd")</f>
        <v>Saturday</v>
      </c>
      <c r="G2173" t="s">
        <v>10</v>
      </c>
      <c r="H2173" s="4">
        <v>12677</v>
      </c>
      <c r="I2173" t="s">
        <v>115</v>
      </c>
      <c r="J2173" s="4">
        <v>618771</v>
      </c>
      <c r="K2173">
        <v>8685</v>
      </c>
    </row>
    <row r="2174" spans="1:11">
      <c r="A2174" s="4">
        <v>20210731</v>
      </c>
      <c r="B2174" s="21">
        <f t="shared" si="33"/>
        <v>44408</v>
      </c>
      <c r="C2174" s="20" t="str">
        <f>TEXT(Table1[[#This Row],[Transaction Date]],"yyyy")</f>
        <v>2021</v>
      </c>
      <c r="D2174" s="20" t="str">
        <f>TEXT(Table1[[#This Row],[Transaction Date]],"mmmm")</f>
        <v>July</v>
      </c>
      <c r="E2174" s="4">
        <f>MONTH(Table1[[#This Row],[Transaction Date]])</f>
        <v>7</v>
      </c>
      <c r="F2174" s="20" t="str">
        <f>TEXT(Table1[[#This Row],[Transaction Date]],"dddd")</f>
        <v>Saturday</v>
      </c>
      <c r="G2174" t="s">
        <v>117</v>
      </c>
      <c r="H2174" s="4">
        <v>18973</v>
      </c>
      <c r="I2174" t="s">
        <v>111</v>
      </c>
      <c r="J2174" s="4">
        <v>864342</v>
      </c>
      <c r="K2174">
        <v>10687.5</v>
      </c>
    </row>
    <row r="2175" spans="1:11">
      <c r="A2175" s="4">
        <v>20210731</v>
      </c>
      <c r="B2175" s="21">
        <f t="shared" si="33"/>
        <v>44408</v>
      </c>
      <c r="C2175" s="20" t="str">
        <f>TEXT(Table1[[#This Row],[Transaction Date]],"yyyy")</f>
        <v>2021</v>
      </c>
      <c r="D2175" s="20" t="str">
        <f>TEXT(Table1[[#This Row],[Transaction Date]],"mmmm")</f>
        <v>July</v>
      </c>
      <c r="E2175" s="4">
        <f>MONTH(Table1[[#This Row],[Transaction Date]])</f>
        <v>7</v>
      </c>
      <c r="F2175" s="20" t="str">
        <f>TEXT(Table1[[#This Row],[Transaction Date]],"dddd")</f>
        <v>Saturday</v>
      </c>
      <c r="G2175" t="s">
        <v>117</v>
      </c>
      <c r="H2175" s="4">
        <v>18976</v>
      </c>
      <c r="I2175" t="s">
        <v>109</v>
      </c>
      <c r="J2175" s="4">
        <v>979679</v>
      </c>
      <c r="K2175">
        <v>5962.5</v>
      </c>
    </row>
    <row r="2176" spans="1:11">
      <c r="A2176" s="4">
        <v>20210801</v>
      </c>
      <c r="B2176" s="21">
        <f t="shared" si="33"/>
        <v>44409</v>
      </c>
      <c r="C2176" s="20" t="str">
        <f>TEXT(Table1[[#This Row],[Transaction Date]],"yyyy")</f>
        <v>2021</v>
      </c>
      <c r="D2176" s="20" t="str">
        <f>TEXT(Table1[[#This Row],[Transaction Date]],"mmmm")</f>
        <v>August</v>
      </c>
      <c r="E2176" s="4">
        <f>MONTH(Table1[[#This Row],[Transaction Date]])</f>
        <v>8</v>
      </c>
      <c r="F2176" s="20" t="str">
        <f>TEXT(Table1[[#This Row],[Transaction Date]],"dddd")</f>
        <v>Sunday</v>
      </c>
      <c r="G2176" t="s">
        <v>10</v>
      </c>
      <c r="H2176" s="4">
        <v>18981</v>
      </c>
      <c r="I2176" t="s">
        <v>109</v>
      </c>
      <c r="J2176" s="4">
        <v>129760</v>
      </c>
      <c r="K2176">
        <v>16462.5</v>
      </c>
    </row>
    <row r="2177" spans="1:11">
      <c r="A2177" s="4">
        <v>20210801</v>
      </c>
      <c r="B2177" s="21">
        <f t="shared" si="33"/>
        <v>44409</v>
      </c>
      <c r="C2177" s="20" t="str">
        <f>TEXT(Table1[[#This Row],[Transaction Date]],"yyyy")</f>
        <v>2021</v>
      </c>
      <c r="D2177" s="20" t="str">
        <f>TEXT(Table1[[#This Row],[Transaction Date]],"mmmm")</f>
        <v>August</v>
      </c>
      <c r="E2177" s="4">
        <f>MONTH(Table1[[#This Row],[Transaction Date]])</f>
        <v>8</v>
      </c>
      <c r="F2177" s="20" t="str">
        <f>TEXT(Table1[[#This Row],[Transaction Date]],"dddd")</f>
        <v>Sunday</v>
      </c>
      <c r="G2177" t="s">
        <v>116</v>
      </c>
      <c r="H2177" s="4">
        <v>18984</v>
      </c>
      <c r="I2177" t="s">
        <v>114</v>
      </c>
      <c r="J2177" s="4">
        <v>172366</v>
      </c>
      <c r="K2177">
        <v>17000</v>
      </c>
    </row>
    <row r="2178" spans="1:11">
      <c r="A2178" s="4">
        <v>20210804</v>
      </c>
      <c r="B2178" s="21">
        <f t="shared" si="33"/>
        <v>44412</v>
      </c>
      <c r="C2178" s="20" t="str">
        <f>TEXT(Table1[[#This Row],[Transaction Date]],"yyyy")</f>
        <v>2021</v>
      </c>
      <c r="D2178" s="20" t="str">
        <f>TEXT(Table1[[#This Row],[Transaction Date]],"mmmm")</f>
        <v>August</v>
      </c>
      <c r="E2178" s="4">
        <f>MONTH(Table1[[#This Row],[Transaction Date]])</f>
        <v>8</v>
      </c>
      <c r="F2178" s="20" t="str">
        <f>TEXT(Table1[[#This Row],[Transaction Date]],"dddd")</f>
        <v>Wednesday</v>
      </c>
      <c r="G2178" t="s">
        <v>10</v>
      </c>
      <c r="H2178" s="4">
        <v>18991</v>
      </c>
      <c r="I2178" t="s">
        <v>114</v>
      </c>
      <c r="J2178" s="4">
        <v>100712</v>
      </c>
      <c r="K2178">
        <v>5400</v>
      </c>
    </row>
    <row r="2179" spans="1:11">
      <c r="A2179" s="4">
        <v>20210805</v>
      </c>
      <c r="B2179" s="21">
        <f t="shared" si="33"/>
        <v>44413</v>
      </c>
      <c r="C2179" s="20" t="str">
        <f>TEXT(Table1[[#This Row],[Transaction Date]],"yyyy")</f>
        <v>2021</v>
      </c>
      <c r="D2179" s="20" t="str">
        <f>TEXT(Table1[[#This Row],[Transaction Date]],"mmmm")</f>
        <v>August</v>
      </c>
      <c r="E2179" s="4">
        <f>MONTH(Table1[[#This Row],[Transaction Date]])</f>
        <v>8</v>
      </c>
      <c r="F2179" s="20" t="str">
        <f>TEXT(Table1[[#This Row],[Transaction Date]],"dddd")</f>
        <v>Thursday</v>
      </c>
      <c r="G2179" t="s">
        <v>10</v>
      </c>
      <c r="H2179" s="4">
        <v>18997</v>
      </c>
      <c r="I2179" t="s">
        <v>115</v>
      </c>
      <c r="J2179" s="4">
        <v>135670</v>
      </c>
      <c r="K2179">
        <v>2437.5</v>
      </c>
    </row>
    <row r="2180" spans="1:11">
      <c r="A2180" s="4">
        <v>20210805</v>
      </c>
      <c r="B2180" s="21">
        <f t="shared" si="33"/>
        <v>44413</v>
      </c>
      <c r="C2180" s="20" t="str">
        <f>TEXT(Table1[[#This Row],[Transaction Date]],"yyyy")</f>
        <v>2021</v>
      </c>
      <c r="D2180" s="20" t="str">
        <f>TEXT(Table1[[#This Row],[Transaction Date]],"mmmm")</f>
        <v>August</v>
      </c>
      <c r="E2180" s="4">
        <f>MONTH(Table1[[#This Row],[Transaction Date]])</f>
        <v>8</v>
      </c>
      <c r="F2180" s="20" t="str">
        <f>TEXT(Table1[[#This Row],[Transaction Date]],"dddd")</f>
        <v>Thursday</v>
      </c>
      <c r="G2180" t="s">
        <v>116</v>
      </c>
      <c r="H2180" s="4">
        <v>18995</v>
      </c>
      <c r="I2180" t="s">
        <v>115</v>
      </c>
      <c r="J2180" s="4">
        <v>205588</v>
      </c>
      <c r="K2180">
        <v>7250</v>
      </c>
    </row>
    <row r="2181" spans="1:11">
      <c r="A2181" s="4">
        <v>20210809</v>
      </c>
      <c r="B2181" s="21">
        <f t="shared" ref="B2181:B2244" si="34">DATE(LEFT(A2181,4),MID(A2181,5,2),RIGHT(A2181,2))</f>
        <v>44417</v>
      </c>
      <c r="C2181" s="20" t="str">
        <f>TEXT(Table1[[#This Row],[Transaction Date]],"yyyy")</f>
        <v>2021</v>
      </c>
      <c r="D2181" s="20" t="str">
        <f>TEXT(Table1[[#This Row],[Transaction Date]],"mmmm")</f>
        <v>August</v>
      </c>
      <c r="E2181" s="4">
        <f>MONTH(Table1[[#This Row],[Transaction Date]])</f>
        <v>8</v>
      </c>
      <c r="F2181" s="20" t="str">
        <f>TEXT(Table1[[#This Row],[Transaction Date]],"dddd")</f>
        <v>Monday</v>
      </c>
      <c r="G2181" t="s">
        <v>116</v>
      </c>
      <c r="H2181" s="4">
        <v>12684</v>
      </c>
      <c r="I2181" t="s">
        <v>109</v>
      </c>
      <c r="J2181" s="4">
        <v>275506</v>
      </c>
      <c r="K2181">
        <v>13462.5</v>
      </c>
    </row>
    <row r="2182" spans="1:11">
      <c r="A2182" s="4">
        <v>20210817</v>
      </c>
      <c r="B2182" s="21">
        <f t="shared" si="34"/>
        <v>44425</v>
      </c>
      <c r="C2182" s="20" t="str">
        <f>TEXT(Table1[[#This Row],[Transaction Date]],"yyyy")</f>
        <v>2021</v>
      </c>
      <c r="D2182" s="20" t="str">
        <f>TEXT(Table1[[#This Row],[Transaction Date]],"mmmm")</f>
        <v>August</v>
      </c>
      <c r="E2182" s="4">
        <f>MONTH(Table1[[#This Row],[Transaction Date]])</f>
        <v>8</v>
      </c>
      <c r="F2182" s="20" t="str">
        <f>TEXT(Table1[[#This Row],[Transaction Date]],"dddd")</f>
        <v>Tuesday</v>
      </c>
      <c r="G2182" t="s">
        <v>116</v>
      </c>
      <c r="H2182" s="4">
        <v>12687</v>
      </c>
      <c r="I2182" t="s">
        <v>114</v>
      </c>
      <c r="J2182" s="4">
        <v>660055</v>
      </c>
      <c r="K2182">
        <v>19650</v>
      </c>
    </row>
    <row r="2183" spans="1:11">
      <c r="A2183" s="4">
        <v>20210826</v>
      </c>
      <c r="B2183" s="21">
        <f t="shared" si="34"/>
        <v>44434</v>
      </c>
      <c r="C2183" s="20" t="str">
        <f>TEXT(Table1[[#This Row],[Transaction Date]],"yyyy")</f>
        <v>2021</v>
      </c>
      <c r="D2183" s="20" t="str">
        <f>TEXT(Table1[[#This Row],[Transaction Date]],"mmmm")</f>
        <v>August</v>
      </c>
      <c r="E2183" s="4">
        <f>MONTH(Table1[[#This Row],[Transaction Date]])</f>
        <v>8</v>
      </c>
      <c r="F2183" s="20" t="str">
        <f>TEXT(Table1[[#This Row],[Transaction Date]],"dddd")</f>
        <v>Thursday</v>
      </c>
      <c r="G2183" t="s">
        <v>10</v>
      </c>
      <c r="H2183" s="4">
        <v>19019</v>
      </c>
      <c r="I2183" t="s">
        <v>111</v>
      </c>
      <c r="J2183" s="4">
        <v>166213</v>
      </c>
      <c r="K2183">
        <v>22650</v>
      </c>
    </row>
    <row r="2184" spans="1:11">
      <c r="A2184" s="4">
        <v>20210826</v>
      </c>
      <c r="B2184" s="21">
        <f t="shared" si="34"/>
        <v>44434</v>
      </c>
      <c r="C2184" s="20" t="str">
        <f>TEXT(Table1[[#This Row],[Transaction Date]],"yyyy")</f>
        <v>2021</v>
      </c>
      <c r="D2184" s="20" t="str">
        <f>TEXT(Table1[[#This Row],[Transaction Date]],"mmmm")</f>
        <v>August</v>
      </c>
      <c r="E2184" s="4">
        <f>MONTH(Table1[[#This Row],[Transaction Date]])</f>
        <v>8</v>
      </c>
      <c r="F2184" s="20" t="str">
        <f>TEXT(Table1[[#This Row],[Transaction Date]],"dddd")</f>
        <v>Thursday</v>
      </c>
      <c r="G2184" t="s">
        <v>10</v>
      </c>
      <c r="H2184" s="4">
        <v>19018</v>
      </c>
      <c r="I2184" t="s">
        <v>109</v>
      </c>
      <c r="J2184" s="4">
        <v>168844</v>
      </c>
      <c r="K2184">
        <v>3250</v>
      </c>
    </row>
    <row r="2185" spans="1:11">
      <c r="A2185" s="4">
        <v>20210827</v>
      </c>
      <c r="B2185" s="21">
        <f t="shared" si="34"/>
        <v>44435</v>
      </c>
      <c r="C2185" s="20" t="str">
        <f>TEXT(Table1[[#This Row],[Transaction Date]],"yyyy")</f>
        <v>2021</v>
      </c>
      <c r="D2185" s="20" t="str">
        <f>TEXT(Table1[[#This Row],[Transaction Date]],"mmmm")</f>
        <v>August</v>
      </c>
      <c r="E2185" s="4">
        <f>MONTH(Table1[[#This Row],[Transaction Date]])</f>
        <v>8</v>
      </c>
      <c r="F2185" s="20" t="str">
        <f>TEXT(Table1[[#This Row],[Transaction Date]],"dddd")</f>
        <v>Friday</v>
      </c>
      <c r="G2185" t="s">
        <v>116</v>
      </c>
      <c r="H2185" s="4">
        <v>19020</v>
      </c>
      <c r="I2185" t="s">
        <v>109</v>
      </c>
      <c r="J2185" s="4">
        <v>171475</v>
      </c>
      <c r="K2185">
        <v>9560</v>
      </c>
    </row>
    <row r="2186" spans="1:11">
      <c r="A2186" s="4">
        <v>20210828</v>
      </c>
      <c r="B2186" s="21">
        <f t="shared" si="34"/>
        <v>44436</v>
      </c>
      <c r="C2186" s="20" t="str">
        <f>TEXT(Table1[[#This Row],[Transaction Date]],"yyyy")</f>
        <v>2021</v>
      </c>
      <c r="D2186" s="20" t="str">
        <f>TEXT(Table1[[#This Row],[Transaction Date]],"mmmm")</f>
        <v>August</v>
      </c>
      <c r="E2186" s="4">
        <f>MONTH(Table1[[#This Row],[Transaction Date]])</f>
        <v>8</v>
      </c>
      <c r="F2186" s="20" t="str">
        <f>TEXT(Table1[[#This Row],[Transaction Date]],"dddd")</f>
        <v>Saturday</v>
      </c>
      <c r="G2186" t="s">
        <v>10</v>
      </c>
      <c r="H2186" s="4">
        <v>418</v>
      </c>
      <c r="I2186" t="s">
        <v>115</v>
      </c>
      <c r="J2186" s="4">
        <v>857476</v>
      </c>
      <c r="K2186">
        <v>11400</v>
      </c>
    </row>
    <row r="2187" spans="1:11">
      <c r="A2187" s="4">
        <v>20210829</v>
      </c>
      <c r="B2187" s="21">
        <f t="shared" si="34"/>
        <v>44437</v>
      </c>
      <c r="C2187" s="20" t="str">
        <f>TEXT(Table1[[#This Row],[Transaction Date]],"yyyy")</f>
        <v>2021</v>
      </c>
      <c r="D2187" s="20" t="str">
        <f>TEXT(Table1[[#This Row],[Transaction Date]],"mmmm")</f>
        <v>August</v>
      </c>
      <c r="E2187" s="4">
        <f>MONTH(Table1[[#This Row],[Transaction Date]])</f>
        <v>8</v>
      </c>
      <c r="F2187" s="20" t="str">
        <f>TEXT(Table1[[#This Row],[Transaction Date]],"dddd")</f>
        <v>Sunday</v>
      </c>
      <c r="G2187" t="s">
        <v>11</v>
      </c>
      <c r="H2187" s="4">
        <v>19027</v>
      </c>
      <c r="I2187" t="s">
        <v>115</v>
      </c>
      <c r="J2187" s="4">
        <v>834850</v>
      </c>
      <c r="K2187">
        <v>19160</v>
      </c>
    </row>
    <row r="2188" spans="1:11">
      <c r="A2188" s="4">
        <v>20210829</v>
      </c>
      <c r="B2188" s="21">
        <f t="shared" si="34"/>
        <v>44437</v>
      </c>
      <c r="C2188" s="20" t="str">
        <f>TEXT(Table1[[#This Row],[Transaction Date]],"yyyy")</f>
        <v>2021</v>
      </c>
      <c r="D2188" s="20" t="str">
        <f>TEXT(Table1[[#This Row],[Transaction Date]],"mmmm")</f>
        <v>August</v>
      </c>
      <c r="E2188" s="4">
        <f>MONTH(Table1[[#This Row],[Transaction Date]])</f>
        <v>8</v>
      </c>
      <c r="F2188" s="20" t="str">
        <f>TEXT(Table1[[#This Row],[Transaction Date]],"dddd")</f>
        <v>Sunday</v>
      </c>
      <c r="G2188" t="s">
        <v>11</v>
      </c>
      <c r="H2188" s="4">
        <v>12694</v>
      </c>
      <c r="I2188" t="s">
        <v>113</v>
      </c>
      <c r="J2188" s="4">
        <v>979679</v>
      </c>
      <c r="K2188">
        <v>11400</v>
      </c>
    </row>
    <row r="2189" spans="1:11">
      <c r="A2189" s="4">
        <v>20210830</v>
      </c>
      <c r="B2189" s="21">
        <f t="shared" si="34"/>
        <v>44438</v>
      </c>
      <c r="C2189" s="20" t="str">
        <f>TEXT(Table1[[#This Row],[Transaction Date]],"yyyy")</f>
        <v>2021</v>
      </c>
      <c r="D2189" s="20" t="str">
        <f>TEXT(Table1[[#This Row],[Transaction Date]],"mmmm")</f>
        <v>August</v>
      </c>
      <c r="E2189" s="4">
        <f>MONTH(Table1[[#This Row],[Transaction Date]])</f>
        <v>8</v>
      </c>
      <c r="F2189" s="20" t="str">
        <f>TEXT(Table1[[#This Row],[Transaction Date]],"dddd")</f>
        <v>Monday</v>
      </c>
      <c r="G2189" t="s">
        <v>10</v>
      </c>
      <c r="H2189" s="4">
        <v>19035</v>
      </c>
      <c r="I2189" t="s">
        <v>109</v>
      </c>
      <c r="J2189" s="4">
        <v>129760</v>
      </c>
      <c r="K2189">
        <v>23950</v>
      </c>
    </row>
    <row r="2190" spans="1:11">
      <c r="A2190" s="4">
        <v>20210830</v>
      </c>
      <c r="B2190" s="21">
        <f t="shared" si="34"/>
        <v>44438</v>
      </c>
      <c r="C2190" s="20" t="str">
        <f>TEXT(Table1[[#This Row],[Transaction Date]],"yyyy")</f>
        <v>2021</v>
      </c>
      <c r="D2190" s="20" t="str">
        <f>TEXT(Table1[[#This Row],[Transaction Date]],"mmmm")</f>
        <v>August</v>
      </c>
      <c r="E2190" s="4">
        <f>MONTH(Table1[[#This Row],[Transaction Date]])</f>
        <v>8</v>
      </c>
      <c r="F2190" s="20" t="str">
        <f>TEXT(Table1[[#This Row],[Transaction Date]],"dddd")</f>
        <v>Monday</v>
      </c>
      <c r="G2190" t="s">
        <v>116</v>
      </c>
      <c r="H2190" s="4">
        <v>12696</v>
      </c>
      <c r="I2190" t="s">
        <v>114</v>
      </c>
      <c r="J2190" s="4">
        <v>834850</v>
      </c>
      <c r="K2190">
        <v>23950</v>
      </c>
    </row>
    <row r="2191" spans="1:11">
      <c r="A2191" s="4">
        <v>20210830</v>
      </c>
      <c r="B2191" s="21">
        <f t="shared" si="34"/>
        <v>44438</v>
      </c>
      <c r="C2191" s="20" t="str">
        <f>TEXT(Table1[[#This Row],[Transaction Date]],"yyyy")</f>
        <v>2021</v>
      </c>
      <c r="D2191" s="20" t="str">
        <f>TEXT(Table1[[#This Row],[Transaction Date]],"mmmm")</f>
        <v>August</v>
      </c>
      <c r="E2191" s="4">
        <f>MONTH(Table1[[#This Row],[Transaction Date]])</f>
        <v>8</v>
      </c>
      <c r="F2191" s="20" t="str">
        <f>TEXT(Table1[[#This Row],[Transaction Date]],"dddd")</f>
        <v>Monday</v>
      </c>
      <c r="G2191" t="s">
        <v>10</v>
      </c>
      <c r="H2191" s="4">
        <v>19028</v>
      </c>
      <c r="I2191" t="s">
        <v>115</v>
      </c>
      <c r="J2191" s="4">
        <v>834850</v>
      </c>
      <c r="K2191">
        <v>7462.5</v>
      </c>
    </row>
    <row r="2192" spans="1:11">
      <c r="A2192" s="4">
        <v>20210830</v>
      </c>
      <c r="B2192" s="21">
        <f t="shared" si="34"/>
        <v>44438</v>
      </c>
      <c r="C2192" s="20" t="str">
        <f>TEXT(Table1[[#This Row],[Transaction Date]],"yyyy")</f>
        <v>2021</v>
      </c>
      <c r="D2192" s="20" t="str">
        <f>TEXT(Table1[[#This Row],[Transaction Date]],"mmmm")</f>
        <v>August</v>
      </c>
      <c r="E2192" s="4">
        <f>MONTH(Table1[[#This Row],[Transaction Date]])</f>
        <v>8</v>
      </c>
      <c r="F2192" s="20" t="str">
        <f>TEXT(Table1[[#This Row],[Transaction Date]],"dddd")</f>
        <v>Monday</v>
      </c>
      <c r="G2192" t="s">
        <v>10</v>
      </c>
      <c r="H2192" s="4">
        <v>19029</v>
      </c>
      <c r="I2192" t="s">
        <v>114</v>
      </c>
      <c r="J2192" s="4">
        <v>834850</v>
      </c>
      <c r="K2192">
        <v>10755</v>
      </c>
    </row>
    <row r="2193" spans="1:11">
      <c r="A2193" s="4">
        <v>20210830</v>
      </c>
      <c r="B2193" s="21">
        <f t="shared" si="34"/>
        <v>44438</v>
      </c>
      <c r="C2193" s="20" t="str">
        <f>TEXT(Table1[[#This Row],[Transaction Date]],"yyyy")</f>
        <v>2021</v>
      </c>
      <c r="D2193" s="20" t="str">
        <f>TEXT(Table1[[#This Row],[Transaction Date]],"mmmm")</f>
        <v>August</v>
      </c>
      <c r="E2193" s="4">
        <f>MONTH(Table1[[#This Row],[Transaction Date]])</f>
        <v>8</v>
      </c>
      <c r="F2193" s="20" t="str">
        <f>TEXT(Table1[[#This Row],[Transaction Date]],"dddd")</f>
        <v>Monday</v>
      </c>
      <c r="G2193" t="s">
        <v>116</v>
      </c>
      <c r="H2193" s="4">
        <v>19034</v>
      </c>
      <c r="I2193" t="s">
        <v>115</v>
      </c>
      <c r="J2193" s="4">
        <v>834850</v>
      </c>
      <c r="K2193">
        <v>17950</v>
      </c>
    </row>
    <row r="2194" spans="1:11">
      <c r="A2194" s="4">
        <v>20210830</v>
      </c>
      <c r="B2194" s="21">
        <f t="shared" si="34"/>
        <v>44438</v>
      </c>
      <c r="C2194" s="20" t="str">
        <f>TEXT(Table1[[#This Row],[Transaction Date]],"yyyy")</f>
        <v>2021</v>
      </c>
      <c r="D2194" s="20" t="str">
        <f>TEXT(Table1[[#This Row],[Transaction Date]],"mmmm")</f>
        <v>August</v>
      </c>
      <c r="E2194" s="4">
        <f>MONTH(Table1[[#This Row],[Transaction Date]])</f>
        <v>8</v>
      </c>
      <c r="F2194" s="20" t="str">
        <f>TEXT(Table1[[#This Row],[Transaction Date]],"dddd")</f>
        <v>Monday</v>
      </c>
      <c r="G2194" t="s">
        <v>116</v>
      </c>
      <c r="H2194" s="4">
        <v>12697</v>
      </c>
      <c r="I2194" t="s">
        <v>111</v>
      </c>
      <c r="J2194" s="4">
        <v>421333</v>
      </c>
      <c r="K2194">
        <v>20385</v>
      </c>
    </row>
    <row r="2195" spans="1:11">
      <c r="A2195" s="4">
        <v>20210830</v>
      </c>
      <c r="B2195" s="21">
        <f t="shared" si="34"/>
        <v>44438</v>
      </c>
      <c r="C2195" s="20" t="str">
        <f>TEXT(Table1[[#This Row],[Transaction Date]],"yyyy")</f>
        <v>2021</v>
      </c>
      <c r="D2195" s="20" t="str">
        <f>TEXT(Table1[[#This Row],[Transaction Date]],"mmmm")</f>
        <v>August</v>
      </c>
      <c r="E2195" s="4">
        <f>MONTH(Table1[[#This Row],[Transaction Date]])</f>
        <v>8</v>
      </c>
      <c r="F2195" s="20" t="str">
        <f>TEXT(Table1[[#This Row],[Transaction Date]],"dddd")</f>
        <v>Monday</v>
      </c>
      <c r="G2195" t="s">
        <v>116</v>
      </c>
      <c r="H2195" s="4">
        <v>9357</v>
      </c>
      <c r="I2195" t="s">
        <v>109</v>
      </c>
      <c r="J2195" s="4">
        <v>719050</v>
      </c>
      <c r="K2195">
        <v>3250</v>
      </c>
    </row>
    <row r="2196" spans="1:11">
      <c r="A2196" s="4">
        <v>20210831</v>
      </c>
      <c r="B2196" s="21">
        <f t="shared" si="34"/>
        <v>44439</v>
      </c>
      <c r="C2196" s="20" t="str">
        <f>TEXT(Table1[[#This Row],[Transaction Date]],"yyyy")</f>
        <v>2021</v>
      </c>
      <c r="D2196" s="20" t="str">
        <f>TEXT(Table1[[#This Row],[Transaction Date]],"mmmm")</f>
        <v>August</v>
      </c>
      <c r="E2196" s="4">
        <f>MONTH(Table1[[#This Row],[Transaction Date]])</f>
        <v>8</v>
      </c>
      <c r="F2196" s="20" t="str">
        <f>TEXT(Table1[[#This Row],[Transaction Date]],"dddd")</f>
        <v>Tuesday</v>
      </c>
      <c r="G2196" t="s">
        <v>116</v>
      </c>
      <c r="H2196" s="4">
        <v>9358</v>
      </c>
      <c r="I2196" t="s">
        <v>113</v>
      </c>
      <c r="J2196" s="4">
        <v>101676</v>
      </c>
      <c r="K2196">
        <v>2212.5</v>
      </c>
    </row>
    <row r="2197" spans="1:11">
      <c r="A2197" s="4">
        <v>20210901</v>
      </c>
      <c r="B2197" s="21">
        <f t="shared" si="34"/>
        <v>44440</v>
      </c>
      <c r="C2197" s="20" t="str">
        <f>TEXT(Table1[[#This Row],[Transaction Date]],"yyyy")</f>
        <v>2021</v>
      </c>
      <c r="D2197" s="20" t="str">
        <f>TEXT(Table1[[#This Row],[Transaction Date]],"mmmm")</f>
        <v>September</v>
      </c>
      <c r="E2197" s="4">
        <f>MONTH(Table1[[#This Row],[Transaction Date]])</f>
        <v>9</v>
      </c>
      <c r="F2197" s="20" t="str">
        <f>TEXT(Table1[[#This Row],[Transaction Date]],"dddd")</f>
        <v>Wednesday</v>
      </c>
      <c r="G2197" t="s">
        <v>116</v>
      </c>
      <c r="H2197" s="4">
        <v>19036</v>
      </c>
      <c r="I2197" t="s">
        <v>111</v>
      </c>
      <c r="J2197" s="4">
        <v>131448</v>
      </c>
      <c r="K2197">
        <v>16650</v>
      </c>
    </row>
    <row r="2198" spans="1:11">
      <c r="A2198" s="4">
        <v>20210901</v>
      </c>
      <c r="B2198" s="21">
        <f t="shared" si="34"/>
        <v>44440</v>
      </c>
      <c r="C2198" s="20" t="str">
        <f>TEXT(Table1[[#This Row],[Transaction Date]],"yyyy")</f>
        <v>2021</v>
      </c>
      <c r="D2198" s="20" t="str">
        <f>TEXT(Table1[[#This Row],[Transaction Date]],"mmmm")</f>
        <v>September</v>
      </c>
      <c r="E2198" s="4">
        <f>MONTH(Table1[[#This Row],[Transaction Date]])</f>
        <v>9</v>
      </c>
      <c r="F2198" s="20" t="str">
        <f>TEXT(Table1[[#This Row],[Transaction Date]],"dddd")</f>
        <v>Wednesday</v>
      </c>
      <c r="G2198" t="s">
        <v>116</v>
      </c>
      <c r="H2198" s="4">
        <v>12698</v>
      </c>
      <c r="I2198" t="s">
        <v>109</v>
      </c>
      <c r="J2198" s="4">
        <v>161220</v>
      </c>
      <c r="K2198">
        <v>10755</v>
      </c>
    </row>
    <row r="2199" spans="1:11">
      <c r="A2199" s="4">
        <v>20210901</v>
      </c>
      <c r="B2199" s="21">
        <f t="shared" si="34"/>
        <v>44440</v>
      </c>
      <c r="C2199" s="20" t="str">
        <f>TEXT(Table1[[#This Row],[Transaction Date]],"yyyy")</f>
        <v>2021</v>
      </c>
      <c r="D2199" s="20" t="str">
        <f>TEXT(Table1[[#This Row],[Transaction Date]],"mmmm")</f>
        <v>September</v>
      </c>
      <c r="E2199" s="4">
        <f>MONTH(Table1[[#This Row],[Transaction Date]])</f>
        <v>9</v>
      </c>
      <c r="F2199" s="20" t="str">
        <f>TEXT(Table1[[#This Row],[Transaction Date]],"dddd")</f>
        <v>Wednesday</v>
      </c>
      <c r="G2199" t="s">
        <v>10</v>
      </c>
      <c r="H2199" s="4">
        <v>12699</v>
      </c>
      <c r="I2199" t="s">
        <v>109</v>
      </c>
      <c r="J2199" s="4">
        <v>663423</v>
      </c>
      <c r="K2199">
        <v>7462.5</v>
      </c>
    </row>
    <row r="2200" spans="1:11">
      <c r="A2200" s="4">
        <v>20210901</v>
      </c>
      <c r="B2200" s="21">
        <f t="shared" si="34"/>
        <v>44440</v>
      </c>
      <c r="C2200" s="20" t="str">
        <f>TEXT(Table1[[#This Row],[Transaction Date]],"yyyy")</f>
        <v>2021</v>
      </c>
      <c r="D2200" s="20" t="str">
        <f>TEXT(Table1[[#This Row],[Transaction Date]],"mmmm")</f>
        <v>September</v>
      </c>
      <c r="E2200" s="4">
        <f>MONTH(Table1[[#This Row],[Transaction Date]])</f>
        <v>9</v>
      </c>
      <c r="F2200" s="20" t="str">
        <f>TEXT(Table1[[#This Row],[Transaction Date]],"dddd")</f>
        <v>Wednesday</v>
      </c>
      <c r="G2200" t="s">
        <v>10</v>
      </c>
      <c r="H2200" s="4">
        <v>12699</v>
      </c>
      <c r="I2200" t="s">
        <v>109</v>
      </c>
      <c r="J2200" s="4">
        <v>116562</v>
      </c>
      <c r="K2200">
        <v>7950</v>
      </c>
    </row>
    <row r="2201" spans="1:11">
      <c r="A2201" s="4">
        <v>20210902</v>
      </c>
      <c r="B2201" s="21">
        <f t="shared" si="34"/>
        <v>44441</v>
      </c>
      <c r="C2201" s="20" t="str">
        <f>TEXT(Table1[[#This Row],[Transaction Date]],"yyyy")</f>
        <v>2021</v>
      </c>
      <c r="D2201" s="20" t="str">
        <f>TEXT(Table1[[#This Row],[Transaction Date]],"mmmm")</f>
        <v>September</v>
      </c>
      <c r="E2201" s="4">
        <f>MONTH(Table1[[#This Row],[Transaction Date]])</f>
        <v>9</v>
      </c>
      <c r="F2201" s="20" t="str">
        <f>TEXT(Table1[[#This Row],[Transaction Date]],"dddd")</f>
        <v>Thursday</v>
      </c>
      <c r="G2201" t="s">
        <v>116</v>
      </c>
      <c r="H2201" s="4">
        <v>421</v>
      </c>
      <c r="I2201" t="s">
        <v>111</v>
      </c>
      <c r="J2201" s="4">
        <v>166782</v>
      </c>
      <c r="K2201">
        <v>8732.5</v>
      </c>
    </row>
    <row r="2202" spans="1:11">
      <c r="A2202" s="4">
        <v>20210903</v>
      </c>
      <c r="B2202" s="21">
        <f t="shared" si="34"/>
        <v>44442</v>
      </c>
      <c r="C2202" s="20" t="str">
        <f>TEXT(Table1[[#This Row],[Transaction Date]],"yyyy")</f>
        <v>2021</v>
      </c>
      <c r="D2202" s="20" t="str">
        <f>TEXT(Table1[[#This Row],[Transaction Date]],"mmmm")</f>
        <v>September</v>
      </c>
      <c r="E2202" s="4">
        <f>MONTH(Table1[[#This Row],[Transaction Date]])</f>
        <v>9</v>
      </c>
      <c r="F2202" s="20" t="str">
        <f>TEXT(Table1[[#This Row],[Transaction Date]],"dddd")</f>
        <v>Friday</v>
      </c>
      <c r="G2202" t="s">
        <v>116</v>
      </c>
      <c r="H2202" s="4">
        <v>12700</v>
      </c>
      <c r="I2202" t="s">
        <v>109</v>
      </c>
      <c r="J2202" s="4">
        <v>217003</v>
      </c>
      <c r="K2202">
        <v>7462.5</v>
      </c>
    </row>
    <row r="2203" spans="1:11">
      <c r="A2203" s="4">
        <v>20210903</v>
      </c>
      <c r="B2203" s="21">
        <f t="shared" si="34"/>
        <v>44442</v>
      </c>
      <c r="C2203" s="20" t="str">
        <f>TEXT(Table1[[#This Row],[Transaction Date]],"yyyy")</f>
        <v>2021</v>
      </c>
      <c r="D2203" s="20" t="str">
        <f>TEXT(Table1[[#This Row],[Transaction Date]],"mmmm")</f>
        <v>September</v>
      </c>
      <c r="E2203" s="4">
        <f>MONTH(Table1[[#This Row],[Transaction Date]])</f>
        <v>9</v>
      </c>
      <c r="F2203" s="20" t="str">
        <f>TEXT(Table1[[#This Row],[Transaction Date]],"dddd")</f>
        <v>Friday</v>
      </c>
      <c r="G2203" t="s">
        <v>116</v>
      </c>
      <c r="H2203" s="4">
        <v>12701</v>
      </c>
      <c r="I2203" t="s">
        <v>109</v>
      </c>
      <c r="J2203" s="4">
        <v>267224</v>
      </c>
      <c r="K2203">
        <v>9950</v>
      </c>
    </row>
    <row r="2204" spans="1:11">
      <c r="A2204" s="4">
        <v>20210904</v>
      </c>
      <c r="B2204" s="21">
        <f t="shared" si="34"/>
        <v>44443</v>
      </c>
      <c r="C2204" s="20" t="str">
        <f>TEXT(Table1[[#This Row],[Transaction Date]],"yyyy")</f>
        <v>2021</v>
      </c>
      <c r="D2204" s="20" t="str">
        <f>TEXT(Table1[[#This Row],[Transaction Date]],"mmmm")</f>
        <v>September</v>
      </c>
      <c r="E2204" s="4">
        <f>MONTH(Table1[[#This Row],[Transaction Date]])</f>
        <v>9</v>
      </c>
      <c r="F2204" s="20" t="str">
        <f>TEXT(Table1[[#This Row],[Transaction Date]],"dddd")</f>
        <v>Saturday</v>
      </c>
      <c r="G2204" t="s">
        <v>116</v>
      </c>
      <c r="H2204" s="4">
        <v>424</v>
      </c>
      <c r="I2204" t="s">
        <v>110</v>
      </c>
      <c r="J2204" s="4">
        <v>317445</v>
      </c>
      <c r="K2204">
        <v>2950</v>
      </c>
    </row>
    <row r="2205" spans="1:11">
      <c r="A2205" s="4">
        <v>20210905</v>
      </c>
      <c r="B2205" s="21">
        <f t="shared" si="34"/>
        <v>44444</v>
      </c>
      <c r="C2205" s="20" t="str">
        <f>TEXT(Table1[[#This Row],[Transaction Date]],"yyyy")</f>
        <v>2021</v>
      </c>
      <c r="D2205" s="20" t="str">
        <f>TEXT(Table1[[#This Row],[Transaction Date]],"mmmm")</f>
        <v>September</v>
      </c>
      <c r="E2205" s="4">
        <f>MONTH(Table1[[#This Row],[Transaction Date]])</f>
        <v>9</v>
      </c>
      <c r="F2205" s="20" t="str">
        <f>TEXT(Table1[[#This Row],[Transaction Date]],"dddd")</f>
        <v>Sunday</v>
      </c>
      <c r="G2205" t="s">
        <v>116</v>
      </c>
      <c r="H2205" s="4">
        <v>19042</v>
      </c>
      <c r="I2205" t="s">
        <v>109</v>
      </c>
      <c r="J2205" s="4">
        <v>729973</v>
      </c>
      <c r="K2205">
        <v>3250</v>
      </c>
    </row>
    <row r="2206" spans="1:11">
      <c r="A2206" s="4">
        <v>20210905</v>
      </c>
      <c r="B2206" s="21">
        <f t="shared" si="34"/>
        <v>44444</v>
      </c>
      <c r="C2206" s="20" t="str">
        <f>TEXT(Table1[[#This Row],[Transaction Date]],"yyyy")</f>
        <v>2021</v>
      </c>
      <c r="D2206" s="20" t="str">
        <f>TEXT(Table1[[#This Row],[Transaction Date]],"mmmm")</f>
        <v>September</v>
      </c>
      <c r="E2206" s="4">
        <f>MONTH(Table1[[#This Row],[Transaction Date]])</f>
        <v>9</v>
      </c>
      <c r="F2206" s="20" t="str">
        <f>TEXT(Table1[[#This Row],[Transaction Date]],"dddd")</f>
        <v>Sunday</v>
      </c>
      <c r="G2206" t="s">
        <v>118</v>
      </c>
      <c r="H2206" s="4">
        <v>19043</v>
      </c>
      <c r="I2206" t="s">
        <v>114</v>
      </c>
      <c r="J2206" s="4">
        <v>764932</v>
      </c>
      <c r="K2206">
        <v>11950</v>
      </c>
    </row>
    <row r="2207" spans="1:11">
      <c r="A2207" s="4">
        <v>20210905</v>
      </c>
      <c r="B2207" s="21">
        <f t="shared" si="34"/>
        <v>44444</v>
      </c>
      <c r="C2207" s="20" t="str">
        <f>TEXT(Table1[[#This Row],[Transaction Date]],"yyyy")</f>
        <v>2021</v>
      </c>
      <c r="D2207" s="20" t="str">
        <f>TEXT(Table1[[#This Row],[Transaction Date]],"mmmm")</f>
        <v>September</v>
      </c>
      <c r="E2207" s="4">
        <f>MONTH(Table1[[#This Row],[Transaction Date]])</f>
        <v>9</v>
      </c>
      <c r="F2207" s="20" t="str">
        <f>TEXT(Table1[[#This Row],[Transaction Date]],"dddd")</f>
        <v>Sunday</v>
      </c>
      <c r="G2207" t="s">
        <v>118</v>
      </c>
      <c r="H2207" s="4">
        <v>19044</v>
      </c>
      <c r="I2207" t="s">
        <v>115</v>
      </c>
      <c r="J2207" s="4">
        <v>799891</v>
      </c>
      <c r="K2207">
        <v>8950</v>
      </c>
    </row>
    <row r="2208" spans="1:11">
      <c r="A2208" s="4">
        <v>20210905</v>
      </c>
      <c r="B2208" s="21">
        <f t="shared" si="34"/>
        <v>44444</v>
      </c>
      <c r="C2208" s="20" t="str">
        <f>TEXT(Table1[[#This Row],[Transaction Date]],"yyyy")</f>
        <v>2021</v>
      </c>
      <c r="D2208" s="20" t="str">
        <f>TEXT(Table1[[#This Row],[Transaction Date]],"mmmm")</f>
        <v>September</v>
      </c>
      <c r="E2208" s="4">
        <f>MONTH(Table1[[#This Row],[Transaction Date]])</f>
        <v>9</v>
      </c>
      <c r="F2208" s="20" t="str">
        <f>TEXT(Table1[[#This Row],[Transaction Date]],"dddd")</f>
        <v>Sunday</v>
      </c>
      <c r="G2208" t="s">
        <v>117</v>
      </c>
      <c r="H2208" s="4">
        <v>19046</v>
      </c>
      <c r="I2208" t="s">
        <v>114</v>
      </c>
      <c r="J2208" s="4">
        <v>834850</v>
      </c>
      <c r="K2208">
        <v>10650</v>
      </c>
    </row>
    <row r="2209" spans="1:11">
      <c r="A2209" s="4">
        <v>20210905</v>
      </c>
      <c r="B2209" s="21">
        <f t="shared" si="34"/>
        <v>44444</v>
      </c>
      <c r="C2209" s="20" t="str">
        <f>TEXT(Table1[[#This Row],[Transaction Date]],"yyyy")</f>
        <v>2021</v>
      </c>
      <c r="D2209" s="20" t="str">
        <f>TEXT(Table1[[#This Row],[Transaction Date]],"mmmm")</f>
        <v>September</v>
      </c>
      <c r="E2209" s="4">
        <f>MONTH(Table1[[#This Row],[Transaction Date]])</f>
        <v>9</v>
      </c>
      <c r="F2209" s="20" t="str">
        <f>TEXT(Table1[[#This Row],[Transaction Date]],"dddd")</f>
        <v>Sunday</v>
      </c>
      <c r="G2209" t="s">
        <v>10</v>
      </c>
      <c r="H2209" s="4">
        <v>19047</v>
      </c>
      <c r="I2209" t="s">
        <v>114</v>
      </c>
      <c r="J2209" s="4">
        <v>367666</v>
      </c>
      <c r="K2209">
        <v>4450</v>
      </c>
    </row>
    <row r="2210" spans="1:11">
      <c r="A2210" s="4">
        <v>20210905</v>
      </c>
      <c r="B2210" s="21">
        <f t="shared" si="34"/>
        <v>44444</v>
      </c>
      <c r="C2210" s="20" t="str">
        <f>TEXT(Table1[[#This Row],[Transaction Date]],"yyyy")</f>
        <v>2021</v>
      </c>
      <c r="D2210" s="20" t="str">
        <f>TEXT(Table1[[#This Row],[Transaction Date]],"mmmm")</f>
        <v>September</v>
      </c>
      <c r="E2210" s="4">
        <f>MONTH(Table1[[#This Row],[Transaction Date]])</f>
        <v>9</v>
      </c>
      <c r="F2210" s="20" t="str">
        <f>TEXT(Table1[[#This Row],[Transaction Date]],"dddd")</f>
        <v>Sunday</v>
      </c>
      <c r="G2210" t="s">
        <v>116</v>
      </c>
      <c r="H2210" s="4">
        <v>12702</v>
      </c>
      <c r="I2210" t="s">
        <v>115</v>
      </c>
      <c r="J2210" s="4">
        <v>417887</v>
      </c>
      <c r="K2210">
        <v>12450</v>
      </c>
    </row>
    <row r="2211" spans="1:11">
      <c r="A2211" s="4">
        <v>20210905</v>
      </c>
      <c r="B2211" s="21">
        <f t="shared" si="34"/>
        <v>44444</v>
      </c>
      <c r="C2211" s="20" t="str">
        <f>TEXT(Table1[[#This Row],[Transaction Date]],"yyyy")</f>
        <v>2021</v>
      </c>
      <c r="D2211" s="20" t="str">
        <f>TEXT(Table1[[#This Row],[Transaction Date]],"mmmm")</f>
        <v>September</v>
      </c>
      <c r="E2211" s="4">
        <f>MONTH(Table1[[#This Row],[Transaction Date]])</f>
        <v>9</v>
      </c>
      <c r="F2211" s="20" t="str">
        <f>TEXT(Table1[[#This Row],[Transaction Date]],"dddd")</f>
        <v>Sunday</v>
      </c>
      <c r="G2211" t="s">
        <v>116</v>
      </c>
      <c r="H2211" s="4">
        <v>12703</v>
      </c>
      <c r="I2211" t="s">
        <v>114</v>
      </c>
      <c r="J2211" s="4">
        <v>468108</v>
      </c>
      <c r="K2211">
        <v>8950</v>
      </c>
    </row>
    <row r="2212" spans="1:11">
      <c r="A2212" s="4">
        <v>20210906</v>
      </c>
      <c r="B2212" s="21">
        <f t="shared" si="34"/>
        <v>44445</v>
      </c>
      <c r="C2212" s="20" t="str">
        <f>TEXT(Table1[[#This Row],[Transaction Date]],"yyyy")</f>
        <v>2021</v>
      </c>
      <c r="D2212" s="20" t="str">
        <f>TEXT(Table1[[#This Row],[Transaction Date]],"mmmm")</f>
        <v>September</v>
      </c>
      <c r="E2212" s="4">
        <f>MONTH(Table1[[#This Row],[Transaction Date]])</f>
        <v>9</v>
      </c>
      <c r="F2212" s="20" t="str">
        <f>TEXT(Table1[[#This Row],[Transaction Date]],"dddd")</f>
        <v>Monday</v>
      </c>
      <c r="G2212" t="s">
        <v>117</v>
      </c>
      <c r="H2212" s="4">
        <v>426</v>
      </c>
      <c r="I2212" t="s">
        <v>115</v>
      </c>
      <c r="J2212" s="4">
        <v>518329</v>
      </c>
      <c r="K2212">
        <v>4357.5</v>
      </c>
    </row>
    <row r="2213" spans="1:11">
      <c r="A2213" s="4">
        <v>20210906</v>
      </c>
      <c r="B2213" s="21">
        <f t="shared" si="34"/>
        <v>44445</v>
      </c>
      <c r="C2213" s="20" t="str">
        <f>TEXT(Table1[[#This Row],[Transaction Date]],"yyyy")</f>
        <v>2021</v>
      </c>
      <c r="D2213" s="20" t="str">
        <f>TEXT(Table1[[#This Row],[Transaction Date]],"mmmm")</f>
        <v>September</v>
      </c>
      <c r="E2213" s="4">
        <f>MONTH(Table1[[#This Row],[Transaction Date]])</f>
        <v>9</v>
      </c>
      <c r="F2213" s="20" t="str">
        <f>TEXT(Table1[[#This Row],[Transaction Date]],"dddd")</f>
        <v>Monday</v>
      </c>
      <c r="G2213" t="s">
        <v>11</v>
      </c>
      <c r="H2213" s="4">
        <v>12704</v>
      </c>
      <c r="I2213" t="s">
        <v>113</v>
      </c>
      <c r="J2213" s="4">
        <v>568550</v>
      </c>
      <c r="K2213">
        <v>16250</v>
      </c>
    </row>
    <row r="2214" spans="1:11">
      <c r="A2214" s="4">
        <v>20210906</v>
      </c>
      <c r="B2214" s="21">
        <f t="shared" si="34"/>
        <v>44445</v>
      </c>
      <c r="C2214" s="20" t="str">
        <f>TEXT(Table1[[#This Row],[Transaction Date]],"yyyy")</f>
        <v>2021</v>
      </c>
      <c r="D2214" s="20" t="str">
        <f>TEXT(Table1[[#This Row],[Transaction Date]],"mmmm")</f>
        <v>September</v>
      </c>
      <c r="E2214" s="4">
        <f>MONTH(Table1[[#This Row],[Transaction Date]])</f>
        <v>9</v>
      </c>
      <c r="F2214" s="20" t="str">
        <f>TEXT(Table1[[#This Row],[Transaction Date]],"dddd")</f>
        <v>Monday</v>
      </c>
      <c r="G2214" t="s">
        <v>11</v>
      </c>
      <c r="H2214" s="4">
        <v>9365</v>
      </c>
      <c r="I2214" t="s">
        <v>113</v>
      </c>
      <c r="J2214" s="4">
        <v>618771</v>
      </c>
      <c r="K2214">
        <v>18650</v>
      </c>
    </row>
    <row r="2215" spans="1:11">
      <c r="A2215" s="4">
        <v>20210907</v>
      </c>
      <c r="B2215" s="21">
        <f t="shared" si="34"/>
        <v>44446</v>
      </c>
      <c r="C2215" s="20" t="str">
        <f>TEXT(Table1[[#This Row],[Transaction Date]],"yyyy")</f>
        <v>2021</v>
      </c>
      <c r="D2215" s="20" t="str">
        <f>TEXT(Table1[[#This Row],[Transaction Date]],"mmmm")</f>
        <v>September</v>
      </c>
      <c r="E2215" s="4">
        <f>MONTH(Table1[[#This Row],[Transaction Date]])</f>
        <v>9</v>
      </c>
      <c r="F2215" s="20" t="str">
        <f>TEXT(Table1[[#This Row],[Transaction Date]],"dddd")</f>
        <v>Tuesday</v>
      </c>
      <c r="G2215" t="s">
        <v>11</v>
      </c>
      <c r="H2215" s="4">
        <v>19048</v>
      </c>
      <c r="I2215" t="s">
        <v>112</v>
      </c>
      <c r="J2215" s="4">
        <v>864342</v>
      </c>
      <c r="K2215">
        <v>11950</v>
      </c>
    </row>
    <row r="2216" spans="1:11">
      <c r="A2216" s="4">
        <v>20210910</v>
      </c>
      <c r="B2216" s="21">
        <f t="shared" si="34"/>
        <v>44449</v>
      </c>
      <c r="C2216" s="20" t="str">
        <f>TEXT(Table1[[#This Row],[Transaction Date]],"yyyy")</f>
        <v>2021</v>
      </c>
      <c r="D2216" s="20" t="str">
        <f>TEXT(Table1[[#This Row],[Transaction Date]],"mmmm")</f>
        <v>September</v>
      </c>
      <c r="E2216" s="4">
        <f>MONTH(Table1[[#This Row],[Transaction Date]])</f>
        <v>9</v>
      </c>
      <c r="F2216" s="20" t="str">
        <f>TEXT(Table1[[#This Row],[Transaction Date]],"dddd")</f>
        <v>Friday</v>
      </c>
      <c r="G2216" t="s">
        <v>10</v>
      </c>
      <c r="H2216" s="4">
        <v>12707</v>
      </c>
      <c r="I2216" t="s">
        <v>112</v>
      </c>
      <c r="J2216" s="4">
        <v>660055</v>
      </c>
      <c r="K2216">
        <v>15720</v>
      </c>
    </row>
    <row r="2217" spans="1:11">
      <c r="A2217" s="4">
        <v>20210913</v>
      </c>
      <c r="B2217" s="21">
        <f t="shared" si="34"/>
        <v>44452</v>
      </c>
      <c r="C2217" s="20" t="str">
        <f>TEXT(Table1[[#This Row],[Transaction Date]],"yyyy")</f>
        <v>2021</v>
      </c>
      <c r="D2217" s="20" t="str">
        <f>TEXT(Table1[[#This Row],[Transaction Date]],"mmmm")</f>
        <v>September</v>
      </c>
      <c r="E2217" s="4">
        <f>MONTH(Table1[[#This Row],[Transaction Date]])</f>
        <v>9</v>
      </c>
      <c r="F2217" s="20" t="str">
        <f>TEXT(Table1[[#This Row],[Transaction Date]],"dddd")</f>
        <v>Monday</v>
      </c>
      <c r="G2217" s="1" t="s">
        <v>116</v>
      </c>
      <c r="H2217" s="4">
        <v>9373</v>
      </c>
      <c r="I2217" t="s">
        <v>115</v>
      </c>
      <c r="J2217" s="4">
        <v>166213</v>
      </c>
      <c r="K2217">
        <v>22950</v>
      </c>
    </row>
    <row r="2218" spans="1:11">
      <c r="A2218" s="4">
        <v>20210914</v>
      </c>
      <c r="B2218" s="21">
        <f t="shared" si="34"/>
        <v>44453</v>
      </c>
      <c r="C2218" s="20" t="str">
        <f>TEXT(Table1[[#This Row],[Transaction Date]],"yyyy")</f>
        <v>2021</v>
      </c>
      <c r="D2218" s="20" t="str">
        <f>TEXT(Table1[[#This Row],[Transaction Date]],"mmmm")</f>
        <v>September</v>
      </c>
      <c r="E2218" s="4">
        <f>MONTH(Table1[[#This Row],[Transaction Date]])</f>
        <v>9</v>
      </c>
      <c r="F2218" s="20" t="str">
        <f>TEXT(Table1[[#This Row],[Transaction Date]],"dddd")</f>
        <v>Tuesday</v>
      </c>
      <c r="G2218" t="s">
        <v>117</v>
      </c>
      <c r="H2218" s="4">
        <v>12716</v>
      </c>
      <c r="I2218" t="s">
        <v>113</v>
      </c>
      <c r="J2218" s="4">
        <v>168844</v>
      </c>
      <c r="K2218">
        <v>10650</v>
      </c>
    </row>
    <row r="2219" spans="1:11">
      <c r="A2219" s="4">
        <v>20210916</v>
      </c>
      <c r="B2219" s="21">
        <f t="shared" si="34"/>
        <v>44455</v>
      </c>
      <c r="C2219" s="20" t="str">
        <f>TEXT(Table1[[#This Row],[Transaction Date]],"yyyy")</f>
        <v>2021</v>
      </c>
      <c r="D2219" s="20" t="str">
        <f>TEXT(Table1[[#This Row],[Transaction Date]],"mmmm")</f>
        <v>September</v>
      </c>
      <c r="E2219" s="4">
        <f>MONTH(Table1[[#This Row],[Transaction Date]])</f>
        <v>9</v>
      </c>
      <c r="F2219" s="20" t="str">
        <f>TEXT(Table1[[#This Row],[Transaction Date]],"dddd")</f>
        <v>Thursday</v>
      </c>
      <c r="G2219" t="s">
        <v>10</v>
      </c>
      <c r="H2219" s="4">
        <v>19070</v>
      </c>
      <c r="I2219" t="s">
        <v>109</v>
      </c>
      <c r="J2219" s="4">
        <v>171475</v>
      </c>
      <c r="K2219">
        <v>6250</v>
      </c>
    </row>
    <row r="2220" spans="1:11">
      <c r="A2220" s="4">
        <v>20210916</v>
      </c>
      <c r="B2220" s="21">
        <f t="shared" si="34"/>
        <v>44455</v>
      </c>
      <c r="C2220" s="20" t="str">
        <f>TEXT(Table1[[#This Row],[Transaction Date]],"yyyy")</f>
        <v>2021</v>
      </c>
      <c r="D2220" s="20" t="str">
        <f>TEXT(Table1[[#This Row],[Transaction Date]],"mmmm")</f>
        <v>September</v>
      </c>
      <c r="E2220" s="4">
        <f>MONTH(Table1[[#This Row],[Transaction Date]])</f>
        <v>9</v>
      </c>
      <c r="F2220" s="20" t="str">
        <f>TEXT(Table1[[#This Row],[Transaction Date]],"dddd")</f>
        <v>Thursday</v>
      </c>
      <c r="G2220" t="s">
        <v>10</v>
      </c>
      <c r="H2220" s="4">
        <v>19069</v>
      </c>
      <c r="I2220" t="s">
        <v>109</v>
      </c>
      <c r="J2220" s="4">
        <v>857476</v>
      </c>
      <c r="K2220">
        <v>3250</v>
      </c>
    </row>
    <row r="2221" spans="1:11">
      <c r="A2221" s="4">
        <v>20210919</v>
      </c>
      <c r="B2221" s="21">
        <f t="shared" si="34"/>
        <v>44458</v>
      </c>
      <c r="C2221" s="20" t="str">
        <f>TEXT(Table1[[#This Row],[Transaction Date]],"yyyy")</f>
        <v>2021</v>
      </c>
      <c r="D2221" s="20" t="str">
        <f>TEXT(Table1[[#This Row],[Transaction Date]],"mmmm")</f>
        <v>September</v>
      </c>
      <c r="E2221" s="4">
        <f>MONTH(Table1[[#This Row],[Transaction Date]])</f>
        <v>9</v>
      </c>
      <c r="F2221" s="20" t="str">
        <f>TEXT(Table1[[#This Row],[Transaction Date]],"dddd")</f>
        <v>Sunday</v>
      </c>
      <c r="G2221" t="s">
        <v>116</v>
      </c>
      <c r="H2221" s="4">
        <v>19080</v>
      </c>
      <c r="I2221" t="s">
        <v>114</v>
      </c>
      <c r="J2221" s="4">
        <v>546544</v>
      </c>
      <c r="K2221">
        <v>3950</v>
      </c>
    </row>
    <row r="2222" spans="1:11">
      <c r="A2222" s="4">
        <v>20210920</v>
      </c>
      <c r="B2222" s="21">
        <f t="shared" si="34"/>
        <v>44459</v>
      </c>
      <c r="C2222" s="20" t="str">
        <f>TEXT(Table1[[#This Row],[Transaction Date]],"yyyy")</f>
        <v>2021</v>
      </c>
      <c r="D2222" s="20" t="str">
        <f>TEXT(Table1[[#This Row],[Transaction Date]],"mmmm")</f>
        <v>September</v>
      </c>
      <c r="E2222" s="4">
        <f>MONTH(Table1[[#This Row],[Transaction Date]])</f>
        <v>9</v>
      </c>
      <c r="F2222" s="20" t="str">
        <f>TEXT(Table1[[#This Row],[Transaction Date]],"dddd")</f>
        <v>Monday</v>
      </c>
      <c r="G2222" t="s">
        <v>10</v>
      </c>
      <c r="H2222" s="4">
        <v>19086</v>
      </c>
      <c r="I2222" t="s">
        <v>114</v>
      </c>
      <c r="J2222" s="4">
        <v>655487</v>
      </c>
      <c r="K2222">
        <v>13250</v>
      </c>
    </row>
    <row r="2223" spans="1:11">
      <c r="A2223" s="4">
        <v>20210920</v>
      </c>
      <c r="B2223" s="21">
        <f t="shared" si="34"/>
        <v>44459</v>
      </c>
      <c r="C2223" s="20" t="str">
        <f>TEXT(Table1[[#This Row],[Transaction Date]],"yyyy")</f>
        <v>2021</v>
      </c>
      <c r="D2223" s="20" t="str">
        <f>TEXT(Table1[[#This Row],[Transaction Date]],"mmmm")</f>
        <v>September</v>
      </c>
      <c r="E2223" s="4">
        <f>MONTH(Table1[[#This Row],[Transaction Date]])</f>
        <v>9</v>
      </c>
      <c r="F2223" s="20" t="str">
        <f>TEXT(Table1[[#This Row],[Transaction Date]],"dddd")</f>
        <v>Monday</v>
      </c>
      <c r="G2223" t="s">
        <v>10</v>
      </c>
      <c r="H2223" s="4">
        <v>19087</v>
      </c>
      <c r="I2223" t="s">
        <v>115</v>
      </c>
      <c r="J2223" s="4">
        <v>100712</v>
      </c>
      <c r="K2223">
        <v>4185</v>
      </c>
    </row>
    <row r="2224" spans="1:11">
      <c r="A2224" s="4">
        <v>20210920</v>
      </c>
      <c r="B2224" s="21">
        <f t="shared" si="34"/>
        <v>44459</v>
      </c>
      <c r="C2224" s="20" t="str">
        <f>TEXT(Table1[[#This Row],[Transaction Date]],"yyyy")</f>
        <v>2021</v>
      </c>
      <c r="D2224" s="20" t="str">
        <f>TEXT(Table1[[#This Row],[Transaction Date]],"mmmm")</f>
        <v>September</v>
      </c>
      <c r="E2224" s="4">
        <f>MONTH(Table1[[#This Row],[Transaction Date]])</f>
        <v>9</v>
      </c>
      <c r="F2224" s="20" t="str">
        <f>TEXT(Table1[[#This Row],[Transaction Date]],"dddd")</f>
        <v>Monday</v>
      </c>
      <c r="G2224" s="1" t="s">
        <v>10</v>
      </c>
      <c r="H2224" s="4">
        <v>19088</v>
      </c>
      <c r="I2224" t="s">
        <v>114</v>
      </c>
      <c r="J2224" s="4">
        <v>135670</v>
      </c>
      <c r="K2224">
        <v>22650</v>
      </c>
    </row>
    <row r="2225" spans="1:11">
      <c r="A2225" s="4">
        <v>20210920</v>
      </c>
      <c r="B2225" s="21">
        <f t="shared" si="34"/>
        <v>44459</v>
      </c>
      <c r="C2225" s="20" t="str">
        <f>TEXT(Table1[[#This Row],[Transaction Date]],"yyyy")</f>
        <v>2021</v>
      </c>
      <c r="D2225" s="20" t="str">
        <f>TEXT(Table1[[#This Row],[Transaction Date]],"mmmm")</f>
        <v>September</v>
      </c>
      <c r="E2225" s="4">
        <f>MONTH(Table1[[#This Row],[Transaction Date]])</f>
        <v>9</v>
      </c>
      <c r="F2225" s="20" t="str">
        <f>TEXT(Table1[[#This Row],[Transaction Date]],"dddd")</f>
        <v>Monday</v>
      </c>
      <c r="G2225" t="s">
        <v>118</v>
      </c>
      <c r="H2225" s="4">
        <v>12722</v>
      </c>
      <c r="I2225" t="s">
        <v>113</v>
      </c>
      <c r="J2225" s="4">
        <v>205588</v>
      </c>
      <c r="K2225">
        <v>11950</v>
      </c>
    </row>
    <row r="2226" spans="1:11">
      <c r="A2226" s="4">
        <v>20210920</v>
      </c>
      <c r="B2226" s="21">
        <f t="shared" si="34"/>
        <v>44459</v>
      </c>
      <c r="C2226" s="20" t="str">
        <f>TEXT(Table1[[#This Row],[Transaction Date]],"yyyy")</f>
        <v>2021</v>
      </c>
      <c r="D2226" s="20" t="str">
        <f>TEXT(Table1[[#This Row],[Transaction Date]],"mmmm")</f>
        <v>September</v>
      </c>
      <c r="E2226" s="4">
        <f>MONTH(Table1[[#This Row],[Transaction Date]])</f>
        <v>9</v>
      </c>
      <c r="F2226" s="20" t="str">
        <f>TEXT(Table1[[#This Row],[Transaction Date]],"dddd")</f>
        <v>Monday</v>
      </c>
      <c r="G2226" t="s">
        <v>117</v>
      </c>
      <c r="H2226" s="4">
        <v>12724</v>
      </c>
      <c r="I2226" t="s">
        <v>112</v>
      </c>
      <c r="J2226" s="4">
        <v>275506</v>
      </c>
      <c r="K2226">
        <v>9250</v>
      </c>
    </row>
    <row r="2227" spans="1:11">
      <c r="A2227" s="4">
        <v>20210921</v>
      </c>
      <c r="B2227" s="21">
        <f t="shared" si="34"/>
        <v>44460</v>
      </c>
      <c r="C2227" s="20" t="str">
        <f>TEXT(Table1[[#This Row],[Transaction Date]],"yyyy")</f>
        <v>2021</v>
      </c>
      <c r="D2227" s="20" t="str">
        <f>TEXT(Table1[[#This Row],[Transaction Date]],"mmmm")</f>
        <v>September</v>
      </c>
      <c r="E2227" s="4">
        <f>MONTH(Table1[[#This Row],[Transaction Date]])</f>
        <v>9</v>
      </c>
      <c r="F2227" s="20" t="str">
        <f>TEXT(Table1[[#This Row],[Transaction Date]],"dddd")</f>
        <v>Tuesday</v>
      </c>
      <c r="G2227" t="s">
        <v>116</v>
      </c>
      <c r="H2227" s="4">
        <v>19089</v>
      </c>
      <c r="I2227" t="s">
        <v>109</v>
      </c>
      <c r="J2227" s="4">
        <v>568550</v>
      </c>
      <c r="K2227">
        <v>6250</v>
      </c>
    </row>
    <row r="2228" spans="1:11">
      <c r="A2228" s="4">
        <v>20210921</v>
      </c>
      <c r="B2228" s="21">
        <f t="shared" si="34"/>
        <v>44460</v>
      </c>
      <c r="C2228" s="20" t="str">
        <f>TEXT(Table1[[#This Row],[Transaction Date]],"yyyy")</f>
        <v>2021</v>
      </c>
      <c r="D2228" s="20" t="str">
        <f>TEXT(Table1[[#This Row],[Transaction Date]],"mmmm")</f>
        <v>September</v>
      </c>
      <c r="E2228" s="4">
        <f>MONTH(Table1[[#This Row],[Transaction Date]])</f>
        <v>9</v>
      </c>
      <c r="F2228" s="20" t="str">
        <f>TEXT(Table1[[#This Row],[Transaction Date]],"dddd")</f>
        <v>Tuesday</v>
      </c>
      <c r="G2228" t="s">
        <v>116</v>
      </c>
      <c r="H2228" s="4">
        <v>12725</v>
      </c>
      <c r="I2228" t="s">
        <v>114</v>
      </c>
      <c r="J2228" s="4">
        <v>618771</v>
      </c>
      <c r="K2228">
        <v>6885</v>
      </c>
    </row>
    <row r="2229" spans="1:11">
      <c r="A2229" s="4">
        <v>20210921</v>
      </c>
      <c r="B2229" s="21">
        <f t="shared" si="34"/>
        <v>44460</v>
      </c>
      <c r="C2229" s="20" t="str">
        <f>TEXT(Table1[[#This Row],[Transaction Date]],"yyyy")</f>
        <v>2021</v>
      </c>
      <c r="D2229" s="20" t="str">
        <f>TEXT(Table1[[#This Row],[Transaction Date]],"mmmm")</f>
        <v>September</v>
      </c>
      <c r="E2229" s="4">
        <f>MONTH(Table1[[#This Row],[Transaction Date]])</f>
        <v>9</v>
      </c>
      <c r="F2229" s="20" t="str">
        <f>TEXT(Table1[[#This Row],[Transaction Date]],"dddd")</f>
        <v>Tuesday</v>
      </c>
      <c r="G2229" t="s">
        <v>117</v>
      </c>
      <c r="H2229" s="4">
        <v>12726</v>
      </c>
      <c r="I2229" t="s">
        <v>115</v>
      </c>
      <c r="J2229" s="4">
        <v>864342</v>
      </c>
      <c r="K2229">
        <v>16250</v>
      </c>
    </row>
    <row r="2230" spans="1:11">
      <c r="A2230" s="4">
        <v>20210924</v>
      </c>
      <c r="B2230" s="21">
        <f t="shared" si="34"/>
        <v>44463</v>
      </c>
      <c r="C2230" s="20" t="str">
        <f>TEXT(Table1[[#This Row],[Transaction Date]],"yyyy")</f>
        <v>2021</v>
      </c>
      <c r="D2230" s="20" t="str">
        <f>TEXT(Table1[[#This Row],[Transaction Date]],"mmmm")</f>
        <v>September</v>
      </c>
      <c r="E2230" s="4">
        <f>MONTH(Table1[[#This Row],[Transaction Date]])</f>
        <v>9</v>
      </c>
      <c r="F2230" s="20" t="str">
        <f>TEXT(Table1[[#This Row],[Transaction Date]],"dddd")</f>
        <v>Friday</v>
      </c>
      <c r="G2230" t="s">
        <v>10</v>
      </c>
      <c r="H2230" s="4">
        <v>19101</v>
      </c>
      <c r="I2230" t="s">
        <v>109</v>
      </c>
      <c r="J2230" s="4">
        <v>660055</v>
      </c>
      <c r="K2230">
        <v>16650</v>
      </c>
    </row>
    <row r="2231" spans="1:11">
      <c r="A2231" s="4">
        <v>20210928</v>
      </c>
      <c r="B2231" s="21">
        <f t="shared" si="34"/>
        <v>44467</v>
      </c>
      <c r="C2231" s="20" t="str">
        <f>TEXT(Table1[[#This Row],[Transaction Date]],"yyyy")</f>
        <v>2021</v>
      </c>
      <c r="D2231" s="20" t="str">
        <f>TEXT(Table1[[#This Row],[Transaction Date]],"mmmm")</f>
        <v>September</v>
      </c>
      <c r="E2231" s="4">
        <f>MONTH(Table1[[#This Row],[Transaction Date]])</f>
        <v>9</v>
      </c>
      <c r="F2231" s="20" t="str">
        <f>TEXT(Table1[[#This Row],[Transaction Date]],"dddd")</f>
        <v>Tuesday</v>
      </c>
      <c r="G2231" t="s">
        <v>117</v>
      </c>
      <c r="H2231" s="4">
        <v>19111</v>
      </c>
      <c r="I2231" t="s">
        <v>109</v>
      </c>
      <c r="J2231" s="4">
        <v>166213</v>
      </c>
      <c r="K2231">
        <v>11250</v>
      </c>
    </row>
    <row r="2232" spans="1:11">
      <c r="A2232" s="4">
        <v>20210929</v>
      </c>
      <c r="B2232" s="21">
        <f t="shared" si="34"/>
        <v>44468</v>
      </c>
      <c r="C2232" s="20" t="str">
        <f>TEXT(Table1[[#This Row],[Transaction Date]],"yyyy")</f>
        <v>2021</v>
      </c>
      <c r="D2232" s="20" t="str">
        <f>TEXT(Table1[[#This Row],[Transaction Date]],"mmmm")</f>
        <v>September</v>
      </c>
      <c r="E2232" s="4">
        <f>MONTH(Table1[[#This Row],[Transaction Date]])</f>
        <v>9</v>
      </c>
      <c r="F2232" s="20" t="str">
        <f>TEXT(Table1[[#This Row],[Transaction Date]],"dddd")</f>
        <v>Wednesday</v>
      </c>
      <c r="G2232" s="1" t="s">
        <v>116</v>
      </c>
      <c r="H2232" s="4">
        <v>19114</v>
      </c>
      <c r="I2232" t="s">
        <v>109</v>
      </c>
      <c r="J2232" s="4">
        <v>168844</v>
      </c>
      <c r="K2232">
        <v>8950</v>
      </c>
    </row>
    <row r="2233" spans="1:11">
      <c r="A2233" s="4">
        <v>20210929</v>
      </c>
      <c r="B2233" s="21">
        <f t="shared" si="34"/>
        <v>44468</v>
      </c>
      <c r="C2233" s="20" t="str">
        <f>TEXT(Table1[[#This Row],[Transaction Date]],"yyyy")</f>
        <v>2021</v>
      </c>
      <c r="D2233" s="20" t="str">
        <f>TEXT(Table1[[#This Row],[Transaction Date]],"mmmm")</f>
        <v>September</v>
      </c>
      <c r="E2233" s="4">
        <f>MONTH(Table1[[#This Row],[Transaction Date]])</f>
        <v>9</v>
      </c>
      <c r="F2233" s="20" t="str">
        <f>TEXT(Table1[[#This Row],[Transaction Date]],"dddd")</f>
        <v>Wednesday</v>
      </c>
      <c r="G2233" s="1" t="s">
        <v>118</v>
      </c>
      <c r="H2233" s="4">
        <v>19115</v>
      </c>
      <c r="I2233" t="s">
        <v>109</v>
      </c>
      <c r="J2233" s="4">
        <v>387943</v>
      </c>
      <c r="K2233">
        <v>5940</v>
      </c>
    </row>
    <row r="2234" spans="1:11">
      <c r="A2234" s="4">
        <v>20210930</v>
      </c>
      <c r="B2234" s="21">
        <f t="shared" si="34"/>
        <v>44469</v>
      </c>
      <c r="C2234" s="20" t="str">
        <f>TEXT(Table1[[#This Row],[Transaction Date]],"yyyy")</f>
        <v>2021</v>
      </c>
      <c r="D2234" s="20" t="str">
        <f>TEXT(Table1[[#This Row],[Transaction Date]],"mmmm")</f>
        <v>September</v>
      </c>
      <c r="E2234" s="4">
        <f>MONTH(Table1[[#This Row],[Transaction Date]])</f>
        <v>9</v>
      </c>
      <c r="F2234" s="20" t="str">
        <f>TEXT(Table1[[#This Row],[Transaction Date]],"dddd")</f>
        <v>Thursday</v>
      </c>
      <c r="G2234" t="s">
        <v>116</v>
      </c>
      <c r="H2234" s="4">
        <v>19117</v>
      </c>
      <c r="I2234" t="s">
        <v>109</v>
      </c>
      <c r="J2234" s="4">
        <v>846118</v>
      </c>
      <c r="K2234">
        <v>16250</v>
      </c>
    </row>
    <row r="2235" spans="1:11">
      <c r="A2235" s="4">
        <v>20210930</v>
      </c>
      <c r="B2235" s="21">
        <f t="shared" si="34"/>
        <v>44469</v>
      </c>
      <c r="C2235" s="20" t="str">
        <f>TEXT(Table1[[#This Row],[Transaction Date]],"yyyy")</f>
        <v>2021</v>
      </c>
      <c r="D2235" s="20" t="str">
        <f>TEXT(Table1[[#This Row],[Transaction Date]],"mmmm")</f>
        <v>September</v>
      </c>
      <c r="E2235" s="4">
        <f>MONTH(Table1[[#This Row],[Transaction Date]])</f>
        <v>9</v>
      </c>
      <c r="F2235" s="20" t="str">
        <f>TEXT(Table1[[#This Row],[Transaction Date]],"dddd")</f>
        <v>Thursday</v>
      </c>
      <c r="G2235" t="s">
        <v>117</v>
      </c>
      <c r="H2235" s="4">
        <v>19117</v>
      </c>
      <c r="I2235" t="s">
        <v>109</v>
      </c>
      <c r="J2235" s="4">
        <v>166782</v>
      </c>
      <c r="K2235">
        <v>16650</v>
      </c>
    </row>
    <row r="2236" spans="1:11">
      <c r="A2236" s="4">
        <v>20210930</v>
      </c>
      <c r="B2236" s="21">
        <f t="shared" si="34"/>
        <v>44469</v>
      </c>
      <c r="C2236" s="20" t="str">
        <f>TEXT(Table1[[#This Row],[Transaction Date]],"yyyy")</f>
        <v>2021</v>
      </c>
      <c r="D2236" s="20" t="str">
        <f>TEXT(Table1[[#This Row],[Transaction Date]],"mmmm")</f>
        <v>September</v>
      </c>
      <c r="E2236" s="4">
        <f>MONTH(Table1[[#This Row],[Transaction Date]])</f>
        <v>9</v>
      </c>
      <c r="F2236" s="20" t="str">
        <f>TEXT(Table1[[#This Row],[Transaction Date]],"dddd")</f>
        <v>Thursday</v>
      </c>
      <c r="G2236" t="s">
        <v>117</v>
      </c>
      <c r="H2236" s="4">
        <v>12731</v>
      </c>
      <c r="I2236" t="s">
        <v>109</v>
      </c>
      <c r="J2236" s="4">
        <v>217003</v>
      </c>
      <c r="K2236">
        <v>11868.22</v>
      </c>
    </row>
    <row r="2237" spans="1:11">
      <c r="A2237" s="4">
        <v>20210930</v>
      </c>
      <c r="B2237" s="21">
        <f t="shared" si="34"/>
        <v>44469</v>
      </c>
      <c r="C2237" s="20" t="str">
        <f>TEXT(Table1[[#This Row],[Transaction Date]],"yyyy")</f>
        <v>2021</v>
      </c>
      <c r="D2237" s="20" t="str">
        <f>TEXT(Table1[[#This Row],[Transaction Date]],"mmmm")</f>
        <v>September</v>
      </c>
      <c r="E2237" s="4">
        <f>MONTH(Table1[[#This Row],[Transaction Date]])</f>
        <v>9</v>
      </c>
      <c r="F2237" s="20" t="str">
        <f>TEXT(Table1[[#This Row],[Transaction Date]],"dddd")</f>
        <v>Thursday</v>
      </c>
      <c r="G2237" t="s">
        <v>10</v>
      </c>
      <c r="H2237" s="4">
        <v>19117</v>
      </c>
      <c r="I2237" t="s">
        <v>109</v>
      </c>
      <c r="J2237" s="4">
        <v>267224</v>
      </c>
      <c r="K2237">
        <v>16250</v>
      </c>
    </row>
    <row r="2238" spans="1:11">
      <c r="A2238" s="4">
        <v>20210930</v>
      </c>
      <c r="B2238" s="21">
        <f t="shared" si="34"/>
        <v>44469</v>
      </c>
      <c r="C2238" s="20" t="str">
        <f>TEXT(Table1[[#This Row],[Transaction Date]],"yyyy")</f>
        <v>2021</v>
      </c>
      <c r="D2238" s="20" t="str">
        <f>TEXT(Table1[[#This Row],[Transaction Date]],"mmmm")</f>
        <v>September</v>
      </c>
      <c r="E2238" s="4">
        <f>MONTH(Table1[[#This Row],[Transaction Date]])</f>
        <v>9</v>
      </c>
      <c r="F2238" s="20" t="str">
        <f>TEXT(Table1[[#This Row],[Transaction Date]],"dddd")</f>
        <v>Thursday</v>
      </c>
      <c r="G2238" t="s">
        <v>10</v>
      </c>
      <c r="H2238" s="4">
        <v>12731</v>
      </c>
      <c r="I2238" t="s">
        <v>110</v>
      </c>
      <c r="J2238" s="4">
        <v>317445</v>
      </c>
      <c r="K2238">
        <v>8531.7800000000007</v>
      </c>
    </row>
    <row r="2239" spans="1:11">
      <c r="A2239" s="4">
        <v>20210930</v>
      </c>
      <c r="B2239" s="21">
        <f t="shared" si="34"/>
        <v>44469</v>
      </c>
      <c r="C2239" s="20" t="str">
        <f>TEXT(Table1[[#This Row],[Transaction Date]],"yyyy")</f>
        <v>2021</v>
      </c>
      <c r="D2239" s="20" t="str">
        <f>TEXT(Table1[[#This Row],[Transaction Date]],"mmmm")</f>
        <v>September</v>
      </c>
      <c r="E2239" s="4">
        <f>MONTH(Table1[[#This Row],[Transaction Date]])</f>
        <v>9</v>
      </c>
      <c r="F2239" s="20" t="str">
        <f>TEXT(Table1[[#This Row],[Transaction Date]],"dddd")</f>
        <v>Thursday</v>
      </c>
      <c r="G2239" t="s">
        <v>118</v>
      </c>
      <c r="H2239" s="4">
        <v>9879</v>
      </c>
      <c r="I2239" t="s">
        <v>110</v>
      </c>
      <c r="J2239" s="4">
        <v>367666</v>
      </c>
      <c r="K2239">
        <v>11950</v>
      </c>
    </row>
    <row r="2240" spans="1:11">
      <c r="A2240" s="4">
        <v>20211001</v>
      </c>
      <c r="B2240" s="21">
        <f t="shared" si="34"/>
        <v>44470</v>
      </c>
      <c r="C2240" s="20" t="str">
        <f>TEXT(Table1[[#This Row],[Transaction Date]],"yyyy")</f>
        <v>2021</v>
      </c>
      <c r="D2240" s="20" t="str">
        <f>TEXT(Table1[[#This Row],[Transaction Date]],"mmmm")</f>
        <v>October</v>
      </c>
      <c r="E2240" s="4">
        <f>MONTH(Table1[[#This Row],[Transaction Date]])</f>
        <v>10</v>
      </c>
      <c r="F2240" s="20" t="str">
        <f>TEXT(Table1[[#This Row],[Transaction Date]],"dddd")</f>
        <v>Friday</v>
      </c>
      <c r="G2240" t="s">
        <v>116</v>
      </c>
      <c r="H2240" s="4">
        <v>447</v>
      </c>
      <c r="I2240" t="s">
        <v>109</v>
      </c>
      <c r="J2240" s="4">
        <v>417887</v>
      </c>
      <c r="K2240">
        <v>10755</v>
      </c>
    </row>
    <row r="2241" spans="1:11">
      <c r="A2241" s="4">
        <v>20211001</v>
      </c>
      <c r="B2241" s="21">
        <f t="shared" si="34"/>
        <v>44470</v>
      </c>
      <c r="C2241" s="20" t="str">
        <f>TEXT(Table1[[#This Row],[Transaction Date]],"yyyy")</f>
        <v>2021</v>
      </c>
      <c r="D2241" s="20" t="str">
        <f>TEXT(Table1[[#This Row],[Transaction Date]],"mmmm")</f>
        <v>October</v>
      </c>
      <c r="E2241" s="4">
        <f>MONTH(Table1[[#This Row],[Transaction Date]])</f>
        <v>10</v>
      </c>
      <c r="F2241" s="20" t="str">
        <f>TEXT(Table1[[#This Row],[Transaction Date]],"dddd")</f>
        <v>Friday</v>
      </c>
      <c r="G2241" t="s">
        <v>117</v>
      </c>
      <c r="H2241" s="4">
        <v>19121</v>
      </c>
      <c r="I2241" t="s">
        <v>109</v>
      </c>
      <c r="J2241" s="4">
        <v>267224</v>
      </c>
      <c r="K2241">
        <v>4650</v>
      </c>
    </row>
    <row r="2242" spans="1:11">
      <c r="A2242" s="4">
        <v>20211001</v>
      </c>
      <c r="B2242" s="21">
        <f t="shared" si="34"/>
        <v>44470</v>
      </c>
      <c r="C2242" s="20" t="str">
        <f>TEXT(Table1[[#This Row],[Transaction Date]],"yyyy")</f>
        <v>2021</v>
      </c>
      <c r="D2242" s="20" t="str">
        <f>TEXT(Table1[[#This Row],[Transaction Date]],"mmmm")</f>
        <v>October</v>
      </c>
      <c r="E2242" s="4">
        <f>MONTH(Table1[[#This Row],[Transaction Date]])</f>
        <v>10</v>
      </c>
      <c r="F2242" s="20" t="str">
        <f>TEXT(Table1[[#This Row],[Transaction Date]],"dddd")</f>
        <v>Friday</v>
      </c>
      <c r="G2242" t="s">
        <v>10</v>
      </c>
      <c r="H2242" s="4">
        <v>19122</v>
      </c>
      <c r="I2242" t="s">
        <v>110</v>
      </c>
      <c r="J2242" s="4">
        <v>317445</v>
      </c>
      <c r="K2242">
        <v>3250</v>
      </c>
    </row>
    <row r="2243" spans="1:11">
      <c r="A2243" s="4">
        <v>20211001</v>
      </c>
      <c r="B2243" s="21">
        <f t="shared" si="34"/>
        <v>44470</v>
      </c>
      <c r="C2243" s="20" t="str">
        <f>TEXT(Table1[[#This Row],[Transaction Date]],"yyyy")</f>
        <v>2021</v>
      </c>
      <c r="D2243" s="20" t="str">
        <f>TEXT(Table1[[#This Row],[Transaction Date]],"mmmm")</f>
        <v>October</v>
      </c>
      <c r="E2243" s="4">
        <f>MONTH(Table1[[#This Row],[Transaction Date]])</f>
        <v>10</v>
      </c>
      <c r="F2243" s="20" t="str">
        <f>TEXT(Table1[[#This Row],[Transaction Date]],"dddd")</f>
        <v>Friday</v>
      </c>
      <c r="G2243" t="s">
        <v>10</v>
      </c>
      <c r="H2243" s="4">
        <v>12732</v>
      </c>
      <c r="I2243" t="s">
        <v>109</v>
      </c>
      <c r="J2243" s="4">
        <v>729973</v>
      </c>
      <c r="K2243">
        <v>8055</v>
      </c>
    </row>
    <row r="2244" spans="1:11">
      <c r="A2244" s="4">
        <v>20211001</v>
      </c>
      <c r="B2244" s="21">
        <f t="shared" si="34"/>
        <v>44470</v>
      </c>
      <c r="C2244" s="20" t="str">
        <f>TEXT(Table1[[#This Row],[Transaction Date]],"yyyy")</f>
        <v>2021</v>
      </c>
      <c r="D2244" s="20" t="str">
        <f>TEXT(Table1[[#This Row],[Transaction Date]],"mmmm")</f>
        <v>October</v>
      </c>
      <c r="E2244" s="4">
        <f>MONTH(Table1[[#This Row],[Transaction Date]])</f>
        <v>10</v>
      </c>
      <c r="F2244" s="20" t="str">
        <f>TEXT(Table1[[#This Row],[Transaction Date]],"dddd")</f>
        <v>Friday</v>
      </c>
      <c r="G2244" t="s">
        <v>10</v>
      </c>
      <c r="H2244" s="4">
        <v>448</v>
      </c>
      <c r="I2244" t="s">
        <v>114</v>
      </c>
      <c r="J2244" s="4">
        <v>764932</v>
      </c>
      <c r="K2244">
        <v>7155</v>
      </c>
    </row>
    <row r="2245" spans="1:11">
      <c r="A2245" s="4">
        <v>20211001</v>
      </c>
      <c r="B2245" s="21">
        <f t="shared" ref="B2245:B2308" si="35">DATE(LEFT(A2245,4),MID(A2245,5,2),RIGHT(A2245,2))</f>
        <v>44470</v>
      </c>
      <c r="C2245" s="20" t="str">
        <f>TEXT(Table1[[#This Row],[Transaction Date]],"yyyy")</f>
        <v>2021</v>
      </c>
      <c r="D2245" s="20" t="str">
        <f>TEXT(Table1[[#This Row],[Transaction Date]],"mmmm")</f>
        <v>October</v>
      </c>
      <c r="E2245" s="4">
        <f>MONTH(Table1[[#This Row],[Transaction Date]])</f>
        <v>10</v>
      </c>
      <c r="F2245" s="20" t="str">
        <f>TEXT(Table1[[#This Row],[Transaction Date]],"dddd")</f>
        <v>Friday</v>
      </c>
      <c r="G2245" t="s">
        <v>117</v>
      </c>
      <c r="H2245" s="4">
        <v>19119</v>
      </c>
      <c r="I2245" t="s">
        <v>114</v>
      </c>
      <c r="J2245" s="4">
        <v>979679</v>
      </c>
      <c r="K2245">
        <v>14985</v>
      </c>
    </row>
    <row r="2246" spans="1:11">
      <c r="A2246" s="4">
        <v>20211002</v>
      </c>
      <c r="B2246" s="21">
        <f t="shared" si="35"/>
        <v>44471</v>
      </c>
      <c r="C2246" s="20" t="str">
        <f>TEXT(Table1[[#This Row],[Transaction Date]],"yyyy")</f>
        <v>2021</v>
      </c>
      <c r="D2246" s="20" t="str">
        <f>TEXT(Table1[[#This Row],[Transaction Date]],"mmmm")</f>
        <v>October</v>
      </c>
      <c r="E2246" s="4">
        <f>MONTH(Table1[[#This Row],[Transaction Date]])</f>
        <v>10</v>
      </c>
      <c r="F2246" s="20" t="str">
        <f>TEXT(Table1[[#This Row],[Transaction Date]],"dddd")</f>
        <v>Saturday</v>
      </c>
      <c r="G2246" t="s">
        <v>116</v>
      </c>
      <c r="H2246" s="4">
        <v>12734</v>
      </c>
      <c r="I2246" t="s">
        <v>113</v>
      </c>
      <c r="J2246" s="4">
        <v>129760</v>
      </c>
      <c r="K2246">
        <v>2450</v>
      </c>
    </row>
    <row r="2247" spans="1:11">
      <c r="A2247" s="4">
        <v>20211002</v>
      </c>
      <c r="B2247" s="21">
        <f t="shared" si="35"/>
        <v>44471</v>
      </c>
      <c r="C2247" s="20" t="str">
        <f>TEXT(Table1[[#This Row],[Transaction Date]],"yyyy")</f>
        <v>2021</v>
      </c>
      <c r="D2247" s="20" t="str">
        <f>TEXT(Table1[[#This Row],[Transaction Date]],"mmmm")</f>
        <v>October</v>
      </c>
      <c r="E2247" s="4">
        <f>MONTH(Table1[[#This Row],[Transaction Date]])</f>
        <v>10</v>
      </c>
      <c r="F2247" s="20" t="str">
        <f>TEXT(Table1[[#This Row],[Transaction Date]],"dddd")</f>
        <v>Saturday</v>
      </c>
      <c r="G2247" t="s">
        <v>10</v>
      </c>
      <c r="H2247" s="4">
        <v>12735</v>
      </c>
      <c r="I2247" t="s">
        <v>109</v>
      </c>
      <c r="J2247" s="4">
        <v>387943</v>
      </c>
      <c r="K2247">
        <v>21555</v>
      </c>
    </row>
    <row r="2248" spans="1:11">
      <c r="A2248" s="4">
        <v>20211002</v>
      </c>
      <c r="B2248" s="21">
        <f t="shared" si="35"/>
        <v>44471</v>
      </c>
      <c r="C2248" s="20" t="str">
        <f>TEXT(Table1[[#This Row],[Transaction Date]],"yyyy")</f>
        <v>2021</v>
      </c>
      <c r="D2248" s="20" t="str">
        <f>TEXT(Table1[[#This Row],[Transaction Date]],"mmmm")</f>
        <v>October</v>
      </c>
      <c r="E2248" s="4">
        <f>MONTH(Table1[[#This Row],[Transaction Date]])</f>
        <v>10</v>
      </c>
      <c r="F2248" s="20" t="str">
        <f>TEXT(Table1[[#This Row],[Transaction Date]],"dddd")</f>
        <v>Saturday</v>
      </c>
      <c r="G2248" t="s">
        <v>116</v>
      </c>
      <c r="H2248" s="4">
        <v>12736</v>
      </c>
      <c r="I2248" t="s">
        <v>109</v>
      </c>
      <c r="J2248" s="4">
        <v>846118</v>
      </c>
      <c r="K2248">
        <v>16155</v>
      </c>
    </row>
    <row r="2249" spans="1:11">
      <c r="A2249" s="4">
        <v>20211002</v>
      </c>
      <c r="B2249" s="21">
        <f t="shared" si="35"/>
        <v>44471</v>
      </c>
      <c r="C2249" s="20" t="str">
        <f>TEXT(Table1[[#This Row],[Transaction Date]],"yyyy")</f>
        <v>2021</v>
      </c>
      <c r="D2249" s="20" t="str">
        <f>TEXT(Table1[[#This Row],[Transaction Date]],"mmmm")</f>
        <v>October</v>
      </c>
      <c r="E2249" s="4">
        <f>MONTH(Table1[[#This Row],[Transaction Date]])</f>
        <v>10</v>
      </c>
      <c r="F2249" s="20" t="str">
        <f>TEXT(Table1[[#This Row],[Transaction Date]],"dddd")</f>
        <v>Saturday</v>
      </c>
      <c r="G2249" t="s">
        <v>117</v>
      </c>
      <c r="H2249" s="4">
        <v>12737</v>
      </c>
      <c r="I2249" t="s">
        <v>113</v>
      </c>
      <c r="J2249" s="4">
        <v>166782</v>
      </c>
      <c r="K2249">
        <v>2400</v>
      </c>
    </row>
    <row r="2250" spans="1:11">
      <c r="A2250" s="4">
        <v>20211002</v>
      </c>
      <c r="B2250" s="21">
        <f t="shared" si="35"/>
        <v>44471</v>
      </c>
      <c r="C2250" s="20" t="str">
        <f>TEXT(Table1[[#This Row],[Transaction Date]],"yyyy")</f>
        <v>2021</v>
      </c>
      <c r="D2250" s="20" t="str">
        <f>TEXT(Table1[[#This Row],[Transaction Date]],"mmmm")</f>
        <v>October</v>
      </c>
      <c r="E2250" s="4">
        <f>MONTH(Table1[[#This Row],[Transaction Date]])</f>
        <v>10</v>
      </c>
      <c r="F2250" s="20" t="str">
        <f>TEXT(Table1[[#This Row],[Transaction Date]],"dddd")</f>
        <v>Saturday</v>
      </c>
      <c r="G2250" t="s">
        <v>117</v>
      </c>
      <c r="H2250" s="4">
        <v>12738</v>
      </c>
      <c r="I2250" t="s">
        <v>110</v>
      </c>
      <c r="J2250" s="4">
        <v>217003</v>
      </c>
      <c r="K2250">
        <v>21555</v>
      </c>
    </row>
    <row r="2251" spans="1:11">
      <c r="A2251" s="4">
        <v>20211002</v>
      </c>
      <c r="B2251" s="21">
        <f t="shared" si="35"/>
        <v>44471</v>
      </c>
      <c r="C2251" s="20" t="str">
        <f>TEXT(Table1[[#This Row],[Transaction Date]],"yyyy")</f>
        <v>2021</v>
      </c>
      <c r="D2251" s="20" t="str">
        <f>TEXT(Table1[[#This Row],[Transaction Date]],"mmmm")</f>
        <v>October</v>
      </c>
      <c r="E2251" s="4">
        <f>MONTH(Table1[[#This Row],[Transaction Date]])</f>
        <v>10</v>
      </c>
      <c r="F2251" s="20" t="str">
        <f>TEXT(Table1[[#This Row],[Transaction Date]],"dddd")</f>
        <v>Saturday</v>
      </c>
      <c r="G2251" t="s">
        <v>10</v>
      </c>
      <c r="H2251" s="4">
        <v>449</v>
      </c>
      <c r="I2251" t="s">
        <v>109</v>
      </c>
      <c r="J2251" s="4">
        <v>267224</v>
      </c>
      <c r="K2251">
        <v>3825</v>
      </c>
    </row>
    <row r="2252" spans="1:11">
      <c r="A2252" s="4">
        <v>20211002</v>
      </c>
      <c r="B2252" s="21">
        <f t="shared" si="35"/>
        <v>44471</v>
      </c>
      <c r="C2252" s="20" t="str">
        <f>TEXT(Table1[[#This Row],[Transaction Date]],"yyyy")</f>
        <v>2021</v>
      </c>
      <c r="D2252" s="20" t="str">
        <f>TEXT(Table1[[#This Row],[Transaction Date]],"mmmm")</f>
        <v>October</v>
      </c>
      <c r="E2252" s="4">
        <f>MONTH(Table1[[#This Row],[Transaction Date]])</f>
        <v>10</v>
      </c>
      <c r="F2252" s="20" t="str">
        <f>TEXT(Table1[[#This Row],[Transaction Date]],"dddd")</f>
        <v>Saturday</v>
      </c>
      <c r="G2252" t="s">
        <v>10</v>
      </c>
      <c r="H2252" s="4">
        <v>19126</v>
      </c>
      <c r="I2252" t="s">
        <v>114</v>
      </c>
      <c r="J2252" s="4">
        <v>317445</v>
      </c>
      <c r="K2252">
        <v>2950</v>
      </c>
    </row>
    <row r="2253" spans="1:11">
      <c r="A2253" s="4">
        <v>20211002</v>
      </c>
      <c r="B2253" s="21">
        <f t="shared" si="35"/>
        <v>44471</v>
      </c>
      <c r="C2253" s="20" t="str">
        <f>TEXT(Table1[[#This Row],[Transaction Date]],"yyyy")</f>
        <v>2021</v>
      </c>
      <c r="D2253" s="20" t="str">
        <f>TEXT(Table1[[#This Row],[Transaction Date]],"mmmm")</f>
        <v>October</v>
      </c>
      <c r="E2253" s="4">
        <f>MONTH(Table1[[#This Row],[Transaction Date]])</f>
        <v>10</v>
      </c>
      <c r="F2253" s="20" t="str">
        <f>TEXT(Table1[[#This Row],[Transaction Date]],"dddd")</f>
        <v>Saturday</v>
      </c>
      <c r="G2253" t="s">
        <v>118</v>
      </c>
      <c r="H2253" s="4">
        <v>19127</v>
      </c>
      <c r="I2253" t="s">
        <v>114</v>
      </c>
      <c r="J2253" s="4">
        <v>367666</v>
      </c>
      <c r="K2253">
        <v>2950</v>
      </c>
    </row>
    <row r="2254" spans="1:11">
      <c r="A2254" s="4">
        <v>20211002</v>
      </c>
      <c r="B2254" s="21">
        <f t="shared" si="35"/>
        <v>44471</v>
      </c>
      <c r="C2254" s="20" t="str">
        <f>TEXT(Table1[[#This Row],[Transaction Date]],"yyyy")</f>
        <v>2021</v>
      </c>
      <c r="D2254" s="20" t="str">
        <f>TEXT(Table1[[#This Row],[Transaction Date]],"mmmm")</f>
        <v>October</v>
      </c>
      <c r="E2254" s="4">
        <f>MONTH(Table1[[#This Row],[Transaction Date]])</f>
        <v>10</v>
      </c>
      <c r="F2254" s="20" t="str">
        <f>TEXT(Table1[[#This Row],[Transaction Date]],"dddd")</f>
        <v>Saturday</v>
      </c>
      <c r="G2254" t="s">
        <v>116</v>
      </c>
      <c r="H2254" s="4">
        <v>19128</v>
      </c>
      <c r="I2254" t="s">
        <v>110</v>
      </c>
      <c r="J2254" s="4">
        <v>417887</v>
      </c>
      <c r="K2254">
        <v>6250</v>
      </c>
    </row>
    <row r="2255" spans="1:11">
      <c r="A2255" s="4">
        <v>20211003</v>
      </c>
      <c r="B2255" s="21">
        <f t="shared" si="35"/>
        <v>44472</v>
      </c>
      <c r="C2255" s="20" t="str">
        <f>TEXT(Table1[[#This Row],[Transaction Date]],"yyyy")</f>
        <v>2021</v>
      </c>
      <c r="D2255" s="20" t="str">
        <f>TEXT(Table1[[#This Row],[Transaction Date]],"mmmm")</f>
        <v>October</v>
      </c>
      <c r="E2255" s="4">
        <f>MONTH(Table1[[#This Row],[Transaction Date]])</f>
        <v>10</v>
      </c>
      <c r="F2255" s="20" t="str">
        <f>TEXT(Table1[[#This Row],[Transaction Date]],"dddd")</f>
        <v>Sunday</v>
      </c>
      <c r="G2255" t="s">
        <v>10</v>
      </c>
      <c r="H2255" s="4">
        <v>451</v>
      </c>
      <c r="I2255" t="s">
        <v>113</v>
      </c>
      <c r="J2255" s="4">
        <v>267224</v>
      </c>
      <c r="K2255">
        <v>7682.5</v>
      </c>
    </row>
    <row r="2256" spans="1:11">
      <c r="A2256" s="4">
        <v>20211003</v>
      </c>
      <c r="B2256" s="21">
        <f t="shared" si="35"/>
        <v>44472</v>
      </c>
      <c r="C2256" s="20" t="str">
        <f>TEXT(Table1[[#This Row],[Transaction Date]],"yyyy")</f>
        <v>2021</v>
      </c>
      <c r="D2256" s="20" t="str">
        <f>TEXT(Table1[[#This Row],[Transaction Date]],"mmmm")</f>
        <v>October</v>
      </c>
      <c r="E2256" s="4">
        <f>MONTH(Table1[[#This Row],[Transaction Date]])</f>
        <v>10</v>
      </c>
      <c r="F2256" s="20" t="str">
        <f>TEXT(Table1[[#This Row],[Transaction Date]],"dddd")</f>
        <v>Sunday</v>
      </c>
      <c r="G2256" t="s">
        <v>116</v>
      </c>
      <c r="H2256" s="4">
        <v>451</v>
      </c>
      <c r="I2256" t="s">
        <v>112</v>
      </c>
      <c r="J2256" s="4">
        <v>317445</v>
      </c>
      <c r="K2256">
        <v>15365</v>
      </c>
    </row>
    <row r="2257" spans="1:11">
      <c r="A2257" s="4">
        <v>20211003</v>
      </c>
      <c r="B2257" s="21">
        <f t="shared" si="35"/>
        <v>44472</v>
      </c>
      <c r="C2257" s="20" t="str">
        <f>TEXT(Table1[[#This Row],[Transaction Date]],"yyyy")</f>
        <v>2021</v>
      </c>
      <c r="D2257" s="20" t="str">
        <f>TEXT(Table1[[#This Row],[Transaction Date]],"mmmm")</f>
        <v>October</v>
      </c>
      <c r="E2257" s="4">
        <f>MONTH(Table1[[#This Row],[Transaction Date]])</f>
        <v>10</v>
      </c>
      <c r="F2257" s="20" t="str">
        <f>TEXT(Table1[[#This Row],[Transaction Date]],"dddd")</f>
        <v>Sunday</v>
      </c>
      <c r="G2257" t="s">
        <v>117</v>
      </c>
      <c r="H2257" s="4">
        <v>19132</v>
      </c>
      <c r="I2257" t="s">
        <v>112</v>
      </c>
      <c r="J2257" s="4">
        <v>729973</v>
      </c>
      <c r="K2257">
        <v>7785</v>
      </c>
    </row>
    <row r="2258" spans="1:11">
      <c r="A2258" s="4">
        <v>20211003</v>
      </c>
      <c r="B2258" s="21">
        <f t="shared" si="35"/>
        <v>44472</v>
      </c>
      <c r="C2258" s="20" t="str">
        <f>TEXT(Table1[[#This Row],[Transaction Date]],"yyyy")</f>
        <v>2021</v>
      </c>
      <c r="D2258" s="20" t="str">
        <f>TEXT(Table1[[#This Row],[Transaction Date]],"mmmm")</f>
        <v>October</v>
      </c>
      <c r="E2258" s="4">
        <f>MONTH(Table1[[#This Row],[Transaction Date]])</f>
        <v>10</v>
      </c>
      <c r="F2258" s="20" t="str">
        <f>TEXT(Table1[[#This Row],[Transaction Date]],"dddd")</f>
        <v>Sunday</v>
      </c>
      <c r="G2258" t="s">
        <v>117</v>
      </c>
      <c r="H2258" s="4">
        <v>19135</v>
      </c>
      <c r="I2258" t="s">
        <v>109</v>
      </c>
      <c r="J2258" s="4">
        <v>764932</v>
      </c>
      <c r="K2258">
        <v>15255</v>
      </c>
    </row>
    <row r="2259" spans="1:11">
      <c r="A2259" s="4">
        <v>20211003</v>
      </c>
      <c r="B2259" s="21">
        <f t="shared" si="35"/>
        <v>44472</v>
      </c>
      <c r="C2259" s="20" t="str">
        <f>TEXT(Table1[[#This Row],[Transaction Date]],"yyyy")</f>
        <v>2021</v>
      </c>
      <c r="D2259" s="20" t="str">
        <f>TEXT(Table1[[#This Row],[Transaction Date]],"mmmm")</f>
        <v>October</v>
      </c>
      <c r="E2259" s="4">
        <f>MONTH(Table1[[#This Row],[Transaction Date]])</f>
        <v>10</v>
      </c>
      <c r="F2259" s="20" t="str">
        <f>TEXT(Table1[[#This Row],[Transaction Date]],"dddd")</f>
        <v>Sunday</v>
      </c>
      <c r="G2259" t="s">
        <v>10</v>
      </c>
      <c r="H2259" s="4">
        <v>19135</v>
      </c>
      <c r="I2259" t="s">
        <v>109</v>
      </c>
      <c r="J2259" s="4">
        <v>979679</v>
      </c>
      <c r="K2259">
        <v>13905</v>
      </c>
    </row>
    <row r="2260" spans="1:11">
      <c r="A2260" s="4">
        <v>20211004</v>
      </c>
      <c r="B2260" s="21">
        <f t="shared" si="35"/>
        <v>44473</v>
      </c>
      <c r="C2260" s="20" t="str">
        <f>TEXT(Table1[[#This Row],[Transaction Date]],"yyyy")</f>
        <v>2021</v>
      </c>
      <c r="D2260" s="20" t="str">
        <f>TEXT(Table1[[#This Row],[Transaction Date]],"mmmm")</f>
        <v>October</v>
      </c>
      <c r="E2260" s="4">
        <f>MONTH(Table1[[#This Row],[Transaction Date]])</f>
        <v>10</v>
      </c>
      <c r="F2260" s="20" t="str">
        <f>TEXT(Table1[[#This Row],[Transaction Date]],"dddd")</f>
        <v>Monday</v>
      </c>
      <c r="G2260" t="s">
        <v>116</v>
      </c>
      <c r="H2260" s="4">
        <v>12742</v>
      </c>
      <c r="I2260" t="s">
        <v>113</v>
      </c>
      <c r="J2260" s="4">
        <v>129760</v>
      </c>
      <c r="K2260">
        <v>5625</v>
      </c>
    </row>
    <row r="2261" spans="1:11">
      <c r="A2261" s="4">
        <v>20211005</v>
      </c>
      <c r="B2261" s="21">
        <f t="shared" si="35"/>
        <v>44474</v>
      </c>
      <c r="C2261" s="20" t="str">
        <f>TEXT(Table1[[#This Row],[Transaction Date]],"yyyy")</f>
        <v>2021</v>
      </c>
      <c r="D2261" s="20" t="str">
        <f>TEXT(Table1[[#This Row],[Transaction Date]],"mmmm")</f>
        <v>October</v>
      </c>
      <c r="E2261" s="4">
        <f>MONTH(Table1[[#This Row],[Transaction Date]])</f>
        <v>10</v>
      </c>
      <c r="F2261" s="20" t="str">
        <f>TEXT(Table1[[#This Row],[Transaction Date]],"dddd")</f>
        <v>Tuesday</v>
      </c>
      <c r="G2261" t="s">
        <v>116</v>
      </c>
      <c r="H2261" s="4">
        <v>19141</v>
      </c>
      <c r="I2261" t="s">
        <v>112</v>
      </c>
      <c r="J2261" s="4">
        <v>834850</v>
      </c>
      <c r="K2261">
        <v>10755</v>
      </c>
    </row>
    <row r="2262" spans="1:11">
      <c r="A2262" s="4">
        <v>20211005</v>
      </c>
      <c r="B2262" s="21">
        <f t="shared" si="35"/>
        <v>44474</v>
      </c>
      <c r="C2262" s="20" t="str">
        <f>TEXT(Table1[[#This Row],[Transaction Date]],"yyyy")</f>
        <v>2021</v>
      </c>
      <c r="D2262" s="20" t="str">
        <f>TEXT(Table1[[#This Row],[Transaction Date]],"mmmm")</f>
        <v>October</v>
      </c>
      <c r="E2262" s="4">
        <f>MONTH(Table1[[#This Row],[Transaction Date]])</f>
        <v>10</v>
      </c>
      <c r="F2262" s="20" t="str">
        <f>TEXT(Table1[[#This Row],[Transaction Date]],"dddd")</f>
        <v>Tuesday</v>
      </c>
      <c r="G2262" t="s">
        <v>117</v>
      </c>
      <c r="H2262" s="4">
        <v>19144</v>
      </c>
      <c r="I2262" t="s">
        <v>110</v>
      </c>
      <c r="J2262" s="4">
        <v>367666</v>
      </c>
      <c r="K2262">
        <v>2925</v>
      </c>
    </row>
    <row r="2263" spans="1:11">
      <c r="A2263" s="4">
        <v>20211005</v>
      </c>
      <c r="B2263" s="21">
        <f t="shared" si="35"/>
        <v>44474</v>
      </c>
      <c r="C2263" s="20" t="str">
        <f>TEXT(Table1[[#This Row],[Transaction Date]],"yyyy")</f>
        <v>2021</v>
      </c>
      <c r="D2263" s="20" t="str">
        <f>TEXT(Table1[[#This Row],[Transaction Date]],"mmmm")</f>
        <v>October</v>
      </c>
      <c r="E2263" s="4">
        <f>MONTH(Table1[[#This Row],[Transaction Date]])</f>
        <v>10</v>
      </c>
      <c r="F2263" s="20" t="str">
        <f>TEXT(Table1[[#This Row],[Transaction Date]],"dddd")</f>
        <v>Tuesday</v>
      </c>
      <c r="G2263" t="s">
        <v>11</v>
      </c>
      <c r="H2263" s="4">
        <v>12744</v>
      </c>
      <c r="I2263" t="s">
        <v>109</v>
      </c>
      <c r="J2263" s="4">
        <v>417887</v>
      </c>
      <c r="K2263">
        <v>16155</v>
      </c>
    </row>
    <row r="2264" spans="1:11">
      <c r="A2264" s="4">
        <v>20211005</v>
      </c>
      <c r="B2264" s="21">
        <f t="shared" si="35"/>
        <v>44474</v>
      </c>
      <c r="C2264" s="20" t="str">
        <f>TEXT(Table1[[#This Row],[Transaction Date]],"yyyy")</f>
        <v>2021</v>
      </c>
      <c r="D2264" s="20" t="str">
        <f>TEXT(Table1[[#This Row],[Transaction Date]],"mmmm")</f>
        <v>October</v>
      </c>
      <c r="E2264" s="4">
        <f>MONTH(Table1[[#This Row],[Transaction Date]])</f>
        <v>10</v>
      </c>
      <c r="F2264" s="20" t="str">
        <f>TEXT(Table1[[#This Row],[Transaction Date]],"dddd")</f>
        <v>Tuesday</v>
      </c>
      <c r="G2264" t="s">
        <v>11</v>
      </c>
      <c r="H2264" s="4">
        <v>19143</v>
      </c>
      <c r="I2264" t="s">
        <v>109</v>
      </c>
      <c r="J2264" s="4">
        <v>468108</v>
      </c>
      <c r="K2264">
        <v>11205</v>
      </c>
    </row>
    <row r="2265" spans="1:11">
      <c r="A2265" s="4">
        <v>20211005</v>
      </c>
      <c r="B2265" s="21">
        <f t="shared" si="35"/>
        <v>44474</v>
      </c>
      <c r="C2265" s="20" t="str">
        <f>TEXT(Table1[[#This Row],[Transaction Date]],"yyyy")</f>
        <v>2021</v>
      </c>
      <c r="D2265" s="20" t="str">
        <f>TEXT(Table1[[#This Row],[Transaction Date]],"mmmm")</f>
        <v>October</v>
      </c>
      <c r="E2265" s="4">
        <f>MONTH(Table1[[#This Row],[Transaction Date]])</f>
        <v>10</v>
      </c>
      <c r="F2265" s="20" t="str">
        <f>TEXT(Table1[[#This Row],[Transaction Date]],"dddd")</f>
        <v>Tuesday</v>
      </c>
      <c r="G2265" t="s">
        <v>11</v>
      </c>
      <c r="H2265" s="4">
        <v>9960</v>
      </c>
      <c r="I2265" t="s">
        <v>114</v>
      </c>
      <c r="J2265" s="4">
        <v>518329</v>
      </c>
      <c r="K2265">
        <v>17685</v>
      </c>
    </row>
    <row r="2266" spans="1:11">
      <c r="A2266" s="4">
        <v>20211005</v>
      </c>
      <c r="B2266" s="21">
        <f t="shared" si="35"/>
        <v>44474</v>
      </c>
      <c r="C2266" s="20" t="str">
        <f>TEXT(Table1[[#This Row],[Transaction Date]],"yyyy")</f>
        <v>2021</v>
      </c>
      <c r="D2266" s="20" t="str">
        <f>TEXT(Table1[[#This Row],[Transaction Date]],"mmmm")</f>
        <v>October</v>
      </c>
      <c r="E2266" s="4">
        <f>MONTH(Table1[[#This Row],[Transaction Date]])</f>
        <v>10</v>
      </c>
      <c r="F2266" s="20" t="str">
        <f>TEXT(Table1[[#This Row],[Transaction Date]],"dddd")</f>
        <v>Tuesday</v>
      </c>
      <c r="G2266" t="s">
        <v>117</v>
      </c>
      <c r="H2266" s="4">
        <v>9960</v>
      </c>
      <c r="I2266" t="s">
        <v>109</v>
      </c>
      <c r="J2266" s="4">
        <v>568550</v>
      </c>
      <c r="K2266">
        <v>12825</v>
      </c>
    </row>
    <row r="2267" spans="1:11">
      <c r="A2267" s="4">
        <v>20211005</v>
      </c>
      <c r="B2267" s="21">
        <f t="shared" si="35"/>
        <v>44474</v>
      </c>
      <c r="C2267" s="20" t="str">
        <f>TEXT(Table1[[#This Row],[Transaction Date]],"yyyy")</f>
        <v>2021</v>
      </c>
      <c r="D2267" s="20" t="str">
        <f>TEXT(Table1[[#This Row],[Transaction Date]],"mmmm")</f>
        <v>October</v>
      </c>
      <c r="E2267" s="4">
        <f>MONTH(Table1[[#This Row],[Transaction Date]])</f>
        <v>10</v>
      </c>
      <c r="F2267" s="20" t="str">
        <f>TEXT(Table1[[#This Row],[Transaction Date]],"dddd")</f>
        <v>Tuesday</v>
      </c>
      <c r="G2267" t="s">
        <v>117</v>
      </c>
      <c r="H2267" s="4">
        <v>9960</v>
      </c>
      <c r="I2267" t="s">
        <v>109</v>
      </c>
      <c r="J2267" s="4">
        <v>618771</v>
      </c>
      <c r="K2267">
        <v>17685</v>
      </c>
    </row>
    <row r="2268" spans="1:11">
      <c r="A2268" s="4">
        <v>20211006</v>
      </c>
      <c r="B2268" s="21">
        <f t="shared" si="35"/>
        <v>44475</v>
      </c>
      <c r="C2268" s="20" t="str">
        <f>TEXT(Table1[[#This Row],[Transaction Date]],"yyyy")</f>
        <v>2021</v>
      </c>
      <c r="D2268" s="20" t="str">
        <f>TEXT(Table1[[#This Row],[Transaction Date]],"mmmm")</f>
        <v>October</v>
      </c>
      <c r="E2268" s="4">
        <f>MONTH(Table1[[#This Row],[Transaction Date]])</f>
        <v>10</v>
      </c>
      <c r="F2268" s="20" t="str">
        <f>TEXT(Table1[[#This Row],[Transaction Date]],"dddd")</f>
        <v>Wednesday</v>
      </c>
      <c r="G2268" t="s">
        <v>117</v>
      </c>
      <c r="H2268" s="4">
        <v>453</v>
      </c>
      <c r="I2268" t="s">
        <v>109</v>
      </c>
      <c r="J2268" s="4">
        <v>864342</v>
      </c>
      <c r="K2268">
        <v>20385</v>
      </c>
    </row>
    <row r="2269" spans="1:11">
      <c r="A2269" s="4">
        <v>20211006</v>
      </c>
      <c r="B2269" s="21">
        <f t="shared" si="35"/>
        <v>44475</v>
      </c>
      <c r="C2269" s="20" t="str">
        <f>TEXT(Table1[[#This Row],[Transaction Date]],"yyyy")</f>
        <v>2021</v>
      </c>
      <c r="D2269" s="20" t="str">
        <f>TEXT(Table1[[#This Row],[Transaction Date]],"mmmm")</f>
        <v>October</v>
      </c>
      <c r="E2269" s="4">
        <f>MONTH(Table1[[#This Row],[Transaction Date]])</f>
        <v>10</v>
      </c>
      <c r="F2269" s="20" t="str">
        <f>TEXT(Table1[[#This Row],[Transaction Date]],"dddd")</f>
        <v>Wednesday</v>
      </c>
      <c r="G2269" t="s">
        <v>10</v>
      </c>
      <c r="H2269" s="4">
        <v>19146</v>
      </c>
      <c r="I2269" t="s">
        <v>110</v>
      </c>
      <c r="J2269" s="4">
        <v>979679</v>
      </c>
      <c r="K2269">
        <v>10125</v>
      </c>
    </row>
    <row r="2270" spans="1:11">
      <c r="A2270" s="4">
        <v>20211008</v>
      </c>
      <c r="B2270" s="21">
        <f t="shared" si="35"/>
        <v>44477</v>
      </c>
      <c r="C2270" s="20" t="str">
        <f>TEXT(Table1[[#This Row],[Transaction Date]],"yyyy")</f>
        <v>2021</v>
      </c>
      <c r="D2270" s="20" t="str">
        <f>TEXT(Table1[[#This Row],[Transaction Date]],"mmmm")</f>
        <v>October</v>
      </c>
      <c r="E2270" s="4">
        <f>MONTH(Table1[[#This Row],[Transaction Date]])</f>
        <v>10</v>
      </c>
      <c r="F2270" s="20" t="str">
        <f>TEXT(Table1[[#This Row],[Transaction Date]],"dddd")</f>
        <v>Friday</v>
      </c>
      <c r="G2270" t="s">
        <v>116</v>
      </c>
      <c r="H2270" s="4">
        <v>19153</v>
      </c>
      <c r="I2270" t="s">
        <v>113</v>
      </c>
      <c r="J2270" s="4">
        <v>129760</v>
      </c>
      <c r="K2270">
        <v>5985</v>
      </c>
    </row>
    <row r="2271" spans="1:11">
      <c r="A2271" s="4">
        <v>20211008</v>
      </c>
      <c r="B2271" s="21">
        <f t="shared" si="35"/>
        <v>44477</v>
      </c>
      <c r="C2271" s="20" t="str">
        <f>TEXT(Table1[[#This Row],[Transaction Date]],"yyyy")</f>
        <v>2021</v>
      </c>
      <c r="D2271" s="20" t="str">
        <f>TEXT(Table1[[#This Row],[Transaction Date]],"mmmm")</f>
        <v>October</v>
      </c>
      <c r="E2271" s="4">
        <f>MONTH(Table1[[#This Row],[Transaction Date]])</f>
        <v>10</v>
      </c>
      <c r="F2271" s="20" t="str">
        <f>TEXT(Table1[[#This Row],[Transaction Date]],"dddd")</f>
        <v>Friday</v>
      </c>
      <c r="G2271" t="s">
        <v>116</v>
      </c>
      <c r="H2271" s="4">
        <v>19154</v>
      </c>
      <c r="I2271" t="s">
        <v>109</v>
      </c>
      <c r="J2271" s="4">
        <v>172366</v>
      </c>
      <c r="K2271">
        <v>9560</v>
      </c>
    </row>
    <row r="2272" spans="1:11">
      <c r="A2272" s="4">
        <v>20211008</v>
      </c>
      <c r="B2272" s="21">
        <f t="shared" si="35"/>
        <v>44477</v>
      </c>
      <c r="C2272" s="20" t="str">
        <f>TEXT(Table1[[#This Row],[Transaction Date]],"yyyy")</f>
        <v>2021</v>
      </c>
      <c r="D2272" s="20" t="str">
        <f>TEXT(Table1[[#This Row],[Transaction Date]],"mmmm")</f>
        <v>October</v>
      </c>
      <c r="E2272" s="4">
        <f>MONTH(Table1[[#This Row],[Transaction Date]])</f>
        <v>10</v>
      </c>
      <c r="F2272" s="20" t="str">
        <f>TEXT(Table1[[#This Row],[Transaction Date]],"dddd")</f>
        <v>Friday</v>
      </c>
      <c r="G2272" t="s">
        <v>116</v>
      </c>
      <c r="H2272" s="4">
        <v>12752</v>
      </c>
      <c r="I2272" t="s">
        <v>109</v>
      </c>
      <c r="J2272" s="4">
        <v>100712</v>
      </c>
      <c r="K2272">
        <v>9000</v>
      </c>
    </row>
    <row r="2273" spans="1:11">
      <c r="A2273" s="4">
        <v>20211008</v>
      </c>
      <c r="B2273" s="21">
        <f t="shared" si="35"/>
        <v>44477</v>
      </c>
      <c r="C2273" s="20" t="str">
        <f>TEXT(Table1[[#This Row],[Transaction Date]],"yyyy")</f>
        <v>2021</v>
      </c>
      <c r="D2273" s="20" t="str">
        <f>TEXT(Table1[[#This Row],[Transaction Date]],"mmmm")</f>
        <v>October</v>
      </c>
      <c r="E2273" s="4">
        <f>MONTH(Table1[[#This Row],[Transaction Date]])</f>
        <v>10</v>
      </c>
      <c r="F2273" s="20" t="str">
        <f>TEXT(Table1[[#This Row],[Transaction Date]],"dddd")</f>
        <v>Friday</v>
      </c>
      <c r="G2273" t="s">
        <v>117</v>
      </c>
      <c r="H2273" s="4">
        <v>12753</v>
      </c>
      <c r="I2273" t="s">
        <v>109</v>
      </c>
      <c r="J2273" s="4">
        <v>135670</v>
      </c>
      <c r="K2273">
        <v>9560</v>
      </c>
    </row>
    <row r="2274" spans="1:11">
      <c r="A2274" s="4">
        <v>20211008</v>
      </c>
      <c r="B2274" s="21">
        <f t="shared" si="35"/>
        <v>44477</v>
      </c>
      <c r="C2274" s="20" t="str">
        <f>TEXT(Table1[[#This Row],[Transaction Date]],"yyyy")</f>
        <v>2021</v>
      </c>
      <c r="D2274" s="20" t="str">
        <f>TEXT(Table1[[#This Row],[Transaction Date]],"mmmm")</f>
        <v>October</v>
      </c>
      <c r="E2274" s="4">
        <f>MONTH(Table1[[#This Row],[Transaction Date]])</f>
        <v>10</v>
      </c>
      <c r="F2274" s="20" t="str">
        <f>TEXT(Table1[[#This Row],[Transaction Date]],"dddd")</f>
        <v>Friday</v>
      </c>
      <c r="G2274" t="s">
        <v>10</v>
      </c>
      <c r="H2274" s="4">
        <v>9412</v>
      </c>
      <c r="I2274" t="s">
        <v>109</v>
      </c>
      <c r="J2274" s="4">
        <v>205588</v>
      </c>
      <c r="K2274">
        <v>16760</v>
      </c>
    </row>
    <row r="2275" spans="1:11">
      <c r="A2275" s="4">
        <v>20211008</v>
      </c>
      <c r="B2275" s="21">
        <f t="shared" si="35"/>
        <v>44477</v>
      </c>
      <c r="C2275" s="20" t="str">
        <f>TEXT(Table1[[#This Row],[Transaction Date]],"yyyy")</f>
        <v>2021</v>
      </c>
      <c r="D2275" s="20" t="str">
        <f>TEXT(Table1[[#This Row],[Transaction Date]],"mmmm")</f>
        <v>October</v>
      </c>
      <c r="E2275" s="4">
        <f>MONTH(Table1[[#This Row],[Transaction Date]])</f>
        <v>10</v>
      </c>
      <c r="F2275" s="20" t="str">
        <f>TEXT(Table1[[#This Row],[Transaction Date]],"dddd")</f>
        <v>Friday</v>
      </c>
      <c r="G2275" s="1" t="s">
        <v>118</v>
      </c>
      <c r="H2275" s="4">
        <v>456</v>
      </c>
      <c r="I2275" t="s">
        <v>114</v>
      </c>
      <c r="J2275" s="4">
        <v>275506</v>
      </c>
      <c r="K2275">
        <v>8520</v>
      </c>
    </row>
    <row r="2276" spans="1:11">
      <c r="A2276" s="4">
        <v>20211009</v>
      </c>
      <c r="B2276" s="21">
        <f t="shared" si="35"/>
        <v>44478</v>
      </c>
      <c r="C2276" s="20" t="str">
        <f>TEXT(Table1[[#This Row],[Transaction Date]],"yyyy")</f>
        <v>2021</v>
      </c>
      <c r="D2276" s="20" t="str">
        <f>TEXT(Table1[[#This Row],[Transaction Date]],"mmmm")</f>
        <v>October</v>
      </c>
      <c r="E2276" s="4">
        <f>MONTH(Table1[[#This Row],[Transaction Date]])</f>
        <v>10</v>
      </c>
      <c r="F2276" s="20" t="str">
        <f>TEXT(Table1[[#This Row],[Transaction Date]],"dddd")</f>
        <v>Saturday</v>
      </c>
      <c r="G2276" t="s">
        <v>116</v>
      </c>
      <c r="H2276" s="4">
        <v>9991</v>
      </c>
      <c r="I2276" t="s">
        <v>109</v>
      </c>
      <c r="J2276" s="4">
        <v>660055</v>
      </c>
      <c r="K2276">
        <v>13320</v>
      </c>
    </row>
    <row r="2277" spans="1:11">
      <c r="A2277" s="4">
        <v>20211010</v>
      </c>
      <c r="B2277" s="21">
        <f t="shared" si="35"/>
        <v>44479</v>
      </c>
      <c r="C2277" s="20" t="str">
        <f>TEXT(Table1[[#This Row],[Transaction Date]],"yyyy")</f>
        <v>2021</v>
      </c>
      <c r="D2277" s="20" t="str">
        <f>TEXT(Table1[[#This Row],[Transaction Date]],"mmmm")</f>
        <v>October</v>
      </c>
      <c r="E2277" s="4">
        <f>MONTH(Table1[[#This Row],[Transaction Date]])</f>
        <v>10</v>
      </c>
      <c r="F2277" s="20" t="str">
        <f>TEXT(Table1[[#This Row],[Transaction Date]],"dddd")</f>
        <v>Sunday</v>
      </c>
      <c r="G2277" t="s">
        <v>116</v>
      </c>
      <c r="H2277" s="4">
        <v>19170</v>
      </c>
      <c r="I2277" t="s">
        <v>109</v>
      </c>
      <c r="J2277" s="4">
        <v>166213</v>
      </c>
      <c r="K2277">
        <v>15720</v>
      </c>
    </row>
    <row r="2278" spans="1:11">
      <c r="A2278" s="4">
        <v>20211010</v>
      </c>
      <c r="B2278" s="21">
        <f t="shared" si="35"/>
        <v>44479</v>
      </c>
      <c r="C2278" s="20" t="str">
        <f>TEXT(Table1[[#This Row],[Transaction Date]],"yyyy")</f>
        <v>2021</v>
      </c>
      <c r="D2278" s="20" t="str">
        <f>TEXT(Table1[[#This Row],[Transaction Date]],"mmmm")</f>
        <v>October</v>
      </c>
      <c r="E2278" s="4">
        <f>MONTH(Table1[[#This Row],[Transaction Date]])</f>
        <v>10</v>
      </c>
      <c r="F2278" s="20" t="str">
        <f>TEXT(Table1[[#This Row],[Transaction Date]],"dddd")</f>
        <v>Sunday</v>
      </c>
      <c r="G2278" t="s">
        <v>117</v>
      </c>
      <c r="H2278" s="4">
        <v>12761</v>
      </c>
      <c r="I2278" t="s">
        <v>114</v>
      </c>
      <c r="J2278" s="4">
        <v>168844</v>
      </c>
      <c r="K2278">
        <v>15720</v>
      </c>
    </row>
    <row r="2279" spans="1:11">
      <c r="A2279" s="4">
        <v>20211011</v>
      </c>
      <c r="B2279" s="21">
        <f t="shared" si="35"/>
        <v>44480</v>
      </c>
      <c r="C2279" s="20" t="str">
        <f>TEXT(Table1[[#This Row],[Transaction Date]],"yyyy")</f>
        <v>2021</v>
      </c>
      <c r="D2279" s="20" t="str">
        <f>TEXT(Table1[[#This Row],[Transaction Date]],"mmmm")</f>
        <v>October</v>
      </c>
      <c r="E2279" s="4">
        <f>MONTH(Table1[[#This Row],[Transaction Date]])</f>
        <v>10</v>
      </c>
      <c r="F2279" s="20" t="str">
        <f>TEXT(Table1[[#This Row],[Transaction Date]],"dddd")</f>
        <v>Monday</v>
      </c>
      <c r="G2279" t="s">
        <v>10</v>
      </c>
      <c r="H2279" s="4">
        <v>19171</v>
      </c>
      <c r="I2279" t="s">
        <v>109</v>
      </c>
      <c r="J2279" s="4">
        <v>171475</v>
      </c>
      <c r="K2279">
        <v>10125</v>
      </c>
    </row>
    <row r="2280" spans="1:11">
      <c r="A2280" s="4">
        <v>20211012</v>
      </c>
      <c r="B2280" s="21">
        <f t="shared" si="35"/>
        <v>44481</v>
      </c>
      <c r="C2280" s="20" t="str">
        <f>TEXT(Table1[[#This Row],[Transaction Date]],"yyyy")</f>
        <v>2021</v>
      </c>
      <c r="D2280" s="20" t="str">
        <f>TEXT(Table1[[#This Row],[Transaction Date]],"mmmm")</f>
        <v>October</v>
      </c>
      <c r="E2280" s="4">
        <f>MONTH(Table1[[#This Row],[Transaction Date]])</f>
        <v>10</v>
      </c>
      <c r="F2280" s="20" t="str">
        <f>TEXT(Table1[[#This Row],[Transaction Date]],"dddd")</f>
        <v>Tuesday</v>
      </c>
      <c r="G2280" t="s">
        <v>118</v>
      </c>
      <c r="H2280" s="4">
        <v>12766</v>
      </c>
      <c r="I2280" t="s">
        <v>109</v>
      </c>
      <c r="J2280" s="4">
        <v>857476</v>
      </c>
      <c r="K2280">
        <v>5625</v>
      </c>
    </row>
    <row r="2281" spans="1:11">
      <c r="A2281" s="4">
        <v>20211013</v>
      </c>
      <c r="B2281" s="21">
        <f t="shared" si="35"/>
        <v>44482</v>
      </c>
      <c r="C2281" s="20" t="str">
        <f>TEXT(Table1[[#This Row],[Transaction Date]],"yyyy")</f>
        <v>2021</v>
      </c>
      <c r="D2281" s="20" t="str">
        <f>TEXT(Table1[[#This Row],[Transaction Date]],"mmmm")</f>
        <v>October</v>
      </c>
      <c r="E2281" s="4">
        <f>MONTH(Table1[[#This Row],[Transaction Date]])</f>
        <v>10</v>
      </c>
      <c r="F2281" s="20" t="str">
        <f>TEXT(Table1[[#This Row],[Transaction Date]],"dddd")</f>
        <v>Wednesday</v>
      </c>
      <c r="G2281" t="s">
        <v>116</v>
      </c>
      <c r="H2281" s="4">
        <v>19180</v>
      </c>
      <c r="I2281" t="s">
        <v>115</v>
      </c>
      <c r="J2281" s="4">
        <v>979679</v>
      </c>
      <c r="K2281">
        <v>2925</v>
      </c>
    </row>
    <row r="2282" spans="1:11">
      <c r="A2282" s="4">
        <v>20211015</v>
      </c>
      <c r="B2282" s="21">
        <f t="shared" si="35"/>
        <v>44484</v>
      </c>
      <c r="C2282" s="20" t="str">
        <f>TEXT(Table1[[#This Row],[Transaction Date]],"yyyy")</f>
        <v>2021</v>
      </c>
      <c r="D2282" s="20" t="str">
        <f>TEXT(Table1[[#This Row],[Transaction Date]],"mmmm")</f>
        <v>October</v>
      </c>
      <c r="E2282" s="4">
        <f>MONTH(Table1[[#This Row],[Transaction Date]])</f>
        <v>10</v>
      </c>
      <c r="F2282" s="20" t="str">
        <f>TEXT(Table1[[#This Row],[Transaction Date]],"dddd")</f>
        <v>Friday</v>
      </c>
      <c r="G2282" t="s">
        <v>11</v>
      </c>
      <c r="H2282" s="4">
        <v>477</v>
      </c>
      <c r="I2282" t="s">
        <v>115</v>
      </c>
      <c r="J2282" s="4">
        <v>129760</v>
      </c>
      <c r="K2282">
        <v>4250</v>
      </c>
    </row>
    <row r="2283" spans="1:11">
      <c r="A2283" s="4">
        <v>20211015</v>
      </c>
      <c r="B2283" s="21">
        <f t="shared" si="35"/>
        <v>44484</v>
      </c>
      <c r="C2283" s="20" t="str">
        <f>TEXT(Table1[[#This Row],[Transaction Date]],"yyyy")</f>
        <v>2021</v>
      </c>
      <c r="D2283" s="20" t="str">
        <f>TEXT(Table1[[#This Row],[Transaction Date]],"mmmm")</f>
        <v>October</v>
      </c>
      <c r="E2283" s="4">
        <f>MONTH(Table1[[#This Row],[Transaction Date]])</f>
        <v>10</v>
      </c>
      <c r="F2283" s="20" t="str">
        <f>TEXT(Table1[[#This Row],[Transaction Date]],"dddd")</f>
        <v>Friday</v>
      </c>
      <c r="G2283" t="s">
        <v>117</v>
      </c>
      <c r="H2283" s="4">
        <v>478</v>
      </c>
      <c r="I2283" t="s">
        <v>111</v>
      </c>
      <c r="J2283" s="4">
        <v>834850</v>
      </c>
      <c r="K2283">
        <v>995</v>
      </c>
    </row>
    <row r="2284" spans="1:11">
      <c r="A2284" s="4">
        <v>20211015</v>
      </c>
      <c r="B2284" s="21">
        <f t="shared" si="35"/>
        <v>44484</v>
      </c>
      <c r="C2284" s="20" t="str">
        <f>TEXT(Table1[[#This Row],[Transaction Date]],"yyyy")</f>
        <v>2021</v>
      </c>
      <c r="D2284" s="20" t="str">
        <f>TEXT(Table1[[#This Row],[Transaction Date]],"mmmm")</f>
        <v>October</v>
      </c>
      <c r="E2284" s="4">
        <f>MONTH(Table1[[#This Row],[Transaction Date]])</f>
        <v>10</v>
      </c>
      <c r="F2284" s="20" t="str">
        <f>TEXT(Table1[[#This Row],[Transaction Date]],"dddd")</f>
        <v>Friday</v>
      </c>
      <c r="G2284" t="s">
        <v>117</v>
      </c>
      <c r="H2284" s="4">
        <v>19189</v>
      </c>
      <c r="I2284" t="s">
        <v>109</v>
      </c>
      <c r="J2284" s="4">
        <v>979679</v>
      </c>
      <c r="K2284">
        <v>22650</v>
      </c>
    </row>
    <row r="2285" spans="1:11">
      <c r="A2285" s="4">
        <v>20211016</v>
      </c>
      <c r="B2285" s="21">
        <f t="shared" si="35"/>
        <v>44485</v>
      </c>
      <c r="C2285" s="20" t="str">
        <f>TEXT(Table1[[#This Row],[Transaction Date]],"yyyy")</f>
        <v>2021</v>
      </c>
      <c r="D2285" s="20" t="str">
        <f>TEXT(Table1[[#This Row],[Transaction Date]],"mmmm")</f>
        <v>October</v>
      </c>
      <c r="E2285" s="4">
        <f>MONTH(Table1[[#This Row],[Transaction Date]])</f>
        <v>10</v>
      </c>
      <c r="F2285" s="20" t="str">
        <f>TEXT(Table1[[#This Row],[Transaction Date]],"dddd")</f>
        <v>Saturday</v>
      </c>
      <c r="G2285" t="s">
        <v>10</v>
      </c>
      <c r="H2285" s="4">
        <v>19202</v>
      </c>
      <c r="I2285" t="s">
        <v>109</v>
      </c>
      <c r="J2285" s="4">
        <v>129760</v>
      </c>
      <c r="K2285">
        <v>8950</v>
      </c>
    </row>
    <row r="2286" spans="1:11">
      <c r="A2286" s="4">
        <v>20211016</v>
      </c>
      <c r="B2286" s="21">
        <f t="shared" si="35"/>
        <v>44485</v>
      </c>
      <c r="C2286" s="20" t="str">
        <f>TEXT(Table1[[#This Row],[Transaction Date]],"yyyy")</f>
        <v>2021</v>
      </c>
      <c r="D2286" s="20" t="str">
        <f>TEXT(Table1[[#This Row],[Transaction Date]],"mmmm")</f>
        <v>October</v>
      </c>
      <c r="E2286" s="4">
        <f>MONTH(Table1[[#This Row],[Transaction Date]])</f>
        <v>10</v>
      </c>
      <c r="F2286" s="20" t="str">
        <f>TEXT(Table1[[#This Row],[Transaction Date]],"dddd")</f>
        <v>Saturday</v>
      </c>
      <c r="G2286" t="s">
        <v>10</v>
      </c>
      <c r="H2286" s="4">
        <v>9437</v>
      </c>
      <c r="I2286" t="s">
        <v>109</v>
      </c>
      <c r="J2286" s="4">
        <v>834850</v>
      </c>
      <c r="K2286">
        <v>3950</v>
      </c>
    </row>
    <row r="2287" spans="1:11">
      <c r="A2287" s="4">
        <v>20211016</v>
      </c>
      <c r="B2287" s="21">
        <f t="shared" si="35"/>
        <v>44485</v>
      </c>
      <c r="C2287" s="20" t="str">
        <f>TEXT(Table1[[#This Row],[Transaction Date]],"yyyy")</f>
        <v>2021</v>
      </c>
      <c r="D2287" s="20" t="str">
        <f>TEXT(Table1[[#This Row],[Transaction Date]],"mmmm")</f>
        <v>October</v>
      </c>
      <c r="E2287" s="4">
        <f>MONTH(Table1[[#This Row],[Transaction Date]])</f>
        <v>10</v>
      </c>
      <c r="F2287" s="20" t="str">
        <f>TEXT(Table1[[#This Row],[Transaction Date]],"dddd")</f>
        <v>Saturday</v>
      </c>
      <c r="G2287" t="s">
        <v>116</v>
      </c>
      <c r="H2287" s="4">
        <v>479</v>
      </c>
      <c r="I2287" t="s">
        <v>114</v>
      </c>
      <c r="J2287" s="4">
        <v>834850</v>
      </c>
      <c r="K2287">
        <v>17950</v>
      </c>
    </row>
    <row r="2288" spans="1:11">
      <c r="A2288" s="4">
        <v>20211016</v>
      </c>
      <c r="B2288" s="21">
        <f t="shared" si="35"/>
        <v>44485</v>
      </c>
      <c r="C2288" s="20" t="str">
        <f>TEXT(Table1[[#This Row],[Transaction Date]],"yyyy")</f>
        <v>2021</v>
      </c>
      <c r="D2288" s="20" t="str">
        <f>TEXT(Table1[[#This Row],[Transaction Date]],"mmmm")</f>
        <v>October</v>
      </c>
      <c r="E2288" s="4">
        <f>MONTH(Table1[[#This Row],[Transaction Date]])</f>
        <v>10</v>
      </c>
      <c r="F2288" s="20" t="str">
        <f>TEXT(Table1[[#This Row],[Transaction Date]],"dddd")</f>
        <v>Saturday</v>
      </c>
      <c r="G2288" t="s">
        <v>116</v>
      </c>
      <c r="H2288" s="4">
        <v>9437</v>
      </c>
      <c r="I2288" t="s">
        <v>115</v>
      </c>
      <c r="J2288" s="4">
        <v>129760</v>
      </c>
      <c r="K2288">
        <v>4250</v>
      </c>
    </row>
    <row r="2289" spans="1:11">
      <c r="A2289" s="4">
        <v>20211016</v>
      </c>
      <c r="B2289" s="21">
        <f t="shared" si="35"/>
        <v>44485</v>
      </c>
      <c r="C2289" s="20" t="str">
        <f>TEXT(Table1[[#This Row],[Transaction Date]],"yyyy")</f>
        <v>2021</v>
      </c>
      <c r="D2289" s="20" t="str">
        <f>TEXT(Table1[[#This Row],[Transaction Date]],"mmmm")</f>
        <v>October</v>
      </c>
      <c r="E2289" s="4">
        <f>MONTH(Table1[[#This Row],[Transaction Date]])</f>
        <v>10</v>
      </c>
      <c r="F2289" s="20" t="str">
        <f>TEXT(Table1[[#This Row],[Transaction Date]],"dddd")</f>
        <v>Saturday</v>
      </c>
      <c r="G2289" t="s">
        <v>117</v>
      </c>
      <c r="H2289" s="4">
        <v>10128</v>
      </c>
      <c r="I2289" t="s">
        <v>114</v>
      </c>
      <c r="J2289" s="4">
        <v>834850</v>
      </c>
      <c r="K2289">
        <v>9560</v>
      </c>
    </row>
    <row r="2290" spans="1:11">
      <c r="A2290" s="4">
        <v>20211016</v>
      </c>
      <c r="B2290" s="21">
        <f t="shared" si="35"/>
        <v>44485</v>
      </c>
      <c r="C2290" s="20" t="str">
        <f>TEXT(Table1[[#This Row],[Transaction Date]],"yyyy")</f>
        <v>2021</v>
      </c>
      <c r="D2290" s="20" t="str">
        <f>TEXT(Table1[[#This Row],[Transaction Date]],"mmmm")</f>
        <v>October</v>
      </c>
      <c r="E2290" s="4">
        <f>MONTH(Table1[[#This Row],[Transaction Date]])</f>
        <v>10</v>
      </c>
      <c r="F2290" s="20" t="str">
        <f>TEXT(Table1[[#This Row],[Transaction Date]],"dddd")</f>
        <v>Saturday</v>
      </c>
      <c r="G2290" t="s">
        <v>118</v>
      </c>
      <c r="H2290" s="4">
        <v>10126</v>
      </c>
      <c r="I2290" t="s">
        <v>115</v>
      </c>
      <c r="J2290" s="4">
        <v>979679</v>
      </c>
      <c r="K2290">
        <v>3265.62</v>
      </c>
    </row>
    <row r="2291" spans="1:11">
      <c r="A2291" s="4">
        <v>20211017</v>
      </c>
      <c r="B2291" s="21">
        <f t="shared" si="35"/>
        <v>44486</v>
      </c>
      <c r="C2291" s="20" t="str">
        <f>TEXT(Table1[[#This Row],[Transaction Date]],"yyyy")</f>
        <v>2021</v>
      </c>
      <c r="D2291" s="20" t="str">
        <f>TEXT(Table1[[#This Row],[Transaction Date]],"mmmm")</f>
        <v>October</v>
      </c>
      <c r="E2291" s="4">
        <f>MONTH(Table1[[#This Row],[Transaction Date]])</f>
        <v>10</v>
      </c>
      <c r="F2291" s="20" t="str">
        <f>TEXT(Table1[[#This Row],[Transaction Date]],"dddd")</f>
        <v>Sunday</v>
      </c>
      <c r="G2291" t="s">
        <v>117</v>
      </c>
      <c r="H2291" s="4">
        <v>9441</v>
      </c>
      <c r="I2291" t="s">
        <v>109</v>
      </c>
      <c r="J2291" s="4">
        <v>129760</v>
      </c>
      <c r="K2291">
        <v>16650</v>
      </c>
    </row>
    <row r="2292" spans="1:11">
      <c r="A2292" s="4">
        <v>20211017</v>
      </c>
      <c r="B2292" s="21">
        <f t="shared" si="35"/>
        <v>44486</v>
      </c>
      <c r="C2292" s="20" t="str">
        <f>TEXT(Table1[[#This Row],[Transaction Date]],"yyyy")</f>
        <v>2021</v>
      </c>
      <c r="D2292" s="20" t="str">
        <f>TEXT(Table1[[#This Row],[Transaction Date]],"mmmm")</f>
        <v>October</v>
      </c>
      <c r="E2292" s="4">
        <f>MONTH(Table1[[#This Row],[Transaction Date]])</f>
        <v>10</v>
      </c>
      <c r="F2292" s="20" t="str">
        <f>TEXT(Table1[[#This Row],[Transaction Date]],"dddd")</f>
        <v>Sunday</v>
      </c>
      <c r="G2292" t="s">
        <v>117</v>
      </c>
      <c r="H2292" s="4">
        <v>484</v>
      </c>
      <c r="I2292" t="s">
        <v>109</v>
      </c>
      <c r="J2292" s="4">
        <v>834850</v>
      </c>
      <c r="K2292">
        <v>4250</v>
      </c>
    </row>
    <row r="2293" spans="1:11">
      <c r="A2293" s="4">
        <v>20211018</v>
      </c>
      <c r="B2293" s="21">
        <f t="shared" si="35"/>
        <v>44487</v>
      </c>
      <c r="C2293" s="20" t="str">
        <f>TEXT(Table1[[#This Row],[Transaction Date]],"yyyy")</f>
        <v>2021</v>
      </c>
      <c r="D2293" s="20" t="str">
        <f>TEXT(Table1[[#This Row],[Transaction Date]],"mmmm")</f>
        <v>October</v>
      </c>
      <c r="E2293" s="4">
        <f>MONTH(Table1[[#This Row],[Transaction Date]])</f>
        <v>10</v>
      </c>
      <c r="F2293" s="20" t="str">
        <f>TEXT(Table1[[#This Row],[Transaction Date]],"dddd")</f>
        <v>Monday</v>
      </c>
      <c r="G2293" t="s">
        <v>10</v>
      </c>
      <c r="H2293" s="4">
        <v>19219</v>
      </c>
      <c r="I2293" t="s">
        <v>109</v>
      </c>
      <c r="J2293" s="4">
        <v>834850</v>
      </c>
      <c r="K2293">
        <v>10650</v>
      </c>
    </row>
    <row r="2294" spans="1:11">
      <c r="A2294" s="4">
        <v>20211018</v>
      </c>
      <c r="B2294" s="21">
        <f t="shared" si="35"/>
        <v>44487</v>
      </c>
      <c r="C2294" s="20" t="str">
        <f>TEXT(Table1[[#This Row],[Transaction Date]],"yyyy")</f>
        <v>2021</v>
      </c>
      <c r="D2294" s="20" t="str">
        <f>TEXT(Table1[[#This Row],[Transaction Date]],"mmmm")</f>
        <v>October</v>
      </c>
      <c r="E2294" s="4">
        <f>MONTH(Table1[[#This Row],[Transaction Date]])</f>
        <v>10</v>
      </c>
      <c r="F2294" s="20" t="str">
        <f>TEXT(Table1[[#This Row],[Transaction Date]],"dddd")</f>
        <v>Monday</v>
      </c>
      <c r="G2294" t="s">
        <v>10</v>
      </c>
      <c r="H2294" s="4">
        <v>19220</v>
      </c>
      <c r="I2294" t="s">
        <v>111</v>
      </c>
      <c r="J2294" s="4">
        <v>834850</v>
      </c>
      <c r="K2294">
        <v>7950</v>
      </c>
    </row>
    <row r="2295" spans="1:11">
      <c r="A2295" s="4">
        <v>20211018</v>
      </c>
      <c r="B2295" s="21">
        <f t="shared" si="35"/>
        <v>44487</v>
      </c>
      <c r="C2295" s="20" t="str">
        <f>TEXT(Table1[[#This Row],[Transaction Date]],"yyyy")</f>
        <v>2021</v>
      </c>
      <c r="D2295" s="20" t="str">
        <f>TEXT(Table1[[#This Row],[Transaction Date]],"mmmm")</f>
        <v>October</v>
      </c>
      <c r="E2295" s="4">
        <f>MONTH(Table1[[#This Row],[Transaction Date]])</f>
        <v>10</v>
      </c>
      <c r="F2295" s="20" t="str">
        <f>TEXT(Table1[[#This Row],[Transaction Date]],"dddd")</f>
        <v>Monday</v>
      </c>
      <c r="G2295" t="s">
        <v>10</v>
      </c>
      <c r="H2295" s="4">
        <v>19221</v>
      </c>
      <c r="I2295" t="s">
        <v>109</v>
      </c>
      <c r="J2295" s="4">
        <v>834850</v>
      </c>
      <c r="K2295">
        <v>21555</v>
      </c>
    </row>
    <row r="2296" spans="1:11">
      <c r="A2296" s="4">
        <v>20211018</v>
      </c>
      <c r="B2296" s="21">
        <f t="shared" si="35"/>
        <v>44487</v>
      </c>
      <c r="C2296" s="20" t="str">
        <f>TEXT(Table1[[#This Row],[Transaction Date]],"yyyy")</f>
        <v>2021</v>
      </c>
      <c r="D2296" s="20" t="str">
        <f>TEXT(Table1[[#This Row],[Transaction Date]],"mmmm")</f>
        <v>October</v>
      </c>
      <c r="E2296" s="4">
        <f>MONTH(Table1[[#This Row],[Transaction Date]])</f>
        <v>10</v>
      </c>
      <c r="F2296" s="20" t="str">
        <f>TEXT(Table1[[#This Row],[Transaction Date]],"dddd")</f>
        <v>Monday</v>
      </c>
      <c r="G2296" t="s">
        <v>10</v>
      </c>
      <c r="H2296" s="4">
        <v>19221</v>
      </c>
      <c r="I2296" t="s">
        <v>109</v>
      </c>
      <c r="J2296" s="4">
        <v>421333</v>
      </c>
      <c r="K2296">
        <v>21555</v>
      </c>
    </row>
    <row r="2297" spans="1:11">
      <c r="A2297" s="4">
        <v>20211018</v>
      </c>
      <c r="B2297" s="21">
        <f t="shared" si="35"/>
        <v>44487</v>
      </c>
      <c r="C2297" s="20" t="str">
        <f>TEXT(Table1[[#This Row],[Transaction Date]],"yyyy")</f>
        <v>2021</v>
      </c>
      <c r="D2297" s="20" t="str">
        <f>TEXT(Table1[[#This Row],[Transaction Date]],"mmmm")</f>
        <v>October</v>
      </c>
      <c r="E2297" s="4">
        <f>MONTH(Table1[[#This Row],[Transaction Date]])</f>
        <v>10</v>
      </c>
      <c r="F2297" s="20" t="str">
        <f>TEXT(Table1[[#This Row],[Transaction Date]],"dddd")</f>
        <v>Monday</v>
      </c>
      <c r="G2297" t="s">
        <v>118</v>
      </c>
      <c r="H2297" s="4">
        <v>19222</v>
      </c>
      <c r="I2297" t="s">
        <v>109</v>
      </c>
      <c r="J2297" s="4">
        <v>719050</v>
      </c>
      <c r="K2297">
        <v>4950</v>
      </c>
    </row>
    <row r="2298" spans="1:11">
      <c r="A2298" s="4">
        <v>20211018</v>
      </c>
      <c r="B2298" s="21">
        <f t="shared" si="35"/>
        <v>44487</v>
      </c>
      <c r="C2298" s="20" t="str">
        <f>TEXT(Table1[[#This Row],[Transaction Date]],"yyyy")</f>
        <v>2021</v>
      </c>
      <c r="D2298" s="20" t="str">
        <f>TEXT(Table1[[#This Row],[Transaction Date]],"mmmm")</f>
        <v>October</v>
      </c>
      <c r="E2298" s="4">
        <f>MONTH(Table1[[#This Row],[Transaction Date]])</f>
        <v>10</v>
      </c>
      <c r="F2298" s="20" t="str">
        <f>TEXT(Table1[[#This Row],[Transaction Date]],"dddd")</f>
        <v>Monday</v>
      </c>
      <c r="G2298" t="s">
        <v>117</v>
      </c>
      <c r="H2298" s="4">
        <v>12777</v>
      </c>
      <c r="I2298" t="s">
        <v>109</v>
      </c>
      <c r="J2298" s="4">
        <v>101676</v>
      </c>
      <c r="K2298">
        <v>4455</v>
      </c>
    </row>
    <row r="2299" spans="1:11">
      <c r="A2299" s="4">
        <v>20211018</v>
      </c>
      <c r="B2299" s="21">
        <f t="shared" si="35"/>
        <v>44487</v>
      </c>
      <c r="C2299" s="20" t="str">
        <f>TEXT(Table1[[#This Row],[Transaction Date]],"yyyy")</f>
        <v>2021</v>
      </c>
      <c r="D2299" s="20" t="str">
        <f>TEXT(Table1[[#This Row],[Transaction Date]],"mmmm")</f>
        <v>October</v>
      </c>
      <c r="E2299" s="4">
        <f>MONTH(Table1[[#This Row],[Transaction Date]])</f>
        <v>10</v>
      </c>
      <c r="F2299" s="20" t="str">
        <f>TEXT(Table1[[#This Row],[Transaction Date]],"dddd")</f>
        <v>Monday</v>
      </c>
      <c r="G2299" t="s">
        <v>10</v>
      </c>
      <c r="H2299" s="4">
        <v>12778</v>
      </c>
      <c r="I2299" t="s">
        <v>114</v>
      </c>
      <c r="J2299" s="4">
        <v>131448</v>
      </c>
      <c r="K2299">
        <v>2205</v>
      </c>
    </row>
    <row r="2300" spans="1:11">
      <c r="A2300" s="4">
        <v>20211018</v>
      </c>
      <c r="B2300" s="21">
        <f t="shared" si="35"/>
        <v>44487</v>
      </c>
      <c r="C2300" s="20" t="str">
        <f>TEXT(Table1[[#This Row],[Transaction Date]],"yyyy")</f>
        <v>2021</v>
      </c>
      <c r="D2300" s="20" t="str">
        <f>TEXT(Table1[[#This Row],[Transaction Date]],"mmmm")</f>
        <v>October</v>
      </c>
      <c r="E2300" s="4">
        <f>MONTH(Table1[[#This Row],[Transaction Date]])</f>
        <v>10</v>
      </c>
      <c r="F2300" s="20" t="str">
        <f>TEXT(Table1[[#This Row],[Transaction Date]],"dddd")</f>
        <v>Monday</v>
      </c>
      <c r="G2300" t="s">
        <v>10</v>
      </c>
      <c r="H2300" s="4">
        <v>12779</v>
      </c>
      <c r="I2300" t="s">
        <v>115</v>
      </c>
      <c r="J2300" s="4">
        <v>161220</v>
      </c>
      <c r="K2300">
        <v>17685</v>
      </c>
    </row>
    <row r="2301" spans="1:11">
      <c r="A2301" s="4">
        <v>20211018</v>
      </c>
      <c r="B2301" s="21">
        <f t="shared" si="35"/>
        <v>44487</v>
      </c>
      <c r="C2301" s="20" t="str">
        <f>TEXT(Table1[[#This Row],[Transaction Date]],"yyyy")</f>
        <v>2021</v>
      </c>
      <c r="D2301" s="20" t="str">
        <f>TEXT(Table1[[#This Row],[Transaction Date]],"mmmm")</f>
        <v>October</v>
      </c>
      <c r="E2301" s="4">
        <f>MONTH(Table1[[#This Row],[Transaction Date]])</f>
        <v>10</v>
      </c>
      <c r="F2301" s="20" t="str">
        <f>TEXT(Table1[[#This Row],[Transaction Date]],"dddd")</f>
        <v>Monday</v>
      </c>
      <c r="G2301" t="s">
        <v>10</v>
      </c>
      <c r="H2301" s="4">
        <v>12780</v>
      </c>
      <c r="I2301" t="s">
        <v>114</v>
      </c>
      <c r="J2301" s="4">
        <v>663423</v>
      </c>
      <c r="K2301">
        <v>8950</v>
      </c>
    </row>
    <row r="2302" spans="1:11">
      <c r="A2302" s="4">
        <v>20211019</v>
      </c>
      <c r="B2302" s="21">
        <f t="shared" si="35"/>
        <v>44488</v>
      </c>
      <c r="C2302" s="20" t="str">
        <f>TEXT(Table1[[#This Row],[Transaction Date]],"yyyy")</f>
        <v>2021</v>
      </c>
      <c r="D2302" s="20" t="str">
        <f>TEXT(Table1[[#This Row],[Transaction Date]],"mmmm")</f>
        <v>October</v>
      </c>
      <c r="E2302" s="4">
        <f>MONTH(Table1[[#This Row],[Transaction Date]])</f>
        <v>10</v>
      </c>
      <c r="F2302" s="20" t="str">
        <f>TEXT(Table1[[#This Row],[Transaction Date]],"dddd")</f>
        <v>Tuesday</v>
      </c>
      <c r="G2302" t="s">
        <v>118</v>
      </c>
      <c r="H2302" s="4">
        <v>12782</v>
      </c>
      <c r="I2302" t="s">
        <v>114</v>
      </c>
      <c r="J2302" s="4">
        <v>116562</v>
      </c>
      <c r="K2302">
        <v>13455</v>
      </c>
    </row>
    <row r="2303" spans="1:11">
      <c r="A2303" s="4">
        <v>20211019</v>
      </c>
      <c r="B2303" s="21">
        <f t="shared" si="35"/>
        <v>44488</v>
      </c>
      <c r="C2303" s="20" t="str">
        <f>TEXT(Table1[[#This Row],[Transaction Date]],"yyyy")</f>
        <v>2021</v>
      </c>
      <c r="D2303" s="20" t="str">
        <f>TEXT(Table1[[#This Row],[Transaction Date]],"mmmm")</f>
        <v>October</v>
      </c>
      <c r="E2303" s="4">
        <f>MONTH(Table1[[#This Row],[Transaction Date]])</f>
        <v>10</v>
      </c>
      <c r="F2303" s="20" t="str">
        <f>TEXT(Table1[[#This Row],[Transaction Date]],"dddd")</f>
        <v>Tuesday</v>
      </c>
      <c r="G2303" t="s">
        <v>117</v>
      </c>
      <c r="H2303" s="4">
        <v>12783</v>
      </c>
      <c r="I2303" t="s">
        <v>115</v>
      </c>
      <c r="J2303" s="4">
        <v>166782</v>
      </c>
      <c r="K2303">
        <v>7462.5</v>
      </c>
    </row>
    <row r="2304" spans="1:11">
      <c r="A2304" s="4">
        <v>20211019</v>
      </c>
      <c r="B2304" s="21">
        <f t="shared" si="35"/>
        <v>44488</v>
      </c>
      <c r="C2304" s="20" t="str">
        <f>TEXT(Table1[[#This Row],[Transaction Date]],"yyyy")</f>
        <v>2021</v>
      </c>
      <c r="D2304" s="20" t="str">
        <f>TEXT(Table1[[#This Row],[Transaction Date]],"mmmm")</f>
        <v>October</v>
      </c>
      <c r="E2304" s="4">
        <f>MONTH(Table1[[#This Row],[Transaction Date]])</f>
        <v>10</v>
      </c>
      <c r="F2304" s="20" t="str">
        <f>TEXT(Table1[[#This Row],[Transaction Date]],"dddd")</f>
        <v>Tuesday</v>
      </c>
      <c r="G2304" t="s">
        <v>10</v>
      </c>
      <c r="H2304" s="4">
        <v>9444</v>
      </c>
      <c r="I2304" t="s">
        <v>114</v>
      </c>
      <c r="J2304" s="4">
        <v>217003</v>
      </c>
      <c r="K2304">
        <v>5450</v>
      </c>
    </row>
    <row r="2305" spans="1:11">
      <c r="A2305" s="4">
        <v>20211019</v>
      </c>
      <c r="B2305" s="21">
        <f t="shared" si="35"/>
        <v>44488</v>
      </c>
      <c r="C2305" s="20" t="str">
        <f>TEXT(Table1[[#This Row],[Transaction Date]],"yyyy")</f>
        <v>2021</v>
      </c>
      <c r="D2305" s="20" t="str">
        <f>TEXT(Table1[[#This Row],[Transaction Date]],"mmmm")</f>
        <v>October</v>
      </c>
      <c r="E2305" s="4">
        <f>MONTH(Table1[[#This Row],[Transaction Date]])</f>
        <v>10</v>
      </c>
      <c r="F2305" s="20" t="str">
        <f>TEXT(Table1[[#This Row],[Transaction Date]],"dddd")</f>
        <v>Tuesday</v>
      </c>
      <c r="G2305" t="s">
        <v>116</v>
      </c>
      <c r="H2305" s="4">
        <v>9445</v>
      </c>
      <c r="I2305" t="s">
        <v>115</v>
      </c>
      <c r="J2305" s="4">
        <v>267224</v>
      </c>
      <c r="K2305">
        <v>1450</v>
      </c>
    </row>
    <row r="2306" spans="1:11">
      <c r="A2306" s="4">
        <v>20211019</v>
      </c>
      <c r="B2306" s="21">
        <f t="shared" si="35"/>
        <v>44488</v>
      </c>
      <c r="C2306" s="20" t="str">
        <f>TEXT(Table1[[#This Row],[Transaction Date]],"yyyy")</f>
        <v>2021</v>
      </c>
      <c r="D2306" s="20" t="str">
        <f>TEXT(Table1[[#This Row],[Transaction Date]],"mmmm")</f>
        <v>October</v>
      </c>
      <c r="E2306" s="4">
        <f>MONTH(Table1[[#This Row],[Transaction Date]])</f>
        <v>10</v>
      </c>
      <c r="F2306" s="20" t="str">
        <f>TEXT(Table1[[#This Row],[Transaction Date]],"dddd")</f>
        <v>Tuesday</v>
      </c>
      <c r="G2306" t="s">
        <v>10</v>
      </c>
      <c r="H2306" s="4">
        <v>9445</v>
      </c>
      <c r="I2306" t="s">
        <v>113</v>
      </c>
      <c r="J2306" s="4">
        <v>317445</v>
      </c>
      <c r="K2306">
        <v>2450</v>
      </c>
    </row>
    <row r="2307" spans="1:11">
      <c r="A2307" s="4">
        <v>20211020</v>
      </c>
      <c r="B2307" s="21">
        <f t="shared" si="35"/>
        <v>44489</v>
      </c>
      <c r="C2307" s="20" t="str">
        <f>TEXT(Table1[[#This Row],[Transaction Date]],"yyyy")</f>
        <v>2021</v>
      </c>
      <c r="D2307" s="20" t="str">
        <f>TEXT(Table1[[#This Row],[Transaction Date]],"mmmm")</f>
        <v>October</v>
      </c>
      <c r="E2307" s="4">
        <f>MONTH(Table1[[#This Row],[Transaction Date]])</f>
        <v>10</v>
      </c>
      <c r="F2307" s="20" t="str">
        <f>TEXT(Table1[[#This Row],[Transaction Date]],"dddd")</f>
        <v>Wednesday</v>
      </c>
      <c r="G2307" t="s">
        <v>10</v>
      </c>
      <c r="H2307" s="4">
        <v>487</v>
      </c>
      <c r="I2307" t="s">
        <v>115</v>
      </c>
      <c r="J2307" s="4">
        <v>729973</v>
      </c>
      <c r="K2307">
        <v>995</v>
      </c>
    </row>
    <row r="2308" spans="1:11">
      <c r="A2308" s="4">
        <v>20211020</v>
      </c>
      <c r="B2308" s="21">
        <f t="shared" si="35"/>
        <v>44489</v>
      </c>
      <c r="C2308" s="20" t="str">
        <f>TEXT(Table1[[#This Row],[Transaction Date]],"yyyy")</f>
        <v>2021</v>
      </c>
      <c r="D2308" s="20" t="str">
        <f>TEXT(Table1[[#This Row],[Transaction Date]],"mmmm")</f>
        <v>October</v>
      </c>
      <c r="E2308" s="4">
        <f>MONTH(Table1[[#This Row],[Transaction Date]])</f>
        <v>10</v>
      </c>
      <c r="F2308" s="20" t="str">
        <f>TEXT(Table1[[#This Row],[Transaction Date]],"dddd")</f>
        <v>Wednesday</v>
      </c>
      <c r="G2308" t="s">
        <v>10</v>
      </c>
      <c r="H2308" s="4">
        <v>487</v>
      </c>
      <c r="I2308" t="s">
        <v>115</v>
      </c>
      <c r="J2308" s="4">
        <v>764932</v>
      </c>
      <c r="K2308">
        <v>995</v>
      </c>
    </row>
    <row r="2309" spans="1:11">
      <c r="A2309" s="4">
        <v>20211021</v>
      </c>
      <c r="B2309" s="21">
        <f t="shared" ref="B2309:B2372" si="36">DATE(LEFT(A2309,4),MID(A2309,5,2),RIGHT(A2309,2))</f>
        <v>44490</v>
      </c>
      <c r="C2309" s="20" t="str">
        <f>TEXT(Table1[[#This Row],[Transaction Date]],"yyyy")</f>
        <v>2021</v>
      </c>
      <c r="D2309" s="20" t="str">
        <f>TEXT(Table1[[#This Row],[Transaction Date]],"mmmm")</f>
        <v>October</v>
      </c>
      <c r="E2309" s="4">
        <f>MONTH(Table1[[#This Row],[Transaction Date]])</f>
        <v>10</v>
      </c>
      <c r="F2309" s="20" t="str">
        <f>TEXT(Table1[[#This Row],[Transaction Date]],"dddd")</f>
        <v>Thursday</v>
      </c>
      <c r="G2309" t="s">
        <v>118</v>
      </c>
      <c r="H2309" s="4">
        <v>19228</v>
      </c>
      <c r="I2309" t="s">
        <v>109</v>
      </c>
      <c r="J2309" s="4">
        <v>799891</v>
      </c>
      <c r="K2309">
        <v>15450</v>
      </c>
    </row>
    <row r="2310" spans="1:11">
      <c r="A2310" s="4">
        <v>20211021</v>
      </c>
      <c r="B2310" s="21">
        <f t="shared" si="36"/>
        <v>44490</v>
      </c>
      <c r="C2310" s="20" t="str">
        <f>TEXT(Table1[[#This Row],[Transaction Date]],"yyyy")</f>
        <v>2021</v>
      </c>
      <c r="D2310" s="20" t="str">
        <f>TEXT(Table1[[#This Row],[Transaction Date]],"mmmm")</f>
        <v>October</v>
      </c>
      <c r="E2310" s="4">
        <f>MONTH(Table1[[#This Row],[Transaction Date]])</f>
        <v>10</v>
      </c>
      <c r="F2310" s="20" t="str">
        <f>TEXT(Table1[[#This Row],[Transaction Date]],"dddd")</f>
        <v>Thursday</v>
      </c>
      <c r="G2310" t="s">
        <v>117</v>
      </c>
      <c r="H2310" s="4">
        <v>19229</v>
      </c>
      <c r="I2310" t="s">
        <v>109</v>
      </c>
      <c r="J2310" s="4">
        <v>834850</v>
      </c>
      <c r="K2310">
        <v>12450</v>
      </c>
    </row>
    <row r="2311" spans="1:11">
      <c r="A2311" s="4">
        <v>20211021</v>
      </c>
      <c r="B2311" s="21">
        <f t="shared" si="36"/>
        <v>44490</v>
      </c>
      <c r="C2311" s="20" t="str">
        <f>TEXT(Table1[[#This Row],[Transaction Date]],"yyyy")</f>
        <v>2021</v>
      </c>
      <c r="D2311" s="20" t="str">
        <f>TEXT(Table1[[#This Row],[Transaction Date]],"mmmm")</f>
        <v>October</v>
      </c>
      <c r="E2311" s="4">
        <f>MONTH(Table1[[#This Row],[Transaction Date]])</f>
        <v>10</v>
      </c>
      <c r="F2311" s="20" t="str">
        <f>TEXT(Table1[[#This Row],[Transaction Date]],"dddd")</f>
        <v>Thursday</v>
      </c>
      <c r="G2311" t="s">
        <v>10</v>
      </c>
      <c r="H2311" s="4">
        <v>12785</v>
      </c>
      <c r="I2311" t="s">
        <v>109</v>
      </c>
      <c r="J2311" s="4">
        <v>367666</v>
      </c>
      <c r="K2311">
        <v>10755</v>
      </c>
    </row>
    <row r="2312" spans="1:11">
      <c r="A2312" s="4">
        <v>20211021</v>
      </c>
      <c r="B2312" s="21">
        <f t="shared" si="36"/>
        <v>44490</v>
      </c>
      <c r="C2312" s="20" t="str">
        <f>TEXT(Table1[[#This Row],[Transaction Date]],"yyyy")</f>
        <v>2021</v>
      </c>
      <c r="D2312" s="20" t="str">
        <f>TEXT(Table1[[#This Row],[Transaction Date]],"mmmm")</f>
        <v>October</v>
      </c>
      <c r="E2312" s="4">
        <f>MONTH(Table1[[#This Row],[Transaction Date]])</f>
        <v>10</v>
      </c>
      <c r="F2312" s="20" t="str">
        <f>TEXT(Table1[[#This Row],[Transaction Date]],"dddd")</f>
        <v>Thursday</v>
      </c>
      <c r="G2312" t="s">
        <v>10</v>
      </c>
      <c r="H2312" s="4">
        <v>12786</v>
      </c>
      <c r="I2312" t="s">
        <v>114</v>
      </c>
      <c r="J2312" s="4">
        <v>417887</v>
      </c>
      <c r="K2312">
        <v>5085</v>
      </c>
    </row>
    <row r="2313" spans="1:11">
      <c r="A2313" s="4">
        <v>20211021</v>
      </c>
      <c r="B2313" s="21">
        <f t="shared" si="36"/>
        <v>44490</v>
      </c>
      <c r="C2313" s="20" t="str">
        <f>TEXT(Table1[[#This Row],[Transaction Date]],"yyyy")</f>
        <v>2021</v>
      </c>
      <c r="D2313" s="20" t="str">
        <f>TEXT(Table1[[#This Row],[Transaction Date]],"mmmm")</f>
        <v>October</v>
      </c>
      <c r="E2313" s="4">
        <f>MONTH(Table1[[#This Row],[Transaction Date]])</f>
        <v>10</v>
      </c>
      <c r="F2313" s="20" t="str">
        <f>TEXT(Table1[[#This Row],[Transaction Date]],"dddd")</f>
        <v>Thursday</v>
      </c>
      <c r="G2313" t="s">
        <v>116</v>
      </c>
      <c r="H2313" s="4">
        <v>9450</v>
      </c>
      <c r="I2313" t="s">
        <v>115</v>
      </c>
      <c r="J2313" s="4">
        <v>468108</v>
      </c>
      <c r="K2313">
        <v>17950</v>
      </c>
    </row>
    <row r="2314" spans="1:11">
      <c r="A2314" s="4">
        <v>20211022</v>
      </c>
      <c r="B2314" s="21">
        <f t="shared" si="36"/>
        <v>44491</v>
      </c>
      <c r="C2314" s="20" t="str">
        <f>TEXT(Table1[[#This Row],[Transaction Date]],"yyyy")</f>
        <v>2021</v>
      </c>
      <c r="D2314" s="20" t="str">
        <f>TEXT(Table1[[#This Row],[Transaction Date]],"mmmm")</f>
        <v>October</v>
      </c>
      <c r="E2314" s="4">
        <f>MONTH(Table1[[#This Row],[Transaction Date]])</f>
        <v>10</v>
      </c>
      <c r="F2314" s="20" t="str">
        <f>TEXT(Table1[[#This Row],[Transaction Date]],"dddd")</f>
        <v>Friday</v>
      </c>
      <c r="G2314" t="s">
        <v>10</v>
      </c>
      <c r="H2314" s="4">
        <v>489</v>
      </c>
      <c r="I2314" t="s">
        <v>114</v>
      </c>
      <c r="J2314" s="4">
        <v>518329</v>
      </c>
      <c r="K2314">
        <v>3950</v>
      </c>
    </row>
    <row r="2315" spans="1:11">
      <c r="A2315" s="4">
        <v>20211022</v>
      </c>
      <c r="B2315" s="21">
        <f t="shared" si="36"/>
        <v>44491</v>
      </c>
      <c r="C2315" s="20" t="str">
        <f>TEXT(Table1[[#This Row],[Transaction Date]],"yyyy")</f>
        <v>2021</v>
      </c>
      <c r="D2315" s="20" t="str">
        <f>TEXT(Table1[[#This Row],[Transaction Date]],"mmmm")</f>
        <v>October</v>
      </c>
      <c r="E2315" s="4">
        <f>MONTH(Table1[[#This Row],[Transaction Date]])</f>
        <v>10</v>
      </c>
      <c r="F2315" s="20" t="str">
        <f>TEXT(Table1[[#This Row],[Transaction Date]],"dddd")</f>
        <v>Friday</v>
      </c>
      <c r="G2315" t="s">
        <v>116</v>
      </c>
      <c r="H2315" s="4">
        <v>12787</v>
      </c>
      <c r="I2315" t="s">
        <v>115</v>
      </c>
      <c r="J2315" s="4">
        <v>568550</v>
      </c>
      <c r="K2315">
        <v>3555</v>
      </c>
    </row>
    <row r="2316" spans="1:11">
      <c r="A2316" s="4">
        <v>20211022</v>
      </c>
      <c r="B2316" s="21">
        <f t="shared" si="36"/>
        <v>44491</v>
      </c>
      <c r="C2316" s="20" t="str">
        <f>TEXT(Table1[[#This Row],[Transaction Date]],"yyyy")</f>
        <v>2021</v>
      </c>
      <c r="D2316" s="20" t="str">
        <f>TEXT(Table1[[#This Row],[Transaction Date]],"mmmm")</f>
        <v>October</v>
      </c>
      <c r="E2316" s="4">
        <f>MONTH(Table1[[#This Row],[Transaction Date]])</f>
        <v>10</v>
      </c>
      <c r="F2316" s="20" t="str">
        <f>TEXT(Table1[[#This Row],[Transaction Date]],"dddd")</f>
        <v>Friday</v>
      </c>
      <c r="G2316" t="s">
        <v>10</v>
      </c>
      <c r="H2316" s="4">
        <v>12789</v>
      </c>
      <c r="I2316" t="s">
        <v>111</v>
      </c>
      <c r="J2316" s="4">
        <v>618771</v>
      </c>
      <c r="K2316">
        <v>8055</v>
      </c>
    </row>
    <row r="2317" spans="1:11">
      <c r="A2317" s="4">
        <v>20211022</v>
      </c>
      <c r="B2317" s="21">
        <f t="shared" si="36"/>
        <v>44491</v>
      </c>
      <c r="C2317" s="20" t="str">
        <f>TEXT(Table1[[#This Row],[Transaction Date]],"yyyy")</f>
        <v>2021</v>
      </c>
      <c r="D2317" s="20" t="str">
        <f>TEXT(Table1[[#This Row],[Transaction Date]],"mmmm")</f>
        <v>October</v>
      </c>
      <c r="E2317" s="4">
        <f>MONTH(Table1[[#This Row],[Transaction Date]])</f>
        <v>10</v>
      </c>
      <c r="F2317" s="20" t="str">
        <f>TEXT(Table1[[#This Row],[Transaction Date]],"dddd")</f>
        <v>Friday</v>
      </c>
      <c r="G2317" t="s">
        <v>10</v>
      </c>
      <c r="H2317" s="4">
        <v>12790</v>
      </c>
      <c r="I2317" t="s">
        <v>109</v>
      </c>
      <c r="J2317" s="4">
        <v>864342</v>
      </c>
      <c r="K2317">
        <v>20385</v>
      </c>
    </row>
    <row r="2318" spans="1:11">
      <c r="A2318" s="4">
        <v>20211022</v>
      </c>
      <c r="B2318" s="21">
        <f t="shared" si="36"/>
        <v>44491</v>
      </c>
      <c r="C2318" s="20" t="str">
        <f>TEXT(Table1[[#This Row],[Transaction Date]],"yyyy")</f>
        <v>2021</v>
      </c>
      <c r="D2318" s="20" t="str">
        <f>TEXT(Table1[[#This Row],[Transaction Date]],"mmmm")</f>
        <v>October</v>
      </c>
      <c r="E2318" s="4">
        <f>MONTH(Table1[[#This Row],[Transaction Date]])</f>
        <v>10</v>
      </c>
      <c r="F2318" s="20" t="str">
        <f>TEXT(Table1[[#This Row],[Transaction Date]],"dddd")</f>
        <v>Friday</v>
      </c>
      <c r="G2318" t="s">
        <v>116</v>
      </c>
      <c r="H2318" s="4">
        <v>12788</v>
      </c>
      <c r="I2318" t="s">
        <v>109</v>
      </c>
      <c r="J2318" s="4">
        <v>979679</v>
      </c>
      <c r="K2318">
        <v>5400</v>
      </c>
    </row>
    <row r="2319" spans="1:11">
      <c r="A2319" s="4">
        <v>20211024</v>
      </c>
      <c r="B2319" s="21">
        <f t="shared" si="36"/>
        <v>44493</v>
      </c>
      <c r="C2319" s="20" t="str">
        <f>TEXT(Table1[[#This Row],[Transaction Date]],"yyyy")</f>
        <v>2021</v>
      </c>
      <c r="D2319" s="20" t="str">
        <f>TEXT(Table1[[#This Row],[Transaction Date]],"mmmm")</f>
        <v>October</v>
      </c>
      <c r="E2319" s="4">
        <f>MONTH(Table1[[#This Row],[Transaction Date]])</f>
        <v>10</v>
      </c>
      <c r="F2319" s="20" t="str">
        <f>TEXT(Table1[[#This Row],[Transaction Date]],"dddd")</f>
        <v>Sunday</v>
      </c>
      <c r="G2319" t="s">
        <v>10</v>
      </c>
      <c r="H2319" s="4">
        <v>12793</v>
      </c>
      <c r="I2319" t="s">
        <v>111</v>
      </c>
      <c r="J2319" s="4">
        <v>129760</v>
      </c>
      <c r="K2319">
        <v>16155</v>
      </c>
    </row>
    <row r="2320" spans="1:11">
      <c r="A2320" s="4">
        <v>20211024</v>
      </c>
      <c r="B2320" s="21">
        <f t="shared" si="36"/>
        <v>44493</v>
      </c>
      <c r="C2320" s="20" t="str">
        <f>TEXT(Table1[[#This Row],[Transaction Date]],"yyyy")</f>
        <v>2021</v>
      </c>
      <c r="D2320" s="20" t="str">
        <f>TEXT(Table1[[#This Row],[Transaction Date]],"mmmm")</f>
        <v>October</v>
      </c>
      <c r="E2320" s="4">
        <f>MONTH(Table1[[#This Row],[Transaction Date]])</f>
        <v>10</v>
      </c>
      <c r="F2320" s="20" t="str">
        <f>TEXT(Table1[[#This Row],[Transaction Date]],"dddd")</f>
        <v>Sunday</v>
      </c>
      <c r="G2320" t="s">
        <v>116</v>
      </c>
      <c r="H2320" s="4">
        <v>9460</v>
      </c>
      <c r="I2320" t="s">
        <v>109</v>
      </c>
      <c r="J2320" s="4">
        <v>172366</v>
      </c>
      <c r="K2320">
        <v>5650</v>
      </c>
    </row>
    <row r="2321" spans="1:11">
      <c r="A2321" s="4">
        <v>20211024</v>
      </c>
      <c r="B2321" s="21">
        <f t="shared" si="36"/>
        <v>44493</v>
      </c>
      <c r="C2321" s="20" t="str">
        <f>TEXT(Table1[[#This Row],[Transaction Date]],"yyyy")</f>
        <v>2021</v>
      </c>
      <c r="D2321" s="20" t="str">
        <f>TEXT(Table1[[#This Row],[Transaction Date]],"mmmm")</f>
        <v>October</v>
      </c>
      <c r="E2321" s="4">
        <f>MONTH(Table1[[#This Row],[Transaction Date]])</f>
        <v>10</v>
      </c>
      <c r="F2321" s="20" t="str">
        <f>TEXT(Table1[[#This Row],[Transaction Date]],"dddd")</f>
        <v>Sunday</v>
      </c>
      <c r="G2321" t="s">
        <v>11</v>
      </c>
      <c r="H2321" s="4">
        <v>9462</v>
      </c>
      <c r="I2321" t="s">
        <v>109</v>
      </c>
      <c r="J2321" s="4">
        <v>100712</v>
      </c>
      <c r="K2321">
        <v>3950</v>
      </c>
    </row>
    <row r="2322" spans="1:11">
      <c r="A2322" s="4">
        <v>20211024</v>
      </c>
      <c r="B2322" s="21">
        <f t="shared" si="36"/>
        <v>44493</v>
      </c>
      <c r="C2322" s="20" t="str">
        <f>TEXT(Table1[[#This Row],[Transaction Date]],"yyyy")</f>
        <v>2021</v>
      </c>
      <c r="D2322" s="20" t="str">
        <f>TEXT(Table1[[#This Row],[Transaction Date]],"mmmm")</f>
        <v>October</v>
      </c>
      <c r="E2322" s="4">
        <f>MONTH(Table1[[#This Row],[Transaction Date]])</f>
        <v>10</v>
      </c>
      <c r="F2322" s="20" t="str">
        <f>TEXT(Table1[[#This Row],[Transaction Date]],"dddd")</f>
        <v>Sunday</v>
      </c>
      <c r="G2322" t="s">
        <v>11</v>
      </c>
      <c r="H2322" s="4">
        <v>10239</v>
      </c>
      <c r="I2322" t="s">
        <v>114</v>
      </c>
      <c r="J2322" s="4">
        <v>135670</v>
      </c>
      <c r="K2322">
        <v>20950</v>
      </c>
    </row>
    <row r="2323" spans="1:11">
      <c r="A2323" s="4">
        <v>20211025</v>
      </c>
      <c r="B2323" s="21">
        <f t="shared" si="36"/>
        <v>44494</v>
      </c>
      <c r="C2323" s="20" t="str">
        <f>TEXT(Table1[[#This Row],[Transaction Date]],"yyyy")</f>
        <v>2021</v>
      </c>
      <c r="D2323" s="20" t="str">
        <f>TEXT(Table1[[#This Row],[Transaction Date]],"mmmm")</f>
        <v>October</v>
      </c>
      <c r="E2323" s="4">
        <f>MONTH(Table1[[#This Row],[Transaction Date]])</f>
        <v>10</v>
      </c>
      <c r="F2323" s="20" t="str">
        <f>TEXT(Table1[[#This Row],[Transaction Date]],"dddd")</f>
        <v>Monday</v>
      </c>
      <c r="G2323" t="s">
        <v>117</v>
      </c>
      <c r="H2323" s="4">
        <v>9465</v>
      </c>
      <c r="I2323" t="s">
        <v>114</v>
      </c>
      <c r="J2323" s="4">
        <v>205588</v>
      </c>
      <c r="K2323">
        <v>4687.5</v>
      </c>
    </row>
    <row r="2324" spans="1:11">
      <c r="A2324" s="4">
        <v>20211025</v>
      </c>
      <c r="B2324" s="21">
        <f t="shared" si="36"/>
        <v>44494</v>
      </c>
      <c r="C2324" s="20" t="str">
        <f>TEXT(Table1[[#This Row],[Transaction Date]],"yyyy")</f>
        <v>2021</v>
      </c>
      <c r="D2324" s="20" t="str">
        <f>TEXT(Table1[[#This Row],[Transaction Date]],"mmmm")</f>
        <v>October</v>
      </c>
      <c r="E2324" s="4">
        <f>MONTH(Table1[[#This Row],[Transaction Date]])</f>
        <v>10</v>
      </c>
      <c r="F2324" s="20" t="str">
        <f>TEXT(Table1[[#This Row],[Transaction Date]],"dddd")</f>
        <v>Monday</v>
      </c>
      <c r="G2324" t="s">
        <v>117</v>
      </c>
      <c r="H2324" s="4">
        <v>12794</v>
      </c>
      <c r="I2324" t="s">
        <v>115</v>
      </c>
      <c r="J2324" s="4">
        <v>275506</v>
      </c>
      <c r="K2324">
        <v>995</v>
      </c>
    </row>
    <row r="2325" spans="1:11">
      <c r="A2325" s="4">
        <v>20211027</v>
      </c>
      <c r="B2325" s="21">
        <f t="shared" si="36"/>
        <v>44496</v>
      </c>
      <c r="C2325" s="20" t="str">
        <f>TEXT(Table1[[#This Row],[Transaction Date]],"yyyy")</f>
        <v>2021</v>
      </c>
      <c r="D2325" s="20" t="str">
        <f>TEXT(Table1[[#This Row],[Transaction Date]],"mmmm")</f>
        <v>October</v>
      </c>
      <c r="E2325" s="4">
        <f>MONTH(Table1[[#This Row],[Transaction Date]])</f>
        <v>10</v>
      </c>
      <c r="F2325" s="20" t="str">
        <f>TEXT(Table1[[#This Row],[Transaction Date]],"dddd")</f>
        <v>Wednesday</v>
      </c>
      <c r="G2325" t="s">
        <v>116</v>
      </c>
      <c r="H2325" s="4">
        <v>499</v>
      </c>
      <c r="I2325" t="s">
        <v>109</v>
      </c>
      <c r="J2325" s="4">
        <v>660055</v>
      </c>
      <c r="K2325">
        <v>3650</v>
      </c>
    </row>
    <row r="2326" spans="1:11">
      <c r="A2326" s="4">
        <v>20211028</v>
      </c>
      <c r="B2326" s="21">
        <f t="shared" si="36"/>
        <v>44497</v>
      </c>
      <c r="C2326" s="20" t="str">
        <f>TEXT(Table1[[#This Row],[Transaction Date]],"yyyy")</f>
        <v>2021</v>
      </c>
      <c r="D2326" s="20" t="str">
        <f>TEXT(Table1[[#This Row],[Transaction Date]],"mmmm")</f>
        <v>October</v>
      </c>
      <c r="E2326" s="4">
        <f>MONTH(Table1[[#This Row],[Transaction Date]])</f>
        <v>10</v>
      </c>
      <c r="F2326" s="20" t="str">
        <f>TEXT(Table1[[#This Row],[Transaction Date]],"dddd")</f>
        <v>Thursday</v>
      </c>
      <c r="G2326" t="s">
        <v>11</v>
      </c>
      <c r="H2326" s="4">
        <v>10301</v>
      </c>
      <c r="I2326" t="s">
        <v>115</v>
      </c>
      <c r="J2326" s="4">
        <v>166213</v>
      </c>
      <c r="K2326">
        <v>16250</v>
      </c>
    </row>
    <row r="2327" spans="1:11">
      <c r="A2327" s="4">
        <v>20211029</v>
      </c>
      <c r="B2327" s="21">
        <f t="shared" si="36"/>
        <v>44498</v>
      </c>
      <c r="C2327" s="20" t="str">
        <f>TEXT(Table1[[#This Row],[Transaction Date]],"yyyy")</f>
        <v>2021</v>
      </c>
      <c r="D2327" s="20" t="str">
        <f>TEXT(Table1[[#This Row],[Transaction Date]],"mmmm")</f>
        <v>October</v>
      </c>
      <c r="E2327" s="4">
        <f>MONTH(Table1[[#This Row],[Transaction Date]])</f>
        <v>10</v>
      </c>
      <c r="F2327" s="20" t="str">
        <f>TEXT(Table1[[#This Row],[Transaction Date]],"dddd")</f>
        <v>Friday</v>
      </c>
      <c r="G2327" t="s">
        <v>117</v>
      </c>
      <c r="H2327" s="4">
        <v>10321</v>
      </c>
      <c r="I2327" t="s">
        <v>114</v>
      </c>
      <c r="J2327" s="4">
        <v>168844</v>
      </c>
      <c r="K2327">
        <v>16250</v>
      </c>
    </row>
    <row r="2328" spans="1:11">
      <c r="A2328" s="4">
        <v>20211030</v>
      </c>
      <c r="B2328" s="21">
        <f t="shared" si="36"/>
        <v>44499</v>
      </c>
      <c r="C2328" s="20" t="str">
        <f>TEXT(Table1[[#This Row],[Transaction Date]],"yyyy")</f>
        <v>2021</v>
      </c>
      <c r="D2328" s="20" t="str">
        <f>TEXT(Table1[[#This Row],[Transaction Date]],"mmmm")</f>
        <v>October</v>
      </c>
      <c r="E2328" s="4">
        <f>MONTH(Table1[[#This Row],[Transaction Date]])</f>
        <v>10</v>
      </c>
      <c r="F2328" s="20" t="str">
        <f>TEXT(Table1[[#This Row],[Transaction Date]],"dddd")</f>
        <v>Saturday</v>
      </c>
      <c r="G2328" t="s">
        <v>10</v>
      </c>
      <c r="H2328" s="4">
        <v>505</v>
      </c>
      <c r="I2328" t="s">
        <v>114</v>
      </c>
      <c r="J2328" s="4">
        <v>171475</v>
      </c>
      <c r="K2328">
        <v>8950</v>
      </c>
    </row>
    <row r="2329" spans="1:11">
      <c r="A2329" s="4">
        <v>20211030</v>
      </c>
      <c r="B2329" s="21">
        <f t="shared" si="36"/>
        <v>44499</v>
      </c>
      <c r="C2329" s="20" t="str">
        <f>TEXT(Table1[[#This Row],[Transaction Date]],"yyyy")</f>
        <v>2021</v>
      </c>
      <c r="D2329" s="20" t="str">
        <f>TEXT(Table1[[#This Row],[Transaction Date]],"mmmm")</f>
        <v>October</v>
      </c>
      <c r="E2329" s="4">
        <f>MONTH(Table1[[#This Row],[Transaction Date]])</f>
        <v>10</v>
      </c>
      <c r="F2329" s="20" t="str">
        <f>TEXT(Table1[[#This Row],[Transaction Date]],"dddd")</f>
        <v>Saturday</v>
      </c>
      <c r="G2329" t="s">
        <v>117</v>
      </c>
      <c r="H2329" s="4">
        <v>12801</v>
      </c>
      <c r="I2329" t="s">
        <v>115</v>
      </c>
      <c r="J2329" s="4">
        <v>857476</v>
      </c>
      <c r="K2329">
        <v>995</v>
      </c>
    </row>
    <row r="2330" spans="1:11">
      <c r="A2330" s="4">
        <v>20211030</v>
      </c>
      <c r="B2330" s="21">
        <f t="shared" si="36"/>
        <v>44499</v>
      </c>
      <c r="C2330" s="20" t="str">
        <f>TEXT(Table1[[#This Row],[Transaction Date]],"yyyy")</f>
        <v>2021</v>
      </c>
      <c r="D2330" s="20" t="str">
        <f>TEXT(Table1[[#This Row],[Transaction Date]],"mmmm")</f>
        <v>October</v>
      </c>
      <c r="E2330" s="4">
        <f>MONTH(Table1[[#This Row],[Transaction Date]])</f>
        <v>10</v>
      </c>
      <c r="F2330" s="20" t="str">
        <f>TEXT(Table1[[#This Row],[Transaction Date]],"dddd")</f>
        <v>Saturday</v>
      </c>
      <c r="G2330" t="s">
        <v>10</v>
      </c>
      <c r="H2330" s="4">
        <v>12806</v>
      </c>
      <c r="I2330" t="s">
        <v>115</v>
      </c>
      <c r="J2330" s="4">
        <v>834850</v>
      </c>
      <c r="K2330">
        <v>6525</v>
      </c>
    </row>
    <row r="2331" spans="1:11">
      <c r="A2331" s="4">
        <v>20211030</v>
      </c>
      <c r="B2331" s="21">
        <f t="shared" si="36"/>
        <v>44499</v>
      </c>
      <c r="C2331" s="20" t="str">
        <f>TEXT(Table1[[#This Row],[Transaction Date]],"yyyy")</f>
        <v>2021</v>
      </c>
      <c r="D2331" s="20" t="str">
        <f>TEXT(Table1[[#This Row],[Transaction Date]],"mmmm")</f>
        <v>October</v>
      </c>
      <c r="E2331" s="4">
        <f>MONTH(Table1[[#This Row],[Transaction Date]])</f>
        <v>10</v>
      </c>
      <c r="F2331" s="20" t="str">
        <f>TEXT(Table1[[#This Row],[Transaction Date]],"dddd")</f>
        <v>Saturday</v>
      </c>
      <c r="G2331" t="s">
        <v>116</v>
      </c>
      <c r="H2331" s="4">
        <v>10334</v>
      </c>
      <c r="I2331" t="s">
        <v>114</v>
      </c>
      <c r="J2331" s="4">
        <v>979679</v>
      </c>
      <c r="K2331">
        <v>3950</v>
      </c>
    </row>
    <row r="2332" spans="1:11">
      <c r="A2332" s="4">
        <v>20211031</v>
      </c>
      <c r="B2332" s="21">
        <f t="shared" si="36"/>
        <v>44500</v>
      </c>
      <c r="C2332" s="20" t="str">
        <f>TEXT(Table1[[#This Row],[Transaction Date]],"yyyy")</f>
        <v>2021</v>
      </c>
      <c r="D2332" s="20" t="str">
        <f>TEXT(Table1[[#This Row],[Transaction Date]],"mmmm")</f>
        <v>October</v>
      </c>
      <c r="E2332" s="4">
        <f>MONTH(Table1[[#This Row],[Transaction Date]])</f>
        <v>10</v>
      </c>
      <c r="F2332" s="20" t="str">
        <f>TEXT(Table1[[#This Row],[Transaction Date]],"dddd")</f>
        <v>Sunday</v>
      </c>
      <c r="G2332" t="s">
        <v>118</v>
      </c>
      <c r="H2332" s="4">
        <v>19288</v>
      </c>
      <c r="I2332" t="s">
        <v>111</v>
      </c>
      <c r="J2332" s="4">
        <v>129760</v>
      </c>
      <c r="K2332">
        <v>8200</v>
      </c>
    </row>
    <row r="2333" spans="1:11">
      <c r="A2333" s="4">
        <v>20211031</v>
      </c>
      <c r="B2333" s="21">
        <f t="shared" si="36"/>
        <v>44500</v>
      </c>
      <c r="C2333" s="20" t="str">
        <f>TEXT(Table1[[#This Row],[Transaction Date]],"yyyy")</f>
        <v>2021</v>
      </c>
      <c r="D2333" s="20" t="str">
        <f>TEXT(Table1[[#This Row],[Transaction Date]],"mmmm")</f>
        <v>October</v>
      </c>
      <c r="E2333" s="4">
        <f>MONTH(Table1[[#This Row],[Transaction Date]])</f>
        <v>10</v>
      </c>
      <c r="F2333" s="20" t="str">
        <f>TEXT(Table1[[#This Row],[Transaction Date]],"dddd")</f>
        <v>Sunday</v>
      </c>
      <c r="G2333" t="s">
        <v>118</v>
      </c>
      <c r="H2333" s="4">
        <v>19290</v>
      </c>
      <c r="I2333" t="s">
        <v>109</v>
      </c>
      <c r="J2333" s="4">
        <v>834850</v>
      </c>
      <c r="K2333">
        <v>6250</v>
      </c>
    </row>
    <row r="2334" spans="1:11">
      <c r="A2334" s="4">
        <v>20211031</v>
      </c>
      <c r="B2334" s="21">
        <f t="shared" si="36"/>
        <v>44500</v>
      </c>
      <c r="C2334" s="20" t="str">
        <f>TEXT(Table1[[#This Row],[Transaction Date]],"yyyy")</f>
        <v>2021</v>
      </c>
      <c r="D2334" s="20" t="str">
        <f>TEXT(Table1[[#This Row],[Transaction Date]],"mmmm")</f>
        <v>October</v>
      </c>
      <c r="E2334" s="4">
        <f>MONTH(Table1[[#This Row],[Transaction Date]])</f>
        <v>10</v>
      </c>
      <c r="F2334" s="20" t="str">
        <f>TEXT(Table1[[#This Row],[Transaction Date]],"dddd")</f>
        <v>Sunday</v>
      </c>
      <c r="G2334" t="s">
        <v>118</v>
      </c>
      <c r="H2334" s="4">
        <v>19292</v>
      </c>
      <c r="I2334" t="s">
        <v>109</v>
      </c>
      <c r="J2334" s="4">
        <v>834850</v>
      </c>
      <c r="K2334">
        <v>7960</v>
      </c>
    </row>
    <row r="2335" spans="1:11">
      <c r="A2335" s="4">
        <v>20211031</v>
      </c>
      <c r="B2335" s="21">
        <f t="shared" si="36"/>
        <v>44500</v>
      </c>
      <c r="C2335" s="20" t="str">
        <f>TEXT(Table1[[#This Row],[Transaction Date]],"yyyy")</f>
        <v>2021</v>
      </c>
      <c r="D2335" s="20" t="str">
        <f>TEXT(Table1[[#This Row],[Transaction Date]],"mmmm")</f>
        <v>October</v>
      </c>
      <c r="E2335" s="4">
        <f>MONTH(Table1[[#This Row],[Transaction Date]])</f>
        <v>10</v>
      </c>
      <c r="F2335" s="20" t="str">
        <f>TEXT(Table1[[#This Row],[Transaction Date]],"dddd")</f>
        <v>Sunday</v>
      </c>
      <c r="G2335" t="s">
        <v>117</v>
      </c>
      <c r="H2335" s="4">
        <v>12807</v>
      </c>
      <c r="I2335" t="s">
        <v>109</v>
      </c>
      <c r="J2335" s="4">
        <v>834850</v>
      </c>
      <c r="K2335">
        <v>9560</v>
      </c>
    </row>
    <row r="2336" spans="1:11">
      <c r="A2336" s="4">
        <v>20211031</v>
      </c>
      <c r="B2336" s="21">
        <f t="shared" si="36"/>
        <v>44500</v>
      </c>
      <c r="C2336" s="20" t="str">
        <f>TEXT(Table1[[#This Row],[Transaction Date]],"yyyy")</f>
        <v>2021</v>
      </c>
      <c r="D2336" s="20" t="str">
        <f>TEXT(Table1[[#This Row],[Transaction Date]],"mmmm")</f>
        <v>October</v>
      </c>
      <c r="E2336" s="4">
        <f>MONTH(Table1[[#This Row],[Transaction Date]])</f>
        <v>10</v>
      </c>
      <c r="F2336" s="20" t="str">
        <f>TEXT(Table1[[#This Row],[Transaction Date]],"dddd")</f>
        <v>Sunday</v>
      </c>
      <c r="G2336" t="s">
        <v>10</v>
      </c>
      <c r="H2336" s="4">
        <v>9477</v>
      </c>
      <c r="I2336" t="s">
        <v>111</v>
      </c>
      <c r="J2336" s="4">
        <v>834850</v>
      </c>
      <c r="K2336">
        <v>15720</v>
      </c>
    </row>
    <row r="2337" spans="1:11">
      <c r="A2337" s="4">
        <v>20211031</v>
      </c>
      <c r="B2337" s="21">
        <f t="shared" si="36"/>
        <v>44500</v>
      </c>
      <c r="C2337" s="20" t="str">
        <f>TEXT(Table1[[#This Row],[Transaction Date]],"yyyy")</f>
        <v>2021</v>
      </c>
      <c r="D2337" s="20" t="str">
        <f>TEXT(Table1[[#This Row],[Transaction Date]],"mmmm")</f>
        <v>October</v>
      </c>
      <c r="E2337" s="4">
        <f>MONTH(Table1[[#This Row],[Transaction Date]])</f>
        <v>10</v>
      </c>
      <c r="F2337" s="20" t="str">
        <f>TEXT(Table1[[#This Row],[Transaction Date]],"dddd")</f>
        <v>Sunday</v>
      </c>
      <c r="G2337" t="s">
        <v>116</v>
      </c>
      <c r="H2337" s="4">
        <v>9477</v>
      </c>
      <c r="I2337" t="s">
        <v>109</v>
      </c>
      <c r="J2337" s="4">
        <v>421333</v>
      </c>
      <c r="K2337">
        <v>4760</v>
      </c>
    </row>
    <row r="2338" spans="1:11">
      <c r="A2338" s="4">
        <v>20211031</v>
      </c>
      <c r="B2338" s="21">
        <f t="shared" si="36"/>
        <v>44500</v>
      </c>
      <c r="C2338" s="20" t="str">
        <f>TEXT(Table1[[#This Row],[Transaction Date]],"yyyy")</f>
        <v>2021</v>
      </c>
      <c r="D2338" s="20" t="str">
        <f>TEXT(Table1[[#This Row],[Transaction Date]],"mmmm")</f>
        <v>October</v>
      </c>
      <c r="E2338" s="4">
        <f>MONTH(Table1[[#This Row],[Transaction Date]])</f>
        <v>10</v>
      </c>
      <c r="F2338" s="20" t="str">
        <f>TEXT(Table1[[#This Row],[Transaction Date]],"dddd")</f>
        <v>Sunday</v>
      </c>
      <c r="G2338" t="s">
        <v>116</v>
      </c>
      <c r="H2338" s="4">
        <v>9478</v>
      </c>
      <c r="I2338" t="s">
        <v>109</v>
      </c>
      <c r="J2338" s="4">
        <v>719050</v>
      </c>
      <c r="K2338">
        <v>9560</v>
      </c>
    </row>
    <row r="2339" spans="1:11">
      <c r="A2339" s="4">
        <v>20211031</v>
      </c>
      <c r="B2339" s="21">
        <f t="shared" si="36"/>
        <v>44500</v>
      </c>
      <c r="C2339" s="20" t="str">
        <f>TEXT(Table1[[#This Row],[Transaction Date]],"yyyy")</f>
        <v>2021</v>
      </c>
      <c r="D2339" s="20" t="str">
        <f>TEXT(Table1[[#This Row],[Transaction Date]],"mmmm")</f>
        <v>October</v>
      </c>
      <c r="E2339" s="4">
        <f>MONTH(Table1[[#This Row],[Transaction Date]])</f>
        <v>10</v>
      </c>
      <c r="F2339" s="20" t="str">
        <f>TEXT(Table1[[#This Row],[Transaction Date]],"dddd")</f>
        <v>Sunday</v>
      </c>
      <c r="G2339" t="s">
        <v>117</v>
      </c>
      <c r="H2339" s="4">
        <v>9482</v>
      </c>
      <c r="I2339" t="s">
        <v>109</v>
      </c>
      <c r="J2339" s="4">
        <v>101676</v>
      </c>
      <c r="K2339">
        <v>4650</v>
      </c>
    </row>
    <row r="2340" spans="1:11">
      <c r="A2340" s="4">
        <v>20211031</v>
      </c>
      <c r="B2340" s="21">
        <f t="shared" si="36"/>
        <v>44500</v>
      </c>
      <c r="C2340" s="20" t="str">
        <f>TEXT(Table1[[#This Row],[Transaction Date]],"yyyy")</f>
        <v>2021</v>
      </c>
      <c r="D2340" s="20" t="str">
        <f>TEXT(Table1[[#This Row],[Transaction Date]],"mmmm")</f>
        <v>October</v>
      </c>
      <c r="E2340" s="4">
        <f>MONTH(Table1[[#This Row],[Transaction Date]])</f>
        <v>10</v>
      </c>
      <c r="F2340" s="20" t="str">
        <f>TEXT(Table1[[#This Row],[Transaction Date]],"dddd")</f>
        <v>Sunday</v>
      </c>
      <c r="G2340" t="s">
        <v>11</v>
      </c>
      <c r="H2340" s="4">
        <v>9483</v>
      </c>
      <c r="I2340" t="s">
        <v>109</v>
      </c>
      <c r="J2340" s="4">
        <v>131448</v>
      </c>
      <c r="K2340">
        <v>15720</v>
      </c>
    </row>
    <row r="2341" spans="1:11">
      <c r="A2341" s="4">
        <v>20211101</v>
      </c>
      <c r="B2341" s="21">
        <f t="shared" si="36"/>
        <v>44501</v>
      </c>
      <c r="C2341" s="20" t="str">
        <f>TEXT(Table1[[#This Row],[Transaction Date]],"yyyy")</f>
        <v>2021</v>
      </c>
      <c r="D2341" s="20" t="str">
        <f>TEXT(Table1[[#This Row],[Transaction Date]],"mmmm")</f>
        <v>November</v>
      </c>
      <c r="E2341" s="4">
        <f>MONTH(Table1[[#This Row],[Transaction Date]])</f>
        <v>11</v>
      </c>
      <c r="F2341" s="20" t="str">
        <f>TEXT(Table1[[#This Row],[Transaction Date]],"dddd")</f>
        <v>Monday</v>
      </c>
      <c r="G2341" t="s">
        <v>11</v>
      </c>
      <c r="H2341" s="4">
        <v>19301</v>
      </c>
      <c r="I2341" t="s">
        <v>114</v>
      </c>
      <c r="J2341" s="4">
        <v>161220</v>
      </c>
      <c r="K2341">
        <v>9560</v>
      </c>
    </row>
    <row r="2342" spans="1:11">
      <c r="A2342" s="4">
        <v>20211101</v>
      </c>
      <c r="B2342" s="21">
        <f t="shared" si="36"/>
        <v>44501</v>
      </c>
      <c r="C2342" s="20" t="str">
        <f>TEXT(Table1[[#This Row],[Transaction Date]],"yyyy")</f>
        <v>2021</v>
      </c>
      <c r="D2342" s="20" t="str">
        <f>TEXT(Table1[[#This Row],[Transaction Date]],"mmmm")</f>
        <v>November</v>
      </c>
      <c r="E2342" s="4">
        <f>MONTH(Table1[[#This Row],[Transaction Date]])</f>
        <v>11</v>
      </c>
      <c r="F2342" s="20" t="str">
        <f>TEXT(Table1[[#This Row],[Transaction Date]],"dddd")</f>
        <v>Monday</v>
      </c>
      <c r="G2342" t="s">
        <v>11</v>
      </c>
      <c r="H2342" s="4">
        <v>19301</v>
      </c>
      <c r="I2342" t="s">
        <v>115</v>
      </c>
      <c r="J2342" s="4">
        <v>663423</v>
      </c>
      <c r="K2342">
        <v>2600</v>
      </c>
    </row>
    <row r="2343" spans="1:11">
      <c r="A2343" s="4">
        <v>20211101</v>
      </c>
      <c r="B2343" s="21">
        <f t="shared" si="36"/>
        <v>44501</v>
      </c>
      <c r="C2343" s="20" t="str">
        <f>TEXT(Table1[[#This Row],[Transaction Date]],"yyyy")</f>
        <v>2021</v>
      </c>
      <c r="D2343" s="20" t="str">
        <f>TEXT(Table1[[#This Row],[Transaction Date]],"mmmm")</f>
        <v>November</v>
      </c>
      <c r="E2343" s="4">
        <f>MONTH(Table1[[#This Row],[Transaction Date]])</f>
        <v>11</v>
      </c>
      <c r="F2343" s="20" t="str">
        <f>TEXT(Table1[[#This Row],[Transaction Date]],"dddd")</f>
        <v>Monday</v>
      </c>
      <c r="G2343" t="s">
        <v>117</v>
      </c>
      <c r="H2343" s="4">
        <v>19302</v>
      </c>
      <c r="I2343" t="s">
        <v>114</v>
      </c>
      <c r="J2343" s="4">
        <v>116562</v>
      </c>
      <c r="K2343">
        <v>16760</v>
      </c>
    </row>
    <row r="2344" spans="1:11">
      <c r="A2344" s="4">
        <v>20211101</v>
      </c>
      <c r="B2344" s="21">
        <f t="shared" si="36"/>
        <v>44501</v>
      </c>
      <c r="C2344" s="20" t="str">
        <f>TEXT(Table1[[#This Row],[Transaction Date]],"yyyy")</f>
        <v>2021</v>
      </c>
      <c r="D2344" s="20" t="str">
        <f>TEXT(Table1[[#This Row],[Transaction Date]],"mmmm")</f>
        <v>November</v>
      </c>
      <c r="E2344" s="4">
        <f>MONTH(Table1[[#This Row],[Transaction Date]])</f>
        <v>11</v>
      </c>
      <c r="F2344" s="20" t="str">
        <f>TEXT(Table1[[#This Row],[Transaction Date]],"dddd")</f>
        <v>Monday</v>
      </c>
      <c r="G2344" t="s">
        <v>117</v>
      </c>
      <c r="H2344" s="4">
        <v>19305</v>
      </c>
      <c r="I2344" t="s">
        <v>114</v>
      </c>
      <c r="J2344" s="4">
        <v>166782</v>
      </c>
      <c r="K2344">
        <v>16760</v>
      </c>
    </row>
    <row r="2345" spans="1:11">
      <c r="A2345" s="4">
        <v>20211101</v>
      </c>
      <c r="B2345" s="21">
        <f t="shared" si="36"/>
        <v>44501</v>
      </c>
      <c r="C2345" s="20" t="str">
        <f>TEXT(Table1[[#This Row],[Transaction Date]],"yyyy")</f>
        <v>2021</v>
      </c>
      <c r="D2345" s="20" t="str">
        <f>TEXT(Table1[[#This Row],[Transaction Date]],"mmmm")</f>
        <v>November</v>
      </c>
      <c r="E2345" s="4">
        <f>MONTH(Table1[[#This Row],[Transaction Date]])</f>
        <v>11</v>
      </c>
      <c r="F2345" s="20" t="str">
        <f>TEXT(Table1[[#This Row],[Transaction Date]],"dddd")</f>
        <v>Monday</v>
      </c>
      <c r="G2345" t="s">
        <v>117</v>
      </c>
      <c r="H2345" s="4">
        <v>12810</v>
      </c>
      <c r="I2345" t="s">
        <v>115</v>
      </c>
      <c r="J2345" s="4">
        <v>217003</v>
      </c>
      <c r="K2345">
        <v>6120</v>
      </c>
    </row>
    <row r="2346" spans="1:11">
      <c r="A2346" s="4">
        <v>20211101</v>
      </c>
      <c r="B2346" s="21">
        <f t="shared" si="36"/>
        <v>44501</v>
      </c>
      <c r="C2346" s="20" t="str">
        <f>TEXT(Table1[[#This Row],[Transaction Date]],"yyyy")</f>
        <v>2021</v>
      </c>
      <c r="D2346" s="20" t="str">
        <f>TEXT(Table1[[#This Row],[Transaction Date]],"mmmm")</f>
        <v>November</v>
      </c>
      <c r="E2346" s="4">
        <f>MONTH(Table1[[#This Row],[Transaction Date]])</f>
        <v>11</v>
      </c>
      <c r="F2346" s="20" t="str">
        <f>TEXT(Table1[[#This Row],[Transaction Date]],"dddd")</f>
        <v>Monday</v>
      </c>
      <c r="G2346" t="s">
        <v>10</v>
      </c>
      <c r="H2346" s="4">
        <v>19296</v>
      </c>
      <c r="I2346" t="s">
        <v>114</v>
      </c>
      <c r="J2346" s="4">
        <v>267224</v>
      </c>
      <c r="K2346">
        <v>4760</v>
      </c>
    </row>
    <row r="2347" spans="1:11">
      <c r="A2347" s="4">
        <v>20211101</v>
      </c>
      <c r="B2347" s="21">
        <f t="shared" si="36"/>
        <v>44501</v>
      </c>
      <c r="C2347" s="20" t="str">
        <f>TEXT(Table1[[#This Row],[Transaction Date]],"yyyy")</f>
        <v>2021</v>
      </c>
      <c r="D2347" s="20" t="str">
        <f>TEXT(Table1[[#This Row],[Transaction Date]],"mmmm")</f>
        <v>November</v>
      </c>
      <c r="E2347" s="4">
        <f>MONTH(Table1[[#This Row],[Transaction Date]])</f>
        <v>11</v>
      </c>
      <c r="F2347" s="20" t="str">
        <f>TEXT(Table1[[#This Row],[Transaction Date]],"dddd")</f>
        <v>Monday</v>
      </c>
      <c r="G2347" t="s">
        <v>10</v>
      </c>
      <c r="H2347" s="4">
        <v>19296</v>
      </c>
      <c r="I2347" t="s">
        <v>115</v>
      </c>
      <c r="J2347" s="4">
        <v>317445</v>
      </c>
      <c r="K2347">
        <v>3160</v>
      </c>
    </row>
    <row r="2348" spans="1:11">
      <c r="A2348" s="4">
        <v>20211101</v>
      </c>
      <c r="B2348" s="21">
        <f t="shared" si="36"/>
        <v>44501</v>
      </c>
      <c r="C2348" s="20" t="str">
        <f>TEXT(Table1[[#This Row],[Transaction Date]],"yyyy")</f>
        <v>2021</v>
      </c>
      <c r="D2348" s="20" t="str">
        <f>TEXT(Table1[[#This Row],[Transaction Date]],"mmmm")</f>
        <v>November</v>
      </c>
      <c r="E2348" s="4">
        <f>MONTH(Table1[[#This Row],[Transaction Date]])</f>
        <v>11</v>
      </c>
      <c r="F2348" s="20" t="str">
        <f>TEXT(Table1[[#This Row],[Transaction Date]],"dddd")</f>
        <v>Monday</v>
      </c>
      <c r="G2348" t="s">
        <v>116</v>
      </c>
      <c r="H2348" s="4">
        <v>19301</v>
      </c>
      <c r="I2348" t="s">
        <v>112</v>
      </c>
      <c r="J2348" s="4">
        <v>729973</v>
      </c>
      <c r="K2348">
        <v>2600</v>
      </c>
    </row>
    <row r="2349" spans="1:11">
      <c r="A2349" s="4">
        <v>20211101</v>
      </c>
      <c r="B2349" s="21">
        <f t="shared" si="36"/>
        <v>44501</v>
      </c>
      <c r="C2349" s="20" t="str">
        <f>TEXT(Table1[[#This Row],[Transaction Date]],"yyyy")</f>
        <v>2021</v>
      </c>
      <c r="D2349" s="20" t="str">
        <f>TEXT(Table1[[#This Row],[Transaction Date]],"mmmm")</f>
        <v>November</v>
      </c>
      <c r="E2349" s="4">
        <f>MONTH(Table1[[#This Row],[Transaction Date]])</f>
        <v>11</v>
      </c>
      <c r="F2349" s="20" t="str">
        <f>TEXT(Table1[[#This Row],[Transaction Date]],"dddd")</f>
        <v>Monday</v>
      </c>
      <c r="G2349" t="s">
        <v>10</v>
      </c>
      <c r="H2349" s="4">
        <v>19303</v>
      </c>
      <c r="I2349" t="s">
        <v>109</v>
      </c>
      <c r="J2349" s="4">
        <v>764932</v>
      </c>
      <c r="K2349">
        <v>6250</v>
      </c>
    </row>
    <row r="2350" spans="1:11">
      <c r="A2350" s="4">
        <v>20211101</v>
      </c>
      <c r="B2350" s="21">
        <f t="shared" si="36"/>
        <v>44501</v>
      </c>
      <c r="C2350" s="20" t="str">
        <f>TEXT(Table1[[#This Row],[Transaction Date]],"yyyy")</f>
        <v>2021</v>
      </c>
      <c r="D2350" s="20" t="str">
        <f>TEXT(Table1[[#This Row],[Transaction Date]],"mmmm")</f>
        <v>November</v>
      </c>
      <c r="E2350" s="4">
        <f>MONTH(Table1[[#This Row],[Transaction Date]])</f>
        <v>11</v>
      </c>
      <c r="F2350" s="20" t="str">
        <f>TEXT(Table1[[#This Row],[Transaction Date]],"dddd")</f>
        <v>Monday</v>
      </c>
      <c r="G2350" t="s">
        <v>10</v>
      </c>
      <c r="H2350" s="4">
        <v>19304</v>
      </c>
      <c r="I2350" t="s">
        <v>114</v>
      </c>
      <c r="J2350" s="4">
        <v>799891</v>
      </c>
      <c r="K2350">
        <v>19160</v>
      </c>
    </row>
    <row r="2351" spans="1:11">
      <c r="A2351" s="4">
        <v>20211101</v>
      </c>
      <c r="B2351" s="21">
        <f t="shared" si="36"/>
        <v>44501</v>
      </c>
      <c r="C2351" s="20" t="str">
        <f>TEXT(Table1[[#This Row],[Transaction Date]],"yyyy")</f>
        <v>2021</v>
      </c>
      <c r="D2351" s="20" t="str">
        <f>TEXT(Table1[[#This Row],[Transaction Date]],"mmmm")</f>
        <v>November</v>
      </c>
      <c r="E2351" s="4">
        <f>MONTH(Table1[[#This Row],[Transaction Date]])</f>
        <v>11</v>
      </c>
      <c r="F2351" s="20" t="str">
        <f>TEXT(Table1[[#This Row],[Transaction Date]],"dddd")</f>
        <v>Monday</v>
      </c>
      <c r="G2351" t="s">
        <v>116</v>
      </c>
      <c r="H2351" s="4">
        <v>19306</v>
      </c>
      <c r="I2351" t="s">
        <v>115</v>
      </c>
      <c r="J2351" s="4">
        <v>834850</v>
      </c>
      <c r="K2351">
        <v>995</v>
      </c>
    </row>
    <row r="2352" spans="1:11">
      <c r="A2352" s="4">
        <v>20211101</v>
      </c>
      <c r="B2352" s="21">
        <f t="shared" si="36"/>
        <v>44501</v>
      </c>
      <c r="C2352" s="20" t="str">
        <f>TEXT(Table1[[#This Row],[Transaction Date]],"yyyy")</f>
        <v>2021</v>
      </c>
      <c r="D2352" s="20" t="str">
        <f>TEXT(Table1[[#This Row],[Transaction Date]],"mmmm")</f>
        <v>November</v>
      </c>
      <c r="E2352" s="4">
        <f>MONTH(Table1[[#This Row],[Transaction Date]])</f>
        <v>11</v>
      </c>
      <c r="F2352" s="20" t="str">
        <f>TEXT(Table1[[#This Row],[Transaction Date]],"dddd")</f>
        <v>Monday</v>
      </c>
      <c r="G2352" t="s">
        <v>116</v>
      </c>
      <c r="H2352" s="4">
        <v>12810</v>
      </c>
      <c r="I2352" t="s">
        <v>114</v>
      </c>
      <c r="J2352" s="4">
        <v>367666</v>
      </c>
      <c r="K2352">
        <v>5000</v>
      </c>
    </row>
    <row r="2353" spans="1:11">
      <c r="A2353" s="4">
        <v>20211101</v>
      </c>
      <c r="B2353" s="21">
        <f t="shared" si="36"/>
        <v>44501</v>
      </c>
      <c r="C2353" s="20" t="str">
        <f>TEXT(Table1[[#This Row],[Transaction Date]],"yyyy")</f>
        <v>2021</v>
      </c>
      <c r="D2353" s="20" t="str">
        <f>TEXT(Table1[[#This Row],[Transaction Date]],"mmmm")</f>
        <v>November</v>
      </c>
      <c r="E2353" s="4">
        <f>MONTH(Table1[[#This Row],[Transaction Date]])</f>
        <v>11</v>
      </c>
      <c r="F2353" s="20" t="str">
        <f>TEXT(Table1[[#This Row],[Transaction Date]],"dddd")</f>
        <v>Monday</v>
      </c>
      <c r="G2353" t="s">
        <v>116</v>
      </c>
      <c r="H2353" s="4">
        <v>9484</v>
      </c>
      <c r="I2353" t="s">
        <v>115</v>
      </c>
      <c r="J2353" s="4">
        <v>417887</v>
      </c>
      <c r="K2353">
        <v>2360</v>
      </c>
    </row>
    <row r="2354" spans="1:11">
      <c r="A2354" s="4">
        <v>20211102</v>
      </c>
      <c r="B2354" s="21">
        <f t="shared" si="36"/>
        <v>44502</v>
      </c>
      <c r="C2354" s="20" t="str">
        <f>TEXT(Table1[[#This Row],[Transaction Date]],"yyyy")</f>
        <v>2021</v>
      </c>
      <c r="D2354" s="20" t="str">
        <f>TEXT(Table1[[#This Row],[Transaction Date]],"mmmm")</f>
        <v>November</v>
      </c>
      <c r="E2354" s="4">
        <f>MONTH(Table1[[#This Row],[Transaction Date]])</f>
        <v>11</v>
      </c>
      <c r="F2354" s="20" t="str">
        <f>TEXT(Table1[[#This Row],[Transaction Date]],"dddd")</f>
        <v>Tuesday</v>
      </c>
      <c r="G2354" t="s">
        <v>116</v>
      </c>
      <c r="H2354" s="4">
        <v>19313</v>
      </c>
      <c r="I2354" t="s">
        <v>111</v>
      </c>
      <c r="J2354" s="4">
        <v>468108</v>
      </c>
      <c r="K2354">
        <v>19160</v>
      </c>
    </row>
    <row r="2355" spans="1:11">
      <c r="A2355" s="4">
        <v>20211102</v>
      </c>
      <c r="B2355" s="21">
        <f t="shared" si="36"/>
        <v>44502</v>
      </c>
      <c r="C2355" s="20" t="str">
        <f>TEXT(Table1[[#This Row],[Transaction Date]],"yyyy")</f>
        <v>2021</v>
      </c>
      <c r="D2355" s="20" t="str">
        <f>TEXT(Table1[[#This Row],[Transaction Date]],"mmmm")</f>
        <v>November</v>
      </c>
      <c r="E2355" s="4">
        <f>MONTH(Table1[[#This Row],[Transaction Date]])</f>
        <v>11</v>
      </c>
      <c r="F2355" s="20" t="str">
        <f>TEXT(Table1[[#This Row],[Transaction Date]],"dddd")</f>
        <v>Tuesday</v>
      </c>
      <c r="G2355" t="s">
        <v>116</v>
      </c>
      <c r="H2355" s="4">
        <v>19315</v>
      </c>
      <c r="I2355" t="s">
        <v>109</v>
      </c>
      <c r="J2355" s="4">
        <v>518329</v>
      </c>
      <c r="K2355">
        <v>12760</v>
      </c>
    </row>
    <row r="2356" spans="1:11">
      <c r="A2356" s="4">
        <v>20211102</v>
      </c>
      <c r="B2356" s="21">
        <f t="shared" si="36"/>
        <v>44502</v>
      </c>
      <c r="C2356" s="20" t="str">
        <f>TEXT(Table1[[#This Row],[Transaction Date]],"yyyy")</f>
        <v>2021</v>
      </c>
      <c r="D2356" s="20" t="str">
        <f>TEXT(Table1[[#This Row],[Transaction Date]],"mmmm")</f>
        <v>November</v>
      </c>
      <c r="E2356" s="4">
        <f>MONTH(Table1[[#This Row],[Transaction Date]])</f>
        <v>11</v>
      </c>
      <c r="F2356" s="20" t="str">
        <f>TEXT(Table1[[#This Row],[Transaction Date]],"dddd")</f>
        <v>Tuesday</v>
      </c>
      <c r="G2356" t="s">
        <v>117</v>
      </c>
      <c r="H2356" s="4">
        <v>19316</v>
      </c>
      <c r="I2356" t="s">
        <v>109</v>
      </c>
      <c r="J2356" s="4">
        <v>568550</v>
      </c>
      <c r="K2356">
        <v>9560</v>
      </c>
    </row>
    <row r="2357" spans="1:11">
      <c r="A2357" s="4">
        <v>20211102</v>
      </c>
      <c r="B2357" s="21">
        <f t="shared" si="36"/>
        <v>44502</v>
      </c>
      <c r="C2357" s="20" t="str">
        <f>TEXT(Table1[[#This Row],[Transaction Date]],"yyyy")</f>
        <v>2021</v>
      </c>
      <c r="D2357" s="20" t="str">
        <f>TEXT(Table1[[#This Row],[Transaction Date]],"mmmm")</f>
        <v>November</v>
      </c>
      <c r="E2357" s="4">
        <f>MONTH(Table1[[#This Row],[Transaction Date]])</f>
        <v>11</v>
      </c>
      <c r="F2357" s="20" t="str">
        <f>TEXT(Table1[[#This Row],[Transaction Date]],"dddd")</f>
        <v>Tuesday</v>
      </c>
      <c r="G2357" t="s">
        <v>118</v>
      </c>
      <c r="H2357" s="4">
        <v>12812</v>
      </c>
      <c r="I2357" t="s">
        <v>109</v>
      </c>
      <c r="J2357" s="4">
        <v>618771</v>
      </c>
      <c r="K2357">
        <v>15720</v>
      </c>
    </row>
    <row r="2358" spans="1:11">
      <c r="A2358" s="4">
        <v>20211102</v>
      </c>
      <c r="B2358" s="21">
        <f t="shared" si="36"/>
        <v>44502</v>
      </c>
      <c r="C2358" s="20" t="str">
        <f>TEXT(Table1[[#This Row],[Transaction Date]],"yyyy")</f>
        <v>2021</v>
      </c>
      <c r="D2358" s="20" t="str">
        <f>TEXT(Table1[[#This Row],[Transaction Date]],"mmmm")</f>
        <v>November</v>
      </c>
      <c r="E2358" s="4">
        <f>MONTH(Table1[[#This Row],[Transaction Date]])</f>
        <v>11</v>
      </c>
      <c r="F2358" s="20" t="str">
        <f>TEXT(Table1[[#This Row],[Transaction Date]],"dddd")</f>
        <v>Tuesday</v>
      </c>
      <c r="G2358" t="s">
        <v>10</v>
      </c>
      <c r="H2358" s="4">
        <v>12812</v>
      </c>
      <c r="I2358" t="s">
        <v>114</v>
      </c>
      <c r="J2358" s="4">
        <v>864342</v>
      </c>
      <c r="K2358">
        <v>6320</v>
      </c>
    </row>
    <row r="2359" spans="1:11">
      <c r="A2359" s="4">
        <v>20211102</v>
      </c>
      <c r="B2359" s="21">
        <f t="shared" si="36"/>
        <v>44502</v>
      </c>
      <c r="C2359" s="20" t="str">
        <f>TEXT(Table1[[#This Row],[Transaction Date]],"yyyy")</f>
        <v>2021</v>
      </c>
      <c r="D2359" s="20" t="str">
        <f>TEXT(Table1[[#This Row],[Transaction Date]],"mmmm")</f>
        <v>November</v>
      </c>
      <c r="E2359" s="4">
        <f>MONTH(Table1[[#This Row],[Transaction Date]])</f>
        <v>11</v>
      </c>
      <c r="F2359" s="20" t="str">
        <f>TEXT(Table1[[#This Row],[Transaction Date]],"dddd")</f>
        <v>Tuesday</v>
      </c>
      <c r="G2359" s="1" t="s">
        <v>116</v>
      </c>
      <c r="H2359" s="4">
        <v>12812</v>
      </c>
      <c r="I2359" t="s">
        <v>115</v>
      </c>
      <c r="J2359" s="4">
        <v>387943</v>
      </c>
      <c r="K2359">
        <v>11600</v>
      </c>
    </row>
    <row r="2360" spans="1:11">
      <c r="A2360" s="4">
        <v>20211102</v>
      </c>
      <c r="B2360" s="21">
        <f t="shared" si="36"/>
        <v>44502</v>
      </c>
      <c r="C2360" s="20" t="str">
        <f>TEXT(Table1[[#This Row],[Transaction Date]],"yyyy")</f>
        <v>2021</v>
      </c>
      <c r="D2360" s="20" t="str">
        <f>TEXT(Table1[[#This Row],[Transaction Date]],"mmmm")</f>
        <v>November</v>
      </c>
      <c r="E2360" s="4">
        <f>MONTH(Table1[[#This Row],[Transaction Date]])</f>
        <v>11</v>
      </c>
      <c r="F2360" s="20" t="str">
        <f>TEXT(Table1[[#This Row],[Transaction Date]],"dddd")</f>
        <v>Tuesday</v>
      </c>
      <c r="G2360" s="1" t="s">
        <v>118</v>
      </c>
      <c r="H2360" s="4">
        <v>515</v>
      </c>
      <c r="I2360" t="s">
        <v>114</v>
      </c>
      <c r="J2360" s="4">
        <v>846118</v>
      </c>
      <c r="K2360">
        <v>7160</v>
      </c>
    </row>
    <row r="2361" spans="1:11">
      <c r="A2361" s="4">
        <v>20211102</v>
      </c>
      <c r="B2361" s="21">
        <f t="shared" si="36"/>
        <v>44502</v>
      </c>
      <c r="C2361" s="20" t="str">
        <f>TEXT(Table1[[#This Row],[Transaction Date]],"yyyy")</f>
        <v>2021</v>
      </c>
      <c r="D2361" s="20" t="str">
        <f>TEXT(Table1[[#This Row],[Transaction Date]],"mmmm")</f>
        <v>November</v>
      </c>
      <c r="E2361" s="4">
        <f>MONTH(Table1[[#This Row],[Transaction Date]])</f>
        <v>11</v>
      </c>
      <c r="F2361" s="20" t="str">
        <f>TEXT(Table1[[#This Row],[Transaction Date]],"dddd")</f>
        <v>Tuesday</v>
      </c>
      <c r="G2361" t="s">
        <v>116</v>
      </c>
      <c r="H2361" s="4">
        <v>516</v>
      </c>
      <c r="I2361" t="s">
        <v>115</v>
      </c>
      <c r="J2361" s="4">
        <v>166782</v>
      </c>
      <c r="K2361">
        <v>18120</v>
      </c>
    </row>
    <row r="2362" spans="1:11">
      <c r="A2362" s="4">
        <v>20211102</v>
      </c>
      <c r="B2362" s="21">
        <f t="shared" si="36"/>
        <v>44502</v>
      </c>
      <c r="C2362" s="20" t="str">
        <f>TEXT(Table1[[#This Row],[Transaction Date]],"yyyy")</f>
        <v>2021</v>
      </c>
      <c r="D2362" s="20" t="str">
        <f>TEXT(Table1[[#This Row],[Transaction Date]],"mmmm")</f>
        <v>November</v>
      </c>
      <c r="E2362" s="4">
        <f>MONTH(Table1[[#This Row],[Transaction Date]])</f>
        <v>11</v>
      </c>
      <c r="F2362" s="20" t="str">
        <f>TEXT(Table1[[#This Row],[Transaction Date]],"dddd")</f>
        <v>Tuesday</v>
      </c>
      <c r="G2362" t="s">
        <v>117</v>
      </c>
      <c r="H2362" s="4">
        <v>19307</v>
      </c>
      <c r="I2362" t="s">
        <v>111</v>
      </c>
      <c r="J2362" s="4">
        <v>217003</v>
      </c>
      <c r="K2362">
        <v>9000</v>
      </c>
    </row>
    <row r="2363" spans="1:11">
      <c r="A2363" s="4">
        <v>20211102</v>
      </c>
      <c r="B2363" s="21">
        <f t="shared" si="36"/>
        <v>44502</v>
      </c>
      <c r="C2363" s="20" t="str">
        <f>TEXT(Table1[[#This Row],[Transaction Date]],"yyyy")</f>
        <v>2021</v>
      </c>
      <c r="D2363" s="20" t="str">
        <f>TEXT(Table1[[#This Row],[Transaction Date]],"mmmm")</f>
        <v>November</v>
      </c>
      <c r="E2363" s="4">
        <f>MONTH(Table1[[#This Row],[Transaction Date]])</f>
        <v>11</v>
      </c>
      <c r="F2363" s="20" t="str">
        <f>TEXT(Table1[[#This Row],[Transaction Date]],"dddd")</f>
        <v>Tuesday</v>
      </c>
      <c r="G2363" t="s">
        <v>117</v>
      </c>
      <c r="H2363" s="4">
        <v>19310</v>
      </c>
      <c r="I2363" t="s">
        <v>109</v>
      </c>
      <c r="J2363" s="4">
        <v>267224</v>
      </c>
      <c r="K2363">
        <v>15720</v>
      </c>
    </row>
    <row r="2364" spans="1:11">
      <c r="A2364" s="4">
        <v>20211102</v>
      </c>
      <c r="B2364" s="21">
        <f t="shared" si="36"/>
        <v>44502</v>
      </c>
      <c r="C2364" s="20" t="str">
        <f>TEXT(Table1[[#This Row],[Transaction Date]],"yyyy")</f>
        <v>2021</v>
      </c>
      <c r="D2364" s="20" t="str">
        <f>TEXT(Table1[[#This Row],[Transaction Date]],"mmmm")</f>
        <v>November</v>
      </c>
      <c r="E2364" s="4">
        <f>MONTH(Table1[[#This Row],[Transaction Date]])</f>
        <v>11</v>
      </c>
      <c r="F2364" s="20" t="str">
        <f>TEXT(Table1[[#This Row],[Transaction Date]],"dddd")</f>
        <v>Tuesday</v>
      </c>
      <c r="G2364" t="s">
        <v>10</v>
      </c>
      <c r="H2364" s="4">
        <v>19311</v>
      </c>
      <c r="I2364" t="s">
        <v>109</v>
      </c>
      <c r="J2364" s="4">
        <v>317445</v>
      </c>
      <c r="K2364">
        <v>11400</v>
      </c>
    </row>
    <row r="2365" spans="1:11">
      <c r="A2365" s="4">
        <v>20211102</v>
      </c>
      <c r="B2365" s="21">
        <f t="shared" si="36"/>
        <v>44502</v>
      </c>
      <c r="C2365" s="20" t="str">
        <f>TEXT(Table1[[#This Row],[Transaction Date]],"yyyy")</f>
        <v>2021</v>
      </c>
      <c r="D2365" s="20" t="str">
        <f>TEXT(Table1[[#This Row],[Transaction Date]],"mmmm")</f>
        <v>November</v>
      </c>
      <c r="E2365" s="4">
        <f>MONTH(Table1[[#This Row],[Transaction Date]])</f>
        <v>11</v>
      </c>
      <c r="F2365" s="20" t="str">
        <f>TEXT(Table1[[#This Row],[Transaction Date]],"dddd")</f>
        <v>Tuesday</v>
      </c>
      <c r="G2365" t="s">
        <v>10</v>
      </c>
      <c r="H2365" s="4">
        <v>19311</v>
      </c>
      <c r="I2365" t="s">
        <v>111</v>
      </c>
      <c r="J2365" s="4">
        <v>367666</v>
      </c>
      <c r="K2365">
        <v>9560</v>
      </c>
    </row>
    <row r="2366" spans="1:11">
      <c r="A2366" s="4">
        <v>20211102</v>
      </c>
      <c r="B2366" s="21">
        <f t="shared" si="36"/>
        <v>44502</v>
      </c>
      <c r="C2366" s="20" t="str">
        <f>TEXT(Table1[[#This Row],[Transaction Date]],"yyyy")</f>
        <v>2021</v>
      </c>
      <c r="D2366" s="20" t="str">
        <f>TEXT(Table1[[#This Row],[Transaction Date]],"mmmm")</f>
        <v>November</v>
      </c>
      <c r="E2366" s="4">
        <f>MONTH(Table1[[#This Row],[Transaction Date]])</f>
        <v>11</v>
      </c>
      <c r="F2366" s="20" t="str">
        <f>TEXT(Table1[[#This Row],[Transaction Date]],"dddd")</f>
        <v>Tuesday</v>
      </c>
      <c r="G2366" t="s">
        <v>118</v>
      </c>
      <c r="H2366" s="4">
        <v>19312</v>
      </c>
      <c r="I2366" t="s">
        <v>109</v>
      </c>
      <c r="J2366" s="4">
        <v>417887</v>
      </c>
      <c r="K2366">
        <v>5800</v>
      </c>
    </row>
    <row r="2367" spans="1:11">
      <c r="A2367" s="4">
        <v>20211103</v>
      </c>
      <c r="B2367" s="21">
        <f t="shared" si="36"/>
        <v>44503</v>
      </c>
      <c r="C2367" s="20" t="str">
        <f>TEXT(Table1[[#This Row],[Transaction Date]],"yyyy")</f>
        <v>2021</v>
      </c>
      <c r="D2367" s="20" t="str">
        <f>TEXT(Table1[[#This Row],[Transaction Date]],"mmmm")</f>
        <v>November</v>
      </c>
      <c r="E2367" s="4">
        <f>MONTH(Table1[[#This Row],[Transaction Date]])</f>
        <v>11</v>
      </c>
      <c r="F2367" s="20" t="str">
        <f>TEXT(Table1[[#This Row],[Transaction Date]],"dddd")</f>
        <v>Wednesday</v>
      </c>
      <c r="G2367" t="s">
        <v>116</v>
      </c>
      <c r="H2367" s="4">
        <v>19318</v>
      </c>
      <c r="I2367" t="s">
        <v>109</v>
      </c>
      <c r="J2367" s="4">
        <v>267224</v>
      </c>
      <c r="K2367">
        <v>8950</v>
      </c>
    </row>
    <row r="2368" spans="1:11">
      <c r="A2368" s="4">
        <v>20211103</v>
      </c>
      <c r="B2368" s="21">
        <f t="shared" si="36"/>
        <v>44503</v>
      </c>
      <c r="C2368" s="20" t="str">
        <f>TEXT(Table1[[#This Row],[Transaction Date]],"yyyy")</f>
        <v>2021</v>
      </c>
      <c r="D2368" s="20" t="str">
        <f>TEXT(Table1[[#This Row],[Transaction Date]],"mmmm")</f>
        <v>November</v>
      </c>
      <c r="E2368" s="4">
        <f>MONTH(Table1[[#This Row],[Transaction Date]])</f>
        <v>11</v>
      </c>
      <c r="F2368" s="20" t="str">
        <f>TEXT(Table1[[#This Row],[Transaction Date]],"dddd")</f>
        <v>Wednesday</v>
      </c>
      <c r="G2368" t="s">
        <v>117</v>
      </c>
      <c r="H2368" s="4">
        <v>19320</v>
      </c>
      <c r="I2368" t="s">
        <v>110</v>
      </c>
      <c r="J2368" s="4">
        <v>317445</v>
      </c>
      <c r="K2368">
        <v>2950</v>
      </c>
    </row>
    <row r="2369" spans="1:11">
      <c r="A2369" s="4">
        <v>20211103</v>
      </c>
      <c r="B2369" s="21">
        <f t="shared" si="36"/>
        <v>44503</v>
      </c>
      <c r="C2369" s="20" t="str">
        <f>TEXT(Table1[[#This Row],[Transaction Date]],"yyyy")</f>
        <v>2021</v>
      </c>
      <c r="D2369" s="20" t="str">
        <f>TEXT(Table1[[#This Row],[Transaction Date]],"mmmm")</f>
        <v>November</v>
      </c>
      <c r="E2369" s="4">
        <f>MONTH(Table1[[#This Row],[Transaction Date]])</f>
        <v>11</v>
      </c>
      <c r="F2369" s="20" t="str">
        <f>TEXT(Table1[[#This Row],[Transaction Date]],"dddd")</f>
        <v>Wednesday</v>
      </c>
      <c r="G2369" t="s">
        <v>10</v>
      </c>
      <c r="H2369" s="4">
        <v>12814</v>
      </c>
      <c r="I2369" t="s">
        <v>115</v>
      </c>
      <c r="J2369" s="4">
        <v>729973</v>
      </c>
      <c r="K2369">
        <v>995</v>
      </c>
    </row>
    <row r="2370" spans="1:11">
      <c r="A2370" s="4">
        <v>20211103</v>
      </c>
      <c r="B2370" s="21">
        <f t="shared" si="36"/>
        <v>44503</v>
      </c>
      <c r="C2370" s="20" t="str">
        <f>TEXT(Table1[[#This Row],[Transaction Date]],"yyyy")</f>
        <v>2021</v>
      </c>
      <c r="D2370" s="20" t="str">
        <f>TEXT(Table1[[#This Row],[Transaction Date]],"mmmm")</f>
        <v>November</v>
      </c>
      <c r="E2370" s="4">
        <f>MONTH(Table1[[#This Row],[Transaction Date]])</f>
        <v>11</v>
      </c>
      <c r="F2370" s="20" t="str">
        <f>TEXT(Table1[[#This Row],[Transaction Date]],"dddd")</f>
        <v>Wednesday</v>
      </c>
      <c r="G2370" t="s">
        <v>10</v>
      </c>
      <c r="H2370" s="4">
        <v>19317</v>
      </c>
      <c r="I2370" t="s">
        <v>115</v>
      </c>
      <c r="J2370" s="4">
        <v>764932</v>
      </c>
      <c r="K2370">
        <v>11950</v>
      </c>
    </row>
    <row r="2371" spans="1:11">
      <c r="A2371" s="4">
        <v>20211103</v>
      </c>
      <c r="B2371" s="21">
        <f t="shared" si="36"/>
        <v>44503</v>
      </c>
      <c r="C2371" s="20" t="str">
        <f>TEXT(Table1[[#This Row],[Transaction Date]],"yyyy")</f>
        <v>2021</v>
      </c>
      <c r="D2371" s="20" t="str">
        <f>TEXT(Table1[[#This Row],[Transaction Date]],"mmmm")</f>
        <v>November</v>
      </c>
      <c r="E2371" s="4">
        <f>MONTH(Table1[[#This Row],[Transaction Date]])</f>
        <v>11</v>
      </c>
      <c r="F2371" s="20" t="str">
        <f>TEXT(Table1[[#This Row],[Transaction Date]],"dddd")</f>
        <v>Wednesday</v>
      </c>
      <c r="G2371" t="s">
        <v>10</v>
      </c>
      <c r="H2371" s="4">
        <v>19319</v>
      </c>
      <c r="I2371" t="s">
        <v>114</v>
      </c>
      <c r="J2371" s="4">
        <v>979679</v>
      </c>
      <c r="K2371">
        <v>19650</v>
      </c>
    </row>
    <row r="2372" spans="1:11">
      <c r="A2372" s="4">
        <v>20211104</v>
      </c>
      <c r="B2372" s="21">
        <f t="shared" si="36"/>
        <v>44504</v>
      </c>
      <c r="C2372" s="20" t="str">
        <f>TEXT(Table1[[#This Row],[Transaction Date]],"yyyy")</f>
        <v>2021</v>
      </c>
      <c r="D2372" s="20" t="str">
        <f>TEXT(Table1[[#This Row],[Transaction Date]],"mmmm")</f>
        <v>November</v>
      </c>
      <c r="E2372" s="4">
        <f>MONTH(Table1[[#This Row],[Transaction Date]])</f>
        <v>11</v>
      </c>
      <c r="F2372" s="20" t="str">
        <f>TEXT(Table1[[#This Row],[Transaction Date]],"dddd")</f>
        <v>Thursday</v>
      </c>
      <c r="G2372" t="s">
        <v>118</v>
      </c>
      <c r="H2372" s="4">
        <v>520</v>
      </c>
      <c r="I2372" t="s">
        <v>111</v>
      </c>
      <c r="J2372" s="4">
        <v>129760</v>
      </c>
      <c r="K2372">
        <v>3900</v>
      </c>
    </row>
    <row r="2373" spans="1:11">
      <c r="A2373" s="4">
        <v>20211104</v>
      </c>
      <c r="B2373" s="21">
        <f t="shared" ref="B2373:B2436" si="37">DATE(LEFT(A2373,4),MID(A2373,5,2),RIGHT(A2373,2))</f>
        <v>44504</v>
      </c>
      <c r="C2373" s="20" t="str">
        <f>TEXT(Table1[[#This Row],[Transaction Date]],"yyyy")</f>
        <v>2021</v>
      </c>
      <c r="D2373" s="20" t="str">
        <f>TEXT(Table1[[#This Row],[Transaction Date]],"mmmm")</f>
        <v>November</v>
      </c>
      <c r="E2373" s="4">
        <f>MONTH(Table1[[#This Row],[Transaction Date]])</f>
        <v>11</v>
      </c>
      <c r="F2373" s="20" t="str">
        <f>TEXT(Table1[[#This Row],[Transaction Date]],"dddd")</f>
        <v>Thursday</v>
      </c>
      <c r="G2373" t="s">
        <v>116</v>
      </c>
      <c r="H2373" s="4">
        <v>19325</v>
      </c>
      <c r="I2373" t="s">
        <v>109</v>
      </c>
      <c r="J2373" s="4">
        <v>387943</v>
      </c>
      <c r="K2373">
        <v>7650</v>
      </c>
    </row>
    <row r="2374" spans="1:11">
      <c r="A2374" s="4">
        <v>20211104</v>
      </c>
      <c r="B2374" s="21">
        <f t="shared" si="37"/>
        <v>44504</v>
      </c>
      <c r="C2374" s="20" t="str">
        <f>TEXT(Table1[[#This Row],[Transaction Date]],"yyyy")</f>
        <v>2021</v>
      </c>
      <c r="D2374" s="20" t="str">
        <f>TEXT(Table1[[#This Row],[Transaction Date]],"mmmm")</f>
        <v>November</v>
      </c>
      <c r="E2374" s="4">
        <f>MONTH(Table1[[#This Row],[Transaction Date]])</f>
        <v>11</v>
      </c>
      <c r="F2374" s="20" t="str">
        <f>TEXT(Table1[[#This Row],[Transaction Date]],"dddd")</f>
        <v>Thursday</v>
      </c>
      <c r="G2374" t="s">
        <v>10</v>
      </c>
      <c r="H2374" s="4">
        <v>19323</v>
      </c>
      <c r="I2374" t="s">
        <v>109</v>
      </c>
      <c r="J2374" s="4">
        <v>846118</v>
      </c>
      <c r="K2374">
        <v>16250</v>
      </c>
    </row>
    <row r="2375" spans="1:11">
      <c r="A2375" s="4">
        <v>20211104</v>
      </c>
      <c r="B2375" s="21">
        <f t="shared" si="37"/>
        <v>44504</v>
      </c>
      <c r="C2375" s="20" t="str">
        <f>TEXT(Table1[[#This Row],[Transaction Date]],"yyyy")</f>
        <v>2021</v>
      </c>
      <c r="D2375" s="20" t="str">
        <f>TEXT(Table1[[#This Row],[Transaction Date]],"mmmm")</f>
        <v>November</v>
      </c>
      <c r="E2375" s="4">
        <f>MONTH(Table1[[#This Row],[Transaction Date]])</f>
        <v>11</v>
      </c>
      <c r="F2375" s="20" t="str">
        <f>TEXT(Table1[[#This Row],[Transaction Date]],"dddd")</f>
        <v>Thursday</v>
      </c>
      <c r="G2375" t="s">
        <v>116</v>
      </c>
      <c r="H2375" s="4">
        <v>19326</v>
      </c>
      <c r="I2375" t="s">
        <v>111</v>
      </c>
      <c r="J2375" s="4">
        <v>166782</v>
      </c>
      <c r="K2375">
        <v>19650</v>
      </c>
    </row>
    <row r="2376" spans="1:11">
      <c r="A2376" s="4">
        <v>20211104</v>
      </c>
      <c r="B2376" s="21">
        <f t="shared" si="37"/>
        <v>44504</v>
      </c>
      <c r="C2376" s="20" t="str">
        <f>TEXT(Table1[[#This Row],[Transaction Date]],"yyyy")</f>
        <v>2021</v>
      </c>
      <c r="D2376" s="20" t="str">
        <f>TEXT(Table1[[#This Row],[Transaction Date]],"mmmm")</f>
        <v>November</v>
      </c>
      <c r="E2376" s="4">
        <f>MONTH(Table1[[#This Row],[Transaction Date]])</f>
        <v>11</v>
      </c>
      <c r="F2376" s="20" t="str">
        <f>TEXT(Table1[[#This Row],[Transaction Date]],"dddd")</f>
        <v>Thursday</v>
      </c>
      <c r="G2376" t="s">
        <v>117</v>
      </c>
      <c r="H2376" s="4">
        <v>12815</v>
      </c>
      <c r="I2376" t="s">
        <v>109</v>
      </c>
      <c r="J2376" s="4">
        <v>217003</v>
      </c>
      <c r="K2376">
        <v>17950</v>
      </c>
    </row>
    <row r="2377" spans="1:11">
      <c r="A2377" s="4">
        <v>20211104</v>
      </c>
      <c r="B2377" s="21">
        <f t="shared" si="37"/>
        <v>44504</v>
      </c>
      <c r="C2377" s="20" t="str">
        <f>TEXT(Table1[[#This Row],[Transaction Date]],"yyyy")</f>
        <v>2021</v>
      </c>
      <c r="D2377" s="20" t="str">
        <f>TEXT(Table1[[#This Row],[Transaction Date]],"mmmm")</f>
        <v>November</v>
      </c>
      <c r="E2377" s="4">
        <f>MONTH(Table1[[#This Row],[Transaction Date]])</f>
        <v>11</v>
      </c>
      <c r="F2377" s="20" t="str">
        <f>TEXT(Table1[[#This Row],[Transaction Date]],"dddd")</f>
        <v>Thursday</v>
      </c>
      <c r="G2377" t="s">
        <v>117</v>
      </c>
      <c r="H2377" s="4">
        <v>12816</v>
      </c>
      <c r="I2377" t="s">
        <v>109</v>
      </c>
      <c r="J2377" s="4">
        <v>267224</v>
      </c>
      <c r="K2377">
        <v>17950</v>
      </c>
    </row>
    <row r="2378" spans="1:11">
      <c r="A2378" s="4">
        <v>20211104</v>
      </c>
      <c r="B2378" s="21">
        <f t="shared" si="37"/>
        <v>44504</v>
      </c>
      <c r="C2378" s="20" t="str">
        <f>TEXT(Table1[[#This Row],[Transaction Date]],"yyyy")</f>
        <v>2021</v>
      </c>
      <c r="D2378" s="20" t="str">
        <f>TEXT(Table1[[#This Row],[Transaction Date]],"mmmm")</f>
        <v>November</v>
      </c>
      <c r="E2378" s="4">
        <f>MONTH(Table1[[#This Row],[Transaction Date]])</f>
        <v>11</v>
      </c>
      <c r="F2378" s="20" t="str">
        <f>TEXT(Table1[[#This Row],[Transaction Date]],"dddd")</f>
        <v>Thursday</v>
      </c>
      <c r="G2378" t="s">
        <v>10</v>
      </c>
      <c r="H2378" s="4">
        <v>12817</v>
      </c>
      <c r="I2378" t="s">
        <v>109</v>
      </c>
      <c r="J2378" s="4">
        <v>317445</v>
      </c>
      <c r="K2378">
        <v>16250</v>
      </c>
    </row>
    <row r="2379" spans="1:11">
      <c r="A2379" s="4">
        <v>20211105</v>
      </c>
      <c r="B2379" s="21">
        <f t="shared" si="37"/>
        <v>44505</v>
      </c>
      <c r="C2379" s="20" t="str">
        <f>TEXT(Table1[[#This Row],[Transaction Date]],"yyyy")</f>
        <v>2021</v>
      </c>
      <c r="D2379" s="20" t="str">
        <f>TEXT(Table1[[#This Row],[Transaction Date]],"mmmm")</f>
        <v>November</v>
      </c>
      <c r="E2379" s="4">
        <f>MONTH(Table1[[#This Row],[Transaction Date]])</f>
        <v>11</v>
      </c>
      <c r="F2379" s="20" t="str">
        <f>TEXT(Table1[[#This Row],[Transaction Date]],"dddd")</f>
        <v>Friday</v>
      </c>
      <c r="G2379" t="s">
        <v>10</v>
      </c>
      <c r="H2379" s="4">
        <v>19327</v>
      </c>
      <c r="I2379" t="s">
        <v>109</v>
      </c>
      <c r="J2379" s="4">
        <v>367666</v>
      </c>
      <c r="K2379">
        <v>3950</v>
      </c>
    </row>
    <row r="2380" spans="1:11">
      <c r="A2380" s="4">
        <v>20211105</v>
      </c>
      <c r="B2380" s="21">
        <f t="shared" si="37"/>
        <v>44505</v>
      </c>
      <c r="C2380" s="20" t="str">
        <f>TEXT(Table1[[#This Row],[Transaction Date]],"yyyy")</f>
        <v>2021</v>
      </c>
      <c r="D2380" s="20" t="str">
        <f>TEXT(Table1[[#This Row],[Transaction Date]],"mmmm")</f>
        <v>November</v>
      </c>
      <c r="E2380" s="4">
        <f>MONTH(Table1[[#This Row],[Transaction Date]])</f>
        <v>11</v>
      </c>
      <c r="F2380" s="20" t="str">
        <f>TEXT(Table1[[#This Row],[Transaction Date]],"dddd")</f>
        <v>Friday</v>
      </c>
      <c r="G2380" s="1" t="s">
        <v>10</v>
      </c>
      <c r="H2380" s="4">
        <v>19327</v>
      </c>
      <c r="I2380" t="s">
        <v>114</v>
      </c>
      <c r="J2380" s="4">
        <v>417887</v>
      </c>
      <c r="K2380">
        <v>3950</v>
      </c>
    </row>
    <row r="2381" spans="1:11">
      <c r="A2381" s="4">
        <v>20211105</v>
      </c>
      <c r="B2381" s="21">
        <f t="shared" si="37"/>
        <v>44505</v>
      </c>
      <c r="C2381" s="20" t="str">
        <f>TEXT(Table1[[#This Row],[Transaction Date]],"yyyy")</f>
        <v>2021</v>
      </c>
      <c r="D2381" s="20" t="str">
        <f>TEXT(Table1[[#This Row],[Transaction Date]],"mmmm")</f>
        <v>November</v>
      </c>
      <c r="E2381" s="4">
        <f>MONTH(Table1[[#This Row],[Transaction Date]])</f>
        <v>11</v>
      </c>
      <c r="F2381" s="20" t="str">
        <f>TEXT(Table1[[#This Row],[Transaction Date]],"dddd")</f>
        <v>Friday</v>
      </c>
      <c r="G2381" t="s">
        <v>10</v>
      </c>
      <c r="H2381" s="4">
        <v>19327</v>
      </c>
      <c r="I2381" t="s">
        <v>115</v>
      </c>
      <c r="J2381" s="4">
        <v>267224</v>
      </c>
      <c r="K2381">
        <v>8500</v>
      </c>
    </row>
    <row r="2382" spans="1:11">
      <c r="A2382" s="4">
        <v>20211105</v>
      </c>
      <c r="B2382" s="21">
        <f t="shared" si="37"/>
        <v>44505</v>
      </c>
      <c r="C2382" s="20" t="str">
        <f>TEXT(Table1[[#This Row],[Transaction Date]],"yyyy")</f>
        <v>2021</v>
      </c>
      <c r="D2382" s="20" t="str">
        <f>TEXT(Table1[[#This Row],[Transaction Date]],"mmmm")</f>
        <v>November</v>
      </c>
      <c r="E2382" s="4">
        <f>MONTH(Table1[[#This Row],[Transaction Date]])</f>
        <v>11</v>
      </c>
      <c r="F2382" s="20" t="str">
        <f>TEXT(Table1[[#This Row],[Transaction Date]],"dddd")</f>
        <v>Friday</v>
      </c>
      <c r="G2382" t="s">
        <v>118</v>
      </c>
      <c r="H2382" s="4">
        <v>12818</v>
      </c>
      <c r="I2382" t="s">
        <v>114</v>
      </c>
      <c r="J2382" s="4">
        <v>317445</v>
      </c>
      <c r="K2382">
        <v>7250</v>
      </c>
    </row>
    <row r="2383" spans="1:11">
      <c r="A2383" s="4">
        <v>20211105</v>
      </c>
      <c r="B2383" s="21">
        <f t="shared" si="37"/>
        <v>44505</v>
      </c>
      <c r="C2383" s="20" t="str">
        <f>TEXT(Table1[[#This Row],[Transaction Date]],"yyyy")</f>
        <v>2021</v>
      </c>
      <c r="D2383" s="20" t="str">
        <f>TEXT(Table1[[#This Row],[Transaction Date]],"mmmm")</f>
        <v>November</v>
      </c>
      <c r="E2383" s="4">
        <f>MONTH(Table1[[#This Row],[Transaction Date]])</f>
        <v>11</v>
      </c>
      <c r="F2383" s="20" t="str">
        <f>TEXT(Table1[[#This Row],[Transaction Date]],"dddd")</f>
        <v>Friday</v>
      </c>
      <c r="G2383" t="s">
        <v>118</v>
      </c>
      <c r="H2383" s="4">
        <v>521</v>
      </c>
      <c r="I2383" t="s">
        <v>114</v>
      </c>
      <c r="J2383" s="4">
        <v>729973</v>
      </c>
      <c r="K2383">
        <v>5450</v>
      </c>
    </row>
    <row r="2384" spans="1:11">
      <c r="A2384" s="4">
        <v>20211105</v>
      </c>
      <c r="B2384" s="21">
        <f t="shared" si="37"/>
        <v>44505</v>
      </c>
      <c r="C2384" s="20" t="str">
        <f>TEXT(Table1[[#This Row],[Transaction Date]],"yyyy")</f>
        <v>2021</v>
      </c>
      <c r="D2384" s="20" t="str">
        <f>TEXT(Table1[[#This Row],[Transaction Date]],"mmmm")</f>
        <v>November</v>
      </c>
      <c r="E2384" s="4">
        <f>MONTH(Table1[[#This Row],[Transaction Date]])</f>
        <v>11</v>
      </c>
      <c r="F2384" s="20" t="str">
        <f>TEXT(Table1[[#This Row],[Transaction Date]],"dddd")</f>
        <v>Friday</v>
      </c>
      <c r="G2384" t="s">
        <v>117</v>
      </c>
      <c r="H2384" s="4">
        <v>19327</v>
      </c>
      <c r="I2384" t="s">
        <v>115</v>
      </c>
      <c r="J2384" s="4">
        <v>764932</v>
      </c>
      <c r="K2384">
        <v>3950</v>
      </c>
    </row>
    <row r="2385" spans="1:11">
      <c r="A2385" s="4">
        <v>20211105</v>
      </c>
      <c r="B2385" s="21">
        <f t="shared" si="37"/>
        <v>44505</v>
      </c>
      <c r="C2385" s="20" t="str">
        <f>TEXT(Table1[[#This Row],[Transaction Date]],"yyyy")</f>
        <v>2021</v>
      </c>
      <c r="D2385" s="20" t="str">
        <f>TEXT(Table1[[#This Row],[Transaction Date]],"mmmm")</f>
        <v>November</v>
      </c>
      <c r="E2385" s="4">
        <f>MONTH(Table1[[#This Row],[Transaction Date]])</f>
        <v>11</v>
      </c>
      <c r="F2385" s="20" t="str">
        <f>TEXT(Table1[[#This Row],[Transaction Date]],"dddd")</f>
        <v>Friday</v>
      </c>
      <c r="G2385" t="s">
        <v>10</v>
      </c>
      <c r="H2385" s="4">
        <v>19328</v>
      </c>
      <c r="I2385" t="s">
        <v>114</v>
      </c>
      <c r="J2385" s="4">
        <v>979679</v>
      </c>
      <c r="K2385">
        <v>12650</v>
      </c>
    </row>
    <row r="2386" spans="1:11">
      <c r="A2386" s="4">
        <v>20211106</v>
      </c>
      <c r="B2386" s="21">
        <f t="shared" si="37"/>
        <v>44506</v>
      </c>
      <c r="C2386" s="20" t="str">
        <f>TEXT(Table1[[#This Row],[Transaction Date]],"yyyy")</f>
        <v>2021</v>
      </c>
      <c r="D2386" s="20" t="str">
        <f>TEXT(Table1[[#This Row],[Transaction Date]],"mmmm")</f>
        <v>November</v>
      </c>
      <c r="E2386" s="4">
        <f>MONTH(Table1[[#This Row],[Transaction Date]])</f>
        <v>11</v>
      </c>
      <c r="F2386" s="20" t="str">
        <f>TEXT(Table1[[#This Row],[Transaction Date]],"dddd")</f>
        <v>Saturday</v>
      </c>
      <c r="G2386" t="s">
        <v>11</v>
      </c>
      <c r="H2386" s="4">
        <v>523</v>
      </c>
      <c r="I2386" t="s">
        <v>111</v>
      </c>
      <c r="J2386" s="4">
        <v>129760</v>
      </c>
      <c r="K2386">
        <v>15650</v>
      </c>
    </row>
    <row r="2387" spans="1:11">
      <c r="A2387" s="4">
        <v>20211106</v>
      </c>
      <c r="B2387" s="21">
        <f t="shared" si="37"/>
        <v>44506</v>
      </c>
      <c r="C2387" s="20" t="str">
        <f>TEXT(Table1[[#This Row],[Transaction Date]],"yyyy")</f>
        <v>2021</v>
      </c>
      <c r="D2387" s="20" t="str">
        <f>TEXT(Table1[[#This Row],[Transaction Date]],"mmmm")</f>
        <v>November</v>
      </c>
      <c r="E2387" s="4">
        <f>MONTH(Table1[[#This Row],[Transaction Date]])</f>
        <v>11</v>
      </c>
      <c r="F2387" s="20" t="str">
        <f>TEXT(Table1[[#This Row],[Transaction Date]],"dddd")</f>
        <v>Saturday</v>
      </c>
      <c r="G2387" t="s">
        <v>11</v>
      </c>
      <c r="H2387" s="4">
        <v>526</v>
      </c>
      <c r="I2387" t="s">
        <v>110</v>
      </c>
      <c r="J2387" s="4">
        <v>834850</v>
      </c>
      <c r="K2387">
        <v>2950</v>
      </c>
    </row>
    <row r="2388" spans="1:11">
      <c r="A2388" s="4">
        <v>20211106</v>
      </c>
      <c r="B2388" s="21">
        <f t="shared" si="37"/>
        <v>44506</v>
      </c>
      <c r="C2388" s="20" t="str">
        <f>TEXT(Table1[[#This Row],[Transaction Date]],"yyyy")</f>
        <v>2021</v>
      </c>
      <c r="D2388" s="20" t="str">
        <f>TEXT(Table1[[#This Row],[Transaction Date]],"mmmm")</f>
        <v>November</v>
      </c>
      <c r="E2388" s="4">
        <f>MONTH(Table1[[#This Row],[Transaction Date]])</f>
        <v>11</v>
      </c>
      <c r="F2388" s="20" t="str">
        <f>TEXT(Table1[[#This Row],[Transaction Date]],"dddd")</f>
        <v>Saturday</v>
      </c>
      <c r="G2388" t="s">
        <v>117</v>
      </c>
      <c r="H2388" s="4">
        <v>19335</v>
      </c>
      <c r="I2388" t="s">
        <v>109</v>
      </c>
      <c r="J2388" s="4">
        <v>367666</v>
      </c>
      <c r="K2388">
        <v>16250</v>
      </c>
    </row>
    <row r="2389" spans="1:11">
      <c r="A2389" s="4">
        <v>20211106</v>
      </c>
      <c r="B2389" s="21">
        <f t="shared" si="37"/>
        <v>44506</v>
      </c>
      <c r="C2389" s="20" t="str">
        <f>TEXT(Table1[[#This Row],[Transaction Date]],"yyyy")</f>
        <v>2021</v>
      </c>
      <c r="D2389" s="20" t="str">
        <f>TEXT(Table1[[#This Row],[Transaction Date]],"mmmm")</f>
        <v>November</v>
      </c>
      <c r="E2389" s="4">
        <f>MONTH(Table1[[#This Row],[Transaction Date]])</f>
        <v>11</v>
      </c>
      <c r="F2389" s="20" t="str">
        <f>TEXT(Table1[[#This Row],[Transaction Date]],"dddd")</f>
        <v>Saturday</v>
      </c>
      <c r="G2389" t="s">
        <v>117</v>
      </c>
      <c r="H2389" s="4">
        <v>19336</v>
      </c>
      <c r="I2389" t="s">
        <v>109</v>
      </c>
      <c r="J2389" s="4">
        <v>417887</v>
      </c>
      <c r="K2389">
        <v>20950</v>
      </c>
    </row>
    <row r="2390" spans="1:11">
      <c r="A2390" s="4">
        <v>20211106</v>
      </c>
      <c r="B2390" s="21">
        <f t="shared" si="37"/>
        <v>44506</v>
      </c>
      <c r="C2390" s="20" t="str">
        <f>TEXT(Table1[[#This Row],[Transaction Date]],"yyyy")</f>
        <v>2021</v>
      </c>
      <c r="D2390" s="20" t="str">
        <f>TEXT(Table1[[#This Row],[Transaction Date]],"mmmm")</f>
        <v>November</v>
      </c>
      <c r="E2390" s="4">
        <f>MONTH(Table1[[#This Row],[Transaction Date]])</f>
        <v>11</v>
      </c>
      <c r="F2390" s="20" t="str">
        <f>TEXT(Table1[[#This Row],[Transaction Date]],"dddd")</f>
        <v>Saturday</v>
      </c>
      <c r="G2390" t="s">
        <v>117</v>
      </c>
      <c r="H2390" s="4">
        <v>9499</v>
      </c>
      <c r="I2390" t="s">
        <v>111</v>
      </c>
      <c r="J2390" s="4">
        <v>468108</v>
      </c>
      <c r="K2390">
        <v>16650</v>
      </c>
    </row>
    <row r="2391" spans="1:11">
      <c r="A2391" s="4">
        <v>20211107</v>
      </c>
      <c r="B2391" s="21">
        <f t="shared" si="37"/>
        <v>44507</v>
      </c>
      <c r="C2391" s="20" t="str">
        <f>TEXT(Table1[[#This Row],[Transaction Date]],"yyyy")</f>
        <v>2021</v>
      </c>
      <c r="D2391" s="20" t="str">
        <f>TEXT(Table1[[#This Row],[Transaction Date]],"mmmm")</f>
        <v>November</v>
      </c>
      <c r="E2391" s="4">
        <f>MONTH(Table1[[#This Row],[Transaction Date]])</f>
        <v>11</v>
      </c>
      <c r="F2391" s="20" t="str">
        <f>TEXT(Table1[[#This Row],[Transaction Date]],"dddd")</f>
        <v>Sunday</v>
      </c>
      <c r="G2391" t="s">
        <v>10</v>
      </c>
      <c r="H2391" s="4">
        <v>19339</v>
      </c>
      <c r="I2391" t="s">
        <v>109</v>
      </c>
      <c r="J2391" s="4">
        <v>518329</v>
      </c>
      <c r="K2391">
        <v>11950</v>
      </c>
    </row>
    <row r="2392" spans="1:11">
      <c r="A2392" s="4">
        <v>20211107</v>
      </c>
      <c r="B2392" s="21">
        <f t="shared" si="37"/>
        <v>44507</v>
      </c>
      <c r="C2392" s="20" t="str">
        <f>TEXT(Table1[[#This Row],[Transaction Date]],"yyyy")</f>
        <v>2021</v>
      </c>
      <c r="D2392" s="20" t="str">
        <f>TEXT(Table1[[#This Row],[Transaction Date]],"mmmm")</f>
        <v>November</v>
      </c>
      <c r="E2392" s="4">
        <f>MONTH(Table1[[#This Row],[Transaction Date]])</f>
        <v>11</v>
      </c>
      <c r="F2392" s="20" t="str">
        <f>TEXT(Table1[[#This Row],[Transaction Date]],"dddd")</f>
        <v>Sunday</v>
      </c>
      <c r="G2392" t="s">
        <v>10</v>
      </c>
      <c r="H2392" s="4">
        <v>19340</v>
      </c>
      <c r="I2392" t="s">
        <v>109</v>
      </c>
      <c r="J2392" s="4">
        <v>568550</v>
      </c>
      <c r="K2392">
        <v>23950</v>
      </c>
    </row>
    <row r="2393" spans="1:11">
      <c r="A2393" s="4">
        <v>20211107</v>
      </c>
      <c r="B2393" s="21">
        <f t="shared" si="37"/>
        <v>44507</v>
      </c>
      <c r="C2393" s="20" t="str">
        <f>TEXT(Table1[[#This Row],[Transaction Date]],"yyyy")</f>
        <v>2021</v>
      </c>
      <c r="D2393" s="20" t="str">
        <f>TEXT(Table1[[#This Row],[Transaction Date]],"mmmm")</f>
        <v>November</v>
      </c>
      <c r="E2393" s="4">
        <f>MONTH(Table1[[#This Row],[Transaction Date]])</f>
        <v>11</v>
      </c>
      <c r="F2393" s="20" t="str">
        <f>TEXT(Table1[[#This Row],[Transaction Date]],"dddd")</f>
        <v>Sunday</v>
      </c>
      <c r="G2393" t="s">
        <v>116</v>
      </c>
      <c r="H2393" s="4">
        <v>19342</v>
      </c>
      <c r="I2393" t="s">
        <v>109</v>
      </c>
      <c r="J2393" s="4">
        <v>618771</v>
      </c>
      <c r="K2393">
        <v>11950</v>
      </c>
    </row>
    <row r="2394" spans="1:11">
      <c r="A2394" s="4">
        <v>20211107</v>
      </c>
      <c r="B2394" s="21">
        <f t="shared" si="37"/>
        <v>44507</v>
      </c>
      <c r="C2394" s="20" t="str">
        <f>TEXT(Table1[[#This Row],[Transaction Date]],"yyyy")</f>
        <v>2021</v>
      </c>
      <c r="D2394" s="20" t="str">
        <f>TEXT(Table1[[#This Row],[Transaction Date]],"mmmm")</f>
        <v>November</v>
      </c>
      <c r="E2394" s="4">
        <f>MONTH(Table1[[#This Row],[Transaction Date]])</f>
        <v>11</v>
      </c>
      <c r="F2394" s="20" t="str">
        <f>TEXT(Table1[[#This Row],[Transaction Date]],"dddd")</f>
        <v>Sunday</v>
      </c>
      <c r="G2394" t="s">
        <v>10</v>
      </c>
      <c r="H2394" s="4">
        <v>19343</v>
      </c>
      <c r="I2394" t="s">
        <v>109</v>
      </c>
      <c r="J2394" s="4">
        <v>864342</v>
      </c>
      <c r="K2394">
        <v>17450</v>
      </c>
    </row>
    <row r="2395" spans="1:11">
      <c r="A2395" s="4">
        <v>20211107</v>
      </c>
      <c r="B2395" s="21">
        <f t="shared" si="37"/>
        <v>44507</v>
      </c>
      <c r="C2395" s="20" t="str">
        <f>TEXT(Table1[[#This Row],[Transaction Date]],"yyyy")</f>
        <v>2021</v>
      </c>
      <c r="D2395" s="20" t="str">
        <f>TEXT(Table1[[#This Row],[Transaction Date]],"mmmm")</f>
        <v>November</v>
      </c>
      <c r="E2395" s="4">
        <f>MONTH(Table1[[#This Row],[Transaction Date]])</f>
        <v>11</v>
      </c>
      <c r="F2395" s="20" t="str">
        <f>TEXT(Table1[[#This Row],[Transaction Date]],"dddd")</f>
        <v>Sunday</v>
      </c>
      <c r="G2395" t="s">
        <v>10</v>
      </c>
      <c r="H2395" s="4">
        <v>19348</v>
      </c>
      <c r="I2395" t="s">
        <v>114</v>
      </c>
      <c r="J2395" s="4">
        <v>979679</v>
      </c>
      <c r="K2395">
        <v>22650</v>
      </c>
    </row>
    <row r="2396" spans="1:11">
      <c r="A2396" s="4">
        <v>20211108</v>
      </c>
      <c r="B2396" s="21">
        <f t="shared" si="37"/>
        <v>44508</v>
      </c>
      <c r="C2396" s="20" t="str">
        <f>TEXT(Table1[[#This Row],[Transaction Date]],"yyyy")</f>
        <v>2021</v>
      </c>
      <c r="D2396" s="20" t="str">
        <f>TEXT(Table1[[#This Row],[Transaction Date]],"mmmm")</f>
        <v>November</v>
      </c>
      <c r="E2396" s="4">
        <f>MONTH(Table1[[#This Row],[Transaction Date]])</f>
        <v>11</v>
      </c>
      <c r="F2396" s="20" t="str">
        <f>TEXT(Table1[[#This Row],[Transaction Date]],"dddd")</f>
        <v>Monday</v>
      </c>
      <c r="G2396" t="s">
        <v>116</v>
      </c>
      <c r="H2396" s="4">
        <v>19350</v>
      </c>
      <c r="I2396" t="s">
        <v>115</v>
      </c>
      <c r="J2396" s="4">
        <v>129760</v>
      </c>
      <c r="K2396">
        <v>995</v>
      </c>
    </row>
    <row r="2397" spans="1:11">
      <c r="A2397" s="4">
        <v>20211108</v>
      </c>
      <c r="B2397" s="21">
        <f t="shared" si="37"/>
        <v>44508</v>
      </c>
      <c r="C2397" s="20" t="str">
        <f>TEXT(Table1[[#This Row],[Transaction Date]],"yyyy")</f>
        <v>2021</v>
      </c>
      <c r="D2397" s="20" t="str">
        <f>TEXT(Table1[[#This Row],[Transaction Date]],"mmmm")</f>
        <v>November</v>
      </c>
      <c r="E2397" s="4">
        <f>MONTH(Table1[[#This Row],[Transaction Date]])</f>
        <v>11</v>
      </c>
      <c r="F2397" s="20" t="str">
        <f>TEXT(Table1[[#This Row],[Transaction Date]],"dddd")</f>
        <v>Monday</v>
      </c>
      <c r="G2397" t="s">
        <v>117</v>
      </c>
      <c r="H2397" s="4">
        <v>12824</v>
      </c>
      <c r="I2397" t="s">
        <v>115</v>
      </c>
      <c r="J2397" s="4">
        <v>172366</v>
      </c>
      <c r="K2397">
        <v>12450</v>
      </c>
    </row>
    <row r="2398" spans="1:11">
      <c r="A2398" s="4">
        <v>20211109</v>
      </c>
      <c r="B2398" s="21">
        <f t="shared" si="37"/>
        <v>44509</v>
      </c>
      <c r="C2398" s="20" t="str">
        <f>TEXT(Table1[[#This Row],[Transaction Date]],"yyyy")</f>
        <v>2021</v>
      </c>
      <c r="D2398" s="20" t="str">
        <f>TEXT(Table1[[#This Row],[Transaction Date]],"mmmm")</f>
        <v>November</v>
      </c>
      <c r="E2398" s="4">
        <f>MONTH(Table1[[#This Row],[Transaction Date]])</f>
        <v>11</v>
      </c>
      <c r="F2398" s="20" t="str">
        <f>TEXT(Table1[[#This Row],[Transaction Date]],"dddd")</f>
        <v>Tuesday</v>
      </c>
      <c r="G2398" s="1" t="s">
        <v>116</v>
      </c>
      <c r="H2398" s="4">
        <v>19352</v>
      </c>
      <c r="I2398" t="s">
        <v>112</v>
      </c>
      <c r="J2398" s="4">
        <v>100712</v>
      </c>
      <c r="K2398">
        <v>11950</v>
      </c>
    </row>
    <row r="2399" spans="1:11">
      <c r="A2399" s="4">
        <v>20211109</v>
      </c>
      <c r="B2399" s="21">
        <f t="shared" si="37"/>
        <v>44509</v>
      </c>
      <c r="C2399" s="20" t="str">
        <f>TEXT(Table1[[#This Row],[Transaction Date]],"yyyy")</f>
        <v>2021</v>
      </c>
      <c r="D2399" s="20" t="str">
        <f>TEXT(Table1[[#This Row],[Transaction Date]],"mmmm")</f>
        <v>November</v>
      </c>
      <c r="E2399" s="4">
        <f>MONTH(Table1[[#This Row],[Transaction Date]])</f>
        <v>11</v>
      </c>
      <c r="F2399" s="20" t="str">
        <f>TEXT(Table1[[#This Row],[Transaction Date]],"dddd")</f>
        <v>Tuesday</v>
      </c>
      <c r="G2399" s="1" t="s">
        <v>118</v>
      </c>
      <c r="H2399" s="4">
        <v>12826</v>
      </c>
      <c r="I2399" t="s">
        <v>113</v>
      </c>
      <c r="J2399" s="4">
        <v>135670</v>
      </c>
      <c r="K2399">
        <v>2450</v>
      </c>
    </row>
    <row r="2400" spans="1:11">
      <c r="A2400" s="4">
        <v>20211109</v>
      </c>
      <c r="B2400" s="21">
        <f t="shared" si="37"/>
        <v>44509</v>
      </c>
      <c r="C2400" s="20" t="str">
        <f>TEXT(Table1[[#This Row],[Transaction Date]],"yyyy")</f>
        <v>2021</v>
      </c>
      <c r="D2400" s="20" t="str">
        <f>TEXT(Table1[[#This Row],[Transaction Date]],"mmmm")</f>
        <v>November</v>
      </c>
      <c r="E2400" s="4">
        <f>MONTH(Table1[[#This Row],[Transaction Date]])</f>
        <v>11</v>
      </c>
      <c r="F2400" s="20" t="str">
        <f>TEXT(Table1[[#This Row],[Transaction Date]],"dddd")</f>
        <v>Tuesday</v>
      </c>
      <c r="G2400" t="s">
        <v>117</v>
      </c>
      <c r="H2400" s="4">
        <v>12826</v>
      </c>
      <c r="I2400" t="s">
        <v>109</v>
      </c>
      <c r="J2400" s="4">
        <v>205588</v>
      </c>
      <c r="K2400">
        <v>3450</v>
      </c>
    </row>
    <row r="2401" spans="1:11">
      <c r="A2401" s="4">
        <v>20211110</v>
      </c>
      <c r="B2401" s="21">
        <f t="shared" si="37"/>
        <v>44510</v>
      </c>
      <c r="C2401" s="20" t="str">
        <f>TEXT(Table1[[#This Row],[Transaction Date]],"yyyy")</f>
        <v>2021</v>
      </c>
      <c r="D2401" s="20" t="str">
        <f>TEXT(Table1[[#This Row],[Transaction Date]],"mmmm")</f>
        <v>November</v>
      </c>
      <c r="E2401" s="4">
        <f>MONTH(Table1[[#This Row],[Transaction Date]])</f>
        <v>11</v>
      </c>
      <c r="F2401" s="20" t="str">
        <f>TEXT(Table1[[#This Row],[Transaction Date]],"dddd")</f>
        <v>Wednesday</v>
      </c>
      <c r="G2401" t="s">
        <v>10</v>
      </c>
      <c r="H2401" s="4">
        <v>19354</v>
      </c>
      <c r="I2401" t="s">
        <v>115</v>
      </c>
      <c r="J2401" s="4">
        <v>275506</v>
      </c>
      <c r="K2401">
        <v>14250</v>
      </c>
    </row>
    <row r="2402" spans="1:11">
      <c r="A2402" s="4">
        <v>20211111</v>
      </c>
      <c r="B2402" s="21">
        <f t="shared" si="37"/>
        <v>44511</v>
      </c>
      <c r="C2402" s="20" t="str">
        <f>TEXT(Table1[[#This Row],[Transaction Date]],"yyyy")</f>
        <v>2021</v>
      </c>
      <c r="D2402" s="20" t="str">
        <f>TEXT(Table1[[#This Row],[Transaction Date]],"mmmm")</f>
        <v>November</v>
      </c>
      <c r="E2402" s="4">
        <f>MONTH(Table1[[#This Row],[Transaction Date]])</f>
        <v>11</v>
      </c>
      <c r="F2402" s="20" t="str">
        <f>TEXT(Table1[[#This Row],[Transaction Date]],"dddd")</f>
        <v>Thursday</v>
      </c>
      <c r="G2402" t="s">
        <v>10</v>
      </c>
      <c r="H2402" s="4">
        <v>19360</v>
      </c>
      <c r="I2402" t="s">
        <v>115</v>
      </c>
      <c r="J2402" s="4">
        <v>660055</v>
      </c>
      <c r="K2402">
        <v>995</v>
      </c>
    </row>
    <row r="2403" spans="1:11">
      <c r="A2403" s="4">
        <v>20211111</v>
      </c>
      <c r="B2403" s="21">
        <f t="shared" si="37"/>
        <v>44511</v>
      </c>
      <c r="C2403" s="20" t="str">
        <f>TEXT(Table1[[#This Row],[Transaction Date]],"yyyy")</f>
        <v>2021</v>
      </c>
      <c r="D2403" s="20" t="str">
        <f>TEXT(Table1[[#This Row],[Transaction Date]],"mmmm")</f>
        <v>November</v>
      </c>
      <c r="E2403" s="4">
        <f>MONTH(Table1[[#This Row],[Transaction Date]])</f>
        <v>11</v>
      </c>
      <c r="F2403" s="20" t="str">
        <f>TEXT(Table1[[#This Row],[Transaction Date]],"dddd")</f>
        <v>Thursday</v>
      </c>
      <c r="G2403" t="s">
        <v>117</v>
      </c>
      <c r="H2403" s="4">
        <v>12827</v>
      </c>
      <c r="I2403" t="s">
        <v>114</v>
      </c>
      <c r="J2403" s="4">
        <v>166213</v>
      </c>
      <c r="K2403">
        <v>5925</v>
      </c>
    </row>
    <row r="2404" spans="1:11">
      <c r="A2404" s="4">
        <v>20211111</v>
      </c>
      <c r="B2404" s="21">
        <f t="shared" si="37"/>
        <v>44511</v>
      </c>
      <c r="C2404" s="20" t="str">
        <f>TEXT(Table1[[#This Row],[Transaction Date]],"yyyy")</f>
        <v>2021</v>
      </c>
      <c r="D2404" s="20" t="str">
        <f>TEXT(Table1[[#This Row],[Transaction Date]],"mmmm")</f>
        <v>November</v>
      </c>
      <c r="E2404" s="4">
        <f>MONTH(Table1[[#This Row],[Transaction Date]])</f>
        <v>11</v>
      </c>
      <c r="F2404" s="20" t="str">
        <f>TEXT(Table1[[#This Row],[Transaction Date]],"dddd")</f>
        <v>Thursday</v>
      </c>
      <c r="G2404" t="s">
        <v>118</v>
      </c>
      <c r="H2404" s="4">
        <v>19359</v>
      </c>
      <c r="I2404" t="s">
        <v>114</v>
      </c>
      <c r="J2404" s="4">
        <v>168844</v>
      </c>
      <c r="K2404">
        <v>4987.5</v>
      </c>
    </row>
    <row r="2405" spans="1:11">
      <c r="A2405" s="4">
        <v>20211111</v>
      </c>
      <c r="B2405" s="21">
        <f t="shared" si="37"/>
        <v>44511</v>
      </c>
      <c r="C2405" s="20" t="str">
        <f>TEXT(Table1[[#This Row],[Transaction Date]],"yyyy")</f>
        <v>2021</v>
      </c>
      <c r="D2405" s="20" t="str">
        <f>TEXT(Table1[[#This Row],[Transaction Date]],"mmmm")</f>
        <v>November</v>
      </c>
      <c r="E2405" s="4">
        <f>MONTH(Table1[[#This Row],[Transaction Date]])</f>
        <v>11</v>
      </c>
      <c r="F2405" s="20" t="str">
        <f>TEXT(Table1[[#This Row],[Transaction Date]],"dddd")</f>
        <v>Thursday</v>
      </c>
      <c r="G2405" t="s">
        <v>116</v>
      </c>
      <c r="H2405" s="4">
        <v>19363</v>
      </c>
      <c r="I2405" t="s">
        <v>113</v>
      </c>
      <c r="J2405" s="4">
        <v>171475</v>
      </c>
      <c r="K2405">
        <v>15712.5</v>
      </c>
    </row>
    <row r="2406" spans="1:11">
      <c r="A2406" s="4">
        <v>20211111</v>
      </c>
      <c r="B2406" s="21">
        <f t="shared" si="37"/>
        <v>44511</v>
      </c>
      <c r="C2406" s="20" t="str">
        <f>TEXT(Table1[[#This Row],[Transaction Date]],"yyyy")</f>
        <v>2021</v>
      </c>
      <c r="D2406" s="20" t="str">
        <f>TEXT(Table1[[#This Row],[Transaction Date]],"mmmm")</f>
        <v>November</v>
      </c>
      <c r="E2406" s="4">
        <f>MONTH(Table1[[#This Row],[Transaction Date]])</f>
        <v>11</v>
      </c>
      <c r="F2406" s="20" t="str">
        <f>TEXT(Table1[[#This Row],[Transaction Date]],"dddd")</f>
        <v>Thursday</v>
      </c>
      <c r="G2406" t="s">
        <v>10</v>
      </c>
      <c r="H2406" s="4">
        <v>12827</v>
      </c>
      <c r="I2406" t="s">
        <v>109</v>
      </c>
      <c r="J2406" s="4">
        <v>857476</v>
      </c>
      <c r="K2406">
        <v>8962.5</v>
      </c>
    </row>
    <row r="2407" spans="1:11">
      <c r="A2407" s="4">
        <v>20211111</v>
      </c>
      <c r="B2407" s="21">
        <f t="shared" si="37"/>
        <v>44511</v>
      </c>
      <c r="C2407" s="20" t="str">
        <f>TEXT(Table1[[#This Row],[Transaction Date]],"yyyy")</f>
        <v>2021</v>
      </c>
      <c r="D2407" s="20" t="str">
        <f>TEXT(Table1[[#This Row],[Transaction Date]],"mmmm")</f>
        <v>November</v>
      </c>
      <c r="E2407" s="4">
        <f>MONTH(Table1[[#This Row],[Transaction Date]])</f>
        <v>11</v>
      </c>
      <c r="F2407" s="20" t="str">
        <f>TEXT(Table1[[#This Row],[Transaction Date]],"dddd")</f>
        <v>Thursday</v>
      </c>
      <c r="G2407" t="s">
        <v>10</v>
      </c>
      <c r="H2407" s="4">
        <v>10584</v>
      </c>
      <c r="I2407" t="s">
        <v>113</v>
      </c>
      <c r="J2407" s="4">
        <v>979679</v>
      </c>
      <c r="K2407">
        <v>7976.62</v>
      </c>
    </row>
    <row r="2408" spans="1:11">
      <c r="A2408" s="4">
        <v>20211111</v>
      </c>
      <c r="B2408" s="21">
        <f t="shared" si="37"/>
        <v>44511</v>
      </c>
      <c r="C2408" s="20" t="str">
        <f>TEXT(Table1[[#This Row],[Transaction Date]],"yyyy")</f>
        <v>2021</v>
      </c>
      <c r="D2408" s="20" t="str">
        <f>TEXT(Table1[[#This Row],[Transaction Date]],"mmmm")</f>
        <v>November</v>
      </c>
      <c r="E2408" s="4">
        <f>MONTH(Table1[[#This Row],[Transaction Date]])</f>
        <v>11</v>
      </c>
      <c r="F2408" s="20" t="str">
        <f>TEXT(Table1[[#This Row],[Transaction Date]],"dddd")</f>
        <v>Thursday</v>
      </c>
      <c r="G2408" t="s">
        <v>11</v>
      </c>
      <c r="H2408" s="4">
        <v>10610</v>
      </c>
      <c r="I2408" t="s">
        <v>114</v>
      </c>
      <c r="J2408" s="4">
        <v>129760</v>
      </c>
      <c r="K2408">
        <v>8962.5</v>
      </c>
    </row>
    <row r="2409" spans="1:11">
      <c r="A2409" s="4">
        <v>20211112</v>
      </c>
      <c r="B2409" s="21">
        <f t="shared" si="37"/>
        <v>44512</v>
      </c>
      <c r="C2409" s="20" t="str">
        <f>TEXT(Table1[[#This Row],[Transaction Date]],"yyyy")</f>
        <v>2021</v>
      </c>
      <c r="D2409" s="20" t="str">
        <f>TEXT(Table1[[#This Row],[Transaction Date]],"mmmm")</f>
        <v>November</v>
      </c>
      <c r="E2409" s="4">
        <f>MONTH(Table1[[#This Row],[Transaction Date]])</f>
        <v>11</v>
      </c>
      <c r="F2409" s="20" t="str">
        <f>TEXT(Table1[[#This Row],[Transaction Date]],"dddd")</f>
        <v>Friday</v>
      </c>
      <c r="G2409" t="s">
        <v>11</v>
      </c>
      <c r="H2409" s="4">
        <v>12835</v>
      </c>
      <c r="I2409" t="s">
        <v>115</v>
      </c>
      <c r="J2409" s="4">
        <v>834850</v>
      </c>
      <c r="K2409">
        <v>7650</v>
      </c>
    </row>
    <row r="2410" spans="1:11">
      <c r="A2410" s="4">
        <v>20211113</v>
      </c>
      <c r="B2410" s="21">
        <f t="shared" si="37"/>
        <v>44513</v>
      </c>
      <c r="C2410" s="20" t="str">
        <f>TEXT(Table1[[#This Row],[Transaction Date]],"yyyy")</f>
        <v>2021</v>
      </c>
      <c r="D2410" s="20" t="str">
        <f>TEXT(Table1[[#This Row],[Transaction Date]],"mmmm")</f>
        <v>November</v>
      </c>
      <c r="E2410" s="4">
        <f>MONTH(Table1[[#This Row],[Transaction Date]])</f>
        <v>11</v>
      </c>
      <c r="F2410" s="20" t="str">
        <f>TEXT(Table1[[#This Row],[Transaction Date]],"dddd")</f>
        <v>Saturday</v>
      </c>
      <c r="G2410" t="s">
        <v>117</v>
      </c>
      <c r="H2410" s="4">
        <v>544</v>
      </c>
      <c r="I2410" t="s">
        <v>114</v>
      </c>
      <c r="J2410" s="4">
        <v>979679</v>
      </c>
      <c r="K2410">
        <v>6250</v>
      </c>
    </row>
    <row r="2411" spans="1:11">
      <c r="A2411" s="4">
        <v>20211114</v>
      </c>
      <c r="B2411" s="21">
        <f t="shared" si="37"/>
        <v>44514</v>
      </c>
      <c r="C2411" s="20" t="str">
        <f>TEXT(Table1[[#This Row],[Transaction Date]],"yyyy")</f>
        <v>2021</v>
      </c>
      <c r="D2411" s="20" t="str">
        <f>TEXT(Table1[[#This Row],[Transaction Date]],"mmmm")</f>
        <v>November</v>
      </c>
      <c r="E2411" s="4">
        <f>MONTH(Table1[[#This Row],[Transaction Date]])</f>
        <v>11</v>
      </c>
      <c r="F2411" s="20" t="str">
        <f>TEXT(Table1[[#This Row],[Transaction Date]],"dddd")</f>
        <v>Sunday</v>
      </c>
      <c r="G2411" t="s">
        <v>116</v>
      </c>
      <c r="H2411" s="4">
        <v>19390</v>
      </c>
      <c r="I2411" t="s">
        <v>114</v>
      </c>
      <c r="J2411" s="4">
        <v>129760</v>
      </c>
      <c r="K2411">
        <v>16950</v>
      </c>
    </row>
    <row r="2412" spans="1:11">
      <c r="A2412" s="4">
        <v>20211114</v>
      </c>
      <c r="B2412" s="21">
        <f t="shared" si="37"/>
        <v>44514</v>
      </c>
      <c r="C2412" s="20" t="str">
        <f>TEXT(Table1[[#This Row],[Transaction Date]],"yyyy")</f>
        <v>2021</v>
      </c>
      <c r="D2412" s="20" t="str">
        <f>TEXT(Table1[[#This Row],[Transaction Date]],"mmmm")</f>
        <v>November</v>
      </c>
      <c r="E2412" s="4">
        <f>MONTH(Table1[[#This Row],[Transaction Date]])</f>
        <v>11</v>
      </c>
      <c r="F2412" s="20" t="str">
        <f>TEXT(Table1[[#This Row],[Transaction Date]],"dddd")</f>
        <v>Sunday</v>
      </c>
      <c r="G2412" t="s">
        <v>10</v>
      </c>
      <c r="H2412" s="4">
        <v>19392</v>
      </c>
      <c r="I2412" t="s">
        <v>115</v>
      </c>
      <c r="J2412" s="4">
        <v>834850</v>
      </c>
      <c r="K2412">
        <v>20950</v>
      </c>
    </row>
    <row r="2413" spans="1:11">
      <c r="A2413" s="4">
        <v>20211114</v>
      </c>
      <c r="B2413" s="21">
        <f t="shared" si="37"/>
        <v>44514</v>
      </c>
      <c r="C2413" s="20" t="str">
        <f>TEXT(Table1[[#This Row],[Transaction Date]],"yyyy")</f>
        <v>2021</v>
      </c>
      <c r="D2413" s="20" t="str">
        <f>TEXT(Table1[[#This Row],[Transaction Date]],"mmmm")</f>
        <v>November</v>
      </c>
      <c r="E2413" s="4">
        <f>MONTH(Table1[[#This Row],[Transaction Date]])</f>
        <v>11</v>
      </c>
      <c r="F2413" s="20" t="str">
        <f>TEXT(Table1[[#This Row],[Transaction Date]],"dddd")</f>
        <v>Sunday</v>
      </c>
      <c r="G2413" t="s">
        <v>10</v>
      </c>
      <c r="H2413" s="4">
        <v>19397</v>
      </c>
      <c r="I2413" t="s">
        <v>113</v>
      </c>
      <c r="J2413" s="4">
        <v>834850</v>
      </c>
      <c r="K2413">
        <v>17950</v>
      </c>
    </row>
    <row r="2414" spans="1:11">
      <c r="A2414" s="4">
        <v>20211115</v>
      </c>
      <c r="B2414" s="21">
        <f t="shared" si="37"/>
        <v>44515</v>
      </c>
      <c r="C2414" s="20" t="str">
        <f>TEXT(Table1[[#This Row],[Transaction Date]],"yyyy")</f>
        <v>2021</v>
      </c>
      <c r="D2414" s="20" t="str">
        <f>TEXT(Table1[[#This Row],[Transaction Date]],"mmmm")</f>
        <v>November</v>
      </c>
      <c r="E2414" s="4">
        <f>MONTH(Table1[[#This Row],[Transaction Date]])</f>
        <v>11</v>
      </c>
      <c r="F2414" s="20" t="str">
        <f>TEXT(Table1[[#This Row],[Transaction Date]],"dddd")</f>
        <v>Monday</v>
      </c>
      <c r="G2414" t="s">
        <v>116</v>
      </c>
      <c r="H2414" s="4">
        <v>12840</v>
      </c>
      <c r="I2414" t="s">
        <v>109</v>
      </c>
      <c r="J2414" s="4">
        <v>129760</v>
      </c>
      <c r="K2414">
        <v>19650</v>
      </c>
    </row>
    <row r="2415" spans="1:11">
      <c r="A2415" s="4">
        <v>20211115</v>
      </c>
      <c r="B2415" s="21">
        <f t="shared" si="37"/>
        <v>44515</v>
      </c>
      <c r="C2415" s="20" t="str">
        <f>TEXT(Table1[[#This Row],[Transaction Date]],"yyyy")</f>
        <v>2021</v>
      </c>
      <c r="D2415" s="20" t="str">
        <f>TEXT(Table1[[#This Row],[Transaction Date]],"mmmm")</f>
        <v>November</v>
      </c>
      <c r="E2415" s="4">
        <f>MONTH(Table1[[#This Row],[Transaction Date]])</f>
        <v>11</v>
      </c>
      <c r="F2415" s="20" t="str">
        <f>TEXT(Table1[[#This Row],[Transaction Date]],"dddd")</f>
        <v>Monday</v>
      </c>
      <c r="G2415" t="s">
        <v>116</v>
      </c>
      <c r="H2415" s="4">
        <v>12841</v>
      </c>
      <c r="I2415" t="s">
        <v>109</v>
      </c>
      <c r="J2415" s="4">
        <v>834850</v>
      </c>
      <c r="K2415">
        <v>9950</v>
      </c>
    </row>
    <row r="2416" spans="1:11">
      <c r="A2416" s="4">
        <v>20211115</v>
      </c>
      <c r="B2416" s="21">
        <f t="shared" si="37"/>
        <v>44515</v>
      </c>
      <c r="C2416" s="20" t="str">
        <f>TEXT(Table1[[#This Row],[Transaction Date]],"yyyy")</f>
        <v>2021</v>
      </c>
      <c r="D2416" s="20" t="str">
        <f>TEXT(Table1[[#This Row],[Transaction Date]],"mmmm")</f>
        <v>November</v>
      </c>
      <c r="E2416" s="4">
        <f>MONTH(Table1[[#This Row],[Transaction Date]])</f>
        <v>11</v>
      </c>
      <c r="F2416" s="20" t="str">
        <f>TEXT(Table1[[#This Row],[Transaction Date]],"dddd")</f>
        <v>Monday</v>
      </c>
      <c r="G2416" t="s">
        <v>117</v>
      </c>
      <c r="H2416" s="4">
        <v>9528</v>
      </c>
      <c r="I2416" t="s">
        <v>113</v>
      </c>
      <c r="J2416" s="4">
        <v>979679</v>
      </c>
      <c r="K2416">
        <v>2450</v>
      </c>
    </row>
    <row r="2417" spans="1:11">
      <c r="A2417" s="4">
        <v>20211117</v>
      </c>
      <c r="B2417" s="21">
        <f t="shared" si="37"/>
        <v>44517</v>
      </c>
      <c r="C2417" s="20" t="str">
        <f>TEXT(Table1[[#This Row],[Transaction Date]],"yyyy")</f>
        <v>2021</v>
      </c>
      <c r="D2417" s="20" t="str">
        <f>TEXT(Table1[[#This Row],[Transaction Date]],"mmmm")</f>
        <v>November</v>
      </c>
      <c r="E2417" s="4">
        <f>MONTH(Table1[[#This Row],[Transaction Date]])</f>
        <v>11</v>
      </c>
      <c r="F2417" s="20" t="str">
        <f>TEXT(Table1[[#This Row],[Transaction Date]],"dddd")</f>
        <v>Wednesday</v>
      </c>
      <c r="G2417" t="s">
        <v>116</v>
      </c>
      <c r="H2417" s="4">
        <v>554</v>
      </c>
      <c r="I2417" t="s">
        <v>112</v>
      </c>
      <c r="J2417" s="4">
        <v>129760</v>
      </c>
      <c r="K2417">
        <v>19650</v>
      </c>
    </row>
    <row r="2418" spans="1:11">
      <c r="A2418" s="4">
        <v>20211117</v>
      </c>
      <c r="B2418" s="21">
        <f t="shared" si="37"/>
        <v>44517</v>
      </c>
      <c r="C2418" s="20" t="str">
        <f>TEXT(Table1[[#This Row],[Transaction Date]],"yyyy")</f>
        <v>2021</v>
      </c>
      <c r="D2418" s="20" t="str">
        <f>TEXT(Table1[[#This Row],[Transaction Date]],"mmmm")</f>
        <v>November</v>
      </c>
      <c r="E2418" s="4">
        <f>MONTH(Table1[[#This Row],[Transaction Date]])</f>
        <v>11</v>
      </c>
      <c r="F2418" s="20" t="str">
        <f>TEXT(Table1[[#This Row],[Transaction Date]],"dddd")</f>
        <v>Wednesday</v>
      </c>
      <c r="G2418" t="s">
        <v>117</v>
      </c>
      <c r="H2418" s="4">
        <v>554</v>
      </c>
      <c r="I2418" t="s">
        <v>109</v>
      </c>
      <c r="J2418" s="4">
        <v>834850</v>
      </c>
      <c r="K2418">
        <v>5650</v>
      </c>
    </row>
    <row r="2419" spans="1:11">
      <c r="A2419" s="4">
        <v>20211117</v>
      </c>
      <c r="B2419" s="21">
        <f t="shared" si="37"/>
        <v>44517</v>
      </c>
      <c r="C2419" s="20" t="str">
        <f>TEXT(Table1[[#This Row],[Transaction Date]],"yyyy")</f>
        <v>2021</v>
      </c>
      <c r="D2419" s="20" t="str">
        <f>TEXT(Table1[[#This Row],[Transaction Date]],"mmmm")</f>
        <v>November</v>
      </c>
      <c r="E2419" s="4">
        <f>MONTH(Table1[[#This Row],[Transaction Date]])</f>
        <v>11</v>
      </c>
      <c r="F2419" s="20" t="str">
        <f>TEXT(Table1[[#This Row],[Transaction Date]],"dddd")</f>
        <v>Wednesday</v>
      </c>
      <c r="G2419" t="s">
        <v>117</v>
      </c>
      <c r="H2419" s="4">
        <v>19412</v>
      </c>
      <c r="I2419" t="s">
        <v>109</v>
      </c>
      <c r="J2419" s="4">
        <v>834850</v>
      </c>
      <c r="K2419">
        <v>23950</v>
      </c>
    </row>
    <row r="2420" spans="1:11">
      <c r="A2420" s="4">
        <v>20211117</v>
      </c>
      <c r="B2420" s="21">
        <f t="shared" si="37"/>
        <v>44517</v>
      </c>
      <c r="C2420" s="20" t="str">
        <f>TEXT(Table1[[#This Row],[Transaction Date]],"yyyy")</f>
        <v>2021</v>
      </c>
      <c r="D2420" s="20" t="str">
        <f>TEXT(Table1[[#This Row],[Transaction Date]],"mmmm")</f>
        <v>November</v>
      </c>
      <c r="E2420" s="4">
        <f>MONTH(Table1[[#This Row],[Transaction Date]])</f>
        <v>11</v>
      </c>
      <c r="F2420" s="20" t="str">
        <f>TEXT(Table1[[#This Row],[Transaction Date]],"dddd")</f>
        <v>Wednesday</v>
      </c>
      <c r="G2420" t="s">
        <v>10</v>
      </c>
      <c r="H2420" s="4">
        <v>19416</v>
      </c>
      <c r="I2420" t="s">
        <v>109</v>
      </c>
      <c r="J2420" s="4">
        <v>834850</v>
      </c>
      <c r="K2420">
        <v>21555</v>
      </c>
    </row>
    <row r="2421" spans="1:11">
      <c r="A2421" s="4">
        <v>20211117</v>
      </c>
      <c r="B2421" s="21">
        <f t="shared" si="37"/>
        <v>44517</v>
      </c>
      <c r="C2421" s="20" t="str">
        <f>TEXT(Table1[[#This Row],[Transaction Date]],"yyyy")</f>
        <v>2021</v>
      </c>
      <c r="D2421" s="20" t="str">
        <f>TEXT(Table1[[#This Row],[Transaction Date]],"mmmm")</f>
        <v>November</v>
      </c>
      <c r="E2421" s="4">
        <f>MONTH(Table1[[#This Row],[Transaction Date]])</f>
        <v>11</v>
      </c>
      <c r="F2421" s="20" t="str">
        <f>TEXT(Table1[[#This Row],[Transaction Date]],"dddd")</f>
        <v>Wednesday</v>
      </c>
      <c r="G2421" t="s">
        <v>10</v>
      </c>
      <c r="H2421" s="4">
        <v>19416</v>
      </c>
      <c r="I2421" t="s">
        <v>114</v>
      </c>
      <c r="J2421" s="4">
        <v>834850</v>
      </c>
      <c r="K2421">
        <v>10755</v>
      </c>
    </row>
    <row r="2422" spans="1:11">
      <c r="A2422" s="4">
        <v>20211117</v>
      </c>
      <c r="B2422" s="21">
        <f t="shared" si="37"/>
        <v>44517</v>
      </c>
      <c r="C2422" s="20" t="str">
        <f>TEXT(Table1[[#This Row],[Transaction Date]],"yyyy")</f>
        <v>2021</v>
      </c>
      <c r="D2422" s="20" t="str">
        <f>TEXT(Table1[[#This Row],[Transaction Date]],"mmmm")</f>
        <v>November</v>
      </c>
      <c r="E2422" s="4">
        <f>MONTH(Table1[[#This Row],[Transaction Date]])</f>
        <v>11</v>
      </c>
      <c r="F2422" s="20" t="str">
        <f>TEXT(Table1[[#This Row],[Transaction Date]],"dddd")</f>
        <v>Wednesday</v>
      </c>
      <c r="G2422" t="s">
        <v>118</v>
      </c>
      <c r="H2422" s="4">
        <v>19417</v>
      </c>
      <c r="I2422" t="s">
        <v>115</v>
      </c>
      <c r="J2422" s="4">
        <v>421333</v>
      </c>
      <c r="K2422">
        <v>20950</v>
      </c>
    </row>
    <row r="2423" spans="1:11">
      <c r="A2423" s="4">
        <v>20211117</v>
      </c>
      <c r="B2423" s="21">
        <f t="shared" si="37"/>
        <v>44517</v>
      </c>
      <c r="C2423" s="20" t="str">
        <f>TEXT(Table1[[#This Row],[Transaction Date]],"yyyy")</f>
        <v>2021</v>
      </c>
      <c r="D2423" s="20" t="str">
        <f>TEXT(Table1[[#This Row],[Transaction Date]],"mmmm")</f>
        <v>November</v>
      </c>
      <c r="E2423" s="4">
        <f>MONTH(Table1[[#This Row],[Transaction Date]])</f>
        <v>11</v>
      </c>
      <c r="F2423" s="20" t="str">
        <f>TEXT(Table1[[#This Row],[Transaction Date]],"dddd")</f>
        <v>Wednesday</v>
      </c>
      <c r="G2423" t="s">
        <v>116</v>
      </c>
      <c r="H2423" s="4">
        <v>10553</v>
      </c>
      <c r="I2423" t="s">
        <v>114</v>
      </c>
      <c r="J2423" s="4">
        <v>719050</v>
      </c>
      <c r="K2423">
        <v>11950</v>
      </c>
    </row>
    <row r="2424" spans="1:11">
      <c r="A2424" s="4">
        <v>20211118</v>
      </c>
      <c r="B2424" s="21">
        <f t="shared" si="37"/>
        <v>44518</v>
      </c>
      <c r="C2424" s="20" t="str">
        <f>TEXT(Table1[[#This Row],[Transaction Date]],"yyyy")</f>
        <v>2021</v>
      </c>
      <c r="D2424" s="20" t="str">
        <f>TEXT(Table1[[#This Row],[Transaction Date]],"mmmm")</f>
        <v>November</v>
      </c>
      <c r="E2424" s="4">
        <f>MONTH(Table1[[#This Row],[Transaction Date]])</f>
        <v>11</v>
      </c>
      <c r="F2424" s="20" t="str">
        <f>TEXT(Table1[[#This Row],[Transaction Date]],"dddd")</f>
        <v>Thursday</v>
      </c>
      <c r="G2424" t="s">
        <v>117</v>
      </c>
      <c r="H2424" s="4">
        <v>19420</v>
      </c>
      <c r="I2424" t="s">
        <v>115</v>
      </c>
      <c r="J2424" s="4">
        <v>101676</v>
      </c>
      <c r="K2424">
        <v>13650</v>
      </c>
    </row>
    <row r="2425" spans="1:11">
      <c r="A2425" s="4">
        <v>20211118</v>
      </c>
      <c r="B2425" s="21">
        <f t="shared" si="37"/>
        <v>44518</v>
      </c>
      <c r="C2425" s="20" t="str">
        <f>TEXT(Table1[[#This Row],[Transaction Date]],"yyyy")</f>
        <v>2021</v>
      </c>
      <c r="D2425" s="20" t="str">
        <f>TEXT(Table1[[#This Row],[Transaction Date]],"mmmm")</f>
        <v>November</v>
      </c>
      <c r="E2425" s="4">
        <f>MONTH(Table1[[#This Row],[Transaction Date]])</f>
        <v>11</v>
      </c>
      <c r="F2425" s="20" t="str">
        <f>TEXT(Table1[[#This Row],[Transaction Date]],"dddd")</f>
        <v>Thursday</v>
      </c>
      <c r="G2425" t="s">
        <v>10</v>
      </c>
      <c r="H2425" s="4">
        <v>12844</v>
      </c>
      <c r="I2425" t="s">
        <v>114</v>
      </c>
      <c r="J2425" s="4">
        <v>131448</v>
      </c>
      <c r="K2425">
        <v>4800</v>
      </c>
    </row>
    <row r="2426" spans="1:11">
      <c r="A2426" s="4">
        <v>20211118</v>
      </c>
      <c r="B2426" s="21">
        <f t="shared" si="37"/>
        <v>44518</v>
      </c>
      <c r="C2426" s="20" t="str">
        <f>TEXT(Table1[[#This Row],[Transaction Date]],"yyyy")</f>
        <v>2021</v>
      </c>
      <c r="D2426" s="20" t="str">
        <f>TEXT(Table1[[#This Row],[Transaction Date]],"mmmm")</f>
        <v>November</v>
      </c>
      <c r="E2426" s="4">
        <f>MONTH(Table1[[#This Row],[Transaction Date]])</f>
        <v>11</v>
      </c>
      <c r="F2426" s="20" t="str">
        <f>TEXT(Table1[[#This Row],[Transaction Date]],"dddd")</f>
        <v>Thursday</v>
      </c>
      <c r="G2426" t="s">
        <v>10</v>
      </c>
      <c r="H2426" s="4">
        <v>19421</v>
      </c>
      <c r="I2426" t="s">
        <v>114</v>
      </c>
      <c r="J2426" s="4">
        <v>161220</v>
      </c>
      <c r="K2426">
        <v>15250</v>
      </c>
    </row>
    <row r="2427" spans="1:11">
      <c r="A2427" s="4">
        <v>20211118</v>
      </c>
      <c r="B2427" s="21">
        <f t="shared" si="37"/>
        <v>44518</v>
      </c>
      <c r="C2427" s="20" t="str">
        <f>TEXT(Table1[[#This Row],[Transaction Date]],"yyyy")</f>
        <v>2021</v>
      </c>
      <c r="D2427" s="20" t="str">
        <f>TEXT(Table1[[#This Row],[Transaction Date]],"mmmm")</f>
        <v>November</v>
      </c>
      <c r="E2427" s="4">
        <f>MONTH(Table1[[#This Row],[Transaction Date]])</f>
        <v>11</v>
      </c>
      <c r="F2427" s="20" t="str">
        <f>TEXT(Table1[[#This Row],[Transaction Date]],"dddd")</f>
        <v>Thursday</v>
      </c>
      <c r="G2427" t="s">
        <v>10</v>
      </c>
      <c r="H2427" s="4">
        <v>10762</v>
      </c>
      <c r="I2427" t="s">
        <v>115</v>
      </c>
      <c r="J2427" s="4">
        <v>663423</v>
      </c>
      <c r="K2427">
        <v>16250</v>
      </c>
    </row>
    <row r="2428" spans="1:11">
      <c r="A2428" s="4">
        <v>20211118</v>
      </c>
      <c r="B2428" s="21">
        <f t="shared" si="37"/>
        <v>44518</v>
      </c>
      <c r="C2428" s="20" t="str">
        <f>TEXT(Table1[[#This Row],[Transaction Date]],"yyyy")</f>
        <v>2021</v>
      </c>
      <c r="D2428" s="20" t="str">
        <f>TEXT(Table1[[#This Row],[Transaction Date]],"mmmm")</f>
        <v>November</v>
      </c>
      <c r="E2428" s="4">
        <f>MONTH(Table1[[#This Row],[Transaction Date]])</f>
        <v>11</v>
      </c>
      <c r="F2428" s="20" t="str">
        <f>TEXT(Table1[[#This Row],[Transaction Date]],"dddd")</f>
        <v>Thursday</v>
      </c>
      <c r="G2428" t="s">
        <v>117</v>
      </c>
      <c r="H2428" s="4">
        <v>10772</v>
      </c>
      <c r="I2428" t="s">
        <v>114</v>
      </c>
      <c r="J2428" s="4">
        <v>116562</v>
      </c>
      <c r="K2428">
        <v>20950</v>
      </c>
    </row>
    <row r="2429" spans="1:11">
      <c r="A2429" s="4">
        <v>20211119</v>
      </c>
      <c r="B2429" s="21">
        <f t="shared" si="37"/>
        <v>44519</v>
      </c>
      <c r="C2429" s="20" t="str">
        <f>TEXT(Table1[[#This Row],[Transaction Date]],"yyyy")</f>
        <v>2021</v>
      </c>
      <c r="D2429" s="20" t="str">
        <f>TEXT(Table1[[#This Row],[Transaction Date]],"mmmm")</f>
        <v>November</v>
      </c>
      <c r="E2429" s="4">
        <f>MONTH(Table1[[#This Row],[Transaction Date]])</f>
        <v>11</v>
      </c>
      <c r="F2429" s="20" t="str">
        <f>TEXT(Table1[[#This Row],[Transaction Date]],"dddd")</f>
        <v>Friday</v>
      </c>
      <c r="G2429" t="s">
        <v>117</v>
      </c>
      <c r="H2429" s="4">
        <v>19427</v>
      </c>
      <c r="I2429" t="s">
        <v>115</v>
      </c>
      <c r="J2429" s="4">
        <v>166782</v>
      </c>
      <c r="K2429">
        <v>14250</v>
      </c>
    </row>
    <row r="2430" spans="1:11">
      <c r="A2430" s="4">
        <v>20211119</v>
      </c>
      <c r="B2430" s="21">
        <f t="shared" si="37"/>
        <v>44519</v>
      </c>
      <c r="C2430" s="20" t="str">
        <f>TEXT(Table1[[#This Row],[Transaction Date]],"yyyy")</f>
        <v>2021</v>
      </c>
      <c r="D2430" s="20" t="str">
        <f>TEXT(Table1[[#This Row],[Transaction Date]],"mmmm")</f>
        <v>November</v>
      </c>
      <c r="E2430" s="4">
        <f>MONTH(Table1[[#This Row],[Transaction Date]])</f>
        <v>11</v>
      </c>
      <c r="F2430" s="20" t="str">
        <f>TEXT(Table1[[#This Row],[Transaction Date]],"dddd")</f>
        <v>Friday</v>
      </c>
      <c r="G2430" t="s">
        <v>10</v>
      </c>
      <c r="H2430" s="4">
        <v>19433</v>
      </c>
      <c r="I2430" t="s">
        <v>113</v>
      </c>
      <c r="J2430" s="4">
        <v>217003</v>
      </c>
      <c r="K2430">
        <v>21950</v>
      </c>
    </row>
    <row r="2431" spans="1:11">
      <c r="A2431" s="4">
        <v>20211119</v>
      </c>
      <c r="B2431" s="21">
        <f t="shared" si="37"/>
        <v>44519</v>
      </c>
      <c r="C2431" s="20" t="str">
        <f>TEXT(Table1[[#This Row],[Transaction Date]],"yyyy")</f>
        <v>2021</v>
      </c>
      <c r="D2431" s="20" t="str">
        <f>TEXT(Table1[[#This Row],[Transaction Date]],"mmmm")</f>
        <v>November</v>
      </c>
      <c r="E2431" s="4">
        <f>MONTH(Table1[[#This Row],[Transaction Date]])</f>
        <v>11</v>
      </c>
      <c r="F2431" s="20" t="str">
        <f>TEXT(Table1[[#This Row],[Transaction Date]],"dddd")</f>
        <v>Friday</v>
      </c>
      <c r="G2431" t="s">
        <v>10</v>
      </c>
      <c r="H2431" s="4">
        <v>12845</v>
      </c>
      <c r="I2431" t="s">
        <v>113</v>
      </c>
      <c r="J2431" s="4">
        <v>267224</v>
      </c>
      <c r="K2431">
        <v>3950</v>
      </c>
    </row>
    <row r="2432" spans="1:11">
      <c r="A2432" s="4">
        <v>20211119</v>
      </c>
      <c r="B2432" s="21">
        <f t="shared" si="37"/>
        <v>44519</v>
      </c>
      <c r="C2432" s="20" t="str">
        <f>TEXT(Table1[[#This Row],[Transaction Date]],"yyyy")</f>
        <v>2021</v>
      </c>
      <c r="D2432" s="20" t="str">
        <f>TEXT(Table1[[#This Row],[Transaction Date]],"mmmm")</f>
        <v>November</v>
      </c>
      <c r="E2432" s="4">
        <f>MONTH(Table1[[#This Row],[Transaction Date]])</f>
        <v>11</v>
      </c>
      <c r="F2432" s="20" t="str">
        <f>TEXT(Table1[[#This Row],[Transaction Date]],"dddd")</f>
        <v>Friday</v>
      </c>
      <c r="G2432" t="s">
        <v>118</v>
      </c>
      <c r="H2432" s="4">
        <v>558</v>
      </c>
      <c r="I2432" t="s">
        <v>112</v>
      </c>
      <c r="J2432" s="4">
        <v>317445</v>
      </c>
      <c r="K2432">
        <v>16250</v>
      </c>
    </row>
    <row r="2433" spans="1:11">
      <c r="A2433" s="4">
        <v>20211119</v>
      </c>
      <c r="B2433" s="21">
        <f t="shared" si="37"/>
        <v>44519</v>
      </c>
      <c r="C2433" s="20" t="str">
        <f>TEXT(Table1[[#This Row],[Transaction Date]],"yyyy")</f>
        <v>2021</v>
      </c>
      <c r="D2433" s="20" t="str">
        <f>TEXT(Table1[[#This Row],[Transaction Date]],"mmmm")</f>
        <v>November</v>
      </c>
      <c r="E2433" s="4">
        <f>MONTH(Table1[[#This Row],[Transaction Date]])</f>
        <v>11</v>
      </c>
      <c r="F2433" s="20" t="str">
        <f>TEXT(Table1[[#This Row],[Transaction Date]],"dddd")</f>
        <v>Friday</v>
      </c>
      <c r="G2433" t="s">
        <v>116</v>
      </c>
      <c r="H2433" s="4">
        <v>19425</v>
      </c>
      <c r="I2433" t="s">
        <v>109</v>
      </c>
      <c r="J2433" s="4">
        <v>729973</v>
      </c>
      <c r="K2433">
        <v>11950</v>
      </c>
    </row>
    <row r="2434" spans="1:11">
      <c r="A2434" s="4">
        <v>20211119</v>
      </c>
      <c r="B2434" s="21">
        <f t="shared" si="37"/>
        <v>44519</v>
      </c>
      <c r="C2434" s="20" t="str">
        <f>TEXT(Table1[[#This Row],[Transaction Date]],"yyyy")</f>
        <v>2021</v>
      </c>
      <c r="D2434" s="20" t="str">
        <f>TEXT(Table1[[#This Row],[Transaction Date]],"mmmm")</f>
        <v>November</v>
      </c>
      <c r="E2434" s="4">
        <f>MONTH(Table1[[#This Row],[Transaction Date]])</f>
        <v>11</v>
      </c>
      <c r="F2434" s="20" t="str">
        <f>TEXT(Table1[[#This Row],[Transaction Date]],"dddd")</f>
        <v>Friday</v>
      </c>
      <c r="G2434" t="s">
        <v>10</v>
      </c>
      <c r="H2434" s="4">
        <v>19430</v>
      </c>
      <c r="I2434" t="s">
        <v>109</v>
      </c>
      <c r="J2434" s="4">
        <v>764932</v>
      </c>
      <c r="K2434">
        <v>19650</v>
      </c>
    </row>
    <row r="2435" spans="1:11">
      <c r="A2435" s="4">
        <v>20211119</v>
      </c>
      <c r="B2435" s="21">
        <f t="shared" si="37"/>
        <v>44519</v>
      </c>
      <c r="C2435" s="20" t="str">
        <f>TEXT(Table1[[#This Row],[Transaction Date]],"yyyy")</f>
        <v>2021</v>
      </c>
      <c r="D2435" s="20" t="str">
        <f>TEXT(Table1[[#This Row],[Transaction Date]],"mmmm")</f>
        <v>November</v>
      </c>
      <c r="E2435" s="4">
        <f>MONTH(Table1[[#This Row],[Transaction Date]])</f>
        <v>11</v>
      </c>
      <c r="F2435" s="20" t="str">
        <f>TEXT(Table1[[#This Row],[Transaction Date]],"dddd")</f>
        <v>Friday</v>
      </c>
      <c r="G2435" t="s">
        <v>116</v>
      </c>
      <c r="H2435" s="4">
        <v>19432</v>
      </c>
      <c r="I2435" t="s">
        <v>114</v>
      </c>
      <c r="J2435" s="4">
        <v>799891</v>
      </c>
      <c r="K2435">
        <v>6250</v>
      </c>
    </row>
    <row r="2436" spans="1:11">
      <c r="A2436" s="4">
        <v>20211119</v>
      </c>
      <c r="B2436" s="21">
        <f t="shared" si="37"/>
        <v>44519</v>
      </c>
      <c r="C2436" s="20" t="str">
        <f>TEXT(Table1[[#This Row],[Transaction Date]],"yyyy")</f>
        <v>2021</v>
      </c>
      <c r="D2436" s="20" t="str">
        <f>TEXT(Table1[[#This Row],[Transaction Date]],"mmmm")</f>
        <v>November</v>
      </c>
      <c r="E2436" s="4">
        <f>MONTH(Table1[[#This Row],[Transaction Date]])</f>
        <v>11</v>
      </c>
      <c r="F2436" s="20" t="str">
        <f>TEXT(Table1[[#This Row],[Transaction Date]],"dddd")</f>
        <v>Friday</v>
      </c>
      <c r="G2436" t="s">
        <v>117</v>
      </c>
      <c r="H2436" s="4">
        <v>12845</v>
      </c>
      <c r="I2436" t="s">
        <v>115</v>
      </c>
      <c r="J2436" s="4">
        <v>834850</v>
      </c>
      <c r="K2436">
        <v>2950</v>
      </c>
    </row>
    <row r="2437" spans="1:11">
      <c r="A2437" s="4">
        <v>20211120</v>
      </c>
      <c r="B2437" s="21">
        <f t="shared" ref="B2437:B2500" si="38">DATE(LEFT(A2437,4),MID(A2437,5,2),RIGHT(A2437,2))</f>
        <v>44520</v>
      </c>
      <c r="C2437" s="20" t="str">
        <f>TEXT(Table1[[#This Row],[Transaction Date]],"yyyy")</f>
        <v>2021</v>
      </c>
      <c r="D2437" s="20" t="str">
        <f>TEXT(Table1[[#This Row],[Transaction Date]],"mmmm")</f>
        <v>November</v>
      </c>
      <c r="E2437" s="4">
        <f>MONTH(Table1[[#This Row],[Transaction Date]])</f>
        <v>11</v>
      </c>
      <c r="F2437" s="20" t="str">
        <f>TEXT(Table1[[#This Row],[Transaction Date]],"dddd")</f>
        <v>Saturday</v>
      </c>
      <c r="G2437" t="s">
        <v>117</v>
      </c>
      <c r="H2437" s="4">
        <v>560</v>
      </c>
      <c r="I2437" t="s">
        <v>114</v>
      </c>
      <c r="J2437" s="4">
        <v>367666</v>
      </c>
      <c r="K2437">
        <v>19650</v>
      </c>
    </row>
    <row r="2438" spans="1:11">
      <c r="A2438" s="4">
        <v>20211120</v>
      </c>
      <c r="B2438" s="21">
        <f t="shared" si="38"/>
        <v>44520</v>
      </c>
      <c r="C2438" s="20" t="str">
        <f>TEXT(Table1[[#This Row],[Transaction Date]],"yyyy")</f>
        <v>2021</v>
      </c>
      <c r="D2438" s="20" t="str">
        <f>TEXT(Table1[[#This Row],[Transaction Date]],"mmmm")</f>
        <v>November</v>
      </c>
      <c r="E2438" s="4">
        <f>MONTH(Table1[[#This Row],[Transaction Date]])</f>
        <v>11</v>
      </c>
      <c r="F2438" s="20" t="str">
        <f>TEXT(Table1[[#This Row],[Transaction Date]],"dddd")</f>
        <v>Saturday</v>
      </c>
      <c r="G2438" t="s">
        <v>10</v>
      </c>
      <c r="H2438" s="4">
        <v>19434</v>
      </c>
      <c r="I2438" t="s">
        <v>115</v>
      </c>
      <c r="J2438" s="4">
        <v>417887</v>
      </c>
      <c r="K2438">
        <v>7650</v>
      </c>
    </row>
    <row r="2439" spans="1:11">
      <c r="A2439" s="4">
        <v>20211120</v>
      </c>
      <c r="B2439" s="21">
        <f t="shared" si="38"/>
        <v>44520</v>
      </c>
      <c r="C2439" s="20" t="str">
        <f>TEXT(Table1[[#This Row],[Transaction Date]],"yyyy")</f>
        <v>2021</v>
      </c>
      <c r="D2439" s="20" t="str">
        <f>TEXT(Table1[[#This Row],[Transaction Date]],"mmmm")</f>
        <v>November</v>
      </c>
      <c r="E2439" s="4">
        <f>MONTH(Table1[[#This Row],[Transaction Date]])</f>
        <v>11</v>
      </c>
      <c r="F2439" s="20" t="str">
        <f>TEXT(Table1[[#This Row],[Transaction Date]],"dddd")</f>
        <v>Saturday</v>
      </c>
      <c r="G2439" t="s">
        <v>10</v>
      </c>
      <c r="H2439" s="4">
        <v>19438</v>
      </c>
      <c r="I2439" t="s">
        <v>113</v>
      </c>
      <c r="J2439" s="4">
        <v>468108</v>
      </c>
      <c r="K2439">
        <v>9650</v>
      </c>
    </row>
    <row r="2440" spans="1:11">
      <c r="A2440" s="4">
        <v>20211120</v>
      </c>
      <c r="B2440" s="21">
        <f t="shared" si="38"/>
        <v>44520</v>
      </c>
      <c r="C2440" s="20" t="str">
        <f>TEXT(Table1[[#This Row],[Transaction Date]],"yyyy")</f>
        <v>2021</v>
      </c>
      <c r="D2440" s="20" t="str">
        <f>TEXT(Table1[[#This Row],[Transaction Date]],"mmmm")</f>
        <v>November</v>
      </c>
      <c r="E2440" s="4">
        <f>MONTH(Table1[[#This Row],[Transaction Date]])</f>
        <v>11</v>
      </c>
      <c r="F2440" s="20" t="str">
        <f>TEXT(Table1[[#This Row],[Transaction Date]],"dddd")</f>
        <v>Saturday</v>
      </c>
      <c r="G2440" s="1" t="s">
        <v>10</v>
      </c>
      <c r="H2440" s="4">
        <v>19442</v>
      </c>
      <c r="I2440" t="s">
        <v>113</v>
      </c>
      <c r="J2440" s="4">
        <v>518329</v>
      </c>
      <c r="K2440">
        <v>23950</v>
      </c>
    </row>
    <row r="2441" spans="1:11">
      <c r="A2441" s="4">
        <v>20211120</v>
      </c>
      <c r="B2441" s="21">
        <f t="shared" si="38"/>
        <v>44520</v>
      </c>
      <c r="C2441" s="20" t="str">
        <f>TEXT(Table1[[#This Row],[Transaction Date]],"yyyy")</f>
        <v>2021</v>
      </c>
      <c r="D2441" s="20" t="str">
        <f>TEXT(Table1[[#This Row],[Transaction Date]],"mmmm")</f>
        <v>November</v>
      </c>
      <c r="E2441" s="4">
        <f>MONTH(Table1[[#This Row],[Transaction Date]])</f>
        <v>11</v>
      </c>
      <c r="F2441" s="20" t="str">
        <f>TEXT(Table1[[#This Row],[Transaction Date]],"dddd")</f>
        <v>Saturday</v>
      </c>
      <c r="G2441" t="s">
        <v>10</v>
      </c>
      <c r="H2441" s="4">
        <v>12846</v>
      </c>
      <c r="I2441" t="s">
        <v>112</v>
      </c>
      <c r="J2441" s="4">
        <v>568550</v>
      </c>
      <c r="K2441">
        <v>10650</v>
      </c>
    </row>
    <row r="2442" spans="1:11">
      <c r="A2442" s="4">
        <v>20211120</v>
      </c>
      <c r="B2442" s="21">
        <f t="shared" si="38"/>
        <v>44520</v>
      </c>
      <c r="C2442" s="20" t="str">
        <f>TEXT(Table1[[#This Row],[Transaction Date]],"yyyy")</f>
        <v>2021</v>
      </c>
      <c r="D2442" s="20" t="str">
        <f>TEXT(Table1[[#This Row],[Transaction Date]],"mmmm")</f>
        <v>November</v>
      </c>
      <c r="E2442" s="4">
        <f>MONTH(Table1[[#This Row],[Transaction Date]])</f>
        <v>11</v>
      </c>
      <c r="F2442" s="20" t="str">
        <f>TEXT(Table1[[#This Row],[Transaction Date]],"dddd")</f>
        <v>Saturday</v>
      </c>
      <c r="G2442" t="s">
        <v>118</v>
      </c>
      <c r="H2442" s="4">
        <v>12847</v>
      </c>
      <c r="I2442" t="s">
        <v>109</v>
      </c>
      <c r="J2442" s="4">
        <v>618771</v>
      </c>
      <c r="K2442">
        <v>17950</v>
      </c>
    </row>
    <row r="2443" spans="1:11">
      <c r="A2443" s="4">
        <v>20211120</v>
      </c>
      <c r="B2443" s="21">
        <f t="shared" si="38"/>
        <v>44520</v>
      </c>
      <c r="C2443" s="20" t="str">
        <f>TEXT(Table1[[#This Row],[Transaction Date]],"yyyy")</f>
        <v>2021</v>
      </c>
      <c r="D2443" s="20" t="str">
        <f>TEXT(Table1[[#This Row],[Transaction Date]],"mmmm")</f>
        <v>November</v>
      </c>
      <c r="E2443" s="4">
        <f>MONTH(Table1[[#This Row],[Transaction Date]])</f>
        <v>11</v>
      </c>
      <c r="F2443" s="20" t="str">
        <f>TEXT(Table1[[#This Row],[Transaction Date]],"dddd")</f>
        <v>Saturday</v>
      </c>
      <c r="G2443" t="s">
        <v>118</v>
      </c>
      <c r="H2443" s="4">
        <v>9540</v>
      </c>
      <c r="I2443" t="s">
        <v>109</v>
      </c>
      <c r="J2443" s="4">
        <v>864342</v>
      </c>
      <c r="K2443">
        <v>19650</v>
      </c>
    </row>
    <row r="2444" spans="1:11">
      <c r="A2444" s="4">
        <v>20211120</v>
      </c>
      <c r="B2444" s="21">
        <f t="shared" si="38"/>
        <v>44520</v>
      </c>
      <c r="C2444" s="20" t="str">
        <f>TEXT(Table1[[#This Row],[Transaction Date]],"yyyy")</f>
        <v>2021</v>
      </c>
      <c r="D2444" s="20" t="str">
        <f>TEXT(Table1[[#This Row],[Transaction Date]],"mmmm")</f>
        <v>November</v>
      </c>
      <c r="E2444" s="4">
        <f>MONTH(Table1[[#This Row],[Transaction Date]])</f>
        <v>11</v>
      </c>
      <c r="F2444" s="20" t="str">
        <f>TEXT(Table1[[#This Row],[Transaction Date]],"dddd")</f>
        <v>Saturday</v>
      </c>
      <c r="G2444" t="s">
        <v>117</v>
      </c>
      <c r="H2444" s="4">
        <v>559</v>
      </c>
      <c r="I2444" t="s">
        <v>113</v>
      </c>
      <c r="J2444" s="4">
        <v>979679</v>
      </c>
      <c r="K2444">
        <v>2450</v>
      </c>
    </row>
    <row r="2445" spans="1:11">
      <c r="A2445" s="4">
        <v>20211121</v>
      </c>
      <c r="B2445" s="21">
        <f t="shared" si="38"/>
        <v>44521</v>
      </c>
      <c r="C2445" s="20" t="str">
        <f>TEXT(Table1[[#This Row],[Transaction Date]],"yyyy")</f>
        <v>2021</v>
      </c>
      <c r="D2445" s="20" t="str">
        <f>TEXT(Table1[[#This Row],[Transaction Date]],"mmmm")</f>
        <v>November</v>
      </c>
      <c r="E2445" s="4">
        <f>MONTH(Table1[[#This Row],[Transaction Date]])</f>
        <v>11</v>
      </c>
      <c r="F2445" s="20" t="str">
        <f>TEXT(Table1[[#This Row],[Transaction Date]],"dddd")</f>
        <v>Sunday</v>
      </c>
      <c r="G2445" t="s">
        <v>11</v>
      </c>
      <c r="H2445" s="4">
        <v>573</v>
      </c>
      <c r="I2445" t="s">
        <v>109</v>
      </c>
      <c r="J2445" s="4">
        <v>129760</v>
      </c>
      <c r="K2445">
        <v>6250</v>
      </c>
    </row>
    <row r="2446" spans="1:11">
      <c r="A2446" s="4">
        <v>20211121</v>
      </c>
      <c r="B2446" s="21">
        <f t="shared" si="38"/>
        <v>44521</v>
      </c>
      <c r="C2446" s="20" t="str">
        <f>TEXT(Table1[[#This Row],[Transaction Date]],"yyyy")</f>
        <v>2021</v>
      </c>
      <c r="D2446" s="20" t="str">
        <f>TEXT(Table1[[#This Row],[Transaction Date]],"mmmm")</f>
        <v>November</v>
      </c>
      <c r="E2446" s="4">
        <f>MONTH(Table1[[#This Row],[Transaction Date]])</f>
        <v>11</v>
      </c>
      <c r="F2446" s="20" t="str">
        <f>TEXT(Table1[[#This Row],[Transaction Date]],"dddd")</f>
        <v>Sunday</v>
      </c>
      <c r="G2446" t="s">
        <v>11</v>
      </c>
      <c r="H2446" s="4">
        <v>573</v>
      </c>
      <c r="I2446" t="s">
        <v>109</v>
      </c>
      <c r="J2446" s="4">
        <v>172366</v>
      </c>
      <c r="K2446">
        <v>10650</v>
      </c>
    </row>
    <row r="2447" spans="1:11">
      <c r="A2447" s="4">
        <v>20211121</v>
      </c>
      <c r="B2447" s="21">
        <f t="shared" si="38"/>
        <v>44521</v>
      </c>
      <c r="C2447" s="20" t="str">
        <f>TEXT(Table1[[#This Row],[Transaction Date]],"yyyy")</f>
        <v>2021</v>
      </c>
      <c r="D2447" s="20" t="str">
        <f>TEXT(Table1[[#This Row],[Transaction Date]],"mmmm")</f>
        <v>November</v>
      </c>
      <c r="E2447" s="4">
        <f>MONTH(Table1[[#This Row],[Transaction Date]])</f>
        <v>11</v>
      </c>
      <c r="F2447" s="20" t="str">
        <f>TEXT(Table1[[#This Row],[Transaction Date]],"dddd")</f>
        <v>Sunday</v>
      </c>
      <c r="G2447" t="s">
        <v>117</v>
      </c>
      <c r="H2447" s="4">
        <v>19448</v>
      </c>
      <c r="I2447" t="s">
        <v>109</v>
      </c>
      <c r="J2447" s="4">
        <v>100712</v>
      </c>
      <c r="K2447">
        <v>11950</v>
      </c>
    </row>
    <row r="2448" spans="1:11">
      <c r="A2448" s="4">
        <v>20211121</v>
      </c>
      <c r="B2448" s="21">
        <f t="shared" si="38"/>
        <v>44521</v>
      </c>
      <c r="C2448" s="20" t="str">
        <f>TEXT(Table1[[#This Row],[Transaction Date]],"yyyy")</f>
        <v>2021</v>
      </c>
      <c r="D2448" s="20" t="str">
        <f>TEXT(Table1[[#This Row],[Transaction Date]],"mmmm")</f>
        <v>November</v>
      </c>
      <c r="E2448" s="4">
        <f>MONTH(Table1[[#This Row],[Transaction Date]])</f>
        <v>11</v>
      </c>
      <c r="F2448" s="20" t="str">
        <f>TEXT(Table1[[#This Row],[Transaction Date]],"dddd")</f>
        <v>Sunday</v>
      </c>
      <c r="G2448" t="s">
        <v>117</v>
      </c>
      <c r="H2448" s="4">
        <v>19449</v>
      </c>
      <c r="I2448" t="s">
        <v>109</v>
      </c>
      <c r="J2448" s="4">
        <v>135670</v>
      </c>
      <c r="K2448">
        <v>11950</v>
      </c>
    </row>
    <row r="2449" spans="1:11">
      <c r="A2449" s="4">
        <v>20211121</v>
      </c>
      <c r="B2449" s="21">
        <f t="shared" si="38"/>
        <v>44521</v>
      </c>
      <c r="C2449" s="20" t="str">
        <f>TEXT(Table1[[#This Row],[Transaction Date]],"yyyy")</f>
        <v>2021</v>
      </c>
      <c r="D2449" s="20" t="str">
        <f>TEXT(Table1[[#This Row],[Transaction Date]],"mmmm")</f>
        <v>November</v>
      </c>
      <c r="E2449" s="4">
        <f>MONTH(Table1[[#This Row],[Transaction Date]])</f>
        <v>11</v>
      </c>
      <c r="F2449" s="20" t="str">
        <f>TEXT(Table1[[#This Row],[Transaction Date]],"dddd")</f>
        <v>Sunday</v>
      </c>
      <c r="G2449" t="s">
        <v>10</v>
      </c>
      <c r="H2449" s="4">
        <v>19452</v>
      </c>
      <c r="I2449" t="s">
        <v>109</v>
      </c>
      <c r="J2449" s="4">
        <v>205588</v>
      </c>
      <c r="K2449">
        <v>9950</v>
      </c>
    </row>
    <row r="2450" spans="1:11">
      <c r="A2450" s="4">
        <v>20211121</v>
      </c>
      <c r="B2450" s="21">
        <f t="shared" si="38"/>
        <v>44521</v>
      </c>
      <c r="C2450" s="20" t="str">
        <f>TEXT(Table1[[#This Row],[Transaction Date]],"yyyy")</f>
        <v>2021</v>
      </c>
      <c r="D2450" s="20" t="str">
        <f>TEXT(Table1[[#This Row],[Transaction Date]],"mmmm")</f>
        <v>November</v>
      </c>
      <c r="E2450" s="4">
        <f>MONTH(Table1[[#This Row],[Transaction Date]])</f>
        <v>11</v>
      </c>
      <c r="F2450" s="20" t="str">
        <f>TEXT(Table1[[#This Row],[Transaction Date]],"dddd")</f>
        <v>Sunday</v>
      </c>
      <c r="G2450" t="s">
        <v>10</v>
      </c>
      <c r="H2450" s="4">
        <v>9548</v>
      </c>
      <c r="I2450" t="s">
        <v>109</v>
      </c>
      <c r="J2450" s="4">
        <v>275506</v>
      </c>
      <c r="K2450">
        <v>6250</v>
      </c>
    </row>
    <row r="2451" spans="1:11">
      <c r="A2451" s="4">
        <v>20211122</v>
      </c>
      <c r="B2451" s="21">
        <f t="shared" si="38"/>
        <v>44522</v>
      </c>
      <c r="C2451" s="20" t="str">
        <f>TEXT(Table1[[#This Row],[Transaction Date]],"yyyy")</f>
        <v>2021</v>
      </c>
      <c r="D2451" s="20" t="str">
        <f>TEXT(Table1[[#This Row],[Transaction Date]],"mmmm")</f>
        <v>November</v>
      </c>
      <c r="E2451" s="4">
        <f>MONTH(Table1[[#This Row],[Transaction Date]])</f>
        <v>11</v>
      </c>
      <c r="F2451" s="20" t="str">
        <f>TEXT(Table1[[#This Row],[Transaction Date]],"dddd")</f>
        <v>Monday</v>
      </c>
      <c r="G2451" t="s">
        <v>117</v>
      </c>
      <c r="H2451" s="4">
        <v>12856</v>
      </c>
      <c r="I2451" t="s">
        <v>109</v>
      </c>
      <c r="J2451" s="4">
        <v>660055</v>
      </c>
      <c r="K2451">
        <v>18650</v>
      </c>
    </row>
    <row r="2452" spans="1:11">
      <c r="A2452" s="4">
        <v>20211124</v>
      </c>
      <c r="B2452" s="21">
        <f t="shared" si="38"/>
        <v>44524</v>
      </c>
      <c r="C2452" s="20" t="str">
        <f>TEXT(Table1[[#This Row],[Transaction Date]],"yyyy")</f>
        <v>2021</v>
      </c>
      <c r="D2452" s="20" t="str">
        <f>TEXT(Table1[[#This Row],[Transaction Date]],"mmmm")</f>
        <v>November</v>
      </c>
      <c r="E2452" s="4">
        <f>MONTH(Table1[[#This Row],[Transaction Date]])</f>
        <v>11</v>
      </c>
      <c r="F2452" s="20" t="str">
        <f>TEXT(Table1[[#This Row],[Transaction Date]],"dddd")</f>
        <v>Wednesday</v>
      </c>
      <c r="G2452" t="s">
        <v>118</v>
      </c>
      <c r="H2452" s="4">
        <v>581</v>
      </c>
      <c r="I2452" t="s">
        <v>109</v>
      </c>
      <c r="J2452" s="4">
        <v>166213</v>
      </c>
      <c r="K2452">
        <v>9855</v>
      </c>
    </row>
    <row r="2453" spans="1:11">
      <c r="A2453" s="4">
        <v>20211125</v>
      </c>
      <c r="B2453" s="21">
        <f t="shared" si="38"/>
        <v>44525</v>
      </c>
      <c r="C2453" s="20" t="str">
        <f>TEXT(Table1[[#This Row],[Transaction Date]],"yyyy")</f>
        <v>2021</v>
      </c>
      <c r="D2453" s="20" t="str">
        <f>TEXT(Table1[[#This Row],[Transaction Date]],"mmmm")</f>
        <v>November</v>
      </c>
      <c r="E2453" s="4">
        <f>MONTH(Table1[[#This Row],[Transaction Date]])</f>
        <v>11</v>
      </c>
      <c r="F2453" s="20" t="str">
        <f>TEXT(Table1[[#This Row],[Transaction Date]],"dddd")</f>
        <v>Thursday</v>
      </c>
      <c r="G2453" t="s">
        <v>10</v>
      </c>
      <c r="H2453" s="4">
        <v>19470</v>
      </c>
      <c r="I2453" t="s">
        <v>110</v>
      </c>
      <c r="J2453" s="4">
        <v>168844</v>
      </c>
      <c r="K2453">
        <v>7950</v>
      </c>
    </row>
    <row r="2454" spans="1:11">
      <c r="A2454" s="4">
        <v>20211125</v>
      </c>
      <c r="B2454" s="21">
        <f t="shared" si="38"/>
        <v>44525</v>
      </c>
      <c r="C2454" s="20" t="str">
        <f>TEXT(Table1[[#This Row],[Transaction Date]],"yyyy")</f>
        <v>2021</v>
      </c>
      <c r="D2454" s="20" t="str">
        <f>TEXT(Table1[[#This Row],[Transaction Date]],"mmmm")</f>
        <v>November</v>
      </c>
      <c r="E2454" s="4">
        <f>MONTH(Table1[[#This Row],[Transaction Date]])</f>
        <v>11</v>
      </c>
      <c r="F2454" s="20" t="str">
        <f>TEXT(Table1[[#This Row],[Transaction Date]],"dddd")</f>
        <v>Thursday</v>
      </c>
      <c r="G2454" t="s">
        <v>117</v>
      </c>
      <c r="H2454" s="4">
        <v>19470</v>
      </c>
      <c r="I2454" t="s">
        <v>114</v>
      </c>
      <c r="J2454" s="4">
        <v>171475</v>
      </c>
      <c r="K2454">
        <v>10650</v>
      </c>
    </row>
    <row r="2455" spans="1:11">
      <c r="A2455" s="4">
        <v>20211125</v>
      </c>
      <c r="B2455" s="21">
        <f t="shared" si="38"/>
        <v>44525</v>
      </c>
      <c r="C2455" s="20" t="str">
        <f>TEXT(Table1[[#This Row],[Transaction Date]],"yyyy")</f>
        <v>2021</v>
      </c>
      <c r="D2455" s="20" t="str">
        <f>TEXT(Table1[[#This Row],[Transaction Date]],"mmmm")</f>
        <v>November</v>
      </c>
      <c r="E2455" s="4">
        <f>MONTH(Table1[[#This Row],[Transaction Date]])</f>
        <v>11</v>
      </c>
      <c r="F2455" s="20" t="str">
        <f>TEXT(Table1[[#This Row],[Transaction Date]],"dddd")</f>
        <v>Thursday</v>
      </c>
      <c r="G2455" t="s">
        <v>118</v>
      </c>
      <c r="H2455" s="4">
        <v>12863</v>
      </c>
      <c r="I2455" t="s">
        <v>112</v>
      </c>
      <c r="J2455" s="4">
        <v>857476</v>
      </c>
      <c r="K2455">
        <v>20950</v>
      </c>
    </row>
    <row r="2456" spans="1:11">
      <c r="A2456" s="4">
        <v>20211126</v>
      </c>
      <c r="B2456" s="21">
        <f t="shared" si="38"/>
        <v>44526</v>
      </c>
      <c r="C2456" s="20" t="str">
        <f>TEXT(Table1[[#This Row],[Transaction Date]],"yyyy")</f>
        <v>2021</v>
      </c>
      <c r="D2456" s="20" t="str">
        <f>TEXT(Table1[[#This Row],[Transaction Date]],"mmmm")</f>
        <v>November</v>
      </c>
      <c r="E2456" s="4">
        <f>MONTH(Table1[[#This Row],[Transaction Date]])</f>
        <v>11</v>
      </c>
      <c r="F2456" s="20" t="str">
        <f>TEXT(Table1[[#This Row],[Transaction Date]],"dddd")</f>
        <v>Friday</v>
      </c>
      <c r="G2456" t="s">
        <v>117</v>
      </c>
      <c r="H2456" s="4">
        <v>12871</v>
      </c>
      <c r="I2456" t="s">
        <v>115</v>
      </c>
      <c r="J2456" s="4">
        <v>834850</v>
      </c>
      <c r="K2456">
        <v>16765</v>
      </c>
    </row>
    <row r="2457" spans="1:11">
      <c r="A2457" s="4">
        <v>20211126</v>
      </c>
      <c r="B2457" s="21">
        <f t="shared" si="38"/>
        <v>44526</v>
      </c>
      <c r="C2457" s="20" t="str">
        <f>TEXT(Table1[[#This Row],[Transaction Date]],"yyyy")</f>
        <v>2021</v>
      </c>
      <c r="D2457" s="20" t="str">
        <f>TEXT(Table1[[#This Row],[Transaction Date]],"mmmm")</f>
        <v>November</v>
      </c>
      <c r="E2457" s="4">
        <f>MONTH(Table1[[#This Row],[Transaction Date]])</f>
        <v>11</v>
      </c>
      <c r="F2457" s="20" t="str">
        <f>TEXT(Table1[[#This Row],[Transaction Date]],"dddd")</f>
        <v>Friday</v>
      </c>
      <c r="G2457" t="s">
        <v>10</v>
      </c>
      <c r="H2457" s="4">
        <v>12872</v>
      </c>
      <c r="I2457" t="s">
        <v>113</v>
      </c>
      <c r="J2457" s="4">
        <v>979679</v>
      </c>
      <c r="K2457">
        <v>5355</v>
      </c>
    </row>
    <row r="2458" spans="1:11">
      <c r="A2458" s="4">
        <v>20211126</v>
      </c>
      <c r="B2458" s="21">
        <f t="shared" si="38"/>
        <v>44526</v>
      </c>
      <c r="C2458" s="20" t="str">
        <f>TEXT(Table1[[#This Row],[Transaction Date]],"yyyy")</f>
        <v>2021</v>
      </c>
      <c r="D2458" s="20" t="str">
        <f>TEXT(Table1[[#This Row],[Transaction Date]],"mmmm")</f>
        <v>November</v>
      </c>
      <c r="E2458" s="4">
        <f>MONTH(Table1[[#This Row],[Transaction Date]])</f>
        <v>11</v>
      </c>
      <c r="F2458" s="20" t="str">
        <f>TEXT(Table1[[#This Row],[Transaction Date]],"dddd")</f>
        <v>Friday</v>
      </c>
      <c r="G2458" t="s">
        <v>116</v>
      </c>
      <c r="H2458" s="4">
        <v>10985</v>
      </c>
      <c r="I2458" t="s">
        <v>109</v>
      </c>
      <c r="J2458" s="4">
        <v>129760</v>
      </c>
      <c r="K2458">
        <v>14665</v>
      </c>
    </row>
    <row r="2459" spans="1:11">
      <c r="A2459" s="4">
        <v>20211126</v>
      </c>
      <c r="B2459" s="21">
        <f t="shared" si="38"/>
        <v>44526</v>
      </c>
      <c r="C2459" s="20" t="str">
        <f>TEXT(Table1[[#This Row],[Transaction Date]],"yyyy")</f>
        <v>2021</v>
      </c>
      <c r="D2459" s="20" t="str">
        <f>TEXT(Table1[[#This Row],[Transaction Date]],"mmmm")</f>
        <v>November</v>
      </c>
      <c r="E2459" s="4">
        <f>MONTH(Table1[[#This Row],[Transaction Date]])</f>
        <v>11</v>
      </c>
      <c r="F2459" s="20" t="str">
        <f>TEXT(Table1[[#This Row],[Transaction Date]],"dddd")</f>
        <v>Friday</v>
      </c>
      <c r="G2459" t="s">
        <v>117</v>
      </c>
      <c r="H2459" s="4">
        <v>10985</v>
      </c>
      <c r="I2459" t="s">
        <v>114</v>
      </c>
      <c r="J2459" s="4">
        <v>834850</v>
      </c>
      <c r="K2459">
        <v>8365</v>
      </c>
    </row>
    <row r="2460" spans="1:11">
      <c r="A2460" s="4">
        <v>20211126</v>
      </c>
      <c r="B2460" s="21">
        <f t="shared" si="38"/>
        <v>44526</v>
      </c>
      <c r="C2460" s="20" t="str">
        <f>TEXT(Table1[[#This Row],[Transaction Date]],"yyyy")</f>
        <v>2021</v>
      </c>
      <c r="D2460" s="20" t="str">
        <f>TEXT(Table1[[#This Row],[Transaction Date]],"mmmm")</f>
        <v>November</v>
      </c>
      <c r="E2460" s="4">
        <f>MONTH(Table1[[#This Row],[Transaction Date]])</f>
        <v>11</v>
      </c>
      <c r="F2460" s="20" t="str">
        <f>TEXT(Table1[[#This Row],[Transaction Date]],"dddd")</f>
        <v>Friday</v>
      </c>
      <c r="G2460" t="s">
        <v>117</v>
      </c>
      <c r="H2460" s="4">
        <v>10986</v>
      </c>
      <c r="I2460" t="s">
        <v>109</v>
      </c>
      <c r="J2460" s="4">
        <v>834850</v>
      </c>
      <c r="K2460">
        <v>14665</v>
      </c>
    </row>
    <row r="2461" spans="1:11">
      <c r="A2461" s="4">
        <v>20211126</v>
      </c>
      <c r="B2461" s="21">
        <f t="shared" si="38"/>
        <v>44526</v>
      </c>
      <c r="C2461" s="20" t="str">
        <f>TEXT(Table1[[#This Row],[Transaction Date]],"yyyy")</f>
        <v>2021</v>
      </c>
      <c r="D2461" s="20" t="str">
        <f>TEXT(Table1[[#This Row],[Transaction Date]],"mmmm")</f>
        <v>November</v>
      </c>
      <c r="E2461" s="4">
        <f>MONTH(Table1[[#This Row],[Transaction Date]])</f>
        <v>11</v>
      </c>
      <c r="F2461" s="20" t="str">
        <f>TEXT(Table1[[#This Row],[Transaction Date]],"dddd")</f>
        <v>Friday</v>
      </c>
      <c r="G2461" t="s">
        <v>10</v>
      </c>
      <c r="H2461" s="4">
        <v>11025</v>
      </c>
      <c r="I2461" t="s">
        <v>109</v>
      </c>
      <c r="J2461" s="4">
        <v>834850</v>
      </c>
      <c r="K2461">
        <v>16765</v>
      </c>
    </row>
    <row r="2462" spans="1:11">
      <c r="A2462" s="4">
        <v>20211127</v>
      </c>
      <c r="B2462" s="21">
        <f t="shared" si="38"/>
        <v>44527</v>
      </c>
      <c r="C2462" s="20" t="str">
        <f>TEXT(Table1[[#This Row],[Transaction Date]],"yyyy")</f>
        <v>2021</v>
      </c>
      <c r="D2462" s="20" t="str">
        <f>TEXT(Table1[[#This Row],[Transaction Date]],"mmmm")</f>
        <v>November</v>
      </c>
      <c r="E2462" s="4">
        <f>MONTH(Table1[[#This Row],[Transaction Date]])</f>
        <v>11</v>
      </c>
      <c r="F2462" s="20" t="str">
        <f>TEXT(Table1[[#This Row],[Transaction Date]],"dddd")</f>
        <v>Saturday</v>
      </c>
      <c r="G2462" t="s">
        <v>10</v>
      </c>
      <c r="H2462" s="4">
        <v>596</v>
      </c>
      <c r="I2462" t="s">
        <v>109</v>
      </c>
      <c r="J2462" s="4">
        <v>834850</v>
      </c>
      <c r="K2462">
        <v>8715</v>
      </c>
    </row>
    <row r="2463" spans="1:11">
      <c r="A2463" s="4">
        <v>20211127</v>
      </c>
      <c r="B2463" s="21">
        <f t="shared" si="38"/>
        <v>44527</v>
      </c>
      <c r="C2463" s="20" t="str">
        <f>TEXT(Table1[[#This Row],[Transaction Date]],"yyyy")</f>
        <v>2021</v>
      </c>
      <c r="D2463" s="20" t="str">
        <f>TEXT(Table1[[#This Row],[Transaction Date]],"mmmm")</f>
        <v>November</v>
      </c>
      <c r="E2463" s="4">
        <f>MONTH(Table1[[#This Row],[Transaction Date]])</f>
        <v>11</v>
      </c>
      <c r="F2463" s="20" t="str">
        <f>TEXT(Table1[[#This Row],[Transaction Date]],"dddd")</f>
        <v>Saturday</v>
      </c>
      <c r="G2463" t="s">
        <v>117</v>
      </c>
      <c r="H2463" s="4">
        <v>19492</v>
      </c>
      <c r="I2463" t="s">
        <v>115</v>
      </c>
      <c r="J2463" s="4">
        <v>421333</v>
      </c>
      <c r="K2463">
        <v>995</v>
      </c>
    </row>
    <row r="2464" spans="1:11">
      <c r="A2464" s="4">
        <v>20211127</v>
      </c>
      <c r="B2464" s="21">
        <f t="shared" si="38"/>
        <v>44527</v>
      </c>
      <c r="C2464" s="20" t="str">
        <f>TEXT(Table1[[#This Row],[Transaction Date]],"yyyy")</f>
        <v>2021</v>
      </c>
      <c r="D2464" s="20" t="str">
        <f>TEXT(Table1[[#This Row],[Transaction Date]],"mmmm")</f>
        <v>November</v>
      </c>
      <c r="E2464" s="4">
        <f>MONTH(Table1[[#This Row],[Transaction Date]])</f>
        <v>11</v>
      </c>
      <c r="F2464" s="20" t="str">
        <f>TEXT(Table1[[#This Row],[Transaction Date]],"dddd")</f>
        <v>Saturday</v>
      </c>
      <c r="G2464" t="s">
        <v>10</v>
      </c>
      <c r="H2464" s="4">
        <v>19492</v>
      </c>
      <c r="I2464" t="s">
        <v>109</v>
      </c>
      <c r="J2464" s="4">
        <v>719050</v>
      </c>
      <c r="K2464">
        <v>14665</v>
      </c>
    </row>
    <row r="2465" spans="1:11">
      <c r="A2465" s="4">
        <v>20211127</v>
      </c>
      <c r="B2465" s="21">
        <f t="shared" si="38"/>
        <v>44527</v>
      </c>
      <c r="C2465" s="20" t="str">
        <f>TEXT(Table1[[#This Row],[Transaction Date]],"yyyy")</f>
        <v>2021</v>
      </c>
      <c r="D2465" s="20" t="str">
        <f>TEXT(Table1[[#This Row],[Transaction Date]],"mmmm")</f>
        <v>November</v>
      </c>
      <c r="E2465" s="4">
        <f>MONTH(Table1[[#This Row],[Transaction Date]])</f>
        <v>11</v>
      </c>
      <c r="F2465" s="20" t="str">
        <f>TEXT(Table1[[#This Row],[Transaction Date]],"dddd")</f>
        <v>Saturday</v>
      </c>
      <c r="G2465" t="s">
        <v>116</v>
      </c>
      <c r="H2465" s="4">
        <v>19492</v>
      </c>
      <c r="I2465" t="s">
        <v>114</v>
      </c>
      <c r="J2465" s="4">
        <v>101676</v>
      </c>
      <c r="K2465">
        <v>2065</v>
      </c>
    </row>
    <row r="2466" spans="1:11">
      <c r="A2466" s="4">
        <v>20211127</v>
      </c>
      <c r="B2466" s="21">
        <f t="shared" si="38"/>
        <v>44527</v>
      </c>
      <c r="C2466" s="20" t="str">
        <f>TEXT(Table1[[#This Row],[Transaction Date]],"yyyy")</f>
        <v>2021</v>
      </c>
      <c r="D2466" s="20" t="str">
        <f>TEXT(Table1[[#This Row],[Transaction Date]],"mmmm")</f>
        <v>November</v>
      </c>
      <c r="E2466" s="4">
        <f>MONTH(Table1[[#This Row],[Transaction Date]])</f>
        <v>11</v>
      </c>
      <c r="F2466" s="20" t="str">
        <f>TEXT(Table1[[#This Row],[Transaction Date]],"dddd")</f>
        <v>Saturday</v>
      </c>
      <c r="G2466" t="s">
        <v>116</v>
      </c>
      <c r="H2466" s="4">
        <v>19498</v>
      </c>
      <c r="I2466" t="s">
        <v>114</v>
      </c>
      <c r="J2466" s="4">
        <v>131448</v>
      </c>
      <c r="K2466">
        <v>11375</v>
      </c>
    </row>
    <row r="2467" spans="1:11">
      <c r="A2467" s="4">
        <v>20211127</v>
      </c>
      <c r="B2467" s="21">
        <f t="shared" si="38"/>
        <v>44527</v>
      </c>
      <c r="C2467" s="20" t="str">
        <f>TEXT(Table1[[#This Row],[Transaction Date]],"yyyy")</f>
        <v>2021</v>
      </c>
      <c r="D2467" s="20" t="str">
        <f>TEXT(Table1[[#This Row],[Transaction Date]],"mmmm")</f>
        <v>November</v>
      </c>
      <c r="E2467" s="4">
        <f>MONTH(Table1[[#This Row],[Transaction Date]])</f>
        <v>11</v>
      </c>
      <c r="F2467" s="20" t="str">
        <f>TEXT(Table1[[#This Row],[Transaction Date]],"dddd")</f>
        <v>Saturday</v>
      </c>
      <c r="G2467" t="s">
        <v>117</v>
      </c>
      <c r="H2467" s="4">
        <v>19500</v>
      </c>
      <c r="I2467" t="s">
        <v>110</v>
      </c>
      <c r="J2467" s="4">
        <v>161220</v>
      </c>
      <c r="K2467">
        <v>3950</v>
      </c>
    </row>
    <row r="2468" spans="1:11">
      <c r="A2468" s="4">
        <v>20211129</v>
      </c>
      <c r="B2468" s="21">
        <f t="shared" si="38"/>
        <v>44529</v>
      </c>
      <c r="C2468" s="20" t="str">
        <f>TEXT(Table1[[#This Row],[Transaction Date]],"yyyy")</f>
        <v>2021</v>
      </c>
      <c r="D2468" s="20" t="str">
        <f>TEXT(Table1[[#This Row],[Transaction Date]],"mmmm")</f>
        <v>November</v>
      </c>
      <c r="E2468" s="4">
        <f>MONTH(Table1[[#This Row],[Transaction Date]])</f>
        <v>11</v>
      </c>
      <c r="F2468" s="20" t="str">
        <f>TEXT(Table1[[#This Row],[Transaction Date]],"dddd")</f>
        <v>Monday</v>
      </c>
      <c r="G2468" t="s">
        <v>11</v>
      </c>
      <c r="H2468" s="4">
        <v>12895</v>
      </c>
      <c r="I2468" t="s">
        <v>113</v>
      </c>
      <c r="J2468" s="4">
        <v>663423</v>
      </c>
      <c r="K2468">
        <v>12565</v>
      </c>
    </row>
    <row r="2469" spans="1:11">
      <c r="A2469" s="4">
        <v>20211129</v>
      </c>
      <c r="B2469" s="21">
        <f t="shared" si="38"/>
        <v>44529</v>
      </c>
      <c r="C2469" s="20" t="str">
        <f>TEXT(Table1[[#This Row],[Transaction Date]],"yyyy")</f>
        <v>2021</v>
      </c>
      <c r="D2469" s="20" t="str">
        <f>TEXT(Table1[[#This Row],[Transaction Date]],"mmmm")</f>
        <v>November</v>
      </c>
      <c r="E2469" s="4">
        <f>MONTH(Table1[[#This Row],[Transaction Date]])</f>
        <v>11</v>
      </c>
      <c r="F2469" s="20" t="str">
        <f>TEXT(Table1[[#This Row],[Transaction Date]],"dddd")</f>
        <v>Monday</v>
      </c>
      <c r="G2469" t="s">
        <v>11</v>
      </c>
      <c r="H2469" s="4">
        <v>12898</v>
      </c>
      <c r="I2469" t="s">
        <v>109</v>
      </c>
      <c r="J2469" s="4">
        <v>116562</v>
      </c>
      <c r="K2469">
        <v>11655</v>
      </c>
    </row>
    <row r="2470" spans="1:11">
      <c r="A2470" s="4">
        <v>20211129</v>
      </c>
      <c r="B2470" s="21">
        <f t="shared" si="38"/>
        <v>44529</v>
      </c>
      <c r="C2470" s="20" t="str">
        <f>TEXT(Table1[[#This Row],[Transaction Date]],"yyyy")</f>
        <v>2021</v>
      </c>
      <c r="D2470" s="20" t="str">
        <f>TEXT(Table1[[#This Row],[Transaction Date]],"mmmm")</f>
        <v>November</v>
      </c>
      <c r="E2470" s="4">
        <f>MONTH(Table1[[#This Row],[Transaction Date]])</f>
        <v>11</v>
      </c>
      <c r="F2470" s="20" t="str">
        <f>TEXT(Table1[[#This Row],[Transaction Date]],"dddd")</f>
        <v>Monday</v>
      </c>
      <c r="G2470" t="s">
        <v>11</v>
      </c>
      <c r="H2470" s="4">
        <v>12899</v>
      </c>
      <c r="I2470" t="s">
        <v>110</v>
      </c>
      <c r="J2470" s="4">
        <v>166782</v>
      </c>
      <c r="K2470">
        <v>7650</v>
      </c>
    </row>
    <row r="2471" spans="1:11">
      <c r="A2471" s="4">
        <v>20211129</v>
      </c>
      <c r="B2471" s="21">
        <f t="shared" si="38"/>
        <v>44529</v>
      </c>
      <c r="C2471" s="20" t="str">
        <f>TEXT(Table1[[#This Row],[Transaction Date]],"yyyy")</f>
        <v>2021</v>
      </c>
      <c r="D2471" s="20" t="str">
        <f>TEXT(Table1[[#This Row],[Transaction Date]],"mmmm")</f>
        <v>November</v>
      </c>
      <c r="E2471" s="4">
        <f>MONTH(Table1[[#This Row],[Transaction Date]])</f>
        <v>11</v>
      </c>
      <c r="F2471" s="20" t="str">
        <f>TEXT(Table1[[#This Row],[Transaction Date]],"dddd")</f>
        <v>Monday</v>
      </c>
      <c r="G2471" t="s">
        <v>117</v>
      </c>
      <c r="H2471" s="4">
        <v>9584</v>
      </c>
      <c r="I2471" t="s">
        <v>110</v>
      </c>
      <c r="J2471" s="4">
        <v>217003</v>
      </c>
      <c r="K2471">
        <v>16765</v>
      </c>
    </row>
    <row r="2472" spans="1:11">
      <c r="A2472" s="4">
        <v>20211129</v>
      </c>
      <c r="B2472" s="21">
        <f t="shared" si="38"/>
        <v>44529</v>
      </c>
      <c r="C2472" s="20" t="str">
        <f>TEXT(Table1[[#This Row],[Transaction Date]],"yyyy")</f>
        <v>2021</v>
      </c>
      <c r="D2472" s="20" t="str">
        <f>TEXT(Table1[[#This Row],[Transaction Date]],"mmmm")</f>
        <v>November</v>
      </c>
      <c r="E2472" s="4">
        <f>MONTH(Table1[[#This Row],[Transaction Date]])</f>
        <v>11</v>
      </c>
      <c r="F2472" s="20" t="str">
        <f>TEXT(Table1[[#This Row],[Transaction Date]],"dddd")</f>
        <v>Monday</v>
      </c>
      <c r="G2472" t="s">
        <v>117</v>
      </c>
      <c r="H2472" s="4">
        <v>9584</v>
      </c>
      <c r="I2472" t="s">
        <v>109</v>
      </c>
      <c r="J2472" s="4">
        <v>267224</v>
      </c>
      <c r="K2472">
        <v>5565</v>
      </c>
    </row>
    <row r="2473" spans="1:11">
      <c r="A2473" s="4">
        <v>20211129</v>
      </c>
      <c r="B2473" s="21">
        <f t="shared" si="38"/>
        <v>44529</v>
      </c>
      <c r="C2473" s="20" t="str">
        <f>TEXT(Table1[[#This Row],[Transaction Date]],"yyyy")</f>
        <v>2021</v>
      </c>
      <c r="D2473" s="20" t="str">
        <f>TEXT(Table1[[#This Row],[Transaction Date]],"mmmm")</f>
        <v>November</v>
      </c>
      <c r="E2473" s="4">
        <f>MONTH(Table1[[#This Row],[Transaction Date]])</f>
        <v>11</v>
      </c>
      <c r="F2473" s="20" t="str">
        <f>TEXT(Table1[[#This Row],[Transaction Date]],"dddd")</f>
        <v>Monday</v>
      </c>
      <c r="G2473" t="s">
        <v>117</v>
      </c>
      <c r="H2473" s="4">
        <v>9585</v>
      </c>
      <c r="I2473" t="s">
        <v>109</v>
      </c>
      <c r="J2473" s="4">
        <v>317445</v>
      </c>
      <c r="K2473">
        <v>11375</v>
      </c>
    </row>
    <row r="2474" spans="1:11">
      <c r="A2474" s="4">
        <v>20211130</v>
      </c>
      <c r="B2474" s="21">
        <f t="shared" si="38"/>
        <v>44530</v>
      </c>
      <c r="C2474" s="20" t="str">
        <f>TEXT(Table1[[#This Row],[Transaction Date]],"yyyy")</f>
        <v>2021</v>
      </c>
      <c r="D2474" s="20" t="str">
        <f>TEXT(Table1[[#This Row],[Transaction Date]],"mmmm")</f>
        <v>November</v>
      </c>
      <c r="E2474" s="4">
        <f>MONTH(Table1[[#This Row],[Transaction Date]])</f>
        <v>11</v>
      </c>
      <c r="F2474" s="20" t="str">
        <f>TEXT(Table1[[#This Row],[Transaction Date]],"dddd")</f>
        <v>Tuesday</v>
      </c>
      <c r="G2474" t="s">
        <v>10</v>
      </c>
      <c r="H2474" s="4">
        <v>19528</v>
      </c>
      <c r="I2474" t="s">
        <v>110</v>
      </c>
      <c r="J2474" s="4">
        <v>729973</v>
      </c>
      <c r="K2474">
        <v>7950</v>
      </c>
    </row>
    <row r="2475" spans="1:11">
      <c r="A2475" s="4">
        <v>20211130</v>
      </c>
      <c r="B2475" s="21">
        <f t="shared" si="38"/>
        <v>44530</v>
      </c>
      <c r="C2475" s="20" t="str">
        <f>TEXT(Table1[[#This Row],[Transaction Date]],"yyyy")</f>
        <v>2021</v>
      </c>
      <c r="D2475" s="20" t="str">
        <f>TEXT(Table1[[#This Row],[Transaction Date]],"mmmm")</f>
        <v>November</v>
      </c>
      <c r="E2475" s="4">
        <f>MONTH(Table1[[#This Row],[Transaction Date]])</f>
        <v>11</v>
      </c>
      <c r="F2475" s="20" t="str">
        <f>TEXT(Table1[[#This Row],[Transaction Date]],"dddd")</f>
        <v>Tuesday</v>
      </c>
      <c r="G2475" t="s">
        <v>10</v>
      </c>
      <c r="H2475" s="4">
        <v>19529</v>
      </c>
      <c r="I2475" t="s">
        <v>109</v>
      </c>
      <c r="J2475" s="4">
        <v>764932</v>
      </c>
      <c r="K2475">
        <v>15650</v>
      </c>
    </row>
    <row r="2476" spans="1:11">
      <c r="A2476" s="4">
        <v>20211130</v>
      </c>
      <c r="B2476" s="21">
        <f t="shared" si="38"/>
        <v>44530</v>
      </c>
      <c r="C2476" s="20" t="str">
        <f>TEXT(Table1[[#This Row],[Transaction Date]],"yyyy")</f>
        <v>2021</v>
      </c>
      <c r="D2476" s="20" t="str">
        <f>TEXT(Table1[[#This Row],[Transaction Date]],"mmmm")</f>
        <v>November</v>
      </c>
      <c r="E2476" s="4">
        <f>MONTH(Table1[[#This Row],[Transaction Date]])</f>
        <v>11</v>
      </c>
      <c r="F2476" s="20" t="str">
        <f>TEXT(Table1[[#This Row],[Transaction Date]],"dddd")</f>
        <v>Tuesday</v>
      </c>
      <c r="G2476" t="s">
        <v>116</v>
      </c>
      <c r="H2476" s="4">
        <v>19534</v>
      </c>
      <c r="I2476" t="s">
        <v>114</v>
      </c>
      <c r="J2476" s="4">
        <v>799891</v>
      </c>
      <c r="K2476">
        <v>11950</v>
      </c>
    </row>
    <row r="2477" spans="1:11">
      <c r="A2477" s="4">
        <v>20211130</v>
      </c>
      <c r="B2477" s="21">
        <f t="shared" si="38"/>
        <v>44530</v>
      </c>
      <c r="C2477" s="20" t="str">
        <f>TEXT(Table1[[#This Row],[Transaction Date]],"yyyy")</f>
        <v>2021</v>
      </c>
      <c r="D2477" s="20" t="str">
        <f>TEXT(Table1[[#This Row],[Transaction Date]],"mmmm")</f>
        <v>November</v>
      </c>
      <c r="E2477" s="4">
        <f>MONTH(Table1[[#This Row],[Transaction Date]])</f>
        <v>11</v>
      </c>
      <c r="F2477" s="20" t="str">
        <f>TEXT(Table1[[#This Row],[Transaction Date]],"dddd")</f>
        <v>Tuesday</v>
      </c>
      <c r="G2477" t="s">
        <v>10</v>
      </c>
      <c r="H2477" s="4">
        <v>19534</v>
      </c>
      <c r="I2477" t="s">
        <v>114</v>
      </c>
      <c r="J2477" s="4">
        <v>834850</v>
      </c>
      <c r="K2477">
        <v>11950</v>
      </c>
    </row>
    <row r="2478" spans="1:11">
      <c r="A2478" s="4">
        <v>20211130</v>
      </c>
      <c r="B2478" s="21">
        <f t="shared" si="38"/>
        <v>44530</v>
      </c>
      <c r="C2478" s="20" t="str">
        <f>TEXT(Table1[[#This Row],[Transaction Date]],"yyyy")</f>
        <v>2021</v>
      </c>
      <c r="D2478" s="20" t="str">
        <f>TEXT(Table1[[#This Row],[Transaction Date]],"mmmm")</f>
        <v>November</v>
      </c>
      <c r="E2478" s="4">
        <f>MONTH(Table1[[#This Row],[Transaction Date]])</f>
        <v>11</v>
      </c>
      <c r="F2478" s="20" t="str">
        <f>TEXT(Table1[[#This Row],[Transaction Date]],"dddd")</f>
        <v>Tuesday</v>
      </c>
      <c r="G2478" t="s">
        <v>10</v>
      </c>
      <c r="H2478" s="4">
        <v>19526</v>
      </c>
      <c r="I2478" t="s">
        <v>110</v>
      </c>
      <c r="J2478" s="4">
        <v>367666</v>
      </c>
      <c r="K2478">
        <v>13250</v>
      </c>
    </row>
    <row r="2479" spans="1:11">
      <c r="A2479" s="4">
        <v>20211130</v>
      </c>
      <c r="B2479" s="21">
        <f t="shared" si="38"/>
        <v>44530</v>
      </c>
      <c r="C2479" s="20" t="str">
        <f>TEXT(Table1[[#This Row],[Transaction Date]],"yyyy")</f>
        <v>2021</v>
      </c>
      <c r="D2479" s="20" t="str">
        <f>TEXT(Table1[[#This Row],[Transaction Date]],"mmmm")</f>
        <v>November</v>
      </c>
      <c r="E2479" s="4">
        <f>MONTH(Table1[[#This Row],[Transaction Date]])</f>
        <v>11</v>
      </c>
      <c r="F2479" s="20" t="str">
        <f>TEXT(Table1[[#This Row],[Transaction Date]],"dddd")</f>
        <v>Tuesday</v>
      </c>
      <c r="G2479" t="s">
        <v>116</v>
      </c>
      <c r="H2479" s="4">
        <v>19530</v>
      </c>
      <c r="I2479" t="s">
        <v>113</v>
      </c>
      <c r="J2479" s="4">
        <v>417887</v>
      </c>
      <c r="K2479">
        <v>19650</v>
      </c>
    </row>
    <row r="2480" spans="1:11">
      <c r="A2480" s="4">
        <v>20211130</v>
      </c>
      <c r="B2480" s="21">
        <f t="shared" si="38"/>
        <v>44530</v>
      </c>
      <c r="C2480" s="20" t="str">
        <f>TEXT(Table1[[#This Row],[Transaction Date]],"yyyy")</f>
        <v>2021</v>
      </c>
      <c r="D2480" s="20" t="str">
        <f>TEXT(Table1[[#This Row],[Transaction Date]],"mmmm")</f>
        <v>November</v>
      </c>
      <c r="E2480" s="4">
        <f>MONTH(Table1[[#This Row],[Transaction Date]])</f>
        <v>11</v>
      </c>
      <c r="F2480" s="20" t="str">
        <f>TEXT(Table1[[#This Row],[Transaction Date]],"dddd")</f>
        <v>Tuesday</v>
      </c>
      <c r="G2480" t="s">
        <v>116</v>
      </c>
      <c r="H2480" s="4">
        <v>19534</v>
      </c>
      <c r="I2480" t="s">
        <v>109</v>
      </c>
      <c r="J2480" s="4">
        <v>468108</v>
      </c>
      <c r="K2480">
        <v>11950</v>
      </c>
    </row>
    <row r="2481" spans="1:11">
      <c r="A2481" s="4">
        <v>20211130</v>
      </c>
      <c r="B2481" s="21">
        <f t="shared" si="38"/>
        <v>44530</v>
      </c>
      <c r="C2481" s="20" t="str">
        <f>TEXT(Table1[[#This Row],[Transaction Date]],"yyyy")</f>
        <v>2021</v>
      </c>
      <c r="D2481" s="20" t="str">
        <f>TEXT(Table1[[#This Row],[Transaction Date]],"mmmm")</f>
        <v>November</v>
      </c>
      <c r="E2481" s="4">
        <f>MONTH(Table1[[#This Row],[Transaction Date]])</f>
        <v>11</v>
      </c>
      <c r="F2481" s="20" t="str">
        <f>TEXT(Table1[[#This Row],[Transaction Date]],"dddd")</f>
        <v>Tuesday</v>
      </c>
      <c r="G2481" t="s">
        <v>116</v>
      </c>
      <c r="H2481" s="4">
        <v>19534</v>
      </c>
      <c r="I2481" t="s">
        <v>109</v>
      </c>
      <c r="J2481" s="4">
        <v>518329</v>
      </c>
      <c r="K2481">
        <v>3450</v>
      </c>
    </row>
    <row r="2482" spans="1:11">
      <c r="A2482" s="4">
        <v>20211201</v>
      </c>
      <c r="B2482" s="21">
        <f t="shared" si="38"/>
        <v>44531</v>
      </c>
      <c r="C2482" s="20" t="str">
        <f>TEXT(Table1[[#This Row],[Transaction Date]],"yyyy")</f>
        <v>2021</v>
      </c>
      <c r="D2482" s="20" t="str">
        <f>TEXT(Table1[[#This Row],[Transaction Date]],"mmmm")</f>
        <v>December</v>
      </c>
      <c r="E2482" s="4">
        <f>MONTH(Table1[[#This Row],[Transaction Date]])</f>
        <v>12</v>
      </c>
      <c r="F2482" s="20" t="str">
        <f>TEXT(Table1[[#This Row],[Transaction Date]],"dddd")</f>
        <v>Wednesday</v>
      </c>
      <c r="G2482" t="s">
        <v>116</v>
      </c>
      <c r="H2482" s="4">
        <v>616</v>
      </c>
      <c r="I2482" t="s">
        <v>109</v>
      </c>
      <c r="J2482" s="4">
        <v>568550</v>
      </c>
      <c r="K2482">
        <v>18650</v>
      </c>
    </row>
    <row r="2483" spans="1:11">
      <c r="A2483" s="4">
        <v>20211201</v>
      </c>
      <c r="B2483" s="21">
        <f t="shared" si="38"/>
        <v>44531</v>
      </c>
      <c r="C2483" s="20" t="str">
        <f>TEXT(Table1[[#This Row],[Transaction Date]],"yyyy")</f>
        <v>2021</v>
      </c>
      <c r="D2483" s="20" t="str">
        <f>TEXT(Table1[[#This Row],[Transaction Date]],"mmmm")</f>
        <v>December</v>
      </c>
      <c r="E2483" s="4">
        <f>MONTH(Table1[[#This Row],[Transaction Date]])</f>
        <v>12</v>
      </c>
      <c r="F2483" s="20" t="str">
        <f>TEXT(Table1[[#This Row],[Transaction Date]],"dddd")</f>
        <v>Wednesday</v>
      </c>
      <c r="G2483" t="s">
        <v>116</v>
      </c>
      <c r="H2483" s="4">
        <v>19538</v>
      </c>
      <c r="I2483" t="s">
        <v>109</v>
      </c>
      <c r="J2483" s="4">
        <v>618771</v>
      </c>
      <c r="K2483">
        <v>19650</v>
      </c>
    </row>
    <row r="2484" spans="1:11">
      <c r="A2484" s="4">
        <v>20211201</v>
      </c>
      <c r="B2484" s="21">
        <f t="shared" si="38"/>
        <v>44531</v>
      </c>
      <c r="C2484" s="20" t="str">
        <f>TEXT(Table1[[#This Row],[Transaction Date]],"yyyy")</f>
        <v>2021</v>
      </c>
      <c r="D2484" s="20" t="str">
        <f>TEXT(Table1[[#This Row],[Transaction Date]],"mmmm")</f>
        <v>December</v>
      </c>
      <c r="E2484" s="4">
        <f>MONTH(Table1[[#This Row],[Transaction Date]])</f>
        <v>12</v>
      </c>
      <c r="F2484" s="20" t="str">
        <f>TEXT(Table1[[#This Row],[Transaction Date]],"dddd")</f>
        <v>Wednesday</v>
      </c>
      <c r="G2484" t="s">
        <v>117</v>
      </c>
      <c r="H2484" s="4">
        <v>19543</v>
      </c>
      <c r="I2484" t="s">
        <v>109</v>
      </c>
      <c r="J2484" s="4">
        <v>864342</v>
      </c>
      <c r="K2484">
        <v>12450</v>
      </c>
    </row>
    <row r="2485" spans="1:11">
      <c r="A2485" s="4">
        <v>20211202</v>
      </c>
      <c r="B2485" s="21">
        <f t="shared" si="38"/>
        <v>44532</v>
      </c>
      <c r="C2485" s="20" t="str">
        <f>TEXT(Table1[[#This Row],[Transaction Date]],"yyyy")</f>
        <v>2021</v>
      </c>
      <c r="D2485" s="20" t="str">
        <f>TEXT(Table1[[#This Row],[Transaction Date]],"mmmm")</f>
        <v>December</v>
      </c>
      <c r="E2485" s="4">
        <f>MONTH(Table1[[#This Row],[Transaction Date]])</f>
        <v>12</v>
      </c>
      <c r="F2485" s="20" t="str">
        <f>TEXT(Table1[[#This Row],[Transaction Date]],"dddd")</f>
        <v>Thursday</v>
      </c>
      <c r="G2485" t="s">
        <v>11</v>
      </c>
      <c r="H2485" s="4">
        <v>12905</v>
      </c>
      <c r="I2485" t="s">
        <v>109</v>
      </c>
      <c r="J2485" s="4">
        <v>660055</v>
      </c>
      <c r="K2485">
        <v>15650</v>
      </c>
    </row>
    <row r="2486" spans="1:11">
      <c r="A2486" s="4">
        <v>20211204</v>
      </c>
      <c r="B2486" s="21">
        <f t="shared" si="38"/>
        <v>44534</v>
      </c>
      <c r="C2486" s="20" t="str">
        <f>TEXT(Table1[[#This Row],[Transaction Date]],"yyyy")</f>
        <v>2021</v>
      </c>
      <c r="D2486" s="20" t="str">
        <f>TEXT(Table1[[#This Row],[Transaction Date]],"mmmm")</f>
        <v>December</v>
      </c>
      <c r="E2486" s="4">
        <f>MONTH(Table1[[#This Row],[Transaction Date]])</f>
        <v>12</v>
      </c>
      <c r="F2486" s="20" t="str">
        <f>TEXT(Table1[[#This Row],[Transaction Date]],"dddd")</f>
        <v>Saturday</v>
      </c>
      <c r="G2486" t="s">
        <v>116</v>
      </c>
      <c r="H2486" s="4">
        <v>19566</v>
      </c>
      <c r="I2486" t="s">
        <v>109</v>
      </c>
      <c r="J2486" s="4">
        <v>166213</v>
      </c>
      <c r="K2486">
        <v>11950</v>
      </c>
    </row>
    <row r="2487" spans="1:11">
      <c r="A2487" s="4">
        <v>20211204</v>
      </c>
      <c r="B2487" s="21">
        <f t="shared" si="38"/>
        <v>44534</v>
      </c>
      <c r="C2487" s="20" t="str">
        <f>TEXT(Table1[[#This Row],[Transaction Date]],"yyyy")</f>
        <v>2021</v>
      </c>
      <c r="D2487" s="20" t="str">
        <f>TEXT(Table1[[#This Row],[Transaction Date]],"mmmm")</f>
        <v>December</v>
      </c>
      <c r="E2487" s="4">
        <f>MONTH(Table1[[#This Row],[Transaction Date]])</f>
        <v>12</v>
      </c>
      <c r="F2487" s="20" t="str">
        <f>TEXT(Table1[[#This Row],[Transaction Date]],"dddd")</f>
        <v>Saturday</v>
      </c>
      <c r="G2487" t="s">
        <v>116</v>
      </c>
      <c r="H2487" s="4">
        <v>19568</v>
      </c>
      <c r="I2487" t="s">
        <v>114</v>
      </c>
      <c r="J2487" s="4">
        <v>168844</v>
      </c>
      <c r="K2487">
        <v>8055</v>
      </c>
    </row>
    <row r="2488" spans="1:11">
      <c r="A2488" s="4">
        <v>20211204</v>
      </c>
      <c r="B2488" s="21">
        <f t="shared" si="38"/>
        <v>44534</v>
      </c>
      <c r="C2488" s="20" t="str">
        <f>TEXT(Table1[[#This Row],[Transaction Date]],"yyyy")</f>
        <v>2021</v>
      </c>
      <c r="D2488" s="20" t="str">
        <f>TEXT(Table1[[#This Row],[Transaction Date]],"mmmm")</f>
        <v>December</v>
      </c>
      <c r="E2488" s="4">
        <f>MONTH(Table1[[#This Row],[Transaction Date]])</f>
        <v>12</v>
      </c>
      <c r="F2488" s="20" t="str">
        <f>TEXT(Table1[[#This Row],[Transaction Date]],"dddd")</f>
        <v>Saturday</v>
      </c>
      <c r="G2488" t="s">
        <v>10</v>
      </c>
      <c r="H2488" s="4">
        <v>12912</v>
      </c>
      <c r="I2488" t="s">
        <v>109</v>
      </c>
      <c r="J2488" s="4">
        <v>171475</v>
      </c>
      <c r="K2488">
        <v>11250</v>
      </c>
    </row>
    <row r="2489" spans="1:11">
      <c r="A2489" s="4">
        <v>20211205</v>
      </c>
      <c r="B2489" s="21">
        <f t="shared" si="38"/>
        <v>44535</v>
      </c>
      <c r="C2489" s="20" t="str">
        <f>TEXT(Table1[[#This Row],[Transaction Date]],"yyyy")</f>
        <v>2021</v>
      </c>
      <c r="D2489" s="20" t="str">
        <f>TEXT(Table1[[#This Row],[Transaction Date]],"mmmm")</f>
        <v>December</v>
      </c>
      <c r="E2489" s="4">
        <f>MONTH(Table1[[#This Row],[Transaction Date]])</f>
        <v>12</v>
      </c>
      <c r="F2489" s="20" t="str">
        <f>TEXT(Table1[[#This Row],[Transaction Date]],"dddd")</f>
        <v>Sunday</v>
      </c>
      <c r="G2489" t="s">
        <v>116</v>
      </c>
      <c r="H2489" s="4">
        <v>12922</v>
      </c>
      <c r="I2489" t="s">
        <v>115</v>
      </c>
      <c r="J2489" s="4">
        <v>857476</v>
      </c>
      <c r="K2489">
        <v>995</v>
      </c>
    </row>
    <row r="2490" spans="1:11">
      <c r="A2490" s="4">
        <v>20211206</v>
      </c>
      <c r="B2490" s="21">
        <f t="shared" si="38"/>
        <v>44536</v>
      </c>
      <c r="C2490" s="20" t="str">
        <f>TEXT(Table1[[#This Row],[Transaction Date]],"yyyy")</f>
        <v>2021</v>
      </c>
      <c r="D2490" s="20" t="str">
        <f>TEXT(Table1[[#This Row],[Transaction Date]],"mmmm")</f>
        <v>December</v>
      </c>
      <c r="E2490" s="4">
        <f>MONTH(Table1[[#This Row],[Transaction Date]])</f>
        <v>12</v>
      </c>
      <c r="F2490" s="20" t="str">
        <f>TEXT(Table1[[#This Row],[Transaction Date]],"dddd")</f>
        <v>Monday</v>
      </c>
      <c r="G2490" t="s">
        <v>117</v>
      </c>
      <c r="H2490" s="4">
        <v>636</v>
      </c>
      <c r="I2490" t="s">
        <v>113</v>
      </c>
      <c r="J2490" s="4">
        <v>546544</v>
      </c>
      <c r="K2490">
        <v>22650</v>
      </c>
    </row>
    <row r="2491" spans="1:11">
      <c r="A2491" s="4">
        <v>20211206</v>
      </c>
      <c r="B2491" s="21">
        <f t="shared" si="38"/>
        <v>44536</v>
      </c>
      <c r="C2491" s="20" t="str">
        <f>TEXT(Table1[[#This Row],[Transaction Date]],"yyyy")</f>
        <v>2021</v>
      </c>
      <c r="D2491" s="20" t="str">
        <f>TEXT(Table1[[#This Row],[Transaction Date]],"mmmm")</f>
        <v>December</v>
      </c>
      <c r="E2491" s="4">
        <f>MONTH(Table1[[#This Row],[Transaction Date]])</f>
        <v>12</v>
      </c>
      <c r="F2491" s="20" t="str">
        <f>TEXT(Table1[[#This Row],[Transaction Date]],"dddd")</f>
        <v>Monday</v>
      </c>
      <c r="G2491" t="s">
        <v>11</v>
      </c>
      <c r="H2491" s="4">
        <v>12925</v>
      </c>
      <c r="I2491" t="s">
        <v>114</v>
      </c>
      <c r="J2491" s="4">
        <v>655487</v>
      </c>
      <c r="K2491">
        <v>6250</v>
      </c>
    </row>
    <row r="2492" spans="1:11">
      <c r="A2492" s="4">
        <v>20211206</v>
      </c>
      <c r="B2492" s="21">
        <f t="shared" si="38"/>
        <v>44536</v>
      </c>
      <c r="C2492" s="20" t="str">
        <f>TEXT(Table1[[#This Row],[Transaction Date]],"yyyy")</f>
        <v>2021</v>
      </c>
      <c r="D2492" s="20" t="str">
        <f>TEXT(Table1[[#This Row],[Transaction Date]],"mmmm")</f>
        <v>December</v>
      </c>
      <c r="E2492" s="4">
        <f>MONTH(Table1[[#This Row],[Transaction Date]])</f>
        <v>12</v>
      </c>
      <c r="F2492" s="20" t="str">
        <f>TEXT(Table1[[#This Row],[Transaction Date]],"dddd")</f>
        <v>Monday</v>
      </c>
      <c r="G2492" t="s">
        <v>117</v>
      </c>
      <c r="H2492" s="4">
        <v>12926</v>
      </c>
      <c r="I2492" t="s">
        <v>115</v>
      </c>
      <c r="J2492" s="4">
        <v>100712</v>
      </c>
      <c r="K2492">
        <v>22650</v>
      </c>
    </row>
    <row r="2493" spans="1:11">
      <c r="A2493" s="4">
        <v>20211206</v>
      </c>
      <c r="B2493" s="21">
        <f t="shared" si="38"/>
        <v>44536</v>
      </c>
      <c r="C2493" s="20" t="str">
        <f>TEXT(Table1[[#This Row],[Transaction Date]],"yyyy")</f>
        <v>2021</v>
      </c>
      <c r="D2493" s="20" t="str">
        <f>TEXT(Table1[[#This Row],[Transaction Date]],"mmmm")</f>
        <v>December</v>
      </c>
      <c r="E2493" s="4">
        <f>MONTH(Table1[[#This Row],[Transaction Date]])</f>
        <v>12</v>
      </c>
      <c r="F2493" s="20" t="str">
        <f>TEXT(Table1[[#This Row],[Transaction Date]],"dddd")</f>
        <v>Monday</v>
      </c>
      <c r="G2493" t="s">
        <v>117</v>
      </c>
      <c r="H2493" s="4">
        <v>12926</v>
      </c>
      <c r="I2493" t="s">
        <v>111</v>
      </c>
      <c r="J2493" s="4">
        <v>135670</v>
      </c>
      <c r="K2493">
        <v>11250</v>
      </c>
    </row>
    <row r="2494" spans="1:11">
      <c r="A2494" s="4">
        <v>20211207</v>
      </c>
      <c r="B2494" s="21">
        <f t="shared" si="38"/>
        <v>44537</v>
      </c>
      <c r="C2494" s="20" t="str">
        <f>TEXT(Table1[[#This Row],[Transaction Date]],"yyyy")</f>
        <v>2021</v>
      </c>
      <c r="D2494" s="20" t="str">
        <f>TEXT(Table1[[#This Row],[Transaction Date]],"mmmm")</f>
        <v>December</v>
      </c>
      <c r="E2494" s="4">
        <f>MONTH(Table1[[#This Row],[Transaction Date]])</f>
        <v>12</v>
      </c>
      <c r="F2494" s="20" t="str">
        <f>TEXT(Table1[[#This Row],[Transaction Date]],"dddd")</f>
        <v>Tuesday</v>
      </c>
      <c r="G2494" t="s">
        <v>10</v>
      </c>
      <c r="H2494" s="4">
        <v>639</v>
      </c>
      <c r="I2494" t="s">
        <v>109</v>
      </c>
      <c r="J2494" s="4">
        <v>205588</v>
      </c>
      <c r="K2494">
        <v>6250</v>
      </c>
    </row>
    <row r="2495" spans="1:11">
      <c r="A2495" s="4">
        <v>20211207</v>
      </c>
      <c r="B2495" s="21">
        <f t="shared" si="38"/>
        <v>44537</v>
      </c>
      <c r="C2495" s="20" t="str">
        <f>TEXT(Table1[[#This Row],[Transaction Date]],"yyyy")</f>
        <v>2021</v>
      </c>
      <c r="D2495" s="20" t="str">
        <f>TEXT(Table1[[#This Row],[Transaction Date]],"mmmm")</f>
        <v>December</v>
      </c>
      <c r="E2495" s="4">
        <f>MONTH(Table1[[#This Row],[Transaction Date]])</f>
        <v>12</v>
      </c>
      <c r="F2495" s="20" t="str">
        <f>TEXT(Table1[[#This Row],[Transaction Date]],"dddd")</f>
        <v>Tuesday</v>
      </c>
      <c r="G2495" t="s">
        <v>116</v>
      </c>
      <c r="H2495" s="4">
        <v>19591</v>
      </c>
      <c r="I2495" t="s">
        <v>109</v>
      </c>
      <c r="J2495" s="4">
        <v>275506</v>
      </c>
      <c r="K2495">
        <v>19650</v>
      </c>
    </row>
    <row r="2496" spans="1:11">
      <c r="A2496" s="4">
        <v>20211207</v>
      </c>
      <c r="B2496" s="21">
        <f t="shared" si="38"/>
        <v>44537</v>
      </c>
      <c r="C2496" s="20" t="str">
        <f>TEXT(Table1[[#This Row],[Transaction Date]],"yyyy")</f>
        <v>2021</v>
      </c>
      <c r="D2496" s="20" t="str">
        <f>TEXT(Table1[[#This Row],[Transaction Date]],"mmmm")</f>
        <v>December</v>
      </c>
      <c r="E2496" s="4">
        <f>MONTH(Table1[[#This Row],[Transaction Date]])</f>
        <v>12</v>
      </c>
      <c r="F2496" s="20" t="str">
        <f>TEXT(Table1[[#This Row],[Transaction Date]],"dddd")</f>
        <v>Tuesday</v>
      </c>
      <c r="G2496" t="s">
        <v>10</v>
      </c>
      <c r="H2496" s="4">
        <v>19597</v>
      </c>
      <c r="I2496" t="s">
        <v>113</v>
      </c>
      <c r="J2496" s="4">
        <v>568550</v>
      </c>
      <c r="K2496">
        <v>15650</v>
      </c>
    </row>
    <row r="2497" spans="1:11">
      <c r="A2497" s="4">
        <v>20211207</v>
      </c>
      <c r="B2497" s="21">
        <f t="shared" si="38"/>
        <v>44537</v>
      </c>
      <c r="C2497" s="20" t="str">
        <f>TEXT(Table1[[#This Row],[Transaction Date]],"yyyy")</f>
        <v>2021</v>
      </c>
      <c r="D2497" s="20" t="str">
        <f>TEXT(Table1[[#This Row],[Transaction Date]],"mmmm")</f>
        <v>December</v>
      </c>
      <c r="E2497" s="4">
        <f>MONTH(Table1[[#This Row],[Transaction Date]])</f>
        <v>12</v>
      </c>
      <c r="F2497" s="20" t="str">
        <f>TEXT(Table1[[#This Row],[Transaction Date]],"dddd")</f>
        <v>Tuesday</v>
      </c>
      <c r="G2497" t="s">
        <v>116</v>
      </c>
      <c r="H2497" s="4">
        <v>11423</v>
      </c>
      <c r="I2497" t="s">
        <v>113</v>
      </c>
      <c r="J2497" s="4">
        <v>618771</v>
      </c>
      <c r="K2497">
        <v>19650</v>
      </c>
    </row>
    <row r="2498" spans="1:11">
      <c r="A2498" s="4">
        <v>20211207</v>
      </c>
      <c r="B2498" s="21">
        <f t="shared" si="38"/>
        <v>44537</v>
      </c>
      <c r="C2498" s="20" t="str">
        <f>TEXT(Table1[[#This Row],[Transaction Date]],"yyyy")</f>
        <v>2021</v>
      </c>
      <c r="D2498" s="20" t="str">
        <f>TEXT(Table1[[#This Row],[Transaction Date]],"mmmm")</f>
        <v>December</v>
      </c>
      <c r="E2498" s="4">
        <f>MONTH(Table1[[#This Row],[Transaction Date]])</f>
        <v>12</v>
      </c>
      <c r="F2498" s="20" t="str">
        <f>TEXT(Table1[[#This Row],[Transaction Date]],"dddd")</f>
        <v>Tuesday</v>
      </c>
      <c r="G2498" t="s">
        <v>116</v>
      </c>
      <c r="H2498" s="4">
        <v>11442</v>
      </c>
      <c r="I2498" t="s">
        <v>109</v>
      </c>
      <c r="J2498" s="4">
        <v>618771</v>
      </c>
      <c r="K2498">
        <v>9337.5</v>
      </c>
    </row>
    <row r="2499" spans="1:11">
      <c r="A2499" s="4">
        <v>20211208</v>
      </c>
      <c r="B2499" s="21">
        <f t="shared" si="38"/>
        <v>44538</v>
      </c>
      <c r="C2499" s="20" t="str">
        <f>TEXT(Table1[[#This Row],[Transaction Date]],"yyyy")</f>
        <v>2021</v>
      </c>
      <c r="D2499" s="20" t="str">
        <f>TEXT(Table1[[#This Row],[Transaction Date]],"mmmm")</f>
        <v>December</v>
      </c>
      <c r="E2499" s="4">
        <f>MONTH(Table1[[#This Row],[Transaction Date]])</f>
        <v>12</v>
      </c>
      <c r="F2499" s="20" t="str">
        <f>TEXT(Table1[[#This Row],[Transaction Date]],"dddd")</f>
        <v>Wednesday</v>
      </c>
      <c r="G2499" t="s">
        <v>116</v>
      </c>
      <c r="H2499" s="4">
        <v>641</v>
      </c>
      <c r="I2499" t="s">
        <v>112</v>
      </c>
      <c r="J2499" s="4">
        <v>864342</v>
      </c>
      <c r="K2499">
        <v>5450</v>
      </c>
    </row>
    <row r="2500" spans="1:11">
      <c r="A2500" s="4">
        <v>20211208</v>
      </c>
      <c r="B2500" s="21">
        <f t="shared" si="38"/>
        <v>44538</v>
      </c>
      <c r="C2500" s="20" t="str">
        <f>TEXT(Table1[[#This Row],[Transaction Date]],"yyyy")</f>
        <v>2021</v>
      </c>
      <c r="D2500" s="20" t="str">
        <f>TEXT(Table1[[#This Row],[Transaction Date]],"mmmm")</f>
        <v>December</v>
      </c>
      <c r="E2500" s="4">
        <f>MONTH(Table1[[#This Row],[Transaction Date]])</f>
        <v>12</v>
      </c>
      <c r="F2500" s="20" t="str">
        <f>TEXT(Table1[[#This Row],[Transaction Date]],"dddd")</f>
        <v>Wednesday</v>
      </c>
      <c r="G2500" s="1" t="s">
        <v>118</v>
      </c>
      <c r="H2500" s="4">
        <v>19605</v>
      </c>
      <c r="I2500" t="s">
        <v>109</v>
      </c>
      <c r="J2500" s="4">
        <v>660055</v>
      </c>
      <c r="K2500">
        <v>3250</v>
      </c>
    </row>
    <row r="2501" spans="1:11">
      <c r="A2501" s="4">
        <v>20211210</v>
      </c>
      <c r="B2501" s="21">
        <f t="shared" ref="B2501:B2564" si="39">DATE(LEFT(A2501,4),MID(A2501,5,2),RIGHT(A2501,2))</f>
        <v>44540</v>
      </c>
      <c r="C2501" s="20" t="str">
        <f>TEXT(Table1[[#This Row],[Transaction Date]],"yyyy")</f>
        <v>2021</v>
      </c>
      <c r="D2501" s="20" t="str">
        <f>TEXT(Table1[[#This Row],[Transaction Date]],"mmmm")</f>
        <v>December</v>
      </c>
      <c r="E2501" s="4">
        <f>MONTH(Table1[[#This Row],[Transaction Date]])</f>
        <v>12</v>
      </c>
      <c r="F2501" s="20" t="str">
        <f>TEXT(Table1[[#This Row],[Transaction Date]],"dddd")</f>
        <v>Friday</v>
      </c>
      <c r="G2501" t="s">
        <v>10</v>
      </c>
      <c r="H2501" s="4">
        <v>19626</v>
      </c>
      <c r="I2501" t="s">
        <v>115</v>
      </c>
      <c r="J2501" s="4">
        <v>166213</v>
      </c>
      <c r="K2501">
        <v>2950</v>
      </c>
    </row>
    <row r="2502" spans="1:11">
      <c r="A2502" s="4">
        <v>20211211</v>
      </c>
      <c r="B2502" s="21">
        <f t="shared" si="39"/>
        <v>44541</v>
      </c>
      <c r="C2502" s="20" t="str">
        <f>TEXT(Table1[[#This Row],[Transaction Date]],"yyyy")</f>
        <v>2021</v>
      </c>
      <c r="D2502" s="20" t="str">
        <f>TEXT(Table1[[#This Row],[Transaction Date]],"mmmm")</f>
        <v>December</v>
      </c>
      <c r="E2502" s="4">
        <f>MONTH(Table1[[#This Row],[Transaction Date]])</f>
        <v>12</v>
      </c>
      <c r="F2502" s="20" t="str">
        <f>TEXT(Table1[[#This Row],[Transaction Date]],"dddd")</f>
        <v>Saturday</v>
      </c>
      <c r="G2502" t="s">
        <v>117</v>
      </c>
      <c r="H2502" s="4">
        <v>12950</v>
      </c>
      <c r="I2502" t="s">
        <v>109</v>
      </c>
      <c r="J2502" s="4">
        <v>168844</v>
      </c>
      <c r="K2502">
        <v>4687.5</v>
      </c>
    </row>
    <row r="2503" spans="1:11">
      <c r="A2503" s="4">
        <v>20211211</v>
      </c>
      <c r="B2503" s="21">
        <f t="shared" si="39"/>
        <v>44541</v>
      </c>
      <c r="C2503" s="20" t="str">
        <f>TEXT(Table1[[#This Row],[Transaction Date]],"yyyy")</f>
        <v>2021</v>
      </c>
      <c r="D2503" s="20" t="str">
        <f>TEXT(Table1[[#This Row],[Transaction Date]],"mmmm")</f>
        <v>December</v>
      </c>
      <c r="E2503" s="4">
        <f>MONTH(Table1[[#This Row],[Transaction Date]])</f>
        <v>12</v>
      </c>
      <c r="F2503" s="20" t="str">
        <f>TEXT(Table1[[#This Row],[Transaction Date]],"dddd")</f>
        <v>Saturday</v>
      </c>
      <c r="G2503" t="s">
        <v>10</v>
      </c>
      <c r="H2503" s="4">
        <v>12951</v>
      </c>
      <c r="I2503" t="s">
        <v>112</v>
      </c>
      <c r="J2503" s="4">
        <v>387943</v>
      </c>
      <c r="K2503">
        <v>10687.5</v>
      </c>
    </row>
    <row r="2504" spans="1:11">
      <c r="A2504" s="4">
        <v>20211211</v>
      </c>
      <c r="B2504" s="21">
        <f t="shared" si="39"/>
        <v>44541</v>
      </c>
      <c r="C2504" s="20" t="str">
        <f>TEXT(Table1[[#This Row],[Transaction Date]],"yyyy")</f>
        <v>2021</v>
      </c>
      <c r="D2504" s="20" t="str">
        <f>TEXT(Table1[[#This Row],[Transaction Date]],"mmmm")</f>
        <v>December</v>
      </c>
      <c r="E2504" s="4">
        <f>MONTH(Table1[[#This Row],[Transaction Date]])</f>
        <v>12</v>
      </c>
      <c r="F2504" s="20" t="str">
        <f>TEXT(Table1[[#This Row],[Transaction Date]],"dddd")</f>
        <v>Saturday</v>
      </c>
      <c r="G2504" t="s">
        <v>10</v>
      </c>
      <c r="H2504" s="4">
        <v>659</v>
      </c>
      <c r="I2504" t="s">
        <v>114</v>
      </c>
      <c r="J2504" s="4">
        <v>846118</v>
      </c>
      <c r="K2504">
        <v>8437.5</v>
      </c>
    </row>
    <row r="2505" spans="1:11">
      <c r="A2505" s="4">
        <v>20211211</v>
      </c>
      <c r="B2505" s="21">
        <f t="shared" si="39"/>
        <v>44541</v>
      </c>
      <c r="C2505" s="20" t="str">
        <f>TEXT(Table1[[#This Row],[Transaction Date]],"yyyy")</f>
        <v>2021</v>
      </c>
      <c r="D2505" s="20" t="str">
        <f>TEXT(Table1[[#This Row],[Transaction Date]],"mmmm")</f>
        <v>December</v>
      </c>
      <c r="E2505" s="4">
        <f>MONTH(Table1[[#This Row],[Transaction Date]])</f>
        <v>12</v>
      </c>
      <c r="F2505" s="20" t="str">
        <f>TEXT(Table1[[#This Row],[Transaction Date]],"dddd")</f>
        <v>Saturday</v>
      </c>
      <c r="G2505" t="s">
        <v>118</v>
      </c>
      <c r="H2505" s="4">
        <v>660</v>
      </c>
      <c r="I2505" t="s">
        <v>115</v>
      </c>
      <c r="J2505" s="4">
        <v>166782</v>
      </c>
      <c r="K2505">
        <v>8066.25</v>
      </c>
    </row>
    <row r="2506" spans="1:11">
      <c r="A2506" s="4">
        <v>20211212</v>
      </c>
      <c r="B2506" s="21">
        <f t="shared" si="39"/>
        <v>44542</v>
      </c>
      <c r="C2506" s="20" t="str">
        <f>TEXT(Table1[[#This Row],[Transaction Date]],"yyyy")</f>
        <v>2021</v>
      </c>
      <c r="D2506" s="20" t="str">
        <f>TEXT(Table1[[#This Row],[Transaction Date]],"mmmm")</f>
        <v>December</v>
      </c>
      <c r="E2506" s="4">
        <f>MONTH(Table1[[#This Row],[Transaction Date]])</f>
        <v>12</v>
      </c>
      <c r="F2506" s="20" t="str">
        <f>TEXT(Table1[[#This Row],[Transaction Date]],"dddd")</f>
        <v>Sunday</v>
      </c>
      <c r="G2506" t="s">
        <v>116</v>
      </c>
      <c r="H2506" s="4">
        <v>683</v>
      </c>
      <c r="I2506" t="s">
        <v>113</v>
      </c>
      <c r="J2506" s="4">
        <v>217003</v>
      </c>
      <c r="K2506">
        <v>15712.5</v>
      </c>
    </row>
    <row r="2507" spans="1:11">
      <c r="A2507" s="4">
        <v>20211212</v>
      </c>
      <c r="B2507" s="21">
        <f t="shared" si="39"/>
        <v>44542</v>
      </c>
      <c r="C2507" s="20" t="str">
        <f>TEXT(Table1[[#This Row],[Transaction Date]],"yyyy")</f>
        <v>2021</v>
      </c>
      <c r="D2507" s="20" t="str">
        <f>TEXT(Table1[[#This Row],[Transaction Date]],"mmmm")</f>
        <v>December</v>
      </c>
      <c r="E2507" s="4">
        <f>MONTH(Table1[[#This Row],[Transaction Date]])</f>
        <v>12</v>
      </c>
      <c r="F2507" s="20" t="str">
        <f>TEXT(Table1[[#This Row],[Transaction Date]],"dddd")</f>
        <v>Sunday</v>
      </c>
      <c r="G2507" t="s">
        <v>10</v>
      </c>
      <c r="H2507" s="4">
        <v>684</v>
      </c>
      <c r="I2507" t="s">
        <v>109</v>
      </c>
      <c r="J2507" s="4">
        <v>267224</v>
      </c>
      <c r="K2507">
        <v>6716.25</v>
      </c>
    </row>
    <row r="2508" spans="1:11">
      <c r="A2508" s="4">
        <v>20211212</v>
      </c>
      <c r="B2508" s="21">
        <f t="shared" si="39"/>
        <v>44542</v>
      </c>
      <c r="C2508" s="20" t="str">
        <f>TEXT(Table1[[#This Row],[Transaction Date]],"yyyy")</f>
        <v>2021</v>
      </c>
      <c r="D2508" s="20" t="str">
        <f>TEXT(Table1[[#This Row],[Transaction Date]],"mmmm")</f>
        <v>December</v>
      </c>
      <c r="E2508" s="4">
        <f>MONTH(Table1[[#This Row],[Transaction Date]])</f>
        <v>12</v>
      </c>
      <c r="F2508" s="20" t="str">
        <f>TEXT(Table1[[#This Row],[Transaction Date]],"dddd")</f>
        <v>Sunday</v>
      </c>
      <c r="G2508" t="s">
        <v>116</v>
      </c>
      <c r="H2508" s="4">
        <v>686</v>
      </c>
      <c r="I2508" t="s">
        <v>109</v>
      </c>
      <c r="J2508" s="4">
        <v>317445</v>
      </c>
      <c r="K2508">
        <v>8962.5</v>
      </c>
    </row>
    <row r="2509" spans="1:11">
      <c r="A2509" s="4">
        <v>20211212</v>
      </c>
      <c r="B2509" s="21">
        <f t="shared" si="39"/>
        <v>44542</v>
      </c>
      <c r="C2509" s="20" t="str">
        <f>TEXT(Table1[[#This Row],[Transaction Date]],"yyyy")</f>
        <v>2021</v>
      </c>
      <c r="D2509" s="20" t="str">
        <f>TEXT(Table1[[#This Row],[Transaction Date]],"mmmm")</f>
        <v>December</v>
      </c>
      <c r="E2509" s="4">
        <f>MONTH(Table1[[#This Row],[Transaction Date]])</f>
        <v>12</v>
      </c>
      <c r="F2509" s="20" t="str">
        <f>TEXT(Table1[[#This Row],[Transaction Date]],"dddd")</f>
        <v>Sunday</v>
      </c>
      <c r="G2509" t="s">
        <v>117</v>
      </c>
      <c r="H2509" s="4">
        <v>688</v>
      </c>
      <c r="I2509" t="s">
        <v>109</v>
      </c>
      <c r="J2509" s="4">
        <v>367666</v>
      </c>
      <c r="K2509">
        <v>3487.5</v>
      </c>
    </row>
    <row r="2510" spans="1:11">
      <c r="A2510" s="4">
        <v>20211212</v>
      </c>
      <c r="B2510" s="21">
        <f t="shared" si="39"/>
        <v>44542</v>
      </c>
      <c r="C2510" s="20" t="str">
        <f>TEXT(Table1[[#This Row],[Transaction Date]],"yyyy")</f>
        <v>2021</v>
      </c>
      <c r="D2510" s="20" t="str">
        <f>TEXT(Table1[[#This Row],[Transaction Date]],"mmmm")</f>
        <v>December</v>
      </c>
      <c r="E2510" s="4">
        <f>MONTH(Table1[[#This Row],[Transaction Date]])</f>
        <v>12</v>
      </c>
      <c r="F2510" s="20" t="str">
        <f>TEXT(Table1[[#This Row],[Transaction Date]],"dddd")</f>
        <v>Sunday</v>
      </c>
      <c r="G2510" t="s">
        <v>117</v>
      </c>
      <c r="H2510" s="4">
        <v>19661</v>
      </c>
      <c r="I2510" t="s">
        <v>109</v>
      </c>
      <c r="J2510" s="4">
        <v>417887</v>
      </c>
      <c r="K2510">
        <v>16987.5</v>
      </c>
    </row>
    <row r="2511" spans="1:11">
      <c r="A2511" s="4">
        <v>20211212</v>
      </c>
      <c r="B2511" s="21">
        <f t="shared" si="39"/>
        <v>44542</v>
      </c>
      <c r="C2511" s="20" t="str">
        <f>TEXT(Table1[[#This Row],[Transaction Date]],"yyyy")</f>
        <v>2021</v>
      </c>
      <c r="D2511" s="20" t="str">
        <f>TEXT(Table1[[#This Row],[Transaction Date]],"mmmm")</f>
        <v>December</v>
      </c>
      <c r="E2511" s="4">
        <f>MONTH(Table1[[#This Row],[Transaction Date]])</f>
        <v>12</v>
      </c>
      <c r="F2511" s="20" t="str">
        <f>TEXT(Table1[[#This Row],[Transaction Date]],"dddd")</f>
        <v>Sunday</v>
      </c>
      <c r="G2511" t="s">
        <v>10</v>
      </c>
      <c r="H2511" s="4">
        <v>19662</v>
      </c>
      <c r="I2511" t="s">
        <v>114</v>
      </c>
      <c r="J2511" s="4">
        <v>267224</v>
      </c>
      <c r="K2511">
        <v>12487.5</v>
      </c>
    </row>
    <row r="2512" spans="1:11">
      <c r="A2512" s="4">
        <v>20211212</v>
      </c>
      <c r="B2512" s="21">
        <f t="shared" si="39"/>
        <v>44542</v>
      </c>
      <c r="C2512" s="20" t="str">
        <f>TEXT(Table1[[#This Row],[Transaction Date]],"yyyy")</f>
        <v>2021</v>
      </c>
      <c r="D2512" s="20" t="str">
        <f>TEXT(Table1[[#This Row],[Transaction Date]],"mmmm")</f>
        <v>December</v>
      </c>
      <c r="E2512" s="4">
        <f>MONTH(Table1[[#This Row],[Transaction Date]])</f>
        <v>12</v>
      </c>
      <c r="F2512" s="20" t="str">
        <f>TEXT(Table1[[#This Row],[Transaction Date]],"dddd")</f>
        <v>Sunday</v>
      </c>
      <c r="G2512" t="s">
        <v>10</v>
      </c>
      <c r="H2512" s="4">
        <v>19670</v>
      </c>
      <c r="I2512" t="s">
        <v>115</v>
      </c>
      <c r="J2512" s="4">
        <v>317445</v>
      </c>
      <c r="K2512">
        <v>2962.5</v>
      </c>
    </row>
    <row r="2513" spans="1:11">
      <c r="A2513" s="4">
        <v>20211214</v>
      </c>
      <c r="B2513" s="21">
        <f t="shared" si="39"/>
        <v>44544</v>
      </c>
      <c r="C2513" s="20" t="str">
        <f>TEXT(Table1[[#This Row],[Transaction Date]],"yyyy")</f>
        <v>2021</v>
      </c>
      <c r="D2513" s="20" t="str">
        <f>TEXT(Table1[[#This Row],[Transaction Date]],"mmmm")</f>
        <v>December</v>
      </c>
      <c r="E2513" s="4">
        <f>MONTH(Table1[[#This Row],[Transaction Date]])</f>
        <v>12</v>
      </c>
      <c r="F2513" s="20" t="str">
        <f>TEXT(Table1[[#This Row],[Transaction Date]],"dddd")</f>
        <v>Tuesday</v>
      </c>
      <c r="G2513" s="1" t="s">
        <v>10</v>
      </c>
      <c r="H2513" s="4">
        <v>19709</v>
      </c>
      <c r="I2513" t="s">
        <v>115</v>
      </c>
      <c r="J2513" s="4">
        <v>729973</v>
      </c>
      <c r="K2513">
        <v>20950</v>
      </c>
    </row>
    <row r="2514" spans="1:11">
      <c r="A2514" s="4">
        <v>20211214</v>
      </c>
      <c r="B2514" s="21">
        <f t="shared" si="39"/>
        <v>44544</v>
      </c>
      <c r="C2514" s="20" t="str">
        <f>TEXT(Table1[[#This Row],[Transaction Date]],"yyyy")</f>
        <v>2021</v>
      </c>
      <c r="D2514" s="20" t="str">
        <f>TEXT(Table1[[#This Row],[Transaction Date]],"mmmm")</f>
        <v>December</v>
      </c>
      <c r="E2514" s="4">
        <f>MONTH(Table1[[#This Row],[Transaction Date]])</f>
        <v>12</v>
      </c>
      <c r="F2514" s="20" t="str">
        <f>TEXT(Table1[[#This Row],[Transaction Date]],"dddd")</f>
        <v>Tuesday</v>
      </c>
      <c r="G2514" t="s">
        <v>10</v>
      </c>
      <c r="H2514" s="4">
        <v>19709</v>
      </c>
      <c r="I2514" t="s">
        <v>112</v>
      </c>
      <c r="J2514" s="4">
        <v>764932</v>
      </c>
      <c r="K2514">
        <v>12650</v>
      </c>
    </row>
    <row r="2515" spans="1:11">
      <c r="A2515" s="4">
        <v>20211214</v>
      </c>
      <c r="B2515" s="21">
        <f t="shared" si="39"/>
        <v>44544</v>
      </c>
      <c r="C2515" s="20" t="str">
        <f>TEXT(Table1[[#This Row],[Transaction Date]],"yyyy")</f>
        <v>2021</v>
      </c>
      <c r="D2515" s="20" t="str">
        <f>TEXT(Table1[[#This Row],[Transaction Date]],"mmmm")</f>
        <v>December</v>
      </c>
      <c r="E2515" s="4">
        <f>MONTH(Table1[[#This Row],[Transaction Date]])</f>
        <v>12</v>
      </c>
      <c r="F2515" s="20" t="str">
        <f>TEXT(Table1[[#This Row],[Transaction Date]],"dddd")</f>
        <v>Tuesday</v>
      </c>
      <c r="G2515" t="s">
        <v>118</v>
      </c>
      <c r="H2515" s="4">
        <v>12971</v>
      </c>
      <c r="I2515" t="s">
        <v>114</v>
      </c>
      <c r="J2515" s="4">
        <v>979679</v>
      </c>
      <c r="K2515">
        <v>6885</v>
      </c>
    </row>
    <row r="2516" spans="1:11">
      <c r="A2516" s="4">
        <v>20211215</v>
      </c>
      <c r="B2516" s="21">
        <f t="shared" si="39"/>
        <v>44545</v>
      </c>
      <c r="C2516" s="20" t="str">
        <f>TEXT(Table1[[#This Row],[Transaction Date]],"yyyy")</f>
        <v>2021</v>
      </c>
      <c r="D2516" s="20" t="str">
        <f>TEXT(Table1[[#This Row],[Transaction Date]],"mmmm")</f>
        <v>December</v>
      </c>
      <c r="E2516" s="4">
        <f>MONTH(Table1[[#This Row],[Transaction Date]])</f>
        <v>12</v>
      </c>
      <c r="F2516" s="20" t="str">
        <f>TEXT(Table1[[#This Row],[Transaction Date]],"dddd")</f>
        <v>Wednesday</v>
      </c>
      <c r="G2516" t="s">
        <v>116</v>
      </c>
      <c r="H2516" s="4">
        <v>12978</v>
      </c>
      <c r="I2516" t="s">
        <v>115</v>
      </c>
      <c r="J2516" s="4">
        <v>129760</v>
      </c>
      <c r="K2516">
        <v>995</v>
      </c>
    </row>
    <row r="2517" spans="1:11">
      <c r="A2517" s="4">
        <v>20211215</v>
      </c>
      <c r="B2517" s="21">
        <f t="shared" si="39"/>
        <v>44545</v>
      </c>
      <c r="C2517" s="20" t="str">
        <f>TEXT(Table1[[#This Row],[Transaction Date]],"yyyy")</f>
        <v>2021</v>
      </c>
      <c r="D2517" s="20" t="str">
        <f>TEXT(Table1[[#This Row],[Transaction Date]],"mmmm")</f>
        <v>December</v>
      </c>
      <c r="E2517" s="4">
        <f>MONTH(Table1[[#This Row],[Transaction Date]])</f>
        <v>12</v>
      </c>
      <c r="F2517" s="20" t="str">
        <f>TEXT(Table1[[#This Row],[Transaction Date]],"dddd")</f>
        <v>Wednesday</v>
      </c>
      <c r="G2517" t="s">
        <v>117</v>
      </c>
      <c r="H2517" s="4">
        <v>12981</v>
      </c>
      <c r="I2517" t="s">
        <v>109</v>
      </c>
      <c r="J2517" s="4">
        <v>387943</v>
      </c>
      <c r="K2517">
        <v>17950</v>
      </c>
    </row>
    <row r="2518" spans="1:11">
      <c r="A2518" s="4">
        <v>20211215</v>
      </c>
      <c r="B2518" s="21">
        <f t="shared" si="39"/>
        <v>44545</v>
      </c>
      <c r="C2518" s="20" t="str">
        <f>TEXT(Table1[[#This Row],[Transaction Date]],"yyyy")</f>
        <v>2021</v>
      </c>
      <c r="D2518" s="20" t="str">
        <f>TEXT(Table1[[#This Row],[Transaction Date]],"mmmm")</f>
        <v>December</v>
      </c>
      <c r="E2518" s="4">
        <f>MONTH(Table1[[#This Row],[Transaction Date]])</f>
        <v>12</v>
      </c>
      <c r="F2518" s="20" t="str">
        <f>TEXT(Table1[[#This Row],[Transaction Date]],"dddd")</f>
        <v>Wednesday</v>
      </c>
      <c r="G2518" t="s">
        <v>11</v>
      </c>
      <c r="H2518" s="4">
        <v>700</v>
      </c>
      <c r="I2518" t="s">
        <v>114</v>
      </c>
      <c r="J2518" s="4">
        <v>846118</v>
      </c>
      <c r="K2518">
        <v>6250</v>
      </c>
    </row>
    <row r="2519" spans="1:11">
      <c r="A2519" s="4">
        <v>20211215</v>
      </c>
      <c r="B2519" s="21">
        <f t="shared" si="39"/>
        <v>44545</v>
      </c>
      <c r="C2519" s="20" t="str">
        <f>TEXT(Table1[[#This Row],[Transaction Date]],"yyyy")</f>
        <v>2021</v>
      </c>
      <c r="D2519" s="20" t="str">
        <f>TEXT(Table1[[#This Row],[Transaction Date]],"mmmm")</f>
        <v>December</v>
      </c>
      <c r="E2519" s="4">
        <f>MONTH(Table1[[#This Row],[Transaction Date]])</f>
        <v>12</v>
      </c>
      <c r="F2519" s="20" t="str">
        <f>TEXT(Table1[[#This Row],[Transaction Date]],"dddd")</f>
        <v>Wednesday</v>
      </c>
      <c r="G2519" t="s">
        <v>11</v>
      </c>
      <c r="H2519" s="4">
        <v>701</v>
      </c>
      <c r="I2519" t="s">
        <v>115</v>
      </c>
      <c r="J2519" s="4">
        <v>166782</v>
      </c>
      <c r="K2519">
        <v>2950</v>
      </c>
    </row>
    <row r="2520" spans="1:11">
      <c r="A2520" s="4">
        <v>20211215</v>
      </c>
      <c r="B2520" s="21">
        <f t="shared" si="39"/>
        <v>44545</v>
      </c>
      <c r="C2520" s="20" t="str">
        <f>TEXT(Table1[[#This Row],[Transaction Date]],"yyyy")</f>
        <v>2021</v>
      </c>
      <c r="D2520" s="20" t="str">
        <f>TEXT(Table1[[#This Row],[Transaction Date]],"mmmm")</f>
        <v>December</v>
      </c>
      <c r="E2520" s="4">
        <f>MONTH(Table1[[#This Row],[Transaction Date]])</f>
        <v>12</v>
      </c>
      <c r="F2520" s="20" t="str">
        <f>TEXT(Table1[[#This Row],[Transaction Date]],"dddd")</f>
        <v>Wednesday</v>
      </c>
      <c r="G2520" t="s">
        <v>11</v>
      </c>
      <c r="H2520" s="4">
        <v>702</v>
      </c>
      <c r="I2520" t="s">
        <v>113</v>
      </c>
      <c r="J2520" s="4">
        <v>217003</v>
      </c>
      <c r="K2520">
        <v>2450</v>
      </c>
    </row>
    <row r="2521" spans="1:11">
      <c r="A2521" s="4">
        <v>20211216</v>
      </c>
      <c r="B2521" s="21">
        <f t="shared" si="39"/>
        <v>44546</v>
      </c>
      <c r="C2521" s="20" t="str">
        <f>TEXT(Table1[[#This Row],[Transaction Date]],"yyyy")</f>
        <v>2021</v>
      </c>
      <c r="D2521" s="20" t="str">
        <f>TEXT(Table1[[#This Row],[Transaction Date]],"mmmm")</f>
        <v>December</v>
      </c>
      <c r="E2521" s="4">
        <f>MONTH(Table1[[#This Row],[Transaction Date]])</f>
        <v>12</v>
      </c>
      <c r="F2521" s="20" t="str">
        <f>TEXT(Table1[[#This Row],[Transaction Date]],"dddd")</f>
        <v>Thursday</v>
      </c>
      <c r="G2521" t="s">
        <v>117</v>
      </c>
      <c r="H2521" s="4">
        <v>708</v>
      </c>
      <c r="I2521" t="s">
        <v>109</v>
      </c>
      <c r="J2521" s="4">
        <v>267224</v>
      </c>
      <c r="K2521">
        <v>8962.5</v>
      </c>
    </row>
    <row r="2522" spans="1:11">
      <c r="A2522" s="4">
        <v>20211216</v>
      </c>
      <c r="B2522" s="21">
        <f t="shared" si="39"/>
        <v>44546</v>
      </c>
      <c r="C2522" s="20" t="str">
        <f>TEXT(Table1[[#This Row],[Transaction Date]],"yyyy")</f>
        <v>2021</v>
      </c>
      <c r="D2522" s="20" t="str">
        <f>TEXT(Table1[[#This Row],[Transaction Date]],"mmmm")</f>
        <v>December</v>
      </c>
      <c r="E2522" s="4">
        <f>MONTH(Table1[[#This Row],[Transaction Date]])</f>
        <v>12</v>
      </c>
      <c r="F2522" s="20" t="str">
        <f>TEXT(Table1[[#This Row],[Transaction Date]],"dddd")</f>
        <v>Thursday</v>
      </c>
      <c r="G2522" t="s">
        <v>117</v>
      </c>
      <c r="H2522" s="4">
        <v>709</v>
      </c>
      <c r="I2522" t="s">
        <v>114</v>
      </c>
      <c r="J2522" s="4">
        <v>317445</v>
      </c>
      <c r="K2522">
        <v>11250</v>
      </c>
    </row>
    <row r="2523" spans="1:11">
      <c r="A2523" s="4">
        <v>20211216</v>
      </c>
      <c r="B2523" s="21">
        <f t="shared" si="39"/>
        <v>44546</v>
      </c>
      <c r="C2523" s="20" t="str">
        <f>TEXT(Table1[[#This Row],[Transaction Date]],"yyyy")</f>
        <v>2021</v>
      </c>
      <c r="D2523" s="20" t="str">
        <f>TEXT(Table1[[#This Row],[Transaction Date]],"mmmm")</f>
        <v>December</v>
      </c>
      <c r="E2523" s="4">
        <f>MONTH(Table1[[#This Row],[Transaction Date]])</f>
        <v>12</v>
      </c>
      <c r="F2523" s="20" t="str">
        <f>TEXT(Table1[[#This Row],[Transaction Date]],"dddd")</f>
        <v>Thursday</v>
      </c>
      <c r="G2523" t="s">
        <v>117</v>
      </c>
      <c r="H2523" s="4">
        <v>19725</v>
      </c>
      <c r="I2523" t="s">
        <v>115</v>
      </c>
      <c r="J2523" s="4">
        <v>367666</v>
      </c>
      <c r="K2523">
        <v>19650</v>
      </c>
    </row>
    <row r="2524" spans="1:11">
      <c r="A2524" s="4">
        <v>20211216</v>
      </c>
      <c r="B2524" s="21">
        <f t="shared" si="39"/>
        <v>44546</v>
      </c>
      <c r="C2524" s="20" t="str">
        <f>TEXT(Table1[[#This Row],[Transaction Date]],"yyyy")</f>
        <v>2021</v>
      </c>
      <c r="D2524" s="20" t="str">
        <f>TEXT(Table1[[#This Row],[Transaction Date]],"mmmm")</f>
        <v>December</v>
      </c>
      <c r="E2524" s="4">
        <f>MONTH(Table1[[#This Row],[Transaction Date]])</f>
        <v>12</v>
      </c>
      <c r="F2524" s="20" t="str">
        <f>TEXT(Table1[[#This Row],[Transaction Date]],"dddd")</f>
        <v>Thursday</v>
      </c>
      <c r="G2524" t="s">
        <v>10</v>
      </c>
      <c r="H2524" s="4">
        <v>19726</v>
      </c>
      <c r="I2524" t="s">
        <v>114</v>
      </c>
      <c r="J2524" s="4">
        <v>417887</v>
      </c>
      <c r="K2524">
        <v>4650</v>
      </c>
    </row>
    <row r="2525" spans="1:11">
      <c r="A2525" s="4">
        <v>20211216</v>
      </c>
      <c r="B2525" s="21">
        <f t="shared" si="39"/>
        <v>44546</v>
      </c>
      <c r="C2525" s="20" t="str">
        <f>TEXT(Table1[[#This Row],[Transaction Date]],"yyyy")</f>
        <v>2021</v>
      </c>
      <c r="D2525" s="20" t="str">
        <f>TEXT(Table1[[#This Row],[Transaction Date]],"mmmm")</f>
        <v>December</v>
      </c>
      <c r="E2525" s="4">
        <f>MONTH(Table1[[#This Row],[Transaction Date]])</f>
        <v>12</v>
      </c>
      <c r="F2525" s="20" t="str">
        <f>TEXT(Table1[[#This Row],[Transaction Date]],"dddd")</f>
        <v>Thursday</v>
      </c>
      <c r="G2525" t="s">
        <v>10</v>
      </c>
      <c r="H2525" s="4">
        <v>19728</v>
      </c>
      <c r="I2525" t="s">
        <v>115</v>
      </c>
      <c r="J2525" s="4">
        <v>267224</v>
      </c>
      <c r="K2525">
        <v>6937.5</v>
      </c>
    </row>
    <row r="2526" spans="1:11">
      <c r="A2526" s="4">
        <v>20211216</v>
      </c>
      <c r="B2526" s="21">
        <f t="shared" si="39"/>
        <v>44546</v>
      </c>
      <c r="C2526" s="20" t="str">
        <f>TEXT(Table1[[#This Row],[Transaction Date]],"yyyy")</f>
        <v>2021</v>
      </c>
      <c r="D2526" s="20" t="str">
        <f>TEXT(Table1[[#This Row],[Transaction Date]],"mmmm")</f>
        <v>December</v>
      </c>
      <c r="E2526" s="4">
        <f>MONTH(Table1[[#This Row],[Transaction Date]])</f>
        <v>12</v>
      </c>
      <c r="F2526" s="20" t="str">
        <f>TEXT(Table1[[#This Row],[Transaction Date]],"dddd")</f>
        <v>Thursday</v>
      </c>
      <c r="G2526" t="s">
        <v>116</v>
      </c>
      <c r="H2526" s="4">
        <v>19728</v>
      </c>
      <c r="I2526" t="s">
        <v>111</v>
      </c>
      <c r="J2526" s="4">
        <v>317445</v>
      </c>
      <c r="K2526">
        <v>5437.5</v>
      </c>
    </row>
    <row r="2527" spans="1:11">
      <c r="A2527" s="4">
        <v>20211216</v>
      </c>
      <c r="B2527" s="21">
        <f t="shared" si="39"/>
        <v>44546</v>
      </c>
      <c r="C2527" s="20" t="str">
        <f>TEXT(Table1[[#This Row],[Transaction Date]],"yyyy")</f>
        <v>2021</v>
      </c>
      <c r="D2527" s="20" t="str">
        <f>TEXT(Table1[[#This Row],[Transaction Date]],"mmmm")</f>
        <v>December</v>
      </c>
      <c r="E2527" s="4">
        <f>MONTH(Table1[[#This Row],[Transaction Date]])</f>
        <v>12</v>
      </c>
      <c r="F2527" s="20" t="str">
        <f>TEXT(Table1[[#This Row],[Transaction Date]],"dddd")</f>
        <v>Thursday</v>
      </c>
      <c r="G2527" t="s">
        <v>10</v>
      </c>
      <c r="H2527" s="4">
        <v>19728</v>
      </c>
      <c r="I2527" t="s">
        <v>109</v>
      </c>
      <c r="J2527" s="4">
        <v>729973</v>
      </c>
      <c r="K2527">
        <v>6250</v>
      </c>
    </row>
    <row r="2528" spans="1:11">
      <c r="A2528" s="4">
        <v>20211216</v>
      </c>
      <c r="B2528" s="21">
        <f t="shared" si="39"/>
        <v>44546</v>
      </c>
      <c r="C2528" s="20" t="str">
        <f>TEXT(Table1[[#This Row],[Transaction Date]],"yyyy")</f>
        <v>2021</v>
      </c>
      <c r="D2528" s="20" t="str">
        <f>TEXT(Table1[[#This Row],[Transaction Date]],"mmmm")</f>
        <v>December</v>
      </c>
      <c r="E2528" s="4">
        <f>MONTH(Table1[[#This Row],[Transaction Date]])</f>
        <v>12</v>
      </c>
      <c r="F2528" s="20" t="str">
        <f>TEXT(Table1[[#This Row],[Transaction Date]],"dddd")</f>
        <v>Thursday</v>
      </c>
      <c r="G2528" t="s">
        <v>10</v>
      </c>
      <c r="H2528" s="4">
        <v>19730</v>
      </c>
      <c r="I2528" t="s">
        <v>109</v>
      </c>
      <c r="J2528" s="4">
        <v>764932</v>
      </c>
      <c r="K2528">
        <v>8962.5</v>
      </c>
    </row>
    <row r="2529" spans="1:11">
      <c r="A2529" s="4">
        <v>20211216</v>
      </c>
      <c r="B2529" s="21">
        <f t="shared" si="39"/>
        <v>44546</v>
      </c>
      <c r="C2529" s="20" t="str">
        <f>TEXT(Table1[[#This Row],[Transaction Date]],"yyyy")</f>
        <v>2021</v>
      </c>
      <c r="D2529" s="20" t="str">
        <f>TEXT(Table1[[#This Row],[Transaction Date]],"mmmm")</f>
        <v>December</v>
      </c>
      <c r="E2529" s="4">
        <f>MONTH(Table1[[#This Row],[Transaction Date]])</f>
        <v>12</v>
      </c>
      <c r="F2529" s="20" t="str">
        <f>TEXT(Table1[[#This Row],[Transaction Date]],"dddd")</f>
        <v>Thursday</v>
      </c>
      <c r="G2529" t="s">
        <v>116</v>
      </c>
      <c r="H2529" s="4">
        <v>19730</v>
      </c>
      <c r="I2529" t="s">
        <v>109</v>
      </c>
      <c r="J2529" s="4">
        <v>979679</v>
      </c>
      <c r="K2529">
        <v>14737.5</v>
      </c>
    </row>
    <row r="2530" spans="1:11">
      <c r="A2530" s="4">
        <v>20211217</v>
      </c>
      <c r="B2530" s="21">
        <f t="shared" si="39"/>
        <v>44547</v>
      </c>
      <c r="C2530" s="20" t="str">
        <f>TEXT(Table1[[#This Row],[Transaction Date]],"yyyy")</f>
        <v>2021</v>
      </c>
      <c r="D2530" s="20" t="str">
        <f>TEXT(Table1[[#This Row],[Transaction Date]],"mmmm")</f>
        <v>December</v>
      </c>
      <c r="E2530" s="4">
        <f>MONTH(Table1[[#This Row],[Transaction Date]])</f>
        <v>12</v>
      </c>
      <c r="F2530" s="20" t="str">
        <f>TEXT(Table1[[#This Row],[Transaction Date]],"dddd")</f>
        <v>Friday</v>
      </c>
      <c r="G2530" t="s">
        <v>117</v>
      </c>
      <c r="H2530" s="4">
        <v>11881</v>
      </c>
      <c r="I2530" t="s">
        <v>111</v>
      </c>
      <c r="J2530" s="4">
        <v>129760</v>
      </c>
      <c r="K2530">
        <v>19650</v>
      </c>
    </row>
    <row r="2531" spans="1:11">
      <c r="A2531" s="4">
        <v>20211218</v>
      </c>
      <c r="B2531" s="21">
        <f t="shared" si="39"/>
        <v>44548</v>
      </c>
      <c r="C2531" s="20" t="str">
        <f>TEXT(Table1[[#This Row],[Transaction Date]],"yyyy")</f>
        <v>2021</v>
      </c>
      <c r="D2531" s="20" t="str">
        <f>TEXT(Table1[[#This Row],[Transaction Date]],"mmmm")</f>
        <v>December</v>
      </c>
      <c r="E2531" s="4">
        <f>MONTH(Table1[[#This Row],[Transaction Date]])</f>
        <v>12</v>
      </c>
      <c r="F2531" s="20" t="str">
        <f>TEXT(Table1[[#This Row],[Transaction Date]],"dddd")</f>
        <v>Saturday</v>
      </c>
      <c r="G2531" t="s">
        <v>118</v>
      </c>
      <c r="H2531" s="4">
        <v>721</v>
      </c>
      <c r="I2531" t="s">
        <v>109</v>
      </c>
      <c r="J2531" s="4">
        <v>834850</v>
      </c>
      <c r="K2531">
        <v>22650</v>
      </c>
    </row>
    <row r="2532" spans="1:11">
      <c r="A2532" s="4">
        <v>20211218</v>
      </c>
      <c r="B2532" s="21">
        <f t="shared" si="39"/>
        <v>44548</v>
      </c>
      <c r="C2532" s="20" t="str">
        <f>TEXT(Table1[[#This Row],[Transaction Date]],"yyyy")</f>
        <v>2021</v>
      </c>
      <c r="D2532" s="20" t="str">
        <f>TEXT(Table1[[#This Row],[Transaction Date]],"mmmm")</f>
        <v>December</v>
      </c>
      <c r="E2532" s="4">
        <f>MONTH(Table1[[#This Row],[Transaction Date]])</f>
        <v>12</v>
      </c>
      <c r="F2532" s="20" t="str">
        <f>TEXT(Table1[[#This Row],[Transaction Date]],"dddd")</f>
        <v>Saturday</v>
      </c>
      <c r="G2532" t="s">
        <v>10</v>
      </c>
      <c r="H2532" s="4">
        <v>723</v>
      </c>
      <c r="I2532" t="s">
        <v>109</v>
      </c>
      <c r="J2532" s="4">
        <v>367666</v>
      </c>
      <c r="K2532">
        <v>4687.5</v>
      </c>
    </row>
    <row r="2533" spans="1:11">
      <c r="A2533" s="4">
        <v>20211218</v>
      </c>
      <c r="B2533" s="21">
        <f t="shared" si="39"/>
        <v>44548</v>
      </c>
      <c r="C2533" s="20" t="str">
        <f>TEXT(Table1[[#This Row],[Transaction Date]],"yyyy")</f>
        <v>2021</v>
      </c>
      <c r="D2533" s="20" t="str">
        <f>TEXT(Table1[[#This Row],[Transaction Date]],"mmmm")</f>
        <v>December</v>
      </c>
      <c r="E2533" s="4">
        <f>MONTH(Table1[[#This Row],[Transaction Date]])</f>
        <v>12</v>
      </c>
      <c r="F2533" s="20" t="str">
        <f>TEXT(Table1[[#This Row],[Transaction Date]],"dddd")</f>
        <v>Saturday</v>
      </c>
      <c r="G2533" s="1" t="s">
        <v>116</v>
      </c>
      <c r="H2533" s="4">
        <v>724</v>
      </c>
      <c r="I2533" t="s">
        <v>111</v>
      </c>
      <c r="J2533" s="4">
        <v>417887</v>
      </c>
      <c r="K2533">
        <v>11250</v>
      </c>
    </row>
    <row r="2534" spans="1:11">
      <c r="A2534" s="4">
        <v>20211218</v>
      </c>
      <c r="B2534" s="21">
        <f t="shared" si="39"/>
        <v>44548</v>
      </c>
      <c r="C2534" s="20" t="str">
        <f>TEXT(Table1[[#This Row],[Transaction Date]],"yyyy")</f>
        <v>2021</v>
      </c>
      <c r="D2534" s="20" t="str">
        <f>TEXT(Table1[[#This Row],[Transaction Date]],"mmmm")</f>
        <v>December</v>
      </c>
      <c r="E2534" s="4">
        <f>MONTH(Table1[[#This Row],[Transaction Date]])</f>
        <v>12</v>
      </c>
      <c r="F2534" s="20" t="str">
        <f>TEXT(Table1[[#This Row],[Transaction Date]],"dddd")</f>
        <v>Saturday</v>
      </c>
      <c r="G2534" s="1" t="s">
        <v>118</v>
      </c>
      <c r="H2534" s="4">
        <v>726</v>
      </c>
      <c r="I2534" t="s">
        <v>115</v>
      </c>
      <c r="J2534" s="4">
        <v>468108</v>
      </c>
      <c r="K2534">
        <v>995</v>
      </c>
    </row>
    <row r="2535" spans="1:11">
      <c r="A2535" s="4">
        <v>20211218</v>
      </c>
      <c r="B2535" s="21">
        <f t="shared" si="39"/>
        <v>44548</v>
      </c>
      <c r="C2535" s="20" t="str">
        <f>TEXT(Table1[[#This Row],[Transaction Date]],"yyyy")</f>
        <v>2021</v>
      </c>
      <c r="D2535" s="20" t="str">
        <f>TEXT(Table1[[#This Row],[Transaction Date]],"mmmm")</f>
        <v>December</v>
      </c>
      <c r="E2535" s="4">
        <f>MONTH(Table1[[#This Row],[Transaction Date]])</f>
        <v>12</v>
      </c>
      <c r="F2535" s="20" t="str">
        <f>TEXT(Table1[[#This Row],[Transaction Date]],"dddd")</f>
        <v>Saturday</v>
      </c>
      <c r="G2535" t="s">
        <v>116</v>
      </c>
      <c r="H2535" s="4">
        <v>729</v>
      </c>
      <c r="I2535" t="s">
        <v>109</v>
      </c>
      <c r="J2535" s="4">
        <v>518329</v>
      </c>
      <c r="K2535">
        <v>17950</v>
      </c>
    </row>
    <row r="2536" spans="1:11">
      <c r="A2536" s="4">
        <v>20211218</v>
      </c>
      <c r="B2536" s="21">
        <f t="shared" si="39"/>
        <v>44548</v>
      </c>
      <c r="C2536" s="20" t="str">
        <f>TEXT(Table1[[#This Row],[Transaction Date]],"yyyy")</f>
        <v>2021</v>
      </c>
      <c r="D2536" s="20" t="str">
        <f>TEXT(Table1[[#This Row],[Transaction Date]],"mmmm")</f>
        <v>December</v>
      </c>
      <c r="E2536" s="4">
        <f>MONTH(Table1[[#This Row],[Transaction Date]])</f>
        <v>12</v>
      </c>
      <c r="F2536" s="20" t="str">
        <f>TEXT(Table1[[#This Row],[Transaction Date]],"dddd")</f>
        <v>Saturday</v>
      </c>
      <c r="G2536" t="s">
        <v>117</v>
      </c>
      <c r="H2536" s="4">
        <v>731</v>
      </c>
      <c r="I2536" t="s">
        <v>109</v>
      </c>
      <c r="J2536" s="4">
        <v>568550</v>
      </c>
      <c r="K2536">
        <v>3250</v>
      </c>
    </row>
    <row r="2537" spans="1:11">
      <c r="A2537" s="4">
        <v>20211218</v>
      </c>
      <c r="B2537" s="21">
        <f t="shared" si="39"/>
        <v>44548</v>
      </c>
      <c r="C2537" s="20" t="str">
        <f>TEXT(Table1[[#This Row],[Transaction Date]],"yyyy")</f>
        <v>2021</v>
      </c>
      <c r="D2537" s="20" t="str">
        <f>TEXT(Table1[[#This Row],[Transaction Date]],"mmmm")</f>
        <v>December</v>
      </c>
      <c r="E2537" s="4">
        <f>MONTH(Table1[[#This Row],[Transaction Date]])</f>
        <v>12</v>
      </c>
      <c r="F2537" s="20" t="str">
        <f>TEXT(Table1[[#This Row],[Transaction Date]],"dddd")</f>
        <v>Saturday</v>
      </c>
      <c r="G2537" t="s">
        <v>117</v>
      </c>
      <c r="H2537" s="4">
        <v>733</v>
      </c>
      <c r="I2537" t="s">
        <v>114</v>
      </c>
      <c r="J2537" s="4">
        <v>618771</v>
      </c>
      <c r="K2537">
        <v>5625</v>
      </c>
    </row>
    <row r="2538" spans="1:11">
      <c r="A2538" s="4">
        <v>20211218</v>
      </c>
      <c r="B2538" s="21">
        <f t="shared" si="39"/>
        <v>44548</v>
      </c>
      <c r="C2538" s="20" t="str">
        <f>TEXT(Table1[[#This Row],[Transaction Date]],"yyyy")</f>
        <v>2021</v>
      </c>
      <c r="D2538" s="20" t="str">
        <f>TEXT(Table1[[#This Row],[Transaction Date]],"mmmm")</f>
        <v>December</v>
      </c>
      <c r="E2538" s="4">
        <f>MONTH(Table1[[#This Row],[Transaction Date]])</f>
        <v>12</v>
      </c>
      <c r="F2538" s="20" t="str">
        <f>TEXT(Table1[[#This Row],[Transaction Date]],"dddd")</f>
        <v>Saturday</v>
      </c>
      <c r="G2538" t="s">
        <v>10</v>
      </c>
      <c r="H2538" s="4">
        <v>735</v>
      </c>
      <c r="I2538" t="s">
        <v>115</v>
      </c>
      <c r="J2538" s="4">
        <v>864342</v>
      </c>
      <c r="K2538">
        <v>5950</v>
      </c>
    </row>
    <row r="2539" spans="1:11">
      <c r="A2539" s="4">
        <v>20211218</v>
      </c>
      <c r="B2539" s="21">
        <f t="shared" si="39"/>
        <v>44548</v>
      </c>
      <c r="C2539" s="20" t="str">
        <f>TEXT(Table1[[#This Row],[Transaction Date]],"yyyy")</f>
        <v>2021</v>
      </c>
      <c r="D2539" s="20" t="str">
        <f>TEXT(Table1[[#This Row],[Transaction Date]],"mmmm")</f>
        <v>December</v>
      </c>
      <c r="E2539" s="4">
        <f>MONTH(Table1[[#This Row],[Transaction Date]])</f>
        <v>12</v>
      </c>
      <c r="F2539" s="20" t="str">
        <f>TEXT(Table1[[#This Row],[Transaction Date]],"dddd")</f>
        <v>Saturday</v>
      </c>
      <c r="G2539" t="s">
        <v>10</v>
      </c>
      <c r="H2539" s="4">
        <v>735</v>
      </c>
      <c r="I2539" t="s">
        <v>114</v>
      </c>
      <c r="J2539" s="4">
        <v>979679</v>
      </c>
      <c r="K2539">
        <v>7250</v>
      </c>
    </row>
    <row r="2540" spans="1:11">
      <c r="A2540" s="4">
        <v>20211219</v>
      </c>
      <c r="B2540" s="21">
        <f t="shared" si="39"/>
        <v>44549</v>
      </c>
      <c r="C2540" s="20" t="str">
        <f>TEXT(Table1[[#This Row],[Transaction Date]],"yyyy")</f>
        <v>2021</v>
      </c>
      <c r="D2540" s="20" t="str">
        <f>TEXT(Table1[[#This Row],[Transaction Date]],"mmmm")</f>
        <v>December</v>
      </c>
      <c r="E2540" s="4">
        <f>MONTH(Table1[[#This Row],[Transaction Date]])</f>
        <v>12</v>
      </c>
      <c r="F2540" s="20" t="str">
        <f>TEXT(Table1[[#This Row],[Transaction Date]],"dddd")</f>
        <v>Sunday</v>
      </c>
      <c r="G2540" t="s">
        <v>10</v>
      </c>
      <c r="H2540" s="4">
        <v>13005</v>
      </c>
      <c r="I2540" t="s">
        <v>111</v>
      </c>
      <c r="J2540" s="4">
        <v>129760</v>
      </c>
      <c r="K2540">
        <v>22650</v>
      </c>
    </row>
    <row r="2541" spans="1:11">
      <c r="A2541" s="4">
        <v>20211219</v>
      </c>
      <c r="B2541" s="21">
        <f t="shared" si="39"/>
        <v>44549</v>
      </c>
      <c r="C2541" s="20" t="str">
        <f>TEXT(Table1[[#This Row],[Transaction Date]],"yyyy")</f>
        <v>2021</v>
      </c>
      <c r="D2541" s="20" t="str">
        <f>TEXT(Table1[[#This Row],[Transaction Date]],"mmmm")</f>
        <v>December</v>
      </c>
      <c r="E2541" s="4">
        <f>MONTH(Table1[[#This Row],[Transaction Date]])</f>
        <v>12</v>
      </c>
      <c r="F2541" s="20" t="str">
        <f>TEXT(Table1[[#This Row],[Transaction Date]],"dddd")</f>
        <v>Sunday</v>
      </c>
      <c r="G2541" t="s">
        <v>10</v>
      </c>
      <c r="H2541" s="4">
        <v>13006</v>
      </c>
      <c r="I2541" t="s">
        <v>109</v>
      </c>
      <c r="J2541" s="4">
        <v>172366</v>
      </c>
      <c r="K2541">
        <v>8962.5</v>
      </c>
    </row>
    <row r="2542" spans="1:11">
      <c r="A2542" s="4">
        <v>20211221</v>
      </c>
      <c r="B2542" s="21">
        <f t="shared" si="39"/>
        <v>44551</v>
      </c>
      <c r="C2542" s="20" t="str">
        <f>TEXT(Table1[[#This Row],[Transaction Date]],"yyyy")</f>
        <v>2021</v>
      </c>
      <c r="D2542" s="20" t="str">
        <f>TEXT(Table1[[#This Row],[Transaction Date]],"mmmm")</f>
        <v>December</v>
      </c>
      <c r="E2542" s="4">
        <f>MONTH(Table1[[#This Row],[Transaction Date]])</f>
        <v>12</v>
      </c>
      <c r="F2542" s="20" t="str">
        <f>TEXT(Table1[[#This Row],[Transaction Date]],"dddd")</f>
        <v>Tuesday</v>
      </c>
      <c r="G2542" t="s">
        <v>10</v>
      </c>
      <c r="H2542" s="4">
        <v>12110</v>
      </c>
      <c r="I2542" t="s">
        <v>109</v>
      </c>
      <c r="J2542" s="4">
        <v>100712</v>
      </c>
      <c r="K2542">
        <v>14737.5</v>
      </c>
    </row>
    <row r="2543" spans="1:11">
      <c r="A2543" s="4">
        <v>20211222</v>
      </c>
      <c r="B2543" s="21">
        <f t="shared" si="39"/>
        <v>44552</v>
      </c>
      <c r="C2543" s="20" t="str">
        <f>TEXT(Table1[[#This Row],[Transaction Date]],"yyyy")</f>
        <v>2021</v>
      </c>
      <c r="D2543" s="20" t="str">
        <f>TEXT(Table1[[#This Row],[Transaction Date]],"mmmm")</f>
        <v>December</v>
      </c>
      <c r="E2543" s="4">
        <f>MONTH(Table1[[#This Row],[Transaction Date]])</f>
        <v>12</v>
      </c>
      <c r="F2543" s="20" t="str">
        <f>TEXT(Table1[[#This Row],[Transaction Date]],"dddd")</f>
        <v>Wednesday</v>
      </c>
      <c r="G2543" t="s">
        <v>10</v>
      </c>
      <c r="H2543" s="4">
        <v>784</v>
      </c>
      <c r="I2543" t="s">
        <v>109</v>
      </c>
      <c r="J2543" s="4">
        <v>135670</v>
      </c>
      <c r="K2543">
        <v>19650</v>
      </c>
    </row>
    <row r="2544" spans="1:11">
      <c r="A2544" s="4">
        <v>20211222</v>
      </c>
      <c r="B2544" s="21">
        <f t="shared" si="39"/>
        <v>44552</v>
      </c>
      <c r="C2544" s="20" t="str">
        <f>TEXT(Table1[[#This Row],[Transaction Date]],"yyyy")</f>
        <v>2021</v>
      </c>
      <c r="D2544" s="20" t="str">
        <f>TEXT(Table1[[#This Row],[Transaction Date]],"mmmm")</f>
        <v>December</v>
      </c>
      <c r="E2544" s="4">
        <f>MONTH(Table1[[#This Row],[Transaction Date]])</f>
        <v>12</v>
      </c>
      <c r="F2544" s="20" t="str">
        <f>TEXT(Table1[[#This Row],[Transaction Date]],"dddd")</f>
        <v>Wednesday</v>
      </c>
      <c r="G2544" t="s">
        <v>116</v>
      </c>
      <c r="H2544" s="4">
        <v>787</v>
      </c>
      <c r="I2544" t="s">
        <v>110</v>
      </c>
      <c r="J2544" s="4">
        <v>205588</v>
      </c>
      <c r="K2544">
        <v>2950</v>
      </c>
    </row>
    <row r="2545" spans="1:11">
      <c r="A2545" s="4">
        <v>20211222</v>
      </c>
      <c r="B2545" s="21">
        <f t="shared" si="39"/>
        <v>44552</v>
      </c>
      <c r="C2545" s="20" t="str">
        <f>TEXT(Table1[[#This Row],[Transaction Date]],"yyyy")</f>
        <v>2021</v>
      </c>
      <c r="D2545" s="20" t="str">
        <f>TEXT(Table1[[#This Row],[Transaction Date]],"mmmm")</f>
        <v>December</v>
      </c>
      <c r="E2545" s="4">
        <f>MONTH(Table1[[#This Row],[Transaction Date]])</f>
        <v>12</v>
      </c>
      <c r="F2545" s="20" t="str">
        <f>TEXT(Table1[[#This Row],[Transaction Date]],"dddd")</f>
        <v>Wednesday</v>
      </c>
      <c r="G2545" t="s">
        <v>116</v>
      </c>
      <c r="H2545" s="4">
        <v>793</v>
      </c>
      <c r="I2545" t="s">
        <v>115</v>
      </c>
      <c r="J2545" s="4">
        <v>275506</v>
      </c>
      <c r="K2545">
        <v>16987.5</v>
      </c>
    </row>
    <row r="2546" spans="1:11">
      <c r="A2546" s="4">
        <v>20211224</v>
      </c>
      <c r="B2546" s="21">
        <f t="shared" si="39"/>
        <v>44554</v>
      </c>
      <c r="C2546" s="20" t="str">
        <f>TEXT(Table1[[#This Row],[Transaction Date]],"yyyy")</f>
        <v>2021</v>
      </c>
      <c r="D2546" s="20" t="str">
        <f>TEXT(Table1[[#This Row],[Transaction Date]],"mmmm")</f>
        <v>December</v>
      </c>
      <c r="E2546" s="4">
        <f>MONTH(Table1[[#This Row],[Transaction Date]])</f>
        <v>12</v>
      </c>
      <c r="F2546" s="20" t="str">
        <f>TEXT(Table1[[#This Row],[Transaction Date]],"dddd")</f>
        <v>Friday</v>
      </c>
      <c r="G2546" t="s">
        <v>10</v>
      </c>
      <c r="H2546" s="4">
        <v>13069</v>
      </c>
      <c r="I2546" t="s">
        <v>109</v>
      </c>
      <c r="J2546" s="4">
        <v>660055</v>
      </c>
      <c r="K2546">
        <v>16650</v>
      </c>
    </row>
    <row r="2547" spans="1:11">
      <c r="A2547" s="4">
        <v>20211226</v>
      </c>
      <c r="B2547" s="21">
        <f t="shared" si="39"/>
        <v>44556</v>
      </c>
      <c r="C2547" s="20" t="str">
        <f>TEXT(Table1[[#This Row],[Transaction Date]],"yyyy")</f>
        <v>2021</v>
      </c>
      <c r="D2547" s="20" t="str">
        <f>TEXT(Table1[[#This Row],[Transaction Date]],"mmmm")</f>
        <v>December</v>
      </c>
      <c r="E2547" s="4">
        <f>MONTH(Table1[[#This Row],[Transaction Date]])</f>
        <v>12</v>
      </c>
      <c r="F2547" s="20" t="str">
        <f>TEXT(Table1[[#This Row],[Transaction Date]],"dddd")</f>
        <v>Sunday</v>
      </c>
      <c r="G2547" t="s">
        <v>116</v>
      </c>
      <c r="H2547" s="4">
        <v>19863</v>
      </c>
      <c r="I2547" t="s">
        <v>109</v>
      </c>
      <c r="J2547" s="4">
        <v>166213</v>
      </c>
      <c r="K2547">
        <v>8950</v>
      </c>
    </row>
    <row r="2548" spans="1:11">
      <c r="A2548" s="4">
        <v>20211227</v>
      </c>
      <c r="B2548" s="21">
        <f t="shared" si="39"/>
        <v>44557</v>
      </c>
      <c r="C2548" s="20" t="str">
        <f>TEXT(Table1[[#This Row],[Transaction Date]],"yyyy")</f>
        <v>2021</v>
      </c>
      <c r="D2548" s="20" t="str">
        <f>TEXT(Table1[[#This Row],[Transaction Date]],"mmmm")</f>
        <v>December</v>
      </c>
      <c r="E2548" s="4">
        <f>MONTH(Table1[[#This Row],[Transaction Date]])</f>
        <v>12</v>
      </c>
      <c r="F2548" s="20" t="str">
        <f>TEXT(Table1[[#This Row],[Transaction Date]],"dddd")</f>
        <v>Monday</v>
      </c>
      <c r="G2548" t="s">
        <v>11</v>
      </c>
      <c r="H2548" s="4">
        <v>856</v>
      </c>
      <c r="I2548" t="s">
        <v>114</v>
      </c>
      <c r="J2548" s="4">
        <v>168844</v>
      </c>
      <c r="K2548">
        <v>11250</v>
      </c>
    </row>
    <row r="2549" spans="1:11">
      <c r="A2549" s="4">
        <v>20211227</v>
      </c>
      <c r="B2549" s="21">
        <f t="shared" si="39"/>
        <v>44557</v>
      </c>
      <c r="C2549" s="20" t="str">
        <f>TEXT(Table1[[#This Row],[Transaction Date]],"yyyy")</f>
        <v>2021</v>
      </c>
      <c r="D2549" s="20" t="str">
        <f>TEXT(Table1[[#This Row],[Transaction Date]],"mmmm")</f>
        <v>December</v>
      </c>
      <c r="E2549" s="4">
        <f>MONTH(Table1[[#This Row],[Transaction Date]])</f>
        <v>12</v>
      </c>
      <c r="F2549" s="20" t="str">
        <f>TEXT(Table1[[#This Row],[Transaction Date]],"dddd")</f>
        <v>Monday</v>
      </c>
      <c r="G2549" t="s">
        <v>117</v>
      </c>
      <c r="H2549" s="4">
        <v>19874</v>
      </c>
      <c r="I2549" t="s">
        <v>114</v>
      </c>
      <c r="J2549" s="4">
        <v>171475</v>
      </c>
      <c r="K2549">
        <v>4950</v>
      </c>
    </row>
    <row r="2550" spans="1:11">
      <c r="A2550" s="4">
        <v>20211229</v>
      </c>
      <c r="B2550" s="21">
        <f t="shared" si="39"/>
        <v>44559</v>
      </c>
      <c r="C2550" s="20" t="str">
        <f>TEXT(Table1[[#This Row],[Transaction Date]],"yyyy")</f>
        <v>2021</v>
      </c>
      <c r="D2550" s="20" t="str">
        <f>TEXT(Table1[[#This Row],[Transaction Date]],"mmmm")</f>
        <v>December</v>
      </c>
      <c r="E2550" s="4">
        <f>MONTH(Table1[[#This Row],[Transaction Date]])</f>
        <v>12</v>
      </c>
      <c r="F2550" s="20" t="str">
        <f>TEXT(Table1[[#This Row],[Transaction Date]],"dddd")</f>
        <v>Wednesday</v>
      </c>
      <c r="G2550" t="s">
        <v>116</v>
      </c>
      <c r="H2550" s="4">
        <v>13095</v>
      </c>
      <c r="I2550" t="s">
        <v>112</v>
      </c>
      <c r="J2550" s="4">
        <v>857476</v>
      </c>
      <c r="K2550">
        <v>15650</v>
      </c>
    </row>
    <row r="2551" spans="1:11">
      <c r="A2551" s="4">
        <v>20211229</v>
      </c>
      <c r="B2551" s="21">
        <f t="shared" si="39"/>
        <v>44559</v>
      </c>
      <c r="C2551" s="20" t="str">
        <f>TEXT(Table1[[#This Row],[Transaction Date]],"yyyy")</f>
        <v>2021</v>
      </c>
      <c r="D2551" s="20" t="str">
        <f>TEXT(Table1[[#This Row],[Transaction Date]],"mmmm")</f>
        <v>December</v>
      </c>
      <c r="E2551" s="4">
        <f>MONTH(Table1[[#This Row],[Transaction Date]])</f>
        <v>12</v>
      </c>
      <c r="F2551" s="20" t="str">
        <f>TEXT(Table1[[#This Row],[Transaction Date]],"dddd")</f>
        <v>Wednesday</v>
      </c>
      <c r="G2551" t="s">
        <v>116</v>
      </c>
      <c r="H2551" s="4">
        <v>19885</v>
      </c>
      <c r="I2551" t="s">
        <v>109</v>
      </c>
      <c r="J2551" s="4">
        <v>979679</v>
      </c>
      <c r="K2551">
        <v>12712.5</v>
      </c>
    </row>
    <row r="2552" spans="1:11">
      <c r="A2552" s="4">
        <v>20211229</v>
      </c>
      <c r="B2552" s="21">
        <f t="shared" si="39"/>
        <v>44559</v>
      </c>
      <c r="C2552" s="20" t="str">
        <f>TEXT(Table1[[#This Row],[Transaction Date]],"yyyy")</f>
        <v>2021</v>
      </c>
      <c r="D2552" s="20" t="str">
        <f>TEXT(Table1[[#This Row],[Transaction Date]],"mmmm")</f>
        <v>December</v>
      </c>
      <c r="E2552" s="4">
        <f>MONTH(Table1[[#This Row],[Transaction Date]])</f>
        <v>12</v>
      </c>
      <c r="F2552" s="20" t="str">
        <f>TEXT(Table1[[#This Row],[Transaction Date]],"dddd")</f>
        <v>Wednesday</v>
      </c>
      <c r="G2552" t="s">
        <v>117</v>
      </c>
      <c r="H2552" s="4">
        <v>13093</v>
      </c>
      <c r="I2552" t="s">
        <v>111</v>
      </c>
      <c r="J2552" s="4">
        <v>129760</v>
      </c>
      <c r="K2552">
        <v>22650</v>
      </c>
    </row>
    <row r="2553" spans="1:11">
      <c r="A2553" s="4">
        <v>20211230</v>
      </c>
      <c r="B2553" s="21">
        <f t="shared" si="39"/>
        <v>44560</v>
      </c>
      <c r="C2553" s="20" t="str">
        <f>TEXT(Table1[[#This Row],[Transaction Date]],"yyyy")</f>
        <v>2021</v>
      </c>
      <c r="D2553" s="20" t="str">
        <f>TEXT(Table1[[#This Row],[Transaction Date]],"mmmm")</f>
        <v>December</v>
      </c>
      <c r="E2553" s="4">
        <f>MONTH(Table1[[#This Row],[Transaction Date]])</f>
        <v>12</v>
      </c>
      <c r="F2553" s="20" t="str">
        <f>TEXT(Table1[[#This Row],[Transaction Date]],"dddd")</f>
        <v>Thursday</v>
      </c>
      <c r="G2553" t="s">
        <v>118</v>
      </c>
      <c r="H2553" s="4">
        <v>868</v>
      </c>
      <c r="I2553" t="s">
        <v>109</v>
      </c>
      <c r="J2553" s="4">
        <v>834850</v>
      </c>
      <c r="K2553">
        <v>8950</v>
      </c>
    </row>
    <row r="2554" spans="1:11">
      <c r="A2554" s="4">
        <v>20211230</v>
      </c>
      <c r="B2554" s="21">
        <f t="shared" si="39"/>
        <v>44560</v>
      </c>
      <c r="C2554" s="20" t="str">
        <f>TEXT(Table1[[#This Row],[Transaction Date]],"yyyy")</f>
        <v>2021</v>
      </c>
      <c r="D2554" s="20" t="str">
        <f>TEXT(Table1[[#This Row],[Transaction Date]],"mmmm")</f>
        <v>December</v>
      </c>
      <c r="E2554" s="4">
        <f>MONTH(Table1[[#This Row],[Transaction Date]])</f>
        <v>12</v>
      </c>
      <c r="F2554" s="20" t="str">
        <f>TEXT(Table1[[#This Row],[Transaction Date]],"dddd")</f>
        <v>Thursday</v>
      </c>
      <c r="G2554" t="s">
        <v>10</v>
      </c>
      <c r="H2554" s="4">
        <v>869</v>
      </c>
      <c r="I2554" t="s">
        <v>109</v>
      </c>
      <c r="J2554" s="4">
        <v>979679</v>
      </c>
      <c r="K2554">
        <v>16987.5</v>
      </c>
    </row>
    <row r="2555" spans="1:11">
      <c r="A2555" s="4">
        <v>20211230</v>
      </c>
      <c r="B2555" s="21">
        <f t="shared" si="39"/>
        <v>44560</v>
      </c>
      <c r="C2555" s="20" t="str">
        <f>TEXT(Table1[[#This Row],[Transaction Date]],"yyyy")</f>
        <v>2021</v>
      </c>
      <c r="D2555" s="20" t="str">
        <f>TEXT(Table1[[#This Row],[Transaction Date]],"mmmm")</f>
        <v>December</v>
      </c>
      <c r="E2555" s="4">
        <f>MONTH(Table1[[#This Row],[Transaction Date]])</f>
        <v>12</v>
      </c>
      <c r="F2555" s="20" t="str">
        <f>TEXT(Table1[[#This Row],[Transaction Date]],"dddd")</f>
        <v>Thursday</v>
      </c>
      <c r="G2555" t="s">
        <v>117</v>
      </c>
      <c r="H2555" s="4">
        <v>19897</v>
      </c>
      <c r="I2555" t="s">
        <v>111</v>
      </c>
      <c r="J2555" s="4">
        <v>129760</v>
      </c>
      <c r="K2555">
        <v>1450</v>
      </c>
    </row>
    <row r="2556" spans="1:11">
      <c r="A2556" s="4">
        <v>20211230</v>
      </c>
      <c r="B2556" s="21">
        <f t="shared" si="39"/>
        <v>44560</v>
      </c>
      <c r="C2556" s="20" t="str">
        <f>TEXT(Table1[[#This Row],[Transaction Date]],"yyyy")</f>
        <v>2021</v>
      </c>
      <c r="D2556" s="20" t="str">
        <f>TEXT(Table1[[#This Row],[Transaction Date]],"mmmm")</f>
        <v>December</v>
      </c>
      <c r="E2556" s="4">
        <f>MONTH(Table1[[#This Row],[Transaction Date]])</f>
        <v>12</v>
      </c>
      <c r="F2556" s="20" t="str">
        <f>TEXT(Table1[[#This Row],[Transaction Date]],"dddd")</f>
        <v>Thursday</v>
      </c>
      <c r="G2556" t="s">
        <v>10</v>
      </c>
      <c r="H2556" s="4">
        <v>19898</v>
      </c>
      <c r="I2556" t="s">
        <v>109</v>
      </c>
      <c r="J2556" s="4">
        <v>834850</v>
      </c>
      <c r="K2556">
        <v>19650</v>
      </c>
    </row>
    <row r="2557" spans="1:11">
      <c r="A2557" s="4">
        <v>20211230</v>
      </c>
      <c r="B2557" s="21">
        <f t="shared" si="39"/>
        <v>44560</v>
      </c>
      <c r="C2557" s="20" t="str">
        <f>TEXT(Table1[[#This Row],[Transaction Date]],"yyyy")</f>
        <v>2021</v>
      </c>
      <c r="D2557" s="20" t="str">
        <f>TEXT(Table1[[#This Row],[Transaction Date]],"mmmm")</f>
        <v>December</v>
      </c>
      <c r="E2557" s="4">
        <f>MONTH(Table1[[#This Row],[Transaction Date]])</f>
        <v>12</v>
      </c>
      <c r="F2557" s="20" t="str">
        <f>TEXT(Table1[[#This Row],[Transaction Date]],"dddd")</f>
        <v>Thursday</v>
      </c>
      <c r="G2557" t="s">
        <v>10</v>
      </c>
      <c r="H2557" s="4">
        <v>19900</v>
      </c>
      <c r="I2557" t="s">
        <v>109</v>
      </c>
      <c r="J2557" s="4">
        <v>834850</v>
      </c>
      <c r="K2557">
        <v>23950</v>
      </c>
    </row>
    <row r="2558" spans="1:11">
      <c r="A2558" s="4">
        <v>20211230</v>
      </c>
      <c r="B2558" s="21">
        <f t="shared" si="39"/>
        <v>44560</v>
      </c>
      <c r="C2558" s="20" t="str">
        <f>TEXT(Table1[[#This Row],[Transaction Date]],"yyyy")</f>
        <v>2021</v>
      </c>
      <c r="D2558" s="20" t="str">
        <f>TEXT(Table1[[#This Row],[Transaction Date]],"mmmm")</f>
        <v>December</v>
      </c>
      <c r="E2558" s="4">
        <f>MONTH(Table1[[#This Row],[Transaction Date]])</f>
        <v>12</v>
      </c>
      <c r="F2558" s="20" t="str">
        <f>TEXT(Table1[[#This Row],[Transaction Date]],"dddd")</f>
        <v>Thursday</v>
      </c>
      <c r="G2558" t="s">
        <v>10</v>
      </c>
      <c r="H2558" s="4">
        <v>12479</v>
      </c>
      <c r="I2558" t="s">
        <v>115</v>
      </c>
      <c r="J2558" s="4">
        <v>129760</v>
      </c>
      <c r="K2558">
        <v>16650</v>
      </c>
    </row>
    <row r="2559" spans="1:11">
      <c r="A2559" s="4">
        <v>20211231</v>
      </c>
      <c r="B2559" s="21">
        <f t="shared" si="39"/>
        <v>44561</v>
      </c>
      <c r="C2559" s="20" t="str">
        <f>TEXT(Table1[[#This Row],[Transaction Date]],"yyyy")</f>
        <v>2021</v>
      </c>
      <c r="D2559" s="20" t="str">
        <f>TEXT(Table1[[#This Row],[Transaction Date]],"mmmm")</f>
        <v>December</v>
      </c>
      <c r="E2559" s="4">
        <f>MONTH(Table1[[#This Row],[Transaction Date]])</f>
        <v>12</v>
      </c>
      <c r="F2559" s="20" t="str">
        <f>TEXT(Table1[[#This Row],[Transaction Date]],"dddd")</f>
        <v>Friday</v>
      </c>
      <c r="G2559" t="s">
        <v>10</v>
      </c>
      <c r="H2559" s="4">
        <v>877</v>
      </c>
      <c r="I2559" t="s">
        <v>114</v>
      </c>
      <c r="J2559" s="4">
        <v>834850</v>
      </c>
      <c r="K2559">
        <v>20950</v>
      </c>
    </row>
    <row r="2560" spans="1:11">
      <c r="A2560" s="4">
        <v>20211231</v>
      </c>
      <c r="B2560" s="21">
        <f t="shared" si="39"/>
        <v>44561</v>
      </c>
      <c r="C2560" s="20" t="str">
        <f>TEXT(Table1[[#This Row],[Transaction Date]],"yyyy")</f>
        <v>2021</v>
      </c>
      <c r="D2560" s="20" t="str">
        <f>TEXT(Table1[[#This Row],[Transaction Date]],"mmmm")</f>
        <v>December</v>
      </c>
      <c r="E2560" s="4">
        <f>MONTH(Table1[[#This Row],[Transaction Date]])</f>
        <v>12</v>
      </c>
      <c r="F2560" s="20" t="str">
        <f>TEXT(Table1[[#This Row],[Transaction Date]],"dddd")</f>
        <v>Friday</v>
      </c>
      <c r="G2560" t="s">
        <v>10</v>
      </c>
      <c r="H2560" s="4">
        <v>19905</v>
      </c>
      <c r="I2560" t="s">
        <v>114</v>
      </c>
      <c r="J2560" s="4">
        <v>979679</v>
      </c>
      <c r="K2560">
        <v>19650</v>
      </c>
    </row>
    <row r="2561" spans="1:11">
      <c r="A2561" s="4">
        <v>20220101</v>
      </c>
      <c r="B2561" s="21">
        <f t="shared" si="39"/>
        <v>44562</v>
      </c>
      <c r="C2561" s="20" t="str">
        <f>TEXT(Table1[[#This Row],[Transaction Date]],"yyyy")</f>
        <v>2022</v>
      </c>
      <c r="D2561" s="20" t="str">
        <f>TEXT(Table1[[#This Row],[Transaction Date]],"mmmm")</f>
        <v>January</v>
      </c>
      <c r="E2561" s="4">
        <f>MONTH(Table1[[#This Row],[Transaction Date]])</f>
        <v>1</v>
      </c>
      <c r="F2561" s="20" t="str">
        <f>TEXT(Table1[[#This Row],[Transaction Date]],"dddd")</f>
        <v>Saturday</v>
      </c>
      <c r="G2561" t="s">
        <v>10</v>
      </c>
      <c r="H2561" s="4">
        <v>19915</v>
      </c>
      <c r="I2561" t="s">
        <v>113</v>
      </c>
      <c r="J2561" s="4">
        <v>871537</v>
      </c>
      <c r="K2561">
        <v>9337.5</v>
      </c>
    </row>
    <row r="2562" spans="1:11">
      <c r="A2562" s="4">
        <v>20220101</v>
      </c>
      <c r="B2562" s="21">
        <f t="shared" si="39"/>
        <v>44562</v>
      </c>
      <c r="C2562" s="20" t="str">
        <f>TEXT(Table1[[#This Row],[Transaction Date]],"yyyy")</f>
        <v>2022</v>
      </c>
      <c r="D2562" s="20" t="str">
        <f>TEXT(Table1[[#This Row],[Transaction Date]],"mmmm")</f>
        <v>January</v>
      </c>
      <c r="E2562" s="4">
        <f>MONTH(Table1[[#This Row],[Transaction Date]])</f>
        <v>1</v>
      </c>
      <c r="F2562" s="20" t="str">
        <f>TEXT(Table1[[#This Row],[Transaction Date]],"dddd")</f>
        <v>Saturday</v>
      </c>
      <c r="G2562" t="s">
        <v>118</v>
      </c>
      <c r="H2562" s="4">
        <v>19917</v>
      </c>
      <c r="I2562" t="s">
        <v>113</v>
      </c>
      <c r="J2562" s="4">
        <v>129760</v>
      </c>
      <c r="K2562">
        <v>4650</v>
      </c>
    </row>
    <row r="2563" spans="1:11">
      <c r="A2563" s="4">
        <v>20220101</v>
      </c>
      <c r="B2563" s="21">
        <f t="shared" si="39"/>
        <v>44562</v>
      </c>
      <c r="C2563" s="20" t="str">
        <f>TEXT(Table1[[#This Row],[Transaction Date]],"yyyy")</f>
        <v>2022</v>
      </c>
      <c r="D2563" s="20" t="str">
        <f>TEXT(Table1[[#This Row],[Transaction Date]],"mmmm")</f>
        <v>January</v>
      </c>
      <c r="E2563" s="4">
        <f>MONTH(Table1[[#This Row],[Transaction Date]])</f>
        <v>1</v>
      </c>
      <c r="F2563" s="20" t="str">
        <f>TEXT(Table1[[#This Row],[Transaction Date]],"dddd")</f>
        <v>Saturday</v>
      </c>
      <c r="G2563" t="s">
        <v>116</v>
      </c>
      <c r="H2563" s="4">
        <v>13103</v>
      </c>
      <c r="I2563" t="s">
        <v>112</v>
      </c>
      <c r="J2563" s="4">
        <v>834850</v>
      </c>
      <c r="K2563">
        <v>6250</v>
      </c>
    </row>
    <row r="2564" spans="1:11">
      <c r="A2564" s="4">
        <v>20220101</v>
      </c>
      <c r="B2564" s="21">
        <f t="shared" si="39"/>
        <v>44562</v>
      </c>
      <c r="C2564" s="20" t="str">
        <f>TEXT(Table1[[#This Row],[Transaction Date]],"yyyy")</f>
        <v>2022</v>
      </c>
      <c r="D2564" s="20" t="str">
        <f>TEXT(Table1[[#This Row],[Transaction Date]],"mmmm")</f>
        <v>January</v>
      </c>
      <c r="E2564" s="4">
        <f>MONTH(Table1[[#This Row],[Transaction Date]])</f>
        <v>1</v>
      </c>
      <c r="F2564" s="20" t="str">
        <f>TEXT(Table1[[#This Row],[Transaction Date]],"dddd")</f>
        <v>Saturday</v>
      </c>
      <c r="G2564" t="s">
        <v>10</v>
      </c>
      <c r="H2564" s="4">
        <v>13104</v>
      </c>
      <c r="I2564" t="s">
        <v>109</v>
      </c>
      <c r="J2564" s="4">
        <v>834850</v>
      </c>
      <c r="K2564">
        <v>11950</v>
      </c>
    </row>
    <row r="2565" spans="1:11">
      <c r="A2565" s="4">
        <v>20220101</v>
      </c>
      <c r="B2565" s="21">
        <f t="shared" ref="B2565:B2628" si="40">DATE(LEFT(A2565,4),MID(A2565,5,2),RIGHT(A2565,2))</f>
        <v>44562</v>
      </c>
      <c r="C2565" s="20" t="str">
        <f>TEXT(Table1[[#This Row],[Transaction Date]],"yyyy")</f>
        <v>2022</v>
      </c>
      <c r="D2565" s="20" t="str">
        <f>TEXT(Table1[[#This Row],[Transaction Date]],"mmmm")</f>
        <v>January</v>
      </c>
      <c r="E2565" s="4">
        <f>MONTH(Table1[[#This Row],[Transaction Date]])</f>
        <v>1</v>
      </c>
      <c r="F2565" s="20" t="str">
        <f>TEXT(Table1[[#This Row],[Transaction Date]],"dddd")</f>
        <v>Saturday</v>
      </c>
      <c r="G2565" t="s">
        <v>116</v>
      </c>
      <c r="H2565" s="4">
        <v>881</v>
      </c>
      <c r="I2565" t="s">
        <v>109</v>
      </c>
      <c r="J2565" s="4">
        <v>834850</v>
      </c>
      <c r="K2565">
        <v>8962.5</v>
      </c>
    </row>
    <row r="2566" spans="1:11">
      <c r="A2566" s="4">
        <v>20220101</v>
      </c>
      <c r="B2566" s="21">
        <f t="shared" si="40"/>
        <v>44562</v>
      </c>
      <c r="C2566" s="20" t="str">
        <f>TEXT(Table1[[#This Row],[Transaction Date]],"yyyy")</f>
        <v>2022</v>
      </c>
      <c r="D2566" s="20" t="str">
        <f>TEXT(Table1[[#This Row],[Transaction Date]],"mmmm")</f>
        <v>January</v>
      </c>
      <c r="E2566" s="4">
        <f>MONTH(Table1[[#This Row],[Transaction Date]])</f>
        <v>1</v>
      </c>
      <c r="F2566" s="20" t="str">
        <f>TEXT(Table1[[#This Row],[Transaction Date]],"dddd")</f>
        <v>Saturday</v>
      </c>
      <c r="G2566" t="s">
        <v>117</v>
      </c>
      <c r="H2566" s="4">
        <v>19912</v>
      </c>
      <c r="I2566" t="s">
        <v>113</v>
      </c>
      <c r="J2566" s="4">
        <v>834850</v>
      </c>
      <c r="K2566">
        <v>2450</v>
      </c>
    </row>
    <row r="2567" spans="1:11">
      <c r="A2567" s="4">
        <v>20220101</v>
      </c>
      <c r="B2567" s="21">
        <f t="shared" si="40"/>
        <v>44562</v>
      </c>
      <c r="C2567" s="20" t="str">
        <f>TEXT(Table1[[#This Row],[Transaction Date]],"yyyy")</f>
        <v>2022</v>
      </c>
      <c r="D2567" s="20" t="str">
        <f>TEXT(Table1[[#This Row],[Transaction Date]],"mmmm")</f>
        <v>January</v>
      </c>
      <c r="E2567" s="4">
        <f>MONTH(Table1[[#This Row],[Transaction Date]])</f>
        <v>1</v>
      </c>
      <c r="F2567" s="20" t="str">
        <f>TEXT(Table1[[#This Row],[Transaction Date]],"dddd")</f>
        <v>Saturday</v>
      </c>
      <c r="G2567" t="s">
        <v>117</v>
      </c>
      <c r="H2567" s="4">
        <v>19914</v>
      </c>
      <c r="I2567" t="s">
        <v>115</v>
      </c>
      <c r="J2567" s="4">
        <v>421333</v>
      </c>
      <c r="K2567">
        <v>9937.5</v>
      </c>
    </row>
    <row r="2568" spans="1:11">
      <c r="A2568" s="4">
        <v>20220102</v>
      </c>
      <c r="B2568" s="21">
        <f t="shared" si="40"/>
        <v>44563</v>
      </c>
      <c r="C2568" s="20" t="str">
        <f>TEXT(Table1[[#This Row],[Transaction Date]],"yyyy")</f>
        <v>2022</v>
      </c>
      <c r="D2568" s="20" t="str">
        <f>TEXT(Table1[[#This Row],[Transaction Date]],"mmmm")</f>
        <v>January</v>
      </c>
      <c r="E2568" s="4">
        <f>MONTH(Table1[[#This Row],[Transaction Date]])</f>
        <v>1</v>
      </c>
      <c r="F2568" s="20" t="str">
        <f>TEXT(Table1[[#This Row],[Transaction Date]],"dddd")</f>
        <v>Sunday</v>
      </c>
      <c r="G2568" t="s">
        <v>10</v>
      </c>
      <c r="H2568" s="4">
        <v>13105</v>
      </c>
      <c r="I2568" t="s">
        <v>113</v>
      </c>
      <c r="J2568" s="4">
        <v>719050</v>
      </c>
      <c r="K2568">
        <v>6585</v>
      </c>
    </row>
    <row r="2569" spans="1:11">
      <c r="A2569" s="4">
        <v>20220102</v>
      </c>
      <c r="B2569" s="21">
        <f t="shared" si="40"/>
        <v>44563</v>
      </c>
      <c r="C2569" s="20" t="str">
        <f>TEXT(Table1[[#This Row],[Transaction Date]],"yyyy")</f>
        <v>2022</v>
      </c>
      <c r="D2569" s="20" t="str">
        <f>TEXT(Table1[[#This Row],[Transaction Date]],"mmmm")</f>
        <v>January</v>
      </c>
      <c r="E2569" s="4">
        <f>MONTH(Table1[[#This Row],[Transaction Date]])</f>
        <v>1</v>
      </c>
      <c r="F2569" s="20" t="str">
        <f>TEXT(Table1[[#This Row],[Transaction Date]],"dddd")</f>
        <v>Sunday</v>
      </c>
      <c r="G2569" t="s">
        <v>10</v>
      </c>
      <c r="H2569" s="4">
        <v>13107</v>
      </c>
      <c r="I2569" t="s">
        <v>113</v>
      </c>
      <c r="J2569" s="4">
        <v>101676</v>
      </c>
      <c r="K2569">
        <v>20950</v>
      </c>
    </row>
    <row r="2570" spans="1:11">
      <c r="A2570" s="4">
        <v>20220102</v>
      </c>
      <c r="B2570" s="21">
        <f t="shared" si="40"/>
        <v>44563</v>
      </c>
      <c r="C2570" s="20" t="str">
        <f>TEXT(Table1[[#This Row],[Transaction Date]],"yyyy")</f>
        <v>2022</v>
      </c>
      <c r="D2570" s="20" t="str">
        <f>TEXT(Table1[[#This Row],[Transaction Date]],"mmmm")</f>
        <v>January</v>
      </c>
      <c r="E2570" s="4">
        <f>MONTH(Table1[[#This Row],[Transaction Date]])</f>
        <v>1</v>
      </c>
      <c r="F2570" s="20" t="str">
        <f>TEXT(Table1[[#This Row],[Transaction Date]],"dddd")</f>
        <v>Sunday</v>
      </c>
      <c r="G2570" s="1" t="s">
        <v>10</v>
      </c>
      <c r="H2570" s="4">
        <v>12516</v>
      </c>
      <c r="I2570" t="s">
        <v>112</v>
      </c>
      <c r="J2570" s="4">
        <v>131448</v>
      </c>
      <c r="K2570">
        <v>6937.5</v>
      </c>
    </row>
    <row r="2571" spans="1:11">
      <c r="A2571" s="4">
        <v>20220102</v>
      </c>
      <c r="B2571" s="21">
        <f t="shared" si="40"/>
        <v>44563</v>
      </c>
      <c r="C2571" s="20" t="str">
        <f>TEXT(Table1[[#This Row],[Transaction Date]],"yyyy")</f>
        <v>2022</v>
      </c>
      <c r="D2571" s="20" t="str">
        <f>TEXT(Table1[[#This Row],[Transaction Date]],"mmmm")</f>
        <v>January</v>
      </c>
      <c r="E2571" s="4">
        <f>MONTH(Table1[[#This Row],[Transaction Date]])</f>
        <v>1</v>
      </c>
      <c r="F2571" s="20" t="str">
        <f>TEXT(Table1[[#This Row],[Transaction Date]],"dddd")</f>
        <v>Sunday</v>
      </c>
      <c r="G2571" t="s">
        <v>10</v>
      </c>
      <c r="H2571" s="4">
        <v>12521</v>
      </c>
      <c r="I2571" t="s">
        <v>109</v>
      </c>
      <c r="J2571" s="4">
        <v>161220</v>
      </c>
      <c r="K2571">
        <v>4687.5</v>
      </c>
    </row>
    <row r="2572" spans="1:11">
      <c r="A2572" s="4">
        <v>20220103</v>
      </c>
      <c r="B2572" s="21">
        <f t="shared" si="40"/>
        <v>44564</v>
      </c>
      <c r="C2572" s="20" t="str">
        <f>TEXT(Table1[[#This Row],[Transaction Date]],"yyyy")</f>
        <v>2022</v>
      </c>
      <c r="D2572" s="20" t="str">
        <f>TEXT(Table1[[#This Row],[Transaction Date]],"mmmm")</f>
        <v>January</v>
      </c>
      <c r="E2572" s="4">
        <f>MONTH(Table1[[#This Row],[Transaction Date]])</f>
        <v>1</v>
      </c>
      <c r="F2572" s="20" t="str">
        <f>TEXT(Table1[[#This Row],[Transaction Date]],"dddd")</f>
        <v>Monday</v>
      </c>
      <c r="G2572" t="s">
        <v>118</v>
      </c>
      <c r="H2572" s="4">
        <v>19930</v>
      </c>
      <c r="I2572" t="s">
        <v>109</v>
      </c>
      <c r="J2572" s="4">
        <v>663423</v>
      </c>
      <c r="K2572">
        <v>16950</v>
      </c>
    </row>
    <row r="2573" spans="1:11">
      <c r="A2573" s="4">
        <v>20220103</v>
      </c>
      <c r="B2573" s="21">
        <f t="shared" si="40"/>
        <v>44564</v>
      </c>
      <c r="C2573" s="20" t="str">
        <f>TEXT(Table1[[#This Row],[Transaction Date]],"yyyy")</f>
        <v>2022</v>
      </c>
      <c r="D2573" s="20" t="str">
        <f>TEXT(Table1[[#This Row],[Transaction Date]],"mmmm")</f>
        <v>January</v>
      </c>
      <c r="E2573" s="4">
        <f>MONTH(Table1[[#This Row],[Transaction Date]])</f>
        <v>1</v>
      </c>
      <c r="F2573" s="20" t="str">
        <f>TEXT(Table1[[#This Row],[Transaction Date]],"dddd")</f>
        <v>Monday</v>
      </c>
      <c r="G2573" t="s">
        <v>118</v>
      </c>
      <c r="H2573" s="4">
        <v>13110</v>
      </c>
      <c r="I2573" t="s">
        <v>109</v>
      </c>
      <c r="J2573" s="4">
        <v>116562</v>
      </c>
      <c r="K2573">
        <v>17950</v>
      </c>
    </row>
    <row r="2574" spans="1:11">
      <c r="A2574" s="4">
        <v>20220103</v>
      </c>
      <c r="B2574" s="21">
        <f t="shared" si="40"/>
        <v>44564</v>
      </c>
      <c r="C2574" s="20" t="str">
        <f>TEXT(Table1[[#This Row],[Transaction Date]],"yyyy")</f>
        <v>2022</v>
      </c>
      <c r="D2574" s="20" t="str">
        <f>TEXT(Table1[[#This Row],[Transaction Date]],"mmmm")</f>
        <v>January</v>
      </c>
      <c r="E2574" s="4">
        <f>MONTH(Table1[[#This Row],[Transaction Date]])</f>
        <v>1</v>
      </c>
      <c r="F2574" s="20" t="str">
        <f>TEXT(Table1[[#This Row],[Transaction Date]],"dddd")</f>
        <v>Monday</v>
      </c>
      <c r="G2574" t="s">
        <v>117</v>
      </c>
      <c r="H2574" s="4">
        <v>13110</v>
      </c>
      <c r="I2574" t="s">
        <v>114</v>
      </c>
      <c r="J2574" s="4">
        <v>166782</v>
      </c>
      <c r="K2574">
        <v>11950</v>
      </c>
    </row>
    <row r="2575" spans="1:11">
      <c r="A2575" s="4">
        <v>20220103</v>
      </c>
      <c r="B2575" s="21">
        <f t="shared" si="40"/>
        <v>44564</v>
      </c>
      <c r="C2575" s="20" t="str">
        <f>TEXT(Table1[[#This Row],[Transaction Date]],"yyyy")</f>
        <v>2022</v>
      </c>
      <c r="D2575" s="20" t="str">
        <f>TEXT(Table1[[#This Row],[Transaction Date]],"mmmm")</f>
        <v>January</v>
      </c>
      <c r="E2575" s="4">
        <f>MONTH(Table1[[#This Row],[Transaction Date]])</f>
        <v>1</v>
      </c>
      <c r="F2575" s="20" t="str">
        <f>TEXT(Table1[[#This Row],[Transaction Date]],"dddd")</f>
        <v>Monday</v>
      </c>
      <c r="G2575" t="s">
        <v>10</v>
      </c>
      <c r="H2575" s="4">
        <v>9837</v>
      </c>
      <c r="I2575" t="s">
        <v>115</v>
      </c>
      <c r="J2575" s="4">
        <v>217003</v>
      </c>
      <c r="K2575">
        <v>7650</v>
      </c>
    </row>
    <row r="2576" spans="1:11">
      <c r="A2576" s="4">
        <v>20220103</v>
      </c>
      <c r="B2576" s="21">
        <f t="shared" si="40"/>
        <v>44564</v>
      </c>
      <c r="C2576" s="20" t="str">
        <f>TEXT(Table1[[#This Row],[Transaction Date]],"yyyy")</f>
        <v>2022</v>
      </c>
      <c r="D2576" s="20" t="str">
        <f>TEXT(Table1[[#This Row],[Transaction Date]],"mmmm")</f>
        <v>January</v>
      </c>
      <c r="E2576" s="4">
        <f>MONTH(Table1[[#This Row],[Transaction Date]])</f>
        <v>1</v>
      </c>
      <c r="F2576" s="20" t="str">
        <f>TEXT(Table1[[#This Row],[Transaction Date]],"dddd")</f>
        <v>Monday</v>
      </c>
      <c r="G2576" t="s">
        <v>116</v>
      </c>
      <c r="H2576" s="4">
        <v>885</v>
      </c>
      <c r="I2576" t="s">
        <v>114</v>
      </c>
      <c r="J2576" s="4">
        <v>267224</v>
      </c>
      <c r="K2576">
        <v>3950</v>
      </c>
    </row>
    <row r="2577" spans="1:11">
      <c r="A2577" s="4">
        <v>20220103</v>
      </c>
      <c r="B2577" s="21">
        <f t="shared" si="40"/>
        <v>44564</v>
      </c>
      <c r="C2577" s="20" t="str">
        <f>TEXT(Table1[[#This Row],[Transaction Date]],"yyyy")</f>
        <v>2022</v>
      </c>
      <c r="D2577" s="20" t="str">
        <f>TEXT(Table1[[#This Row],[Transaction Date]],"mmmm")</f>
        <v>January</v>
      </c>
      <c r="E2577" s="4">
        <f>MONTH(Table1[[#This Row],[Transaction Date]])</f>
        <v>1</v>
      </c>
      <c r="F2577" s="20" t="str">
        <f>TEXT(Table1[[#This Row],[Transaction Date]],"dddd")</f>
        <v>Monday</v>
      </c>
      <c r="G2577" t="s">
        <v>116</v>
      </c>
      <c r="H2577" s="4">
        <v>19930</v>
      </c>
      <c r="I2577" t="s">
        <v>115</v>
      </c>
      <c r="J2577" s="4">
        <v>317445</v>
      </c>
      <c r="K2577">
        <v>16950</v>
      </c>
    </row>
    <row r="2578" spans="1:11">
      <c r="A2578" s="4">
        <v>20220103</v>
      </c>
      <c r="B2578" s="21">
        <f t="shared" si="40"/>
        <v>44564</v>
      </c>
      <c r="C2578" s="20" t="str">
        <f>TEXT(Table1[[#This Row],[Transaction Date]],"yyyy")</f>
        <v>2022</v>
      </c>
      <c r="D2578" s="20" t="str">
        <f>TEXT(Table1[[#This Row],[Transaction Date]],"mmmm")</f>
        <v>January</v>
      </c>
      <c r="E2578" s="4">
        <f>MONTH(Table1[[#This Row],[Transaction Date]])</f>
        <v>1</v>
      </c>
      <c r="F2578" s="20" t="str">
        <f>TEXT(Table1[[#This Row],[Transaction Date]],"dddd")</f>
        <v>Monday</v>
      </c>
      <c r="G2578" t="s">
        <v>117</v>
      </c>
      <c r="H2578" s="4">
        <v>13108</v>
      </c>
      <c r="I2578" t="s">
        <v>114</v>
      </c>
      <c r="J2578" s="4">
        <v>729973</v>
      </c>
      <c r="K2578">
        <v>2212.5</v>
      </c>
    </row>
    <row r="2579" spans="1:11">
      <c r="A2579" s="4">
        <v>20220103</v>
      </c>
      <c r="B2579" s="21">
        <f t="shared" si="40"/>
        <v>44564</v>
      </c>
      <c r="C2579" s="20" t="str">
        <f>TEXT(Table1[[#This Row],[Transaction Date]],"yyyy")</f>
        <v>2022</v>
      </c>
      <c r="D2579" s="20" t="str">
        <f>TEXT(Table1[[#This Row],[Transaction Date]],"mmmm")</f>
        <v>January</v>
      </c>
      <c r="E2579" s="4">
        <f>MONTH(Table1[[#This Row],[Transaction Date]])</f>
        <v>1</v>
      </c>
      <c r="F2579" s="20" t="str">
        <f>TEXT(Table1[[#This Row],[Transaction Date]],"dddd")</f>
        <v>Monday</v>
      </c>
      <c r="G2579" t="s">
        <v>11</v>
      </c>
      <c r="H2579" s="4">
        <v>13109</v>
      </c>
      <c r="I2579" t="s">
        <v>114</v>
      </c>
      <c r="J2579" s="4">
        <v>764932</v>
      </c>
      <c r="K2579">
        <v>8607.5</v>
      </c>
    </row>
    <row r="2580" spans="1:11">
      <c r="A2580" s="4">
        <v>20220103</v>
      </c>
      <c r="B2580" s="21">
        <f t="shared" si="40"/>
        <v>44564</v>
      </c>
      <c r="C2580" s="20" t="str">
        <f>TEXT(Table1[[#This Row],[Transaction Date]],"yyyy")</f>
        <v>2022</v>
      </c>
      <c r="D2580" s="20" t="str">
        <f>TEXT(Table1[[#This Row],[Transaction Date]],"mmmm")</f>
        <v>January</v>
      </c>
      <c r="E2580" s="4">
        <f>MONTH(Table1[[#This Row],[Transaction Date]])</f>
        <v>1</v>
      </c>
      <c r="F2580" s="20" t="str">
        <f>TEXT(Table1[[#This Row],[Transaction Date]],"dddd")</f>
        <v>Monday</v>
      </c>
      <c r="G2580" t="s">
        <v>11</v>
      </c>
      <c r="H2580" s="4">
        <v>9837</v>
      </c>
      <c r="I2580" t="s">
        <v>115</v>
      </c>
      <c r="J2580" s="4">
        <v>799891</v>
      </c>
      <c r="K2580">
        <v>6847.5</v>
      </c>
    </row>
    <row r="2581" spans="1:11">
      <c r="A2581" s="4">
        <v>20220108</v>
      </c>
      <c r="B2581" s="21">
        <f t="shared" si="40"/>
        <v>44569</v>
      </c>
      <c r="C2581" s="20" t="str">
        <f>TEXT(Table1[[#This Row],[Transaction Date]],"yyyy")</f>
        <v>2022</v>
      </c>
      <c r="D2581" s="20" t="str">
        <f>TEXT(Table1[[#This Row],[Transaction Date]],"mmmm")</f>
        <v>January</v>
      </c>
      <c r="E2581" s="4">
        <f>MONTH(Table1[[#This Row],[Transaction Date]])</f>
        <v>1</v>
      </c>
      <c r="F2581" s="20" t="str">
        <f>TEXT(Table1[[#This Row],[Transaction Date]],"dddd")</f>
        <v>Saturday</v>
      </c>
      <c r="G2581" t="s">
        <v>11</v>
      </c>
      <c r="H2581" s="4">
        <v>19940</v>
      </c>
      <c r="I2581" t="s">
        <v>114</v>
      </c>
      <c r="J2581" s="4">
        <v>834850</v>
      </c>
      <c r="K2581">
        <v>23950</v>
      </c>
    </row>
    <row r="2582" spans="1:11">
      <c r="A2582" s="4">
        <v>20220108</v>
      </c>
      <c r="B2582" s="21">
        <f t="shared" si="40"/>
        <v>44569</v>
      </c>
      <c r="C2582" s="20" t="str">
        <f>TEXT(Table1[[#This Row],[Transaction Date]],"yyyy")</f>
        <v>2022</v>
      </c>
      <c r="D2582" s="20" t="str">
        <f>TEXT(Table1[[#This Row],[Transaction Date]],"mmmm")</f>
        <v>January</v>
      </c>
      <c r="E2582" s="4">
        <f>MONTH(Table1[[#This Row],[Transaction Date]])</f>
        <v>1</v>
      </c>
      <c r="F2582" s="20" t="str">
        <f>TEXT(Table1[[#This Row],[Transaction Date]],"dddd")</f>
        <v>Saturday</v>
      </c>
      <c r="G2582" t="s">
        <v>117</v>
      </c>
      <c r="H2582" s="4">
        <v>13116</v>
      </c>
      <c r="I2582" t="s">
        <v>115</v>
      </c>
      <c r="J2582" s="4">
        <v>367666</v>
      </c>
      <c r="K2582">
        <v>19650</v>
      </c>
    </row>
    <row r="2583" spans="1:11">
      <c r="A2583" s="4">
        <v>20220108</v>
      </c>
      <c r="B2583" s="21">
        <f t="shared" si="40"/>
        <v>44569</v>
      </c>
      <c r="C2583" s="20" t="str">
        <f>TEXT(Table1[[#This Row],[Transaction Date]],"yyyy")</f>
        <v>2022</v>
      </c>
      <c r="D2583" s="20" t="str">
        <f>TEXT(Table1[[#This Row],[Transaction Date]],"mmmm")</f>
        <v>January</v>
      </c>
      <c r="E2583" s="4">
        <f>MONTH(Table1[[#This Row],[Transaction Date]])</f>
        <v>1</v>
      </c>
      <c r="F2583" s="20" t="str">
        <f>TEXT(Table1[[#This Row],[Transaction Date]],"dddd")</f>
        <v>Saturday</v>
      </c>
      <c r="G2583" t="s">
        <v>117</v>
      </c>
      <c r="H2583" s="4">
        <v>13118</v>
      </c>
      <c r="I2583" t="s">
        <v>113</v>
      </c>
      <c r="J2583" s="4">
        <v>417887</v>
      </c>
      <c r="K2583">
        <v>22650</v>
      </c>
    </row>
    <row r="2584" spans="1:11">
      <c r="A2584" s="4">
        <v>20220108</v>
      </c>
      <c r="B2584" s="21">
        <f t="shared" si="40"/>
        <v>44569</v>
      </c>
      <c r="C2584" s="20" t="str">
        <f>TEXT(Table1[[#This Row],[Transaction Date]],"yyyy")</f>
        <v>2022</v>
      </c>
      <c r="D2584" s="20" t="str">
        <f>TEXT(Table1[[#This Row],[Transaction Date]],"mmmm")</f>
        <v>January</v>
      </c>
      <c r="E2584" s="4">
        <f>MONTH(Table1[[#This Row],[Transaction Date]])</f>
        <v>1</v>
      </c>
      <c r="F2584" s="20" t="str">
        <f>TEXT(Table1[[#This Row],[Transaction Date]],"dddd")</f>
        <v>Saturday</v>
      </c>
      <c r="G2584" t="s">
        <v>117</v>
      </c>
      <c r="H2584" s="4">
        <v>12584</v>
      </c>
      <c r="I2584" t="s">
        <v>113</v>
      </c>
      <c r="J2584" s="4">
        <v>468108</v>
      </c>
      <c r="K2584">
        <v>9250</v>
      </c>
    </row>
    <row r="2585" spans="1:11">
      <c r="A2585" s="4">
        <v>20220109</v>
      </c>
      <c r="B2585" s="21">
        <f t="shared" si="40"/>
        <v>44570</v>
      </c>
      <c r="C2585" s="20" t="str">
        <f>TEXT(Table1[[#This Row],[Transaction Date]],"yyyy")</f>
        <v>2022</v>
      </c>
      <c r="D2585" s="20" t="str">
        <f>TEXT(Table1[[#This Row],[Transaction Date]],"mmmm")</f>
        <v>January</v>
      </c>
      <c r="E2585" s="4">
        <f>MONTH(Table1[[#This Row],[Transaction Date]])</f>
        <v>1</v>
      </c>
      <c r="F2585" s="20" t="str">
        <f>TEXT(Table1[[#This Row],[Transaction Date]],"dddd")</f>
        <v>Sunday</v>
      </c>
      <c r="G2585" t="s">
        <v>10</v>
      </c>
      <c r="H2585" s="4">
        <v>19942</v>
      </c>
      <c r="I2585" t="s">
        <v>113</v>
      </c>
      <c r="J2585" s="4">
        <v>518329</v>
      </c>
      <c r="K2585">
        <v>2212.5</v>
      </c>
    </row>
    <row r="2586" spans="1:11">
      <c r="A2586" s="4">
        <v>20220109</v>
      </c>
      <c r="B2586" s="21">
        <f t="shared" si="40"/>
        <v>44570</v>
      </c>
      <c r="C2586" s="20" t="str">
        <f>TEXT(Table1[[#This Row],[Transaction Date]],"yyyy")</f>
        <v>2022</v>
      </c>
      <c r="D2586" s="20" t="str">
        <f>TEXT(Table1[[#This Row],[Transaction Date]],"mmmm")</f>
        <v>January</v>
      </c>
      <c r="E2586" s="4">
        <f>MONTH(Table1[[#This Row],[Transaction Date]])</f>
        <v>1</v>
      </c>
      <c r="F2586" s="20" t="str">
        <f>TEXT(Table1[[#This Row],[Transaction Date]],"dddd")</f>
        <v>Sunday</v>
      </c>
      <c r="G2586" t="s">
        <v>10</v>
      </c>
      <c r="H2586" s="4">
        <v>19943</v>
      </c>
      <c r="I2586" t="s">
        <v>109</v>
      </c>
      <c r="J2586" s="4">
        <v>568550</v>
      </c>
      <c r="K2586">
        <v>14737.5</v>
      </c>
    </row>
    <row r="2587" spans="1:11">
      <c r="A2587" s="4">
        <v>20220109</v>
      </c>
      <c r="B2587" s="21">
        <f t="shared" si="40"/>
        <v>44570</v>
      </c>
      <c r="C2587" s="20" t="str">
        <f>TEXT(Table1[[#This Row],[Transaction Date]],"yyyy")</f>
        <v>2022</v>
      </c>
      <c r="D2587" s="20" t="str">
        <f>TEXT(Table1[[#This Row],[Transaction Date]],"mmmm")</f>
        <v>January</v>
      </c>
      <c r="E2587" s="4">
        <f>MONTH(Table1[[#This Row],[Transaction Date]])</f>
        <v>1</v>
      </c>
      <c r="F2587" s="20" t="str">
        <f>TEXT(Table1[[#This Row],[Transaction Date]],"dddd")</f>
        <v>Sunday</v>
      </c>
      <c r="G2587" t="s">
        <v>116</v>
      </c>
      <c r="H2587" s="4">
        <v>19945</v>
      </c>
      <c r="I2587" t="s">
        <v>109</v>
      </c>
      <c r="J2587" s="4">
        <v>618771</v>
      </c>
      <c r="K2587">
        <v>10650</v>
      </c>
    </row>
    <row r="2588" spans="1:11">
      <c r="A2588" s="4">
        <v>20220109</v>
      </c>
      <c r="B2588" s="21">
        <f t="shared" si="40"/>
        <v>44570</v>
      </c>
      <c r="C2588" s="20" t="str">
        <f>TEXT(Table1[[#This Row],[Transaction Date]],"yyyy")</f>
        <v>2022</v>
      </c>
      <c r="D2588" s="20" t="str">
        <f>TEXT(Table1[[#This Row],[Transaction Date]],"mmmm")</f>
        <v>January</v>
      </c>
      <c r="E2588" s="4">
        <f>MONTH(Table1[[#This Row],[Transaction Date]])</f>
        <v>1</v>
      </c>
      <c r="F2588" s="20" t="str">
        <f>TEXT(Table1[[#This Row],[Transaction Date]],"dddd")</f>
        <v>Sunday</v>
      </c>
      <c r="G2588" t="s">
        <v>10</v>
      </c>
      <c r="H2588" s="4">
        <v>13119</v>
      </c>
      <c r="I2588" t="s">
        <v>109</v>
      </c>
      <c r="J2588" s="4">
        <v>864342</v>
      </c>
      <c r="K2588">
        <v>16155</v>
      </c>
    </row>
    <row r="2589" spans="1:11">
      <c r="A2589" s="4">
        <v>20220109</v>
      </c>
      <c r="B2589" s="21">
        <f t="shared" si="40"/>
        <v>44570</v>
      </c>
      <c r="C2589" s="20" t="str">
        <f>TEXT(Table1[[#This Row],[Transaction Date]],"yyyy")</f>
        <v>2022</v>
      </c>
      <c r="D2589" s="20" t="str">
        <f>TEXT(Table1[[#This Row],[Transaction Date]],"mmmm")</f>
        <v>January</v>
      </c>
      <c r="E2589" s="4">
        <f>MONTH(Table1[[#This Row],[Transaction Date]])</f>
        <v>1</v>
      </c>
      <c r="F2589" s="20" t="str">
        <f>TEXT(Table1[[#This Row],[Transaction Date]],"dddd")</f>
        <v>Sunday</v>
      </c>
      <c r="G2589" t="s">
        <v>10</v>
      </c>
      <c r="H2589" s="4">
        <v>19944</v>
      </c>
      <c r="I2589" t="s">
        <v>114</v>
      </c>
      <c r="J2589" s="4">
        <v>979679</v>
      </c>
      <c r="K2589">
        <v>17950</v>
      </c>
    </row>
    <row r="2590" spans="1:11">
      <c r="A2590" s="4">
        <v>20220111</v>
      </c>
      <c r="B2590" s="21">
        <f t="shared" si="40"/>
        <v>44572</v>
      </c>
      <c r="C2590" s="20" t="str">
        <f>TEXT(Table1[[#This Row],[Transaction Date]],"yyyy")</f>
        <v>2022</v>
      </c>
      <c r="D2590" s="20" t="str">
        <f>TEXT(Table1[[#This Row],[Transaction Date]],"mmmm")</f>
        <v>January</v>
      </c>
      <c r="E2590" s="4">
        <f>MONTH(Table1[[#This Row],[Transaction Date]])</f>
        <v>1</v>
      </c>
      <c r="F2590" s="20" t="str">
        <f>TEXT(Table1[[#This Row],[Transaction Date]],"dddd")</f>
        <v>Tuesday</v>
      </c>
      <c r="G2590" t="s">
        <v>116</v>
      </c>
      <c r="H2590" s="4">
        <v>889</v>
      </c>
      <c r="I2590" t="s">
        <v>115</v>
      </c>
      <c r="J2590" s="4">
        <v>112757</v>
      </c>
      <c r="K2590">
        <v>5400</v>
      </c>
    </row>
    <row r="2591" spans="1:11">
      <c r="A2591" s="4">
        <v>20220111</v>
      </c>
      <c r="B2591" s="21">
        <f t="shared" si="40"/>
        <v>44572</v>
      </c>
      <c r="C2591" s="20" t="str">
        <f>TEXT(Table1[[#This Row],[Transaction Date]],"yyyy")</f>
        <v>2022</v>
      </c>
      <c r="D2591" s="20" t="str">
        <f>TEXT(Table1[[#This Row],[Transaction Date]],"mmmm")</f>
        <v>January</v>
      </c>
      <c r="E2591" s="4">
        <f>MONTH(Table1[[#This Row],[Transaction Date]])</f>
        <v>1</v>
      </c>
      <c r="F2591" s="20" t="str">
        <f>TEXT(Table1[[#This Row],[Transaction Date]],"dddd")</f>
        <v>Tuesday</v>
      </c>
      <c r="G2591" t="s">
        <v>116</v>
      </c>
      <c r="H2591" s="4">
        <v>889</v>
      </c>
      <c r="I2591" t="s">
        <v>114</v>
      </c>
      <c r="J2591" s="4">
        <v>127547</v>
      </c>
      <c r="K2591">
        <v>3900</v>
      </c>
    </row>
    <row r="2592" spans="1:11">
      <c r="A2592" s="4">
        <v>20220115</v>
      </c>
      <c r="B2592" s="21">
        <f t="shared" si="40"/>
        <v>44576</v>
      </c>
      <c r="C2592" s="20" t="str">
        <f>TEXT(Table1[[#This Row],[Transaction Date]],"yyyy")</f>
        <v>2022</v>
      </c>
      <c r="D2592" s="20" t="str">
        <f>TEXT(Table1[[#This Row],[Transaction Date]],"mmmm")</f>
        <v>January</v>
      </c>
      <c r="E2592" s="4">
        <f>MONTH(Table1[[#This Row],[Transaction Date]])</f>
        <v>1</v>
      </c>
      <c r="F2592" s="20" t="str">
        <f>TEXT(Table1[[#This Row],[Transaction Date]],"dddd")</f>
        <v>Saturday</v>
      </c>
      <c r="G2592" t="s">
        <v>116</v>
      </c>
      <c r="H2592" s="4">
        <v>19956</v>
      </c>
      <c r="I2592" t="s">
        <v>115</v>
      </c>
      <c r="J2592" s="4">
        <v>445471</v>
      </c>
      <c r="K2592">
        <v>13462.5</v>
      </c>
    </row>
    <row r="2593" spans="1:11">
      <c r="A2593" s="4">
        <v>20220115</v>
      </c>
      <c r="B2593" s="21">
        <f t="shared" si="40"/>
        <v>44576</v>
      </c>
      <c r="C2593" s="20" t="str">
        <f>TEXT(Table1[[#This Row],[Transaction Date]],"yyyy")</f>
        <v>2022</v>
      </c>
      <c r="D2593" s="20" t="str">
        <f>TEXT(Table1[[#This Row],[Transaction Date]],"mmmm")</f>
        <v>January</v>
      </c>
      <c r="E2593" s="4">
        <f>MONTH(Table1[[#This Row],[Transaction Date]])</f>
        <v>1</v>
      </c>
      <c r="F2593" s="20" t="str">
        <f>TEXT(Table1[[#This Row],[Transaction Date]],"dddd")</f>
        <v>Saturday</v>
      </c>
      <c r="G2593" t="s">
        <v>116</v>
      </c>
      <c r="H2593" s="4">
        <v>13123</v>
      </c>
      <c r="I2593" t="s">
        <v>111</v>
      </c>
      <c r="J2593" s="4">
        <v>871537</v>
      </c>
      <c r="K2593">
        <v>6250</v>
      </c>
    </row>
    <row r="2594" spans="1:11">
      <c r="A2594" s="4">
        <v>20220115</v>
      </c>
      <c r="B2594" s="21">
        <f t="shared" si="40"/>
        <v>44576</v>
      </c>
      <c r="C2594" s="20" t="str">
        <f>TEXT(Table1[[#This Row],[Transaction Date]],"yyyy")</f>
        <v>2022</v>
      </c>
      <c r="D2594" s="20" t="str">
        <f>TEXT(Table1[[#This Row],[Transaction Date]],"mmmm")</f>
        <v>January</v>
      </c>
      <c r="E2594" s="4">
        <f>MONTH(Table1[[#This Row],[Transaction Date]])</f>
        <v>1</v>
      </c>
      <c r="F2594" s="20" t="str">
        <f>TEXT(Table1[[#This Row],[Transaction Date]],"dddd")</f>
        <v>Saturday</v>
      </c>
      <c r="G2594" t="s">
        <v>116</v>
      </c>
      <c r="H2594" s="4">
        <v>13124</v>
      </c>
      <c r="I2594" t="s">
        <v>109</v>
      </c>
      <c r="J2594" s="4">
        <v>129760</v>
      </c>
      <c r="K2594">
        <v>10650</v>
      </c>
    </row>
    <row r="2595" spans="1:11">
      <c r="A2595" s="4">
        <v>20220115</v>
      </c>
      <c r="B2595" s="21">
        <f t="shared" si="40"/>
        <v>44576</v>
      </c>
      <c r="C2595" s="20" t="str">
        <f>TEXT(Table1[[#This Row],[Transaction Date]],"yyyy")</f>
        <v>2022</v>
      </c>
      <c r="D2595" s="20" t="str">
        <f>TEXT(Table1[[#This Row],[Transaction Date]],"mmmm")</f>
        <v>January</v>
      </c>
      <c r="E2595" s="4">
        <f>MONTH(Table1[[#This Row],[Transaction Date]])</f>
        <v>1</v>
      </c>
      <c r="F2595" s="20" t="str">
        <f>TEXT(Table1[[#This Row],[Transaction Date]],"dddd")</f>
        <v>Saturday</v>
      </c>
      <c r="G2595" t="s">
        <v>117</v>
      </c>
      <c r="H2595" s="4">
        <v>892</v>
      </c>
      <c r="I2595" t="s">
        <v>109</v>
      </c>
      <c r="J2595" s="4">
        <v>172366</v>
      </c>
      <c r="K2595">
        <v>9250</v>
      </c>
    </row>
    <row r="2596" spans="1:11">
      <c r="A2596" s="4">
        <v>20220115</v>
      </c>
      <c r="B2596" s="21">
        <f t="shared" si="40"/>
        <v>44576</v>
      </c>
      <c r="C2596" s="20" t="str">
        <f>TEXT(Table1[[#This Row],[Transaction Date]],"yyyy")</f>
        <v>2022</v>
      </c>
      <c r="D2596" s="20" t="str">
        <f>TEXT(Table1[[#This Row],[Transaction Date]],"mmmm")</f>
        <v>January</v>
      </c>
      <c r="E2596" s="4">
        <f>MONTH(Table1[[#This Row],[Transaction Date]])</f>
        <v>1</v>
      </c>
      <c r="F2596" s="20" t="str">
        <f>TEXT(Table1[[#This Row],[Transaction Date]],"dddd")</f>
        <v>Saturday</v>
      </c>
      <c r="G2596" t="s">
        <v>118</v>
      </c>
      <c r="H2596" s="4">
        <v>893</v>
      </c>
      <c r="I2596" t="s">
        <v>111</v>
      </c>
      <c r="J2596" s="4">
        <v>307950</v>
      </c>
      <c r="K2596">
        <v>5437.5</v>
      </c>
    </row>
    <row r="2597" spans="1:11">
      <c r="A2597" s="4">
        <v>20220115</v>
      </c>
      <c r="B2597" s="21">
        <f t="shared" si="40"/>
        <v>44576</v>
      </c>
      <c r="C2597" s="20" t="str">
        <f>TEXT(Table1[[#This Row],[Transaction Date]],"yyyy")</f>
        <v>2022</v>
      </c>
      <c r="D2597" s="20" t="str">
        <f>TEXT(Table1[[#This Row],[Transaction Date]],"mmmm")</f>
        <v>January</v>
      </c>
      <c r="E2597" s="4">
        <f>MONTH(Table1[[#This Row],[Transaction Date]])</f>
        <v>1</v>
      </c>
      <c r="F2597" s="20" t="str">
        <f>TEXT(Table1[[#This Row],[Transaction Date]],"dddd")</f>
        <v>Saturday</v>
      </c>
      <c r="G2597" t="s">
        <v>10</v>
      </c>
      <c r="H2597" s="4">
        <v>19955</v>
      </c>
      <c r="I2597" t="s">
        <v>109</v>
      </c>
      <c r="J2597" s="4">
        <v>657535</v>
      </c>
      <c r="K2597">
        <v>3650</v>
      </c>
    </row>
    <row r="2598" spans="1:11">
      <c r="A2598" s="4">
        <v>20220115</v>
      </c>
      <c r="B2598" s="21">
        <f t="shared" si="40"/>
        <v>44576</v>
      </c>
      <c r="C2598" s="20" t="str">
        <f>TEXT(Table1[[#This Row],[Transaction Date]],"yyyy")</f>
        <v>2022</v>
      </c>
      <c r="D2598" s="20" t="str">
        <f>TEXT(Table1[[#This Row],[Transaction Date]],"mmmm")</f>
        <v>January</v>
      </c>
      <c r="E2598" s="4">
        <f>MONTH(Table1[[#This Row],[Transaction Date]])</f>
        <v>1</v>
      </c>
      <c r="F2598" s="20" t="str">
        <f>TEXT(Table1[[#This Row],[Transaction Date]],"dddd")</f>
        <v>Saturday</v>
      </c>
      <c r="G2598" s="1" t="s">
        <v>116</v>
      </c>
      <c r="H2598" s="4">
        <v>19955</v>
      </c>
      <c r="I2598" t="s">
        <v>109</v>
      </c>
      <c r="J2598" s="4">
        <v>100712</v>
      </c>
      <c r="K2598">
        <v>3650</v>
      </c>
    </row>
    <row r="2599" spans="1:11">
      <c r="A2599" s="4">
        <v>20220116</v>
      </c>
      <c r="B2599" s="21">
        <f t="shared" si="40"/>
        <v>44577</v>
      </c>
      <c r="C2599" s="20" t="str">
        <f>TEXT(Table1[[#This Row],[Transaction Date]],"yyyy")</f>
        <v>2022</v>
      </c>
      <c r="D2599" s="20" t="str">
        <f>TEXT(Table1[[#This Row],[Transaction Date]],"mmmm")</f>
        <v>January</v>
      </c>
      <c r="E2599" s="4">
        <f>MONTH(Table1[[#This Row],[Transaction Date]])</f>
        <v>1</v>
      </c>
      <c r="F2599" s="20" t="str">
        <f>TEXT(Table1[[#This Row],[Transaction Date]],"dddd")</f>
        <v>Sunday</v>
      </c>
      <c r="G2599" s="1" t="s">
        <v>118</v>
      </c>
      <c r="H2599" s="4">
        <v>19960</v>
      </c>
      <c r="I2599" t="s">
        <v>109</v>
      </c>
      <c r="J2599" s="4">
        <v>135670</v>
      </c>
      <c r="K2599">
        <v>5737.5</v>
      </c>
    </row>
    <row r="2600" spans="1:11">
      <c r="A2600" s="4">
        <v>20220118</v>
      </c>
      <c r="B2600" s="21">
        <f t="shared" si="40"/>
        <v>44579</v>
      </c>
      <c r="C2600" s="20" t="str">
        <f>TEXT(Table1[[#This Row],[Transaction Date]],"yyyy")</f>
        <v>2022</v>
      </c>
      <c r="D2600" s="20" t="str">
        <f>TEXT(Table1[[#This Row],[Transaction Date]],"mmmm")</f>
        <v>January</v>
      </c>
      <c r="E2600" s="4">
        <f>MONTH(Table1[[#This Row],[Transaction Date]])</f>
        <v>1</v>
      </c>
      <c r="F2600" s="20" t="str">
        <f>TEXT(Table1[[#This Row],[Transaction Date]],"dddd")</f>
        <v>Tuesday</v>
      </c>
      <c r="G2600" t="s">
        <v>116</v>
      </c>
      <c r="H2600" s="4">
        <v>899</v>
      </c>
      <c r="I2600" t="s">
        <v>111</v>
      </c>
      <c r="J2600" s="4">
        <v>170629</v>
      </c>
      <c r="K2600">
        <v>8437.5</v>
      </c>
    </row>
    <row r="2601" spans="1:11">
      <c r="A2601" s="4">
        <v>20220118</v>
      </c>
      <c r="B2601" s="21">
        <f t="shared" si="40"/>
        <v>44579</v>
      </c>
      <c r="C2601" s="20" t="str">
        <f>TEXT(Table1[[#This Row],[Transaction Date]],"yyyy")</f>
        <v>2022</v>
      </c>
      <c r="D2601" s="20" t="str">
        <f>TEXT(Table1[[#This Row],[Transaction Date]],"mmmm")</f>
        <v>January</v>
      </c>
      <c r="E2601" s="4">
        <f>MONTH(Table1[[#This Row],[Transaction Date]])</f>
        <v>1</v>
      </c>
      <c r="F2601" s="20" t="str">
        <f>TEXT(Table1[[#This Row],[Transaction Date]],"dddd")</f>
        <v>Tuesday</v>
      </c>
      <c r="G2601" t="s">
        <v>117</v>
      </c>
      <c r="H2601" s="4">
        <v>19965</v>
      </c>
      <c r="I2601" t="s">
        <v>109</v>
      </c>
      <c r="J2601" s="4">
        <v>205588</v>
      </c>
      <c r="K2601">
        <v>7250</v>
      </c>
    </row>
    <row r="2602" spans="1:11">
      <c r="A2602" s="4">
        <v>20220120</v>
      </c>
      <c r="B2602" s="21">
        <f t="shared" si="40"/>
        <v>44581</v>
      </c>
      <c r="C2602" s="20" t="str">
        <f>TEXT(Table1[[#This Row],[Transaction Date]],"yyyy")</f>
        <v>2022</v>
      </c>
      <c r="D2602" s="20" t="str">
        <f>TEXT(Table1[[#This Row],[Transaction Date]],"mmmm")</f>
        <v>January</v>
      </c>
      <c r="E2602" s="4">
        <f>MONTH(Table1[[#This Row],[Transaction Date]])</f>
        <v>1</v>
      </c>
      <c r="F2602" s="20" t="str">
        <f>TEXT(Table1[[#This Row],[Transaction Date]],"dddd")</f>
        <v>Thursday</v>
      </c>
      <c r="G2602" t="s">
        <v>117</v>
      </c>
      <c r="H2602" s="4">
        <v>19967</v>
      </c>
      <c r="I2602" t="s">
        <v>109</v>
      </c>
      <c r="J2602" s="4">
        <v>240547</v>
      </c>
      <c r="K2602">
        <v>14950</v>
      </c>
    </row>
    <row r="2603" spans="1:11">
      <c r="A2603" s="4">
        <v>20220120</v>
      </c>
      <c r="B2603" s="21">
        <f t="shared" si="40"/>
        <v>44581</v>
      </c>
      <c r="C2603" s="20" t="str">
        <f>TEXT(Table1[[#This Row],[Transaction Date]],"yyyy")</f>
        <v>2022</v>
      </c>
      <c r="D2603" s="20" t="str">
        <f>TEXT(Table1[[#This Row],[Transaction Date]],"mmmm")</f>
        <v>January</v>
      </c>
      <c r="E2603" s="4">
        <f>MONTH(Table1[[#This Row],[Transaction Date]])</f>
        <v>1</v>
      </c>
      <c r="F2603" s="20" t="str">
        <f>TEXT(Table1[[#This Row],[Transaction Date]],"dddd")</f>
        <v>Thursday</v>
      </c>
      <c r="G2603" t="s">
        <v>10</v>
      </c>
      <c r="H2603" s="4">
        <v>900</v>
      </c>
      <c r="I2603" t="s">
        <v>109</v>
      </c>
      <c r="J2603" s="4">
        <v>275506</v>
      </c>
      <c r="K2603">
        <v>5650</v>
      </c>
    </row>
    <row r="2604" spans="1:11">
      <c r="A2604" s="4">
        <v>20220122</v>
      </c>
      <c r="B2604" s="21">
        <f t="shared" si="40"/>
        <v>44583</v>
      </c>
      <c r="C2604" s="20" t="str">
        <f>TEXT(Table1[[#This Row],[Transaction Date]],"yyyy")</f>
        <v>2022</v>
      </c>
      <c r="D2604" s="20" t="str">
        <f>TEXT(Table1[[#This Row],[Transaction Date]],"mmmm")</f>
        <v>January</v>
      </c>
      <c r="E2604" s="4">
        <f>MONTH(Table1[[#This Row],[Transaction Date]])</f>
        <v>1</v>
      </c>
      <c r="F2604" s="20" t="str">
        <f>TEXT(Table1[[#This Row],[Transaction Date]],"dddd")</f>
        <v>Saturday</v>
      </c>
      <c r="G2604" t="s">
        <v>10</v>
      </c>
      <c r="H2604" s="4">
        <v>19969</v>
      </c>
      <c r="I2604" t="s">
        <v>109</v>
      </c>
      <c r="J2604" s="4">
        <v>310465</v>
      </c>
      <c r="K2604">
        <v>22650</v>
      </c>
    </row>
    <row r="2605" spans="1:11">
      <c r="A2605" s="4">
        <v>20220122</v>
      </c>
      <c r="B2605" s="21">
        <f t="shared" si="40"/>
        <v>44583</v>
      </c>
      <c r="C2605" s="20" t="str">
        <f>TEXT(Table1[[#This Row],[Transaction Date]],"yyyy")</f>
        <v>2022</v>
      </c>
      <c r="D2605" s="20" t="str">
        <f>TEXT(Table1[[#This Row],[Transaction Date]],"mmmm")</f>
        <v>January</v>
      </c>
      <c r="E2605" s="4">
        <f>MONTH(Table1[[#This Row],[Transaction Date]])</f>
        <v>1</v>
      </c>
      <c r="F2605" s="20" t="str">
        <f>TEXT(Table1[[#This Row],[Transaction Date]],"dddd")</f>
        <v>Saturday</v>
      </c>
      <c r="G2605" t="s">
        <v>118</v>
      </c>
      <c r="H2605" s="4">
        <v>13130</v>
      </c>
      <c r="I2605" t="s">
        <v>114</v>
      </c>
      <c r="J2605" s="4">
        <v>485260</v>
      </c>
      <c r="K2605">
        <v>14737.5</v>
      </c>
    </row>
    <row r="2606" spans="1:11">
      <c r="A2606" s="4">
        <v>20220122</v>
      </c>
      <c r="B2606" s="21">
        <f t="shared" si="40"/>
        <v>44583</v>
      </c>
      <c r="C2606" s="20" t="str">
        <f>TEXT(Table1[[#This Row],[Transaction Date]],"yyyy")</f>
        <v>2022</v>
      </c>
      <c r="D2606" s="20" t="str">
        <f>TEXT(Table1[[#This Row],[Transaction Date]],"mmmm")</f>
        <v>January</v>
      </c>
      <c r="E2606" s="4">
        <f>MONTH(Table1[[#This Row],[Transaction Date]])</f>
        <v>1</v>
      </c>
      <c r="F2606" s="20" t="str">
        <f>TEXT(Table1[[#This Row],[Transaction Date]],"dddd")</f>
        <v>Saturday</v>
      </c>
      <c r="G2606" t="s">
        <v>116</v>
      </c>
      <c r="H2606" s="4">
        <v>13131</v>
      </c>
      <c r="I2606" t="s">
        <v>115</v>
      </c>
      <c r="J2606" s="4">
        <v>520219</v>
      </c>
      <c r="K2606">
        <v>4950</v>
      </c>
    </row>
    <row r="2607" spans="1:11">
      <c r="A2607" s="4">
        <v>20220122</v>
      </c>
      <c r="B2607" s="21">
        <f t="shared" si="40"/>
        <v>44583</v>
      </c>
      <c r="C2607" s="20" t="str">
        <f>TEXT(Table1[[#This Row],[Transaction Date]],"yyyy")</f>
        <v>2022</v>
      </c>
      <c r="D2607" s="20" t="str">
        <f>TEXT(Table1[[#This Row],[Transaction Date]],"mmmm")</f>
        <v>January</v>
      </c>
      <c r="E2607" s="4">
        <f>MONTH(Table1[[#This Row],[Transaction Date]])</f>
        <v>1</v>
      </c>
      <c r="F2607" s="20" t="str">
        <f>TEXT(Table1[[#This Row],[Transaction Date]],"dddd")</f>
        <v>Saturday</v>
      </c>
      <c r="G2607" t="s">
        <v>117</v>
      </c>
      <c r="H2607" s="4">
        <v>19972</v>
      </c>
      <c r="I2607" t="s">
        <v>114</v>
      </c>
      <c r="J2607" s="4">
        <v>555178</v>
      </c>
      <c r="K2607">
        <v>19650</v>
      </c>
    </row>
    <row r="2608" spans="1:11">
      <c r="A2608" s="4">
        <v>20220122</v>
      </c>
      <c r="B2608" s="21">
        <f t="shared" si="40"/>
        <v>44583</v>
      </c>
      <c r="C2608" s="20" t="str">
        <f>TEXT(Table1[[#This Row],[Transaction Date]],"yyyy")</f>
        <v>2022</v>
      </c>
      <c r="D2608" s="20" t="str">
        <f>TEXT(Table1[[#This Row],[Transaction Date]],"mmmm")</f>
        <v>January</v>
      </c>
      <c r="E2608" s="4">
        <f>MONTH(Table1[[#This Row],[Transaction Date]])</f>
        <v>1</v>
      </c>
      <c r="F2608" s="20" t="str">
        <f>TEXT(Table1[[#This Row],[Transaction Date]],"dddd")</f>
        <v>Saturday</v>
      </c>
      <c r="G2608" t="s">
        <v>10</v>
      </c>
      <c r="H2608" s="4">
        <v>13132</v>
      </c>
      <c r="I2608" t="s">
        <v>114</v>
      </c>
      <c r="J2608" s="4">
        <v>590137</v>
      </c>
      <c r="K2608">
        <v>17950</v>
      </c>
    </row>
    <row r="2609" spans="1:11">
      <c r="A2609" s="4">
        <v>20220122</v>
      </c>
      <c r="B2609" s="21">
        <f t="shared" si="40"/>
        <v>44583</v>
      </c>
      <c r="C2609" s="20" t="str">
        <f>TEXT(Table1[[#This Row],[Transaction Date]],"yyyy")</f>
        <v>2022</v>
      </c>
      <c r="D2609" s="20" t="str">
        <f>TEXT(Table1[[#This Row],[Transaction Date]],"mmmm")</f>
        <v>January</v>
      </c>
      <c r="E2609" s="4">
        <f>MONTH(Table1[[#This Row],[Transaction Date]])</f>
        <v>1</v>
      </c>
      <c r="F2609" s="20" t="str">
        <f>TEXT(Table1[[#This Row],[Transaction Date]],"dddd")</f>
        <v>Saturday</v>
      </c>
      <c r="G2609" t="s">
        <v>10</v>
      </c>
      <c r="H2609" s="4">
        <v>12694</v>
      </c>
      <c r="I2609" t="s">
        <v>115</v>
      </c>
      <c r="J2609" s="4">
        <v>625096</v>
      </c>
      <c r="K2609">
        <v>5625</v>
      </c>
    </row>
    <row r="2610" spans="1:11">
      <c r="A2610" s="4">
        <v>20220123</v>
      </c>
      <c r="B2610" s="21">
        <f t="shared" si="40"/>
        <v>44584</v>
      </c>
      <c r="C2610" s="20" t="str">
        <f>TEXT(Table1[[#This Row],[Transaction Date]],"yyyy")</f>
        <v>2022</v>
      </c>
      <c r="D2610" s="20" t="str">
        <f>TEXT(Table1[[#This Row],[Transaction Date]],"mmmm")</f>
        <v>January</v>
      </c>
      <c r="E2610" s="4">
        <f>MONTH(Table1[[#This Row],[Transaction Date]])</f>
        <v>1</v>
      </c>
      <c r="F2610" s="20" t="str">
        <f>TEXT(Table1[[#This Row],[Transaction Date]],"dddd")</f>
        <v>Sunday</v>
      </c>
      <c r="G2610" t="s">
        <v>10</v>
      </c>
      <c r="H2610" s="4">
        <v>19974</v>
      </c>
      <c r="I2610" t="s">
        <v>114</v>
      </c>
      <c r="J2610" s="4">
        <v>660055</v>
      </c>
      <c r="K2610">
        <v>12487.5</v>
      </c>
    </row>
    <row r="2611" spans="1:11">
      <c r="A2611" s="4">
        <v>20220123</v>
      </c>
      <c r="B2611" s="21">
        <f t="shared" si="40"/>
        <v>44584</v>
      </c>
      <c r="C2611" s="20" t="str">
        <f>TEXT(Table1[[#This Row],[Transaction Date]],"yyyy")</f>
        <v>2022</v>
      </c>
      <c r="D2611" s="20" t="str">
        <f>TEXT(Table1[[#This Row],[Transaction Date]],"mmmm")</f>
        <v>January</v>
      </c>
      <c r="E2611" s="4">
        <f>MONTH(Table1[[#This Row],[Transaction Date]])</f>
        <v>1</v>
      </c>
      <c r="F2611" s="20" t="str">
        <f>TEXT(Table1[[#This Row],[Transaction Date]],"dddd")</f>
        <v>Sunday</v>
      </c>
      <c r="G2611" t="s">
        <v>117</v>
      </c>
      <c r="H2611" s="4">
        <v>903</v>
      </c>
      <c r="I2611" t="s">
        <v>115</v>
      </c>
      <c r="J2611" s="4">
        <v>695014</v>
      </c>
      <c r="K2611">
        <v>13462.5</v>
      </c>
    </row>
    <row r="2612" spans="1:11">
      <c r="A2612" s="4">
        <v>20220123</v>
      </c>
      <c r="B2612" s="21">
        <f t="shared" si="40"/>
        <v>44584</v>
      </c>
      <c r="C2612" s="20" t="str">
        <f>TEXT(Table1[[#This Row],[Transaction Date]],"yyyy")</f>
        <v>2022</v>
      </c>
      <c r="D2612" s="20" t="str">
        <f>TEXT(Table1[[#This Row],[Transaction Date]],"mmmm")</f>
        <v>January</v>
      </c>
      <c r="E2612" s="4">
        <f>MONTH(Table1[[#This Row],[Transaction Date]])</f>
        <v>1</v>
      </c>
      <c r="F2612" s="20" t="str">
        <f>TEXT(Table1[[#This Row],[Transaction Date]],"dddd")</f>
        <v>Sunday</v>
      </c>
      <c r="G2612" t="s">
        <v>117</v>
      </c>
      <c r="H2612" s="4">
        <v>19973</v>
      </c>
      <c r="I2612" t="s">
        <v>109</v>
      </c>
      <c r="J2612" s="4">
        <v>869809</v>
      </c>
      <c r="K2612">
        <v>22650</v>
      </c>
    </row>
    <row r="2613" spans="1:11">
      <c r="A2613" s="4">
        <v>20220123</v>
      </c>
      <c r="B2613" s="21">
        <f t="shared" si="40"/>
        <v>44584</v>
      </c>
      <c r="C2613" s="20" t="str">
        <f>TEXT(Table1[[#This Row],[Transaction Date]],"yyyy")</f>
        <v>2022</v>
      </c>
      <c r="D2613" s="20" t="str">
        <f>TEXT(Table1[[#This Row],[Transaction Date]],"mmmm")</f>
        <v>January</v>
      </c>
      <c r="E2613" s="4">
        <f>MONTH(Table1[[#This Row],[Transaction Date]])</f>
        <v>1</v>
      </c>
      <c r="F2613" s="20" t="str">
        <f>TEXT(Table1[[#This Row],[Transaction Date]],"dddd")</f>
        <v>Sunday</v>
      </c>
      <c r="G2613" t="s">
        <v>10</v>
      </c>
      <c r="H2613" s="4">
        <v>12707</v>
      </c>
      <c r="I2613" t="s">
        <v>109</v>
      </c>
      <c r="J2613" s="4">
        <v>904768</v>
      </c>
      <c r="K2613">
        <v>13650</v>
      </c>
    </row>
    <row r="2614" spans="1:11">
      <c r="A2614" s="4">
        <v>20220123</v>
      </c>
      <c r="B2614" s="21">
        <f t="shared" si="40"/>
        <v>44584</v>
      </c>
      <c r="C2614" s="20" t="str">
        <f>TEXT(Table1[[#This Row],[Transaction Date]],"yyyy")</f>
        <v>2022</v>
      </c>
      <c r="D2614" s="20" t="str">
        <f>TEXT(Table1[[#This Row],[Transaction Date]],"mmmm")</f>
        <v>January</v>
      </c>
      <c r="E2614" s="4">
        <f>MONTH(Table1[[#This Row],[Transaction Date]])</f>
        <v>1</v>
      </c>
      <c r="F2614" s="20" t="str">
        <f>TEXT(Table1[[#This Row],[Transaction Date]],"dddd")</f>
        <v>Sunday</v>
      </c>
      <c r="G2614" t="s">
        <v>10</v>
      </c>
      <c r="H2614" s="4">
        <v>12719</v>
      </c>
      <c r="I2614" t="s">
        <v>114</v>
      </c>
      <c r="J2614" s="4">
        <v>132951</v>
      </c>
      <c r="K2614">
        <v>19650</v>
      </c>
    </row>
    <row r="2615" spans="1:11">
      <c r="A2615" s="4">
        <v>20220124</v>
      </c>
      <c r="B2615" s="21">
        <f t="shared" si="40"/>
        <v>44585</v>
      </c>
      <c r="C2615" s="20" t="str">
        <f>TEXT(Table1[[#This Row],[Transaction Date]],"yyyy")</f>
        <v>2022</v>
      </c>
      <c r="D2615" s="20" t="str">
        <f>TEXT(Table1[[#This Row],[Transaction Date]],"mmmm")</f>
        <v>January</v>
      </c>
      <c r="E2615" s="4">
        <f>MONTH(Table1[[#This Row],[Transaction Date]])</f>
        <v>1</v>
      </c>
      <c r="F2615" s="20" t="str">
        <f>TEXT(Table1[[#This Row],[Transaction Date]],"dddd")</f>
        <v>Monday</v>
      </c>
      <c r="G2615" t="s">
        <v>118</v>
      </c>
      <c r="H2615" s="4">
        <v>904</v>
      </c>
      <c r="I2615" t="s">
        <v>115</v>
      </c>
      <c r="J2615" s="4">
        <v>117828</v>
      </c>
      <c r="K2615">
        <v>5650</v>
      </c>
    </row>
    <row r="2616" spans="1:11">
      <c r="A2616" s="4">
        <v>20220127</v>
      </c>
      <c r="B2616" s="21">
        <f t="shared" si="40"/>
        <v>44588</v>
      </c>
      <c r="C2616" s="20" t="str">
        <f>TEXT(Table1[[#This Row],[Transaction Date]],"yyyy")</f>
        <v>2022</v>
      </c>
      <c r="D2616" s="20" t="str">
        <f>TEXT(Table1[[#This Row],[Transaction Date]],"mmmm")</f>
        <v>January</v>
      </c>
      <c r="E2616" s="4">
        <f>MONTH(Table1[[#This Row],[Transaction Date]])</f>
        <v>1</v>
      </c>
      <c r="F2616" s="20" t="str">
        <f>TEXT(Table1[[#This Row],[Transaction Date]],"dddd")</f>
        <v>Thursday</v>
      </c>
      <c r="G2616" t="s">
        <v>116</v>
      </c>
      <c r="H2616" s="4">
        <v>908</v>
      </c>
      <c r="I2616" t="s">
        <v>114</v>
      </c>
      <c r="J2616" s="4">
        <v>124705</v>
      </c>
      <c r="K2616">
        <v>12487.5</v>
      </c>
    </row>
    <row r="2617" spans="1:11">
      <c r="A2617" s="4">
        <v>20220127</v>
      </c>
      <c r="B2617" s="21">
        <f t="shared" si="40"/>
        <v>44588</v>
      </c>
      <c r="C2617" s="20" t="str">
        <f>TEXT(Table1[[#This Row],[Transaction Date]],"yyyy")</f>
        <v>2022</v>
      </c>
      <c r="D2617" s="20" t="str">
        <f>TEXT(Table1[[#This Row],[Transaction Date]],"mmmm")</f>
        <v>January</v>
      </c>
      <c r="E2617" s="4">
        <f>MONTH(Table1[[#This Row],[Transaction Date]])</f>
        <v>1</v>
      </c>
      <c r="F2617" s="20" t="str">
        <f>TEXT(Table1[[#This Row],[Transaction Date]],"dddd")</f>
        <v>Thursday</v>
      </c>
      <c r="G2617" t="s">
        <v>10</v>
      </c>
      <c r="H2617" s="4">
        <v>909</v>
      </c>
      <c r="I2617" t="s">
        <v>115</v>
      </c>
      <c r="J2617" s="4">
        <v>134582</v>
      </c>
      <c r="K2617">
        <v>14737.5</v>
      </c>
    </row>
    <row r="2618" spans="1:11">
      <c r="A2618" s="4">
        <v>20220127</v>
      </c>
      <c r="B2618" s="21">
        <f t="shared" si="40"/>
        <v>44588</v>
      </c>
      <c r="C2618" s="20" t="str">
        <f>TEXT(Table1[[#This Row],[Transaction Date]],"yyyy")</f>
        <v>2022</v>
      </c>
      <c r="D2618" s="20" t="str">
        <f>TEXT(Table1[[#This Row],[Transaction Date]],"mmmm")</f>
        <v>January</v>
      </c>
      <c r="E2618" s="4">
        <f>MONTH(Table1[[#This Row],[Transaction Date]])</f>
        <v>1</v>
      </c>
      <c r="F2618" s="20" t="str">
        <f>TEXT(Table1[[#This Row],[Transaction Date]],"dddd")</f>
        <v>Thursday</v>
      </c>
      <c r="G2618" t="s">
        <v>116</v>
      </c>
      <c r="H2618" s="4">
        <v>910</v>
      </c>
      <c r="I2618" t="s">
        <v>111</v>
      </c>
      <c r="J2618" s="4">
        <v>145249</v>
      </c>
      <c r="K2618">
        <v>22650</v>
      </c>
    </row>
    <row r="2619" spans="1:11">
      <c r="A2619" s="4">
        <v>20220127</v>
      </c>
      <c r="B2619" s="21">
        <f t="shared" si="40"/>
        <v>44588</v>
      </c>
      <c r="C2619" s="20" t="str">
        <f>TEXT(Table1[[#This Row],[Transaction Date]],"yyyy")</f>
        <v>2022</v>
      </c>
      <c r="D2619" s="20" t="str">
        <f>TEXT(Table1[[#This Row],[Transaction Date]],"mmmm")</f>
        <v>January</v>
      </c>
      <c r="E2619" s="4">
        <f>MONTH(Table1[[#This Row],[Transaction Date]])</f>
        <v>1</v>
      </c>
      <c r="F2619" s="20" t="str">
        <f>TEXT(Table1[[#This Row],[Transaction Date]],"dddd")</f>
        <v>Thursday</v>
      </c>
      <c r="G2619" t="s">
        <v>117</v>
      </c>
      <c r="H2619" s="4">
        <v>19988</v>
      </c>
      <c r="I2619" t="s">
        <v>109</v>
      </c>
      <c r="J2619" s="4">
        <v>557336</v>
      </c>
      <c r="K2619">
        <v>10250</v>
      </c>
    </row>
    <row r="2620" spans="1:11">
      <c r="A2620" s="4">
        <v>20220127</v>
      </c>
      <c r="B2620" s="21">
        <f t="shared" si="40"/>
        <v>44588</v>
      </c>
      <c r="C2620" s="20" t="str">
        <f>TEXT(Table1[[#This Row],[Transaction Date]],"yyyy")</f>
        <v>2022</v>
      </c>
      <c r="D2620" s="20" t="str">
        <f>TEXT(Table1[[#This Row],[Transaction Date]],"mmmm")</f>
        <v>January</v>
      </c>
      <c r="E2620" s="4">
        <f>MONTH(Table1[[#This Row],[Transaction Date]])</f>
        <v>1</v>
      </c>
      <c r="F2620" s="20" t="str">
        <f>TEXT(Table1[[#This Row],[Transaction Date]],"dddd")</f>
        <v>Thursday</v>
      </c>
      <c r="G2620" t="s">
        <v>117</v>
      </c>
      <c r="H2620" s="4">
        <v>13134</v>
      </c>
      <c r="I2620" t="s">
        <v>109</v>
      </c>
      <c r="J2620" s="4">
        <v>166213</v>
      </c>
      <c r="K2620">
        <v>17950</v>
      </c>
    </row>
    <row r="2621" spans="1:11">
      <c r="A2621" s="4">
        <v>20220128</v>
      </c>
      <c r="B2621" s="21">
        <f t="shared" si="40"/>
        <v>44589</v>
      </c>
      <c r="C2621" s="20" t="str">
        <f>TEXT(Table1[[#This Row],[Transaction Date]],"yyyy")</f>
        <v>2022</v>
      </c>
      <c r="D2621" s="20" t="str">
        <f>TEXT(Table1[[#This Row],[Transaction Date]],"mmmm")</f>
        <v>January</v>
      </c>
      <c r="E2621" s="4">
        <f>MONTH(Table1[[#This Row],[Transaction Date]])</f>
        <v>1</v>
      </c>
      <c r="F2621" s="20" t="str">
        <f>TEXT(Table1[[#This Row],[Transaction Date]],"dddd")</f>
        <v>Friday</v>
      </c>
      <c r="G2621" t="s">
        <v>10</v>
      </c>
      <c r="H2621" s="4">
        <v>19990</v>
      </c>
      <c r="I2621" t="s">
        <v>109</v>
      </c>
      <c r="J2621" s="4">
        <v>167090</v>
      </c>
      <c r="K2621">
        <v>6250</v>
      </c>
    </row>
    <row r="2622" spans="1:11">
      <c r="A2622" s="4">
        <v>20220128</v>
      </c>
      <c r="B2622" s="21">
        <f t="shared" si="40"/>
        <v>44589</v>
      </c>
      <c r="C2622" s="20" t="str">
        <f>TEXT(Table1[[#This Row],[Transaction Date]],"yyyy")</f>
        <v>2022</v>
      </c>
      <c r="D2622" s="20" t="str">
        <f>TEXT(Table1[[#This Row],[Transaction Date]],"mmmm")</f>
        <v>January</v>
      </c>
      <c r="E2622" s="4">
        <f>MONTH(Table1[[#This Row],[Transaction Date]])</f>
        <v>1</v>
      </c>
      <c r="F2622" s="20" t="str">
        <f>TEXT(Table1[[#This Row],[Transaction Date]],"dddd")</f>
        <v>Friday</v>
      </c>
      <c r="G2622" t="s">
        <v>10</v>
      </c>
      <c r="H2622" s="4">
        <v>19991</v>
      </c>
      <c r="I2622" t="s">
        <v>114</v>
      </c>
      <c r="J2622" s="4">
        <v>167967</v>
      </c>
      <c r="K2622">
        <v>21650</v>
      </c>
    </row>
    <row r="2623" spans="1:11">
      <c r="A2623" s="4">
        <v>20220128</v>
      </c>
      <c r="B2623" s="21">
        <f t="shared" si="40"/>
        <v>44589</v>
      </c>
      <c r="C2623" s="20" t="str">
        <f>TEXT(Table1[[#This Row],[Transaction Date]],"yyyy")</f>
        <v>2022</v>
      </c>
      <c r="D2623" s="20" t="str">
        <f>TEXT(Table1[[#This Row],[Transaction Date]],"mmmm")</f>
        <v>January</v>
      </c>
      <c r="E2623" s="4">
        <f>MONTH(Table1[[#This Row],[Transaction Date]])</f>
        <v>1</v>
      </c>
      <c r="F2623" s="20" t="str">
        <f>TEXT(Table1[[#This Row],[Transaction Date]],"dddd")</f>
        <v>Friday</v>
      </c>
      <c r="G2623" t="s">
        <v>118</v>
      </c>
      <c r="H2623" s="4">
        <v>13135</v>
      </c>
      <c r="I2623" t="s">
        <v>115</v>
      </c>
      <c r="J2623" s="4">
        <v>168844</v>
      </c>
      <c r="K2623">
        <v>10687.5</v>
      </c>
    </row>
    <row r="2624" spans="1:11">
      <c r="A2624" s="4">
        <v>20220129</v>
      </c>
      <c r="B2624" s="21">
        <f t="shared" si="40"/>
        <v>44590</v>
      </c>
      <c r="C2624" s="20" t="str">
        <f>TEXT(Table1[[#This Row],[Transaction Date]],"yyyy")</f>
        <v>2022</v>
      </c>
      <c r="D2624" s="20" t="str">
        <f>TEXT(Table1[[#This Row],[Transaction Date]],"mmmm")</f>
        <v>January</v>
      </c>
      <c r="E2624" s="4">
        <f>MONTH(Table1[[#This Row],[Transaction Date]])</f>
        <v>1</v>
      </c>
      <c r="F2624" s="20" t="str">
        <f>TEXT(Table1[[#This Row],[Transaction Date]],"dddd")</f>
        <v>Saturday</v>
      </c>
      <c r="G2624" t="s">
        <v>116</v>
      </c>
      <c r="H2624" s="4">
        <v>19992</v>
      </c>
      <c r="I2624" t="s">
        <v>114</v>
      </c>
      <c r="J2624" s="4">
        <v>169721</v>
      </c>
      <c r="K2624">
        <v>3712.5</v>
      </c>
    </row>
    <row r="2625" spans="1:11">
      <c r="A2625" s="4">
        <v>20220129</v>
      </c>
      <c r="B2625" s="21">
        <f t="shared" si="40"/>
        <v>44590</v>
      </c>
      <c r="C2625" s="20" t="str">
        <f>TEXT(Table1[[#This Row],[Transaction Date]],"yyyy")</f>
        <v>2022</v>
      </c>
      <c r="D2625" s="20" t="str">
        <f>TEXT(Table1[[#This Row],[Transaction Date]],"mmmm")</f>
        <v>January</v>
      </c>
      <c r="E2625" s="4">
        <f>MONTH(Table1[[#This Row],[Transaction Date]])</f>
        <v>1</v>
      </c>
      <c r="F2625" s="20" t="str">
        <f>TEXT(Table1[[#This Row],[Transaction Date]],"dddd")</f>
        <v>Saturday</v>
      </c>
      <c r="G2625" t="s">
        <v>10</v>
      </c>
      <c r="H2625" s="4">
        <v>19994</v>
      </c>
      <c r="I2625" t="s">
        <v>115</v>
      </c>
      <c r="J2625" s="4">
        <v>170598</v>
      </c>
      <c r="K2625">
        <v>6650</v>
      </c>
    </row>
    <row r="2626" spans="1:11">
      <c r="A2626" s="4">
        <v>20220129</v>
      </c>
      <c r="B2626" s="21">
        <f t="shared" si="40"/>
        <v>44590</v>
      </c>
      <c r="C2626" s="20" t="str">
        <f>TEXT(Table1[[#This Row],[Transaction Date]],"yyyy")</f>
        <v>2022</v>
      </c>
      <c r="D2626" s="20" t="str">
        <f>TEXT(Table1[[#This Row],[Transaction Date]],"mmmm")</f>
        <v>January</v>
      </c>
      <c r="E2626" s="4">
        <f>MONTH(Table1[[#This Row],[Transaction Date]])</f>
        <v>1</v>
      </c>
      <c r="F2626" s="20" t="str">
        <f>TEXT(Table1[[#This Row],[Transaction Date]],"dddd")</f>
        <v>Saturday</v>
      </c>
      <c r="G2626" t="s">
        <v>116</v>
      </c>
      <c r="H2626" s="4">
        <v>19995</v>
      </c>
      <c r="I2626" t="s">
        <v>111</v>
      </c>
      <c r="J2626" s="4">
        <v>171475</v>
      </c>
      <c r="K2626">
        <v>14250</v>
      </c>
    </row>
    <row r="2627" spans="1:11">
      <c r="A2627" s="4">
        <v>20220129</v>
      </c>
      <c r="B2627" s="21">
        <f t="shared" si="40"/>
        <v>44590</v>
      </c>
      <c r="C2627" s="20" t="str">
        <f>TEXT(Table1[[#This Row],[Transaction Date]],"yyyy")</f>
        <v>2022</v>
      </c>
      <c r="D2627" s="20" t="str">
        <f>TEXT(Table1[[#This Row],[Transaction Date]],"mmmm")</f>
        <v>January</v>
      </c>
      <c r="E2627" s="4">
        <f>MONTH(Table1[[#This Row],[Transaction Date]])</f>
        <v>1</v>
      </c>
      <c r="F2627" s="20" t="str">
        <f>TEXT(Table1[[#This Row],[Transaction Date]],"dddd")</f>
        <v>Saturday</v>
      </c>
      <c r="G2627" t="s">
        <v>117</v>
      </c>
      <c r="H2627" s="4">
        <v>13136</v>
      </c>
      <c r="I2627" t="s">
        <v>109</v>
      </c>
      <c r="J2627" s="4">
        <v>172352</v>
      </c>
      <c r="K2627">
        <v>19650</v>
      </c>
    </row>
    <row r="2628" spans="1:11">
      <c r="A2628" s="4">
        <v>20220129</v>
      </c>
      <c r="B2628" s="21">
        <f t="shared" si="40"/>
        <v>44590</v>
      </c>
      <c r="C2628" s="20" t="str">
        <f>TEXT(Table1[[#This Row],[Transaction Date]],"yyyy")</f>
        <v>2022</v>
      </c>
      <c r="D2628" s="20" t="str">
        <f>TEXT(Table1[[#This Row],[Transaction Date]],"mmmm")</f>
        <v>January</v>
      </c>
      <c r="E2628" s="4">
        <f>MONTH(Table1[[#This Row],[Transaction Date]])</f>
        <v>1</v>
      </c>
      <c r="F2628" s="20" t="str">
        <f>TEXT(Table1[[#This Row],[Transaction Date]],"dddd")</f>
        <v>Saturday</v>
      </c>
      <c r="G2628" t="s">
        <v>117</v>
      </c>
      <c r="H2628" s="4">
        <v>13137</v>
      </c>
      <c r="I2628" t="s">
        <v>109</v>
      </c>
      <c r="J2628" s="4">
        <v>173229</v>
      </c>
      <c r="K2628">
        <v>22650</v>
      </c>
    </row>
    <row r="2629" spans="1:11">
      <c r="A2629" s="4">
        <v>20220129</v>
      </c>
      <c r="B2629" s="21">
        <f t="shared" ref="B2629:B2692" si="41">DATE(LEFT(A2629,4),MID(A2629,5,2),RIGHT(A2629,2))</f>
        <v>44590</v>
      </c>
      <c r="C2629" s="20" t="str">
        <f>TEXT(Table1[[#This Row],[Transaction Date]],"yyyy")</f>
        <v>2022</v>
      </c>
      <c r="D2629" s="20" t="str">
        <f>TEXT(Table1[[#This Row],[Transaction Date]],"mmmm")</f>
        <v>January</v>
      </c>
      <c r="E2629" s="4">
        <f>MONTH(Table1[[#This Row],[Transaction Date]])</f>
        <v>1</v>
      </c>
      <c r="F2629" s="20" t="str">
        <f>TEXT(Table1[[#This Row],[Transaction Date]],"dddd")</f>
        <v>Saturday</v>
      </c>
      <c r="G2629" t="s">
        <v>10</v>
      </c>
      <c r="H2629" s="4">
        <v>13138</v>
      </c>
      <c r="I2629" t="s">
        <v>111</v>
      </c>
      <c r="J2629" s="4">
        <v>174106</v>
      </c>
      <c r="K2629">
        <v>10950</v>
      </c>
    </row>
    <row r="2630" spans="1:11">
      <c r="A2630" s="4">
        <v>20220129</v>
      </c>
      <c r="B2630" s="21">
        <f t="shared" si="41"/>
        <v>44590</v>
      </c>
      <c r="C2630" s="20" t="str">
        <f>TEXT(Table1[[#This Row],[Transaction Date]],"yyyy")</f>
        <v>2022</v>
      </c>
      <c r="D2630" s="20" t="str">
        <f>TEXT(Table1[[#This Row],[Transaction Date]],"mmmm")</f>
        <v>January</v>
      </c>
      <c r="E2630" s="4">
        <f>MONTH(Table1[[#This Row],[Transaction Date]])</f>
        <v>1</v>
      </c>
      <c r="F2630" s="20" t="str">
        <f>TEXT(Table1[[#This Row],[Transaction Date]],"dddd")</f>
        <v>Saturday</v>
      </c>
      <c r="G2630" t="s">
        <v>10</v>
      </c>
      <c r="H2630" s="4">
        <v>13139</v>
      </c>
      <c r="I2630" t="s">
        <v>109</v>
      </c>
      <c r="J2630" s="4">
        <v>857476</v>
      </c>
      <c r="K2630">
        <v>22650</v>
      </c>
    </row>
    <row r="2631" spans="1:11">
      <c r="A2631" s="4">
        <v>20220129</v>
      </c>
      <c r="B2631" s="21">
        <f t="shared" si="41"/>
        <v>44590</v>
      </c>
      <c r="C2631" s="20" t="str">
        <f>TEXT(Table1[[#This Row],[Transaction Date]],"yyyy")</f>
        <v>2022</v>
      </c>
      <c r="D2631" s="20" t="str">
        <f>TEXT(Table1[[#This Row],[Transaction Date]],"mmmm")</f>
        <v>January</v>
      </c>
      <c r="E2631" s="4">
        <f>MONTH(Table1[[#This Row],[Transaction Date]])</f>
        <v>1</v>
      </c>
      <c r="F2631" s="20" t="str">
        <f>TEXT(Table1[[#This Row],[Transaction Date]],"dddd")</f>
        <v>Saturday</v>
      </c>
      <c r="G2631" t="s">
        <v>117</v>
      </c>
      <c r="H2631" s="4">
        <v>19993</v>
      </c>
      <c r="I2631" t="s">
        <v>113</v>
      </c>
      <c r="J2631" s="4">
        <v>766263</v>
      </c>
      <c r="K2631">
        <v>2450</v>
      </c>
    </row>
    <row r="2632" spans="1:11">
      <c r="A2632" s="4">
        <v>20220129</v>
      </c>
      <c r="B2632" s="21">
        <f t="shared" si="41"/>
        <v>44590</v>
      </c>
      <c r="C2632" s="20" t="str">
        <f>TEXT(Table1[[#This Row],[Transaction Date]],"yyyy")</f>
        <v>2022</v>
      </c>
      <c r="D2632" s="20" t="str">
        <f>TEXT(Table1[[#This Row],[Transaction Date]],"mmmm")</f>
        <v>January</v>
      </c>
      <c r="E2632" s="4">
        <f>MONTH(Table1[[#This Row],[Transaction Date]])</f>
        <v>1</v>
      </c>
      <c r="F2632" s="20" t="str">
        <f>TEXT(Table1[[#This Row],[Transaction Date]],"dddd")</f>
        <v>Saturday</v>
      </c>
      <c r="G2632" t="s">
        <v>10</v>
      </c>
      <c r="H2632" s="4">
        <v>19995</v>
      </c>
      <c r="I2632" t="s">
        <v>109</v>
      </c>
      <c r="J2632" s="4">
        <v>675050</v>
      </c>
      <c r="K2632">
        <v>18950</v>
      </c>
    </row>
    <row r="2633" spans="1:11">
      <c r="A2633" s="4">
        <v>20220129</v>
      </c>
      <c r="B2633" s="21">
        <f t="shared" si="41"/>
        <v>44590</v>
      </c>
      <c r="C2633" s="20" t="str">
        <f>TEXT(Table1[[#This Row],[Transaction Date]],"yyyy")</f>
        <v>2022</v>
      </c>
      <c r="D2633" s="20" t="str">
        <f>TEXT(Table1[[#This Row],[Transaction Date]],"mmmm")</f>
        <v>January</v>
      </c>
      <c r="E2633" s="4">
        <f>MONTH(Table1[[#This Row],[Transaction Date]])</f>
        <v>1</v>
      </c>
      <c r="F2633" s="20" t="str">
        <f>TEXT(Table1[[#This Row],[Transaction Date]],"dddd")</f>
        <v>Saturday</v>
      </c>
      <c r="G2633" t="s">
        <v>116</v>
      </c>
      <c r="H2633" s="4">
        <v>19995</v>
      </c>
      <c r="I2633" t="s">
        <v>114</v>
      </c>
      <c r="J2633" s="4">
        <v>583837</v>
      </c>
      <c r="K2633">
        <v>21650</v>
      </c>
    </row>
    <row r="2634" spans="1:11">
      <c r="A2634" s="4">
        <v>20220129</v>
      </c>
      <c r="B2634" s="21">
        <f t="shared" si="41"/>
        <v>44590</v>
      </c>
      <c r="C2634" s="20" t="str">
        <f>TEXT(Table1[[#This Row],[Transaction Date]],"yyyy")</f>
        <v>2022</v>
      </c>
      <c r="D2634" s="20" t="str">
        <f>TEXT(Table1[[#This Row],[Transaction Date]],"mmmm")</f>
        <v>January</v>
      </c>
      <c r="E2634" s="4">
        <f>MONTH(Table1[[#This Row],[Transaction Date]])</f>
        <v>1</v>
      </c>
      <c r="F2634" s="20" t="str">
        <f>TEXT(Table1[[#This Row],[Transaction Date]],"dddd")</f>
        <v>Saturday</v>
      </c>
      <c r="G2634" t="s">
        <v>116</v>
      </c>
      <c r="H2634" s="4">
        <v>12769</v>
      </c>
      <c r="I2634" t="s">
        <v>115</v>
      </c>
      <c r="J2634" s="4">
        <v>492624</v>
      </c>
      <c r="K2634">
        <v>3950</v>
      </c>
    </row>
    <row r="2635" spans="1:11">
      <c r="A2635" s="4">
        <v>20220129</v>
      </c>
      <c r="B2635" s="21">
        <f t="shared" si="41"/>
        <v>44590</v>
      </c>
      <c r="C2635" s="20" t="str">
        <f>TEXT(Table1[[#This Row],[Transaction Date]],"yyyy")</f>
        <v>2022</v>
      </c>
      <c r="D2635" s="20" t="str">
        <f>TEXT(Table1[[#This Row],[Transaction Date]],"mmmm")</f>
        <v>January</v>
      </c>
      <c r="E2635" s="4">
        <f>MONTH(Table1[[#This Row],[Transaction Date]])</f>
        <v>1</v>
      </c>
      <c r="F2635" s="20" t="str">
        <f>TEXT(Table1[[#This Row],[Transaction Date]],"dddd")</f>
        <v>Saturday</v>
      </c>
      <c r="G2635" t="s">
        <v>117</v>
      </c>
      <c r="H2635" s="4">
        <v>12775</v>
      </c>
      <c r="I2635" t="s">
        <v>114</v>
      </c>
      <c r="J2635" s="4">
        <v>834850</v>
      </c>
      <c r="K2635">
        <v>14737.5</v>
      </c>
    </row>
    <row r="2636" spans="1:11">
      <c r="A2636" s="4">
        <v>20220130</v>
      </c>
      <c r="B2636" s="21">
        <f t="shared" si="41"/>
        <v>44591</v>
      </c>
      <c r="C2636" s="20" t="str">
        <f>TEXT(Table1[[#This Row],[Transaction Date]],"yyyy")</f>
        <v>2022</v>
      </c>
      <c r="D2636" s="20" t="str">
        <f>TEXT(Table1[[#This Row],[Transaction Date]],"mmmm")</f>
        <v>January</v>
      </c>
      <c r="E2636" s="4">
        <f>MONTH(Table1[[#This Row],[Transaction Date]])</f>
        <v>1</v>
      </c>
      <c r="F2636" s="20" t="str">
        <f>TEXT(Table1[[#This Row],[Transaction Date]],"dddd")</f>
        <v>Sunday</v>
      </c>
      <c r="G2636" t="s">
        <v>11</v>
      </c>
      <c r="H2636" s="4">
        <v>19999</v>
      </c>
      <c r="I2636" t="s">
        <v>114</v>
      </c>
      <c r="J2636" s="4">
        <v>979679</v>
      </c>
      <c r="K2636">
        <v>3950</v>
      </c>
    </row>
    <row r="2637" spans="1:11">
      <c r="A2637" s="4">
        <v>20220130</v>
      </c>
      <c r="B2637" s="21">
        <f t="shared" si="41"/>
        <v>44591</v>
      </c>
      <c r="C2637" s="20" t="str">
        <f>TEXT(Table1[[#This Row],[Transaction Date]],"yyyy")</f>
        <v>2022</v>
      </c>
      <c r="D2637" s="20" t="str">
        <f>TEXT(Table1[[#This Row],[Transaction Date]],"mmmm")</f>
        <v>January</v>
      </c>
      <c r="E2637" s="4">
        <f>MONTH(Table1[[#This Row],[Transaction Date]])</f>
        <v>1</v>
      </c>
      <c r="F2637" s="20" t="str">
        <f>TEXT(Table1[[#This Row],[Transaction Date]],"dddd")</f>
        <v>Sunday</v>
      </c>
      <c r="G2637" t="s">
        <v>11</v>
      </c>
      <c r="H2637" s="4">
        <v>20000</v>
      </c>
      <c r="I2637" t="s">
        <v>115</v>
      </c>
      <c r="J2637" s="4">
        <v>112757</v>
      </c>
      <c r="K2637">
        <v>20950</v>
      </c>
    </row>
    <row r="2638" spans="1:11">
      <c r="A2638" s="4">
        <v>20220130</v>
      </c>
      <c r="B2638" s="21">
        <f t="shared" si="41"/>
        <v>44591</v>
      </c>
      <c r="C2638" s="20" t="str">
        <f>TEXT(Table1[[#This Row],[Transaction Date]],"yyyy")</f>
        <v>2022</v>
      </c>
      <c r="D2638" s="20" t="str">
        <f>TEXT(Table1[[#This Row],[Transaction Date]],"mmmm")</f>
        <v>January</v>
      </c>
      <c r="E2638" s="4">
        <f>MONTH(Table1[[#This Row],[Transaction Date]])</f>
        <v>1</v>
      </c>
      <c r="F2638" s="20" t="str">
        <f>TEXT(Table1[[#This Row],[Transaction Date]],"dddd")</f>
        <v>Sunday</v>
      </c>
      <c r="G2638" t="s">
        <v>11</v>
      </c>
      <c r="H2638" s="4">
        <v>20001</v>
      </c>
      <c r="I2638" t="s">
        <v>114</v>
      </c>
      <c r="J2638" s="4">
        <v>127547</v>
      </c>
      <c r="K2638">
        <v>4950</v>
      </c>
    </row>
    <row r="2639" spans="1:11">
      <c r="A2639" s="4">
        <v>20220130</v>
      </c>
      <c r="B2639" s="21">
        <f t="shared" si="41"/>
        <v>44591</v>
      </c>
      <c r="C2639" s="20" t="str">
        <f>TEXT(Table1[[#This Row],[Transaction Date]],"yyyy")</f>
        <v>2022</v>
      </c>
      <c r="D2639" s="20" t="str">
        <f>TEXT(Table1[[#This Row],[Transaction Date]],"mmmm")</f>
        <v>January</v>
      </c>
      <c r="E2639" s="4">
        <f>MONTH(Table1[[#This Row],[Transaction Date]])</f>
        <v>1</v>
      </c>
      <c r="F2639" s="20" t="str">
        <f>TEXT(Table1[[#This Row],[Transaction Date]],"dddd")</f>
        <v>Sunday</v>
      </c>
      <c r="G2639" t="s">
        <v>117</v>
      </c>
      <c r="H2639" s="4">
        <v>20001</v>
      </c>
      <c r="I2639" t="s">
        <v>115</v>
      </c>
      <c r="J2639" s="4">
        <v>445471</v>
      </c>
      <c r="K2639">
        <v>4650</v>
      </c>
    </row>
    <row r="2640" spans="1:11">
      <c r="A2640" s="4">
        <v>20220130</v>
      </c>
      <c r="B2640" s="21">
        <f t="shared" si="41"/>
        <v>44591</v>
      </c>
      <c r="C2640" s="20" t="str">
        <f>TEXT(Table1[[#This Row],[Transaction Date]],"yyyy")</f>
        <v>2022</v>
      </c>
      <c r="D2640" s="20" t="str">
        <f>TEXT(Table1[[#This Row],[Transaction Date]],"mmmm")</f>
        <v>January</v>
      </c>
      <c r="E2640" s="4">
        <f>MONTH(Table1[[#This Row],[Transaction Date]])</f>
        <v>1</v>
      </c>
      <c r="F2640" s="20" t="str">
        <f>TEXT(Table1[[#This Row],[Transaction Date]],"dddd")</f>
        <v>Sunday</v>
      </c>
      <c r="G2640" t="s">
        <v>117</v>
      </c>
      <c r="H2640" s="4">
        <v>20002</v>
      </c>
      <c r="I2640" t="s">
        <v>111</v>
      </c>
      <c r="J2640" s="4">
        <v>871537</v>
      </c>
      <c r="K2640">
        <v>11950</v>
      </c>
    </row>
    <row r="2641" spans="1:11">
      <c r="A2641" s="4">
        <v>20220130</v>
      </c>
      <c r="B2641" s="21">
        <f t="shared" si="41"/>
        <v>44591</v>
      </c>
      <c r="C2641" s="20" t="str">
        <f>TEXT(Table1[[#This Row],[Transaction Date]],"yyyy")</f>
        <v>2022</v>
      </c>
      <c r="D2641" s="20" t="str">
        <f>TEXT(Table1[[#This Row],[Transaction Date]],"mmmm")</f>
        <v>January</v>
      </c>
      <c r="E2641" s="4">
        <f>MONTH(Table1[[#This Row],[Transaction Date]])</f>
        <v>1</v>
      </c>
      <c r="F2641" s="20" t="str">
        <f>TEXT(Table1[[#This Row],[Transaction Date]],"dddd")</f>
        <v>Sunday</v>
      </c>
      <c r="G2641" t="s">
        <v>117</v>
      </c>
      <c r="H2641" s="4">
        <v>20004</v>
      </c>
      <c r="I2641" t="s">
        <v>109</v>
      </c>
      <c r="J2641" s="4">
        <v>129760</v>
      </c>
      <c r="K2641">
        <v>22650</v>
      </c>
    </row>
    <row r="2642" spans="1:11">
      <c r="A2642" s="4">
        <v>20220130</v>
      </c>
      <c r="B2642" s="21">
        <f t="shared" si="41"/>
        <v>44591</v>
      </c>
      <c r="C2642" s="20" t="str">
        <f>TEXT(Table1[[#This Row],[Transaction Date]],"yyyy")</f>
        <v>2022</v>
      </c>
      <c r="D2642" s="20" t="str">
        <f>TEXT(Table1[[#This Row],[Transaction Date]],"mmmm")</f>
        <v>January</v>
      </c>
      <c r="E2642" s="4">
        <f>MONTH(Table1[[#This Row],[Transaction Date]])</f>
        <v>1</v>
      </c>
      <c r="F2642" s="20" t="str">
        <f>TEXT(Table1[[#This Row],[Transaction Date]],"dddd")</f>
        <v>Sunday</v>
      </c>
      <c r="G2642" t="s">
        <v>10</v>
      </c>
      <c r="H2642" s="4">
        <v>12805</v>
      </c>
      <c r="I2642" t="s">
        <v>109</v>
      </c>
      <c r="J2642" s="4">
        <v>834850</v>
      </c>
      <c r="K2642">
        <v>12450</v>
      </c>
    </row>
    <row r="2643" spans="1:11">
      <c r="A2643" s="4">
        <v>20220131</v>
      </c>
      <c r="B2643" s="21">
        <f t="shared" si="41"/>
        <v>44592</v>
      </c>
      <c r="C2643" s="20" t="str">
        <f>TEXT(Table1[[#This Row],[Transaction Date]],"yyyy")</f>
        <v>2022</v>
      </c>
      <c r="D2643" s="20" t="str">
        <f>TEXT(Table1[[#This Row],[Transaction Date]],"mmmm")</f>
        <v>January</v>
      </c>
      <c r="E2643" s="4">
        <f>MONTH(Table1[[#This Row],[Transaction Date]])</f>
        <v>1</v>
      </c>
      <c r="F2643" s="20" t="str">
        <f>TEXT(Table1[[#This Row],[Transaction Date]],"dddd")</f>
        <v>Monday</v>
      </c>
      <c r="G2643" t="s">
        <v>10</v>
      </c>
      <c r="H2643" s="4">
        <v>13144</v>
      </c>
      <c r="I2643" t="s">
        <v>111</v>
      </c>
      <c r="J2643" s="4">
        <v>834850</v>
      </c>
      <c r="K2643">
        <v>4950</v>
      </c>
    </row>
    <row r="2644" spans="1:11">
      <c r="A2644" s="4">
        <v>20220131</v>
      </c>
      <c r="B2644" s="21">
        <f t="shared" si="41"/>
        <v>44592</v>
      </c>
      <c r="C2644" s="20" t="str">
        <f>TEXT(Table1[[#This Row],[Transaction Date]],"yyyy")</f>
        <v>2022</v>
      </c>
      <c r="D2644" s="20" t="str">
        <f>TEXT(Table1[[#This Row],[Transaction Date]],"mmmm")</f>
        <v>January</v>
      </c>
      <c r="E2644" s="4">
        <f>MONTH(Table1[[#This Row],[Transaction Date]])</f>
        <v>1</v>
      </c>
      <c r="F2644" s="20" t="str">
        <f>TEXT(Table1[[#This Row],[Transaction Date]],"dddd")</f>
        <v>Monday</v>
      </c>
      <c r="G2644" t="s">
        <v>116</v>
      </c>
      <c r="H2644" s="4">
        <v>13143</v>
      </c>
      <c r="I2644" t="s">
        <v>109</v>
      </c>
      <c r="J2644" s="4">
        <v>834850</v>
      </c>
      <c r="K2644">
        <v>13650</v>
      </c>
    </row>
    <row r="2645" spans="1:11">
      <c r="A2645" s="4">
        <v>20220131</v>
      </c>
      <c r="B2645" s="21">
        <f t="shared" si="41"/>
        <v>44592</v>
      </c>
      <c r="C2645" s="20" t="str">
        <f>TEXT(Table1[[#This Row],[Transaction Date]],"yyyy")</f>
        <v>2022</v>
      </c>
      <c r="D2645" s="20" t="str">
        <f>TEXT(Table1[[#This Row],[Transaction Date]],"mmmm")</f>
        <v>January</v>
      </c>
      <c r="E2645" s="4">
        <f>MONTH(Table1[[#This Row],[Transaction Date]])</f>
        <v>1</v>
      </c>
      <c r="F2645" s="20" t="str">
        <f>TEXT(Table1[[#This Row],[Transaction Date]],"dddd")</f>
        <v>Monday</v>
      </c>
      <c r="G2645" t="s">
        <v>10</v>
      </c>
      <c r="H2645" s="4">
        <v>13145</v>
      </c>
      <c r="I2645" t="s">
        <v>109</v>
      </c>
      <c r="J2645" s="4">
        <v>834850</v>
      </c>
      <c r="K2645">
        <v>19650</v>
      </c>
    </row>
    <row r="2646" spans="1:11">
      <c r="A2646" s="4">
        <v>20220201</v>
      </c>
      <c r="B2646" s="21">
        <f t="shared" si="41"/>
        <v>44593</v>
      </c>
      <c r="C2646" s="20" t="str">
        <f>TEXT(Table1[[#This Row],[Transaction Date]],"yyyy")</f>
        <v>2022</v>
      </c>
      <c r="D2646" s="20" t="str">
        <f>TEXT(Table1[[#This Row],[Transaction Date]],"mmmm")</f>
        <v>February</v>
      </c>
      <c r="E2646" s="4">
        <f>MONTH(Table1[[#This Row],[Transaction Date]])</f>
        <v>2</v>
      </c>
      <c r="F2646" s="20" t="str">
        <f>TEXT(Table1[[#This Row],[Transaction Date]],"dddd")</f>
        <v>Tuesday</v>
      </c>
      <c r="G2646" t="s">
        <v>10</v>
      </c>
      <c r="H2646" s="4">
        <v>914</v>
      </c>
      <c r="I2646" t="s">
        <v>109</v>
      </c>
      <c r="J2646" s="4">
        <v>421333</v>
      </c>
      <c r="K2646">
        <v>16155</v>
      </c>
    </row>
    <row r="2647" spans="1:11">
      <c r="A2647" s="4">
        <v>20220201</v>
      </c>
      <c r="B2647" s="21">
        <f t="shared" si="41"/>
        <v>44593</v>
      </c>
      <c r="C2647" s="20" t="str">
        <f>TEXT(Table1[[#This Row],[Transaction Date]],"yyyy")</f>
        <v>2022</v>
      </c>
      <c r="D2647" s="20" t="str">
        <f>TEXT(Table1[[#This Row],[Transaction Date]],"mmmm")</f>
        <v>February</v>
      </c>
      <c r="E2647" s="4">
        <f>MONTH(Table1[[#This Row],[Transaction Date]])</f>
        <v>2</v>
      </c>
      <c r="F2647" s="20" t="str">
        <f>TEXT(Table1[[#This Row],[Transaction Date]],"dddd")</f>
        <v>Tuesday</v>
      </c>
      <c r="G2647" t="s">
        <v>116</v>
      </c>
      <c r="H2647" s="4">
        <v>20010</v>
      </c>
      <c r="I2647" t="s">
        <v>109</v>
      </c>
      <c r="J2647" s="4">
        <v>719050</v>
      </c>
      <c r="K2647">
        <v>6885</v>
      </c>
    </row>
    <row r="2648" spans="1:11">
      <c r="A2648" s="4">
        <v>20220201</v>
      </c>
      <c r="B2648" s="21">
        <f t="shared" si="41"/>
        <v>44593</v>
      </c>
      <c r="C2648" s="20" t="str">
        <f>TEXT(Table1[[#This Row],[Transaction Date]],"yyyy")</f>
        <v>2022</v>
      </c>
      <c r="D2648" s="20" t="str">
        <f>TEXT(Table1[[#This Row],[Transaction Date]],"mmmm")</f>
        <v>February</v>
      </c>
      <c r="E2648" s="4">
        <f>MONTH(Table1[[#This Row],[Transaction Date]])</f>
        <v>2</v>
      </c>
      <c r="F2648" s="20" t="str">
        <f>TEXT(Table1[[#This Row],[Transaction Date]],"dddd")</f>
        <v>Tuesday</v>
      </c>
      <c r="G2648" t="s">
        <v>116</v>
      </c>
      <c r="H2648" s="4">
        <v>20013</v>
      </c>
      <c r="I2648" t="s">
        <v>114</v>
      </c>
      <c r="J2648" s="4">
        <v>101676</v>
      </c>
      <c r="K2648">
        <v>8055</v>
      </c>
    </row>
    <row r="2649" spans="1:11">
      <c r="A2649" s="4">
        <v>20220201</v>
      </c>
      <c r="B2649" s="21">
        <f t="shared" si="41"/>
        <v>44593</v>
      </c>
      <c r="C2649" s="20" t="str">
        <f>TEXT(Table1[[#This Row],[Transaction Date]],"yyyy")</f>
        <v>2022</v>
      </c>
      <c r="D2649" s="20" t="str">
        <f>TEXT(Table1[[#This Row],[Transaction Date]],"mmmm")</f>
        <v>February</v>
      </c>
      <c r="E2649" s="4">
        <f>MONTH(Table1[[#This Row],[Transaction Date]])</f>
        <v>2</v>
      </c>
      <c r="F2649" s="20" t="str">
        <f>TEXT(Table1[[#This Row],[Transaction Date]],"dddd")</f>
        <v>Tuesday</v>
      </c>
      <c r="G2649" t="s">
        <v>116</v>
      </c>
      <c r="H2649" s="4">
        <v>20016</v>
      </c>
      <c r="I2649" t="s">
        <v>115</v>
      </c>
      <c r="J2649" s="4">
        <v>131448</v>
      </c>
      <c r="K2649">
        <v>3555</v>
      </c>
    </row>
    <row r="2650" spans="1:11">
      <c r="A2650" s="4">
        <v>20220201</v>
      </c>
      <c r="B2650" s="21">
        <f t="shared" si="41"/>
        <v>44593</v>
      </c>
      <c r="C2650" s="20" t="str">
        <f>TEXT(Table1[[#This Row],[Transaction Date]],"yyyy")</f>
        <v>2022</v>
      </c>
      <c r="D2650" s="20" t="str">
        <f>TEXT(Table1[[#This Row],[Transaction Date]],"mmmm")</f>
        <v>February</v>
      </c>
      <c r="E2650" s="4">
        <f>MONTH(Table1[[#This Row],[Transaction Date]])</f>
        <v>2</v>
      </c>
      <c r="F2650" s="20" t="str">
        <f>TEXT(Table1[[#This Row],[Transaction Date]],"dddd")</f>
        <v>Tuesday</v>
      </c>
      <c r="G2650" t="s">
        <v>116</v>
      </c>
      <c r="H2650" s="4">
        <v>20016</v>
      </c>
      <c r="I2650" t="s">
        <v>114</v>
      </c>
      <c r="J2650" s="4">
        <v>161220</v>
      </c>
      <c r="K2650">
        <v>2205</v>
      </c>
    </row>
    <row r="2651" spans="1:11">
      <c r="A2651" s="4">
        <v>20220202</v>
      </c>
      <c r="B2651" s="21">
        <f t="shared" si="41"/>
        <v>44594</v>
      </c>
      <c r="C2651" s="20" t="str">
        <f>TEXT(Table1[[#This Row],[Transaction Date]],"yyyy")</f>
        <v>2022</v>
      </c>
      <c r="D2651" s="20" t="str">
        <f>TEXT(Table1[[#This Row],[Transaction Date]],"mmmm")</f>
        <v>February</v>
      </c>
      <c r="E2651" s="4">
        <f>MONTH(Table1[[#This Row],[Transaction Date]])</f>
        <v>2</v>
      </c>
      <c r="F2651" s="20" t="str">
        <f>TEXT(Table1[[#This Row],[Transaction Date]],"dddd")</f>
        <v>Wednesday</v>
      </c>
      <c r="G2651" t="s">
        <v>116</v>
      </c>
      <c r="H2651" s="4">
        <v>13146</v>
      </c>
      <c r="I2651" t="s">
        <v>114</v>
      </c>
      <c r="J2651" s="4">
        <v>663423</v>
      </c>
      <c r="K2651">
        <v>17950</v>
      </c>
    </row>
    <row r="2652" spans="1:11">
      <c r="A2652" s="4">
        <v>20220202</v>
      </c>
      <c r="B2652" s="21">
        <f t="shared" si="41"/>
        <v>44594</v>
      </c>
      <c r="C2652" s="20" t="str">
        <f>TEXT(Table1[[#This Row],[Transaction Date]],"yyyy")</f>
        <v>2022</v>
      </c>
      <c r="D2652" s="20" t="str">
        <f>TEXT(Table1[[#This Row],[Transaction Date]],"mmmm")</f>
        <v>February</v>
      </c>
      <c r="E2652" s="4">
        <f>MONTH(Table1[[#This Row],[Transaction Date]])</f>
        <v>2</v>
      </c>
      <c r="F2652" s="20" t="str">
        <f>TEXT(Table1[[#This Row],[Transaction Date]],"dddd")</f>
        <v>Wednesday</v>
      </c>
      <c r="G2652" t="s">
        <v>117</v>
      </c>
      <c r="H2652" s="4">
        <v>12844</v>
      </c>
      <c r="I2652" t="s">
        <v>115</v>
      </c>
      <c r="J2652" s="4">
        <v>116562</v>
      </c>
      <c r="K2652">
        <v>6250</v>
      </c>
    </row>
    <row r="2653" spans="1:11">
      <c r="A2653" s="4">
        <v>20220202</v>
      </c>
      <c r="B2653" s="21">
        <f t="shared" si="41"/>
        <v>44594</v>
      </c>
      <c r="C2653" s="20" t="str">
        <f>TEXT(Table1[[#This Row],[Transaction Date]],"yyyy")</f>
        <v>2022</v>
      </c>
      <c r="D2653" s="20" t="str">
        <f>TEXT(Table1[[#This Row],[Transaction Date]],"mmmm")</f>
        <v>February</v>
      </c>
      <c r="E2653" s="4">
        <f>MONTH(Table1[[#This Row],[Transaction Date]])</f>
        <v>2</v>
      </c>
      <c r="F2653" s="20" t="str">
        <f>TEXT(Table1[[#This Row],[Transaction Date]],"dddd")</f>
        <v>Wednesday</v>
      </c>
      <c r="G2653" t="s">
        <v>10</v>
      </c>
      <c r="H2653" s="4">
        <v>12844</v>
      </c>
      <c r="I2653" t="s">
        <v>114</v>
      </c>
      <c r="J2653" s="4">
        <v>166782</v>
      </c>
      <c r="K2653">
        <v>6250</v>
      </c>
    </row>
    <row r="2654" spans="1:11">
      <c r="A2654" s="4">
        <v>20220202</v>
      </c>
      <c r="B2654" s="21">
        <f t="shared" si="41"/>
        <v>44594</v>
      </c>
      <c r="C2654" s="20" t="str">
        <f>TEXT(Table1[[#This Row],[Transaction Date]],"yyyy")</f>
        <v>2022</v>
      </c>
      <c r="D2654" s="20" t="str">
        <f>TEXT(Table1[[#This Row],[Transaction Date]],"mmmm")</f>
        <v>February</v>
      </c>
      <c r="E2654" s="4">
        <f>MONTH(Table1[[#This Row],[Transaction Date]])</f>
        <v>2</v>
      </c>
      <c r="F2654" s="20" t="str">
        <f>TEXT(Table1[[#This Row],[Transaction Date]],"dddd")</f>
        <v>Wednesday</v>
      </c>
      <c r="G2654" t="s">
        <v>116</v>
      </c>
      <c r="H2654" s="4">
        <v>12844</v>
      </c>
      <c r="I2654" t="s">
        <v>115</v>
      </c>
      <c r="J2654" s="4">
        <v>217003</v>
      </c>
      <c r="K2654">
        <v>6250</v>
      </c>
    </row>
    <row r="2655" spans="1:11">
      <c r="A2655" s="4">
        <v>20220203</v>
      </c>
      <c r="B2655" s="21">
        <f t="shared" si="41"/>
        <v>44595</v>
      </c>
      <c r="C2655" s="20" t="str">
        <f>TEXT(Table1[[#This Row],[Transaction Date]],"yyyy")</f>
        <v>2022</v>
      </c>
      <c r="D2655" s="20" t="str">
        <f>TEXT(Table1[[#This Row],[Transaction Date]],"mmmm")</f>
        <v>February</v>
      </c>
      <c r="E2655" s="4">
        <f>MONTH(Table1[[#This Row],[Transaction Date]])</f>
        <v>2</v>
      </c>
      <c r="F2655" s="20" t="str">
        <f>TEXT(Table1[[#This Row],[Transaction Date]],"dddd")</f>
        <v>Thursday</v>
      </c>
      <c r="G2655" t="s">
        <v>116</v>
      </c>
      <c r="H2655" s="4">
        <v>20028</v>
      </c>
      <c r="I2655" t="s">
        <v>111</v>
      </c>
      <c r="J2655" s="4">
        <v>267224</v>
      </c>
      <c r="K2655">
        <v>6250</v>
      </c>
    </row>
    <row r="2656" spans="1:11">
      <c r="A2656" s="4">
        <v>20220203</v>
      </c>
      <c r="B2656" s="21">
        <f t="shared" si="41"/>
        <v>44595</v>
      </c>
      <c r="C2656" s="20" t="str">
        <f>TEXT(Table1[[#This Row],[Transaction Date]],"yyyy")</f>
        <v>2022</v>
      </c>
      <c r="D2656" s="20" t="str">
        <f>TEXT(Table1[[#This Row],[Transaction Date]],"mmmm")</f>
        <v>February</v>
      </c>
      <c r="E2656" s="4">
        <f>MONTH(Table1[[#This Row],[Transaction Date]])</f>
        <v>2</v>
      </c>
      <c r="F2656" s="20" t="str">
        <f>TEXT(Table1[[#This Row],[Transaction Date]],"dddd")</f>
        <v>Thursday</v>
      </c>
      <c r="G2656" t="s">
        <v>117</v>
      </c>
      <c r="H2656" s="4">
        <v>20029</v>
      </c>
      <c r="I2656" t="s">
        <v>109</v>
      </c>
      <c r="J2656" s="4">
        <v>317445</v>
      </c>
      <c r="K2656">
        <v>17055</v>
      </c>
    </row>
    <row r="2657" spans="1:11">
      <c r="A2657" s="4">
        <v>20220203</v>
      </c>
      <c r="B2657" s="21">
        <f t="shared" si="41"/>
        <v>44595</v>
      </c>
      <c r="C2657" s="20" t="str">
        <f>TEXT(Table1[[#This Row],[Transaction Date]],"yyyy")</f>
        <v>2022</v>
      </c>
      <c r="D2657" s="20" t="str">
        <f>TEXT(Table1[[#This Row],[Transaction Date]],"mmmm")</f>
        <v>February</v>
      </c>
      <c r="E2657" s="4">
        <f>MONTH(Table1[[#This Row],[Transaction Date]])</f>
        <v>2</v>
      </c>
      <c r="F2657" s="20" t="str">
        <f>TEXT(Table1[[#This Row],[Transaction Date]],"dddd")</f>
        <v>Thursday</v>
      </c>
      <c r="G2657" t="s">
        <v>11</v>
      </c>
      <c r="H2657" s="4">
        <v>20031</v>
      </c>
      <c r="I2657" t="s">
        <v>109</v>
      </c>
      <c r="J2657" s="4">
        <v>729973</v>
      </c>
      <c r="K2657">
        <v>19650</v>
      </c>
    </row>
    <row r="2658" spans="1:11">
      <c r="A2658" s="4">
        <v>20220203</v>
      </c>
      <c r="B2658" s="21">
        <f t="shared" si="41"/>
        <v>44595</v>
      </c>
      <c r="C2658" s="20" t="str">
        <f>TEXT(Table1[[#This Row],[Transaction Date]],"yyyy")</f>
        <v>2022</v>
      </c>
      <c r="D2658" s="20" t="str">
        <f>TEXT(Table1[[#This Row],[Transaction Date]],"mmmm")</f>
        <v>February</v>
      </c>
      <c r="E2658" s="4">
        <f>MONTH(Table1[[#This Row],[Transaction Date]])</f>
        <v>2</v>
      </c>
      <c r="F2658" s="20" t="str">
        <f>TEXT(Table1[[#This Row],[Transaction Date]],"dddd")</f>
        <v>Thursday</v>
      </c>
      <c r="G2658" t="s">
        <v>11</v>
      </c>
      <c r="H2658" s="4">
        <v>20032</v>
      </c>
      <c r="I2658" t="s">
        <v>111</v>
      </c>
      <c r="J2658" s="4">
        <v>764932</v>
      </c>
      <c r="K2658">
        <v>2450</v>
      </c>
    </row>
    <row r="2659" spans="1:11">
      <c r="A2659" s="4">
        <v>20220204</v>
      </c>
      <c r="B2659" s="21">
        <f t="shared" si="41"/>
        <v>44596</v>
      </c>
      <c r="C2659" s="20" t="str">
        <f>TEXT(Table1[[#This Row],[Transaction Date]],"yyyy")</f>
        <v>2022</v>
      </c>
      <c r="D2659" s="20" t="str">
        <f>TEXT(Table1[[#This Row],[Transaction Date]],"mmmm")</f>
        <v>February</v>
      </c>
      <c r="E2659" s="4">
        <f>MONTH(Table1[[#This Row],[Transaction Date]])</f>
        <v>2</v>
      </c>
      <c r="F2659" s="20" t="str">
        <f>TEXT(Table1[[#This Row],[Transaction Date]],"dddd")</f>
        <v>Friday</v>
      </c>
      <c r="G2659" t="s">
        <v>11</v>
      </c>
      <c r="H2659" s="4">
        <v>13150</v>
      </c>
      <c r="I2659" t="s">
        <v>109</v>
      </c>
      <c r="J2659" s="4">
        <v>799891</v>
      </c>
      <c r="K2659">
        <v>11263.22</v>
      </c>
    </row>
    <row r="2660" spans="1:11">
      <c r="A2660" s="4">
        <v>20220204</v>
      </c>
      <c r="B2660" s="21">
        <f t="shared" si="41"/>
        <v>44596</v>
      </c>
      <c r="C2660" s="20" t="str">
        <f>TEXT(Table1[[#This Row],[Transaction Date]],"yyyy")</f>
        <v>2022</v>
      </c>
      <c r="D2660" s="20" t="str">
        <f>TEXT(Table1[[#This Row],[Transaction Date]],"mmmm")</f>
        <v>February</v>
      </c>
      <c r="E2660" s="4">
        <f>MONTH(Table1[[#This Row],[Transaction Date]])</f>
        <v>2</v>
      </c>
      <c r="F2660" s="20" t="str">
        <f>TEXT(Table1[[#This Row],[Transaction Date]],"dddd")</f>
        <v>Friday</v>
      </c>
      <c r="G2660" t="s">
        <v>117</v>
      </c>
      <c r="H2660" s="4">
        <v>13150</v>
      </c>
      <c r="I2660" t="s">
        <v>109</v>
      </c>
      <c r="J2660" s="4">
        <v>834850</v>
      </c>
      <c r="K2660">
        <v>19745.98</v>
      </c>
    </row>
    <row r="2661" spans="1:11">
      <c r="A2661" s="4">
        <v>20220204</v>
      </c>
      <c r="B2661" s="21">
        <f t="shared" si="41"/>
        <v>44596</v>
      </c>
      <c r="C2661" s="20" t="str">
        <f>TEXT(Table1[[#This Row],[Transaction Date]],"yyyy")</f>
        <v>2022</v>
      </c>
      <c r="D2661" s="20" t="str">
        <f>TEXT(Table1[[#This Row],[Transaction Date]],"mmmm")</f>
        <v>February</v>
      </c>
      <c r="E2661" s="4">
        <f>MONTH(Table1[[#This Row],[Transaction Date]])</f>
        <v>2</v>
      </c>
      <c r="F2661" s="20" t="str">
        <f>TEXT(Table1[[#This Row],[Transaction Date]],"dddd")</f>
        <v>Friday</v>
      </c>
      <c r="G2661" t="s">
        <v>117</v>
      </c>
      <c r="H2661" s="4">
        <v>13150</v>
      </c>
      <c r="I2661" t="s">
        <v>109</v>
      </c>
      <c r="J2661" s="4">
        <v>367666</v>
      </c>
      <c r="K2661">
        <v>10037.93</v>
      </c>
    </row>
    <row r="2662" spans="1:11">
      <c r="A2662" s="4">
        <v>20220204</v>
      </c>
      <c r="B2662" s="21">
        <f t="shared" si="41"/>
        <v>44596</v>
      </c>
      <c r="C2662" s="20" t="str">
        <f>TEXT(Table1[[#This Row],[Transaction Date]],"yyyy")</f>
        <v>2022</v>
      </c>
      <c r="D2662" s="20" t="str">
        <f>TEXT(Table1[[#This Row],[Transaction Date]],"mmmm")</f>
        <v>February</v>
      </c>
      <c r="E2662" s="4">
        <f>MONTH(Table1[[#This Row],[Transaction Date]])</f>
        <v>2</v>
      </c>
      <c r="F2662" s="20" t="str">
        <f>TEXT(Table1[[#This Row],[Transaction Date]],"dddd")</f>
        <v>Friday</v>
      </c>
      <c r="G2662" t="s">
        <v>117</v>
      </c>
      <c r="H2662" s="4">
        <v>13151</v>
      </c>
      <c r="I2662" t="s">
        <v>111</v>
      </c>
      <c r="J2662" s="4">
        <v>417887</v>
      </c>
      <c r="K2662">
        <v>11950</v>
      </c>
    </row>
    <row r="2663" spans="1:11">
      <c r="A2663" s="4">
        <v>20220205</v>
      </c>
      <c r="B2663" s="21">
        <f t="shared" si="41"/>
        <v>44597</v>
      </c>
      <c r="C2663" s="20" t="str">
        <f>TEXT(Table1[[#This Row],[Transaction Date]],"yyyy")</f>
        <v>2022</v>
      </c>
      <c r="D2663" s="20" t="str">
        <f>TEXT(Table1[[#This Row],[Transaction Date]],"mmmm")</f>
        <v>February</v>
      </c>
      <c r="E2663" s="4">
        <f>MONTH(Table1[[#This Row],[Transaction Date]])</f>
        <v>2</v>
      </c>
      <c r="F2663" s="20" t="str">
        <f>TEXT(Table1[[#This Row],[Transaction Date]],"dddd")</f>
        <v>Saturday</v>
      </c>
      <c r="G2663" t="s">
        <v>10</v>
      </c>
      <c r="H2663" s="4">
        <v>922</v>
      </c>
      <c r="I2663" t="s">
        <v>109</v>
      </c>
      <c r="J2663" s="4">
        <v>468108</v>
      </c>
      <c r="K2663">
        <v>8650</v>
      </c>
    </row>
    <row r="2664" spans="1:11">
      <c r="A2664" s="4">
        <v>20220205</v>
      </c>
      <c r="B2664" s="21">
        <f t="shared" si="41"/>
        <v>44597</v>
      </c>
      <c r="C2664" s="20" t="str">
        <f>TEXT(Table1[[#This Row],[Transaction Date]],"yyyy")</f>
        <v>2022</v>
      </c>
      <c r="D2664" s="20" t="str">
        <f>TEXT(Table1[[#This Row],[Transaction Date]],"mmmm")</f>
        <v>February</v>
      </c>
      <c r="E2664" s="4">
        <f>MONTH(Table1[[#This Row],[Transaction Date]])</f>
        <v>2</v>
      </c>
      <c r="F2664" s="20" t="str">
        <f>TEXT(Table1[[#This Row],[Transaction Date]],"dddd")</f>
        <v>Saturday</v>
      </c>
      <c r="G2664" t="s">
        <v>10</v>
      </c>
      <c r="H2664" s="4">
        <v>923</v>
      </c>
      <c r="I2664" t="s">
        <v>113</v>
      </c>
      <c r="J2664" s="4">
        <v>518329</v>
      </c>
      <c r="K2664">
        <v>2450</v>
      </c>
    </row>
    <row r="2665" spans="1:11">
      <c r="A2665" s="4">
        <v>20220206</v>
      </c>
      <c r="B2665" s="21">
        <f t="shared" si="41"/>
        <v>44598</v>
      </c>
      <c r="C2665" s="20" t="str">
        <f>TEXT(Table1[[#This Row],[Transaction Date]],"yyyy")</f>
        <v>2022</v>
      </c>
      <c r="D2665" s="20" t="str">
        <f>TEXT(Table1[[#This Row],[Transaction Date]],"mmmm")</f>
        <v>February</v>
      </c>
      <c r="E2665" s="4">
        <f>MONTH(Table1[[#This Row],[Transaction Date]])</f>
        <v>2</v>
      </c>
      <c r="F2665" s="20" t="str">
        <f>TEXT(Table1[[#This Row],[Transaction Date]],"dddd")</f>
        <v>Sunday</v>
      </c>
      <c r="G2665" t="s">
        <v>116</v>
      </c>
      <c r="H2665" s="4">
        <v>13154</v>
      </c>
      <c r="I2665" t="s">
        <v>109</v>
      </c>
      <c r="J2665" s="4">
        <v>568550</v>
      </c>
      <c r="K2665">
        <v>6250</v>
      </c>
    </row>
    <row r="2666" spans="1:11">
      <c r="A2666" s="4">
        <v>20220206</v>
      </c>
      <c r="B2666" s="21">
        <f t="shared" si="41"/>
        <v>44598</v>
      </c>
      <c r="C2666" s="20" t="str">
        <f>TEXT(Table1[[#This Row],[Transaction Date]],"yyyy")</f>
        <v>2022</v>
      </c>
      <c r="D2666" s="20" t="str">
        <f>TEXT(Table1[[#This Row],[Transaction Date]],"mmmm")</f>
        <v>February</v>
      </c>
      <c r="E2666" s="4">
        <f>MONTH(Table1[[#This Row],[Transaction Date]])</f>
        <v>2</v>
      </c>
      <c r="F2666" s="20" t="str">
        <f>TEXT(Table1[[#This Row],[Transaction Date]],"dddd")</f>
        <v>Sunday</v>
      </c>
      <c r="G2666" t="s">
        <v>10</v>
      </c>
      <c r="H2666" s="4">
        <v>13156</v>
      </c>
      <c r="I2666" t="s">
        <v>109</v>
      </c>
      <c r="J2666" s="4">
        <v>618771</v>
      </c>
      <c r="K2666">
        <v>17950</v>
      </c>
    </row>
    <row r="2667" spans="1:11">
      <c r="A2667" s="4">
        <v>20220206</v>
      </c>
      <c r="B2667" s="21">
        <f t="shared" si="41"/>
        <v>44598</v>
      </c>
      <c r="C2667" s="20" t="str">
        <f>TEXT(Table1[[#This Row],[Transaction Date]],"yyyy")</f>
        <v>2022</v>
      </c>
      <c r="D2667" s="20" t="str">
        <f>TEXT(Table1[[#This Row],[Transaction Date]],"mmmm")</f>
        <v>February</v>
      </c>
      <c r="E2667" s="4">
        <f>MONTH(Table1[[#This Row],[Transaction Date]])</f>
        <v>2</v>
      </c>
      <c r="F2667" s="20" t="str">
        <f>TEXT(Table1[[#This Row],[Transaction Date]],"dddd")</f>
        <v>Sunday</v>
      </c>
      <c r="G2667" t="s">
        <v>10</v>
      </c>
      <c r="H2667" s="4">
        <v>12891</v>
      </c>
      <c r="I2667" t="s">
        <v>114</v>
      </c>
      <c r="J2667" s="4">
        <v>864342</v>
      </c>
      <c r="K2667">
        <v>3950</v>
      </c>
    </row>
    <row r="2668" spans="1:11">
      <c r="A2668" s="4">
        <v>20220206</v>
      </c>
      <c r="B2668" s="21">
        <f t="shared" si="41"/>
        <v>44598</v>
      </c>
      <c r="C2668" s="20" t="str">
        <f>TEXT(Table1[[#This Row],[Transaction Date]],"yyyy")</f>
        <v>2022</v>
      </c>
      <c r="D2668" s="20" t="str">
        <f>TEXT(Table1[[#This Row],[Transaction Date]],"mmmm")</f>
        <v>February</v>
      </c>
      <c r="E2668" s="4">
        <f>MONTH(Table1[[#This Row],[Transaction Date]])</f>
        <v>2</v>
      </c>
      <c r="F2668" s="20" t="str">
        <f>TEXT(Table1[[#This Row],[Transaction Date]],"dddd")</f>
        <v>Sunday</v>
      </c>
      <c r="G2668" t="s">
        <v>116</v>
      </c>
      <c r="H2668" s="4">
        <v>12891</v>
      </c>
      <c r="I2668" t="s">
        <v>115</v>
      </c>
      <c r="J2668" s="4">
        <v>387943</v>
      </c>
      <c r="K2668">
        <v>3250</v>
      </c>
    </row>
    <row r="2669" spans="1:11">
      <c r="A2669" s="4">
        <v>20220207</v>
      </c>
      <c r="B2669" s="21">
        <f t="shared" si="41"/>
        <v>44599</v>
      </c>
      <c r="C2669" s="20" t="str">
        <f>TEXT(Table1[[#This Row],[Transaction Date]],"yyyy")</f>
        <v>2022</v>
      </c>
      <c r="D2669" s="20" t="str">
        <f>TEXT(Table1[[#This Row],[Transaction Date]],"mmmm")</f>
        <v>February</v>
      </c>
      <c r="E2669" s="4">
        <f>MONTH(Table1[[#This Row],[Transaction Date]])</f>
        <v>2</v>
      </c>
      <c r="F2669" s="20" t="str">
        <f>TEXT(Table1[[#This Row],[Transaction Date]],"dddd")</f>
        <v>Monday</v>
      </c>
      <c r="G2669" t="s">
        <v>116</v>
      </c>
      <c r="H2669" s="4">
        <v>926</v>
      </c>
      <c r="I2669" t="s">
        <v>114</v>
      </c>
      <c r="J2669" s="4">
        <v>846118</v>
      </c>
      <c r="K2669">
        <v>14737.5</v>
      </c>
    </row>
    <row r="2670" spans="1:11">
      <c r="A2670" s="4">
        <v>20220207</v>
      </c>
      <c r="B2670" s="21">
        <f t="shared" si="41"/>
        <v>44599</v>
      </c>
      <c r="C2670" s="20" t="str">
        <f>TEXT(Table1[[#This Row],[Transaction Date]],"yyyy")</f>
        <v>2022</v>
      </c>
      <c r="D2670" s="20" t="str">
        <f>TEXT(Table1[[#This Row],[Transaction Date]],"mmmm")</f>
        <v>February</v>
      </c>
      <c r="E2670" s="4">
        <f>MONTH(Table1[[#This Row],[Transaction Date]])</f>
        <v>2</v>
      </c>
      <c r="F2670" s="20" t="str">
        <f>TEXT(Table1[[#This Row],[Transaction Date]],"dddd")</f>
        <v>Monday</v>
      </c>
      <c r="G2670" t="s">
        <v>116</v>
      </c>
      <c r="H2670" s="4">
        <v>13158</v>
      </c>
      <c r="I2670" t="s">
        <v>115</v>
      </c>
      <c r="J2670" s="4">
        <v>166782</v>
      </c>
      <c r="K2670">
        <v>995</v>
      </c>
    </row>
    <row r="2671" spans="1:11">
      <c r="A2671" s="4">
        <v>20220207</v>
      </c>
      <c r="B2671" s="21">
        <f t="shared" si="41"/>
        <v>44599</v>
      </c>
      <c r="C2671" s="20" t="str">
        <f>TEXT(Table1[[#This Row],[Transaction Date]],"yyyy")</f>
        <v>2022</v>
      </c>
      <c r="D2671" s="20" t="str">
        <f>TEXT(Table1[[#This Row],[Transaction Date]],"mmmm")</f>
        <v>February</v>
      </c>
      <c r="E2671" s="4">
        <f>MONTH(Table1[[#This Row],[Transaction Date]])</f>
        <v>2</v>
      </c>
      <c r="F2671" s="20" t="str">
        <f>TEXT(Table1[[#This Row],[Transaction Date]],"dddd")</f>
        <v>Monday</v>
      </c>
      <c r="G2671" t="s">
        <v>116</v>
      </c>
      <c r="H2671" s="4">
        <v>9900</v>
      </c>
      <c r="I2671" t="s">
        <v>115</v>
      </c>
      <c r="J2671" s="4">
        <v>217003</v>
      </c>
      <c r="K2671">
        <v>4182.5</v>
      </c>
    </row>
    <row r="2672" spans="1:11">
      <c r="A2672" s="4">
        <v>20220207</v>
      </c>
      <c r="B2672" s="21">
        <f t="shared" si="41"/>
        <v>44599</v>
      </c>
      <c r="C2672" s="20" t="str">
        <f>TEXT(Table1[[#This Row],[Transaction Date]],"yyyy")</f>
        <v>2022</v>
      </c>
      <c r="D2672" s="20" t="str">
        <f>TEXT(Table1[[#This Row],[Transaction Date]],"mmmm")</f>
        <v>February</v>
      </c>
      <c r="E2672" s="4">
        <f>MONTH(Table1[[#This Row],[Transaction Date]])</f>
        <v>2</v>
      </c>
      <c r="F2672" s="20" t="str">
        <f>TEXT(Table1[[#This Row],[Transaction Date]],"dddd")</f>
        <v>Monday</v>
      </c>
      <c r="G2672" t="s">
        <v>116</v>
      </c>
      <c r="H2672" s="4">
        <v>9901</v>
      </c>
      <c r="I2672" t="s">
        <v>114</v>
      </c>
      <c r="J2672" s="4">
        <v>267224</v>
      </c>
      <c r="K2672">
        <v>7250</v>
      </c>
    </row>
    <row r="2673" spans="1:11">
      <c r="A2673" s="4">
        <v>20220207</v>
      </c>
      <c r="B2673" s="21">
        <f t="shared" si="41"/>
        <v>44599</v>
      </c>
      <c r="C2673" s="20" t="str">
        <f>TEXT(Table1[[#This Row],[Transaction Date]],"yyyy")</f>
        <v>2022</v>
      </c>
      <c r="D2673" s="20" t="str">
        <f>TEXT(Table1[[#This Row],[Transaction Date]],"mmmm")</f>
        <v>February</v>
      </c>
      <c r="E2673" s="4">
        <f>MONTH(Table1[[#This Row],[Transaction Date]])</f>
        <v>2</v>
      </c>
      <c r="F2673" s="20" t="str">
        <f>TEXT(Table1[[#This Row],[Transaction Date]],"dddd")</f>
        <v>Monday</v>
      </c>
      <c r="G2673" t="s">
        <v>116</v>
      </c>
      <c r="H2673" s="4">
        <v>12917</v>
      </c>
      <c r="I2673" t="s">
        <v>115</v>
      </c>
      <c r="J2673" s="4">
        <v>317445</v>
      </c>
      <c r="K2673">
        <v>7950</v>
      </c>
    </row>
    <row r="2674" spans="1:11">
      <c r="A2674" s="4">
        <v>20220208</v>
      </c>
      <c r="B2674" s="21">
        <f t="shared" si="41"/>
        <v>44600</v>
      </c>
      <c r="C2674" s="20" t="str">
        <f>TEXT(Table1[[#This Row],[Transaction Date]],"yyyy")</f>
        <v>2022</v>
      </c>
      <c r="D2674" s="20" t="str">
        <f>TEXT(Table1[[#This Row],[Transaction Date]],"mmmm")</f>
        <v>February</v>
      </c>
      <c r="E2674" s="4">
        <f>MONTH(Table1[[#This Row],[Transaction Date]])</f>
        <v>2</v>
      </c>
      <c r="F2674" s="20" t="str">
        <f>TEXT(Table1[[#This Row],[Transaction Date]],"dddd")</f>
        <v>Tuesday</v>
      </c>
      <c r="G2674" t="s">
        <v>10</v>
      </c>
      <c r="H2674" s="4">
        <v>20048</v>
      </c>
      <c r="I2674" t="s">
        <v>113</v>
      </c>
      <c r="J2674" s="4">
        <v>367666</v>
      </c>
      <c r="K2674">
        <v>9250</v>
      </c>
    </row>
    <row r="2675" spans="1:11">
      <c r="A2675" s="4">
        <v>20220208</v>
      </c>
      <c r="B2675" s="21">
        <f t="shared" si="41"/>
        <v>44600</v>
      </c>
      <c r="C2675" s="20" t="str">
        <f>TEXT(Table1[[#This Row],[Transaction Date]],"yyyy")</f>
        <v>2022</v>
      </c>
      <c r="D2675" s="20" t="str">
        <f>TEXT(Table1[[#This Row],[Transaction Date]],"mmmm")</f>
        <v>February</v>
      </c>
      <c r="E2675" s="4">
        <f>MONTH(Table1[[#This Row],[Transaction Date]])</f>
        <v>2</v>
      </c>
      <c r="F2675" s="20" t="str">
        <f>TEXT(Table1[[#This Row],[Transaction Date]],"dddd")</f>
        <v>Tuesday</v>
      </c>
      <c r="G2675" t="s">
        <v>10</v>
      </c>
      <c r="H2675" s="4">
        <v>20049</v>
      </c>
      <c r="I2675" t="s">
        <v>114</v>
      </c>
      <c r="J2675" s="4">
        <v>417887</v>
      </c>
      <c r="K2675">
        <v>1900</v>
      </c>
    </row>
    <row r="2676" spans="1:11">
      <c r="A2676" s="4">
        <v>20220208</v>
      </c>
      <c r="B2676" s="21">
        <f t="shared" si="41"/>
        <v>44600</v>
      </c>
      <c r="C2676" s="20" t="str">
        <f>TEXT(Table1[[#This Row],[Transaction Date]],"yyyy")</f>
        <v>2022</v>
      </c>
      <c r="D2676" s="20" t="str">
        <f>TEXT(Table1[[#This Row],[Transaction Date]],"mmmm")</f>
        <v>February</v>
      </c>
      <c r="E2676" s="4">
        <f>MONTH(Table1[[#This Row],[Transaction Date]])</f>
        <v>2</v>
      </c>
      <c r="F2676" s="20" t="str">
        <f>TEXT(Table1[[#This Row],[Transaction Date]],"dddd")</f>
        <v>Tuesday</v>
      </c>
      <c r="G2676" t="s">
        <v>116</v>
      </c>
      <c r="H2676" s="4">
        <v>20052</v>
      </c>
      <c r="I2676" t="s">
        <v>112</v>
      </c>
      <c r="J2676" s="4">
        <v>267224</v>
      </c>
      <c r="K2676">
        <v>17950</v>
      </c>
    </row>
    <row r="2677" spans="1:11">
      <c r="A2677" s="4">
        <v>20220208</v>
      </c>
      <c r="B2677" s="21">
        <f t="shared" si="41"/>
        <v>44600</v>
      </c>
      <c r="C2677" s="20" t="str">
        <f>TEXT(Table1[[#This Row],[Transaction Date]],"yyyy")</f>
        <v>2022</v>
      </c>
      <c r="D2677" s="20" t="str">
        <f>TEXT(Table1[[#This Row],[Transaction Date]],"mmmm")</f>
        <v>February</v>
      </c>
      <c r="E2677" s="4">
        <f>MONTH(Table1[[#This Row],[Transaction Date]])</f>
        <v>2</v>
      </c>
      <c r="F2677" s="20" t="str">
        <f>TEXT(Table1[[#This Row],[Transaction Date]],"dddd")</f>
        <v>Tuesday</v>
      </c>
      <c r="G2677" t="s">
        <v>116</v>
      </c>
      <c r="H2677" s="4">
        <v>20059</v>
      </c>
      <c r="I2677" t="s">
        <v>115</v>
      </c>
      <c r="J2677" s="4">
        <v>317445</v>
      </c>
      <c r="K2677">
        <v>995</v>
      </c>
    </row>
    <row r="2678" spans="1:11">
      <c r="A2678" s="4">
        <v>20220208</v>
      </c>
      <c r="B2678" s="21">
        <f t="shared" si="41"/>
        <v>44600</v>
      </c>
      <c r="C2678" s="20" t="str">
        <f>TEXT(Table1[[#This Row],[Transaction Date]],"yyyy")</f>
        <v>2022</v>
      </c>
      <c r="D2678" s="20" t="str">
        <f>TEXT(Table1[[#This Row],[Transaction Date]],"mmmm")</f>
        <v>February</v>
      </c>
      <c r="E2678" s="4">
        <f>MONTH(Table1[[#This Row],[Transaction Date]])</f>
        <v>2</v>
      </c>
      <c r="F2678" s="20" t="str">
        <f>TEXT(Table1[[#This Row],[Transaction Date]],"dddd")</f>
        <v>Tuesday</v>
      </c>
      <c r="G2678" t="s">
        <v>116</v>
      </c>
      <c r="H2678" s="4">
        <v>12922</v>
      </c>
      <c r="I2678" t="s">
        <v>109</v>
      </c>
      <c r="J2678" s="4">
        <v>729973</v>
      </c>
      <c r="K2678">
        <v>5235</v>
      </c>
    </row>
    <row r="2679" spans="1:11">
      <c r="A2679" s="4">
        <v>20220209</v>
      </c>
      <c r="B2679" s="21">
        <f t="shared" si="41"/>
        <v>44601</v>
      </c>
      <c r="C2679" s="20" t="str">
        <f>TEXT(Table1[[#This Row],[Transaction Date]],"yyyy")</f>
        <v>2022</v>
      </c>
      <c r="D2679" s="20" t="str">
        <f>TEXT(Table1[[#This Row],[Transaction Date]],"mmmm")</f>
        <v>February</v>
      </c>
      <c r="E2679" s="4">
        <f>MONTH(Table1[[#This Row],[Transaction Date]])</f>
        <v>2</v>
      </c>
      <c r="F2679" s="20" t="str">
        <f>TEXT(Table1[[#This Row],[Transaction Date]],"dddd")</f>
        <v>Wednesday</v>
      </c>
      <c r="G2679" t="s">
        <v>116</v>
      </c>
      <c r="H2679" s="4">
        <v>20060</v>
      </c>
      <c r="I2679" t="s">
        <v>109</v>
      </c>
      <c r="J2679" s="4">
        <v>764932</v>
      </c>
      <c r="K2679">
        <v>7950</v>
      </c>
    </row>
    <row r="2680" spans="1:11">
      <c r="A2680" s="4">
        <v>20220209</v>
      </c>
      <c r="B2680" s="21">
        <f t="shared" si="41"/>
        <v>44601</v>
      </c>
      <c r="C2680" s="20" t="str">
        <f>TEXT(Table1[[#This Row],[Transaction Date]],"yyyy")</f>
        <v>2022</v>
      </c>
      <c r="D2680" s="20" t="str">
        <f>TEXT(Table1[[#This Row],[Transaction Date]],"mmmm")</f>
        <v>February</v>
      </c>
      <c r="E2680" s="4">
        <f>MONTH(Table1[[#This Row],[Transaction Date]])</f>
        <v>2</v>
      </c>
      <c r="F2680" s="20" t="str">
        <f>TEXT(Table1[[#This Row],[Transaction Date]],"dddd")</f>
        <v>Wednesday</v>
      </c>
      <c r="G2680" t="s">
        <v>116</v>
      </c>
      <c r="H2680" s="4">
        <v>20061</v>
      </c>
      <c r="I2680" t="s">
        <v>114</v>
      </c>
      <c r="J2680" s="4">
        <v>979679</v>
      </c>
      <c r="K2680">
        <v>16950</v>
      </c>
    </row>
    <row r="2681" spans="1:11">
      <c r="A2681" s="4">
        <v>20220210</v>
      </c>
      <c r="B2681" s="21">
        <f t="shared" si="41"/>
        <v>44602</v>
      </c>
      <c r="C2681" s="20" t="str">
        <f>TEXT(Table1[[#This Row],[Transaction Date]],"yyyy")</f>
        <v>2022</v>
      </c>
      <c r="D2681" s="20" t="str">
        <f>TEXT(Table1[[#This Row],[Transaction Date]],"mmmm")</f>
        <v>February</v>
      </c>
      <c r="E2681" s="4">
        <f>MONTH(Table1[[#This Row],[Transaction Date]])</f>
        <v>2</v>
      </c>
      <c r="F2681" s="20" t="str">
        <f>TEXT(Table1[[#This Row],[Transaction Date]],"dddd")</f>
        <v>Thursday</v>
      </c>
      <c r="G2681" t="s">
        <v>118</v>
      </c>
      <c r="H2681" s="4">
        <v>12951</v>
      </c>
      <c r="I2681" t="s">
        <v>115</v>
      </c>
      <c r="J2681" s="4">
        <v>112757</v>
      </c>
      <c r="K2681">
        <v>995</v>
      </c>
    </row>
    <row r="2682" spans="1:11">
      <c r="A2682" s="4">
        <v>20220211</v>
      </c>
      <c r="B2682" s="21">
        <f t="shared" si="41"/>
        <v>44603</v>
      </c>
      <c r="C2682" s="20" t="str">
        <f>TEXT(Table1[[#This Row],[Transaction Date]],"yyyy")</f>
        <v>2022</v>
      </c>
      <c r="D2682" s="20" t="str">
        <f>TEXT(Table1[[#This Row],[Transaction Date]],"mmmm")</f>
        <v>February</v>
      </c>
      <c r="E2682" s="4">
        <f>MONTH(Table1[[#This Row],[Transaction Date]])</f>
        <v>2</v>
      </c>
      <c r="F2682" s="20" t="str">
        <f>TEXT(Table1[[#This Row],[Transaction Date]],"dddd")</f>
        <v>Friday</v>
      </c>
      <c r="G2682" t="s">
        <v>118</v>
      </c>
      <c r="H2682" s="4">
        <v>20071</v>
      </c>
      <c r="I2682" t="s">
        <v>114</v>
      </c>
      <c r="J2682" s="4">
        <v>127547</v>
      </c>
      <c r="K2682">
        <v>14950</v>
      </c>
    </row>
    <row r="2683" spans="1:11">
      <c r="A2683" s="4">
        <v>20220211</v>
      </c>
      <c r="B2683" s="21">
        <f t="shared" si="41"/>
        <v>44603</v>
      </c>
      <c r="C2683" s="20" t="str">
        <f>TEXT(Table1[[#This Row],[Transaction Date]],"yyyy")</f>
        <v>2022</v>
      </c>
      <c r="D2683" s="20" t="str">
        <f>TEXT(Table1[[#This Row],[Transaction Date]],"mmmm")</f>
        <v>February</v>
      </c>
      <c r="E2683" s="4">
        <f>MONTH(Table1[[#This Row],[Transaction Date]])</f>
        <v>2</v>
      </c>
      <c r="F2683" s="20" t="str">
        <f>TEXT(Table1[[#This Row],[Transaction Date]],"dddd")</f>
        <v>Friday</v>
      </c>
      <c r="G2683" t="s">
        <v>117</v>
      </c>
      <c r="H2683" s="4">
        <v>9910</v>
      </c>
      <c r="I2683" t="s">
        <v>115</v>
      </c>
      <c r="J2683" s="4">
        <v>445471</v>
      </c>
      <c r="K2683">
        <v>4357.5</v>
      </c>
    </row>
    <row r="2684" spans="1:11">
      <c r="A2684" s="4">
        <v>20220211</v>
      </c>
      <c r="B2684" s="21">
        <f t="shared" si="41"/>
        <v>44603</v>
      </c>
      <c r="C2684" s="20" t="str">
        <f>TEXT(Table1[[#This Row],[Transaction Date]],"yyyy")</f>
        <v>2022</v>
      </c>
      <c r="D2684" s="20" t="str">
        <f>TEXT(Table1[[#This Row],[Transaction Date]],"mmmm")</f>
        <v>February</v>
      </c>
      <c r="E2684" s="4">
        <f>MONTH(Table1[[#This Row],[Transaction Date]])</f>
        <v>2</v>
      </c>
      <c r="F2684" s="20" t="str">
        <f>TEXT(Table1[[#This Row],[Transaction Date]],"dddd")</f>
        <v>Friday</v>
      </c>
      <c r="G2684" t="s">
        <v>10</v>
      </c>
      <c r="H2684" s="4">
        <v>20075</v>
      </c>
      <c r="I2684" t="s">
        <v>111</v>
      </c>
      <c r="J2684" s="4">
        <v>871537</v>
      </c>
      <c r="K2684">
        <v>11950</v>
      </c>
    </row>
    <row r="2685" spans="1:11">
      <c r="A2685" s="4">
        <v>20220211</v>
      </c>
      <c r="B2685" s="21">
        <f t="shared" si="41"/>
        <v>44603</v>
      </c>
      <c r="C2685" s="20" t="str">
        <f>TEXT(Table1[[#This Row],[Transaction Date]],"yyyy")</f>
        <v>2022</v>
      </c>
      <c r="D2685" s="20" t="str">
        <f>TEXT(Table1[[#This Row],[Transaction Date]],"mmmm")</f>
        <v>February</v>
      </c>
      <c r="E2685" s="4">
        <f>MONTH(Table1[[#This Row],[Transaction Date]])</f>
        <v>2</v>
      </c>
      <c r="F2685" s="20" t="str">
        <f>TEXT(Table1[[#This Row],[Transaction Date]],"dddd")</f>
        <v>Friday</v>
      </c>
      <c r="G2685" t="s">
        <v>116</v>
      </c>
      <c r="H2685" s="4">
        <v>13165</v>
      </c>
      <c r="I2685" t="s">
        <v>115</v>
      </c>
      <c r="J2685" s="4">
        <v>129760</v>
      </c>
      <c r="K2685">
        <v>995</v>
      </c>
    </row>
    <row r="2686" spans="1:11">
      <c r="A2686" s="4">
        <v>20220212</v>
      </c>
      <c r="B2686" s="21">
        <f t="shared" si="41"/>
        <v>44604</v>
      </c>
      <c r="C2686" s="20" t="str">
        <f>TEXT(Table1[[#This Row],[Transaction Date]],"yyyy")</f>
        <v>2022</v>
      </c>
      <c r="D2686" s="20" t="str">
        <f>TEXT(Table1[[#This Row],[Transaction Date]],"mmmm")</f>
        <v>February</v>
      </c>
      <c r="E2686" s="4">
        <f>MONTH(Table1[[#This Row],[Transaction Date]])</f>
        <v>2</v>
      </c>
      <c r="F2686" s="20" t="str">
        <f>TEXT(Table1[[#This Row],[Transaction Date]],"dddd")</f>
        <v>Saturday</v>
      </c>
      <c r="G2686" t="s">
        <v>116</v>
      </c>
      <c r="H2686" s="4">
        <v>20088</v>
      </c>
      <c r="I2686" t="s">
        <v>109</v>
      </c>
      <c r="J2686" s="4">
        <v>387943</v>
      </c>
      <c r="K2686">
        <v>16155</v>
      </c>
    </row>
    <row r="2687" spans="1:11">
      <c r="A2687" s="4">
        <v>20220212</v>
      </c>
      <c r="B2687" s="21">
        <f t="shared" si="41"/>
        <v>44604</v>
      </c>
      <c r="C2687" s="20" t="str">
        <f>TEXT(Table1[[#This Row],[Transaction Date]],"yyyy")</f>
        <v>2022</v>
      </c>
      <c r="D2687" s="20" t="str">
        <f>TEXT(Table1[[#This Row],[Transaction Date]],"mmmm")</f>
        <v>February</v>
      </c>
      <c r="E2687" s="4">
        <f>MONTH(Table1[[#This Row],[Transaction Date]])</f>
        <v>2</v>
      </c>
      <c r="F2687" s="20" t="str">
        <f>TEXT(Table1[[#This Row],[Transaction Date]],"dddd")</f>
        <v>Saturday</v>
      </c>
      <c r="G2687" t="s">
        <v>117</v>
      </c>
      <c r="H2687" s="4">
        <v>13166</v>
      </c>
      <c r="I2687" t="s">
        <v>111</v>
      </c>
      <c r="J2687" s="4">
        <v>846118</v>
      </c>
      <c r="K2687">
        <v>2205</v>
      </c>
    </row>
    <row r="2688" spans="1:11">
      <c r="A2688" s="4">
        <v>20220212</v>
      </c>
      <c r="B2688" s="21">
        <f t="shared" si="41"/>
        <v>44604</v>
      </c>
      <c r="C2688" s="20" t="str">
        <f>TEXT(Table1[[#This Row],[Transaction Date]],"yyyy")</f>
        <v>2022</v>
      </c>
      <c r="D2688" s="20" t="str">
        <f>TEXT(Table1[[#This Row],[Transaction Date]],"mmmm")</f>
        <v>February</v>
      </c>
      <c r="E2688" s="4">
        <f>MONTH(Table1[[#This Row],[Transaction Date]])</f>
        <v>2</v>
      </c>
      <c r="F2688" s="20" t="str">
        <f>TEXT(Table1[[#This Row],[Transaction Date]],"dddd")</f>
        <v>Saturday</v>
      </c>
      <c r="G2688" t="s">
        <v>11</v>
      </c>
      <c r="H2688" s="4">
        <v>13167</v>
      </c>
      <c r="I2688" t="s">
        <v>109</v>
      </c>
      <c r="J2688" s="4">
        <v>166782</v>
      </c>
      <c r="K2688">
        <v>26955</v>
      </c>
    </row>
    <row r="2689" spans="1:11">
      <c r="A2689" s="4">
        <v>20220212</v>
      </c>
      <c r="B2689" s="21">
        <f t="shared" si="41"/>
        <v>44604</v>
      </c>
      <c r="C2689" s="20" t="str">
        <f>TEXT(Table1[[#This Row],[Transaction Date]],"yyyy")</f>
        <v>2022</v>
      </c>
      <c r="D2689" s="20" t="str">
        <f>TEXT(Table1[[#This Row],[Transaction Date]],"mmmm")</f>
        <v>February</v>
      </c>
      <c r="E2689" s="4">
        <f>MONTH(Table1[[#This Row],[Transaction Date]])</f>
        <v>2</v>
      </c>
      <c r="F2689" s="20" t="str">
        <f>TEXT(Table1[[#This Row],[Transaction Date]],"dddd")</f>
        <v>Saturday</v>
      </c>
      <c r="G2689" t="s">
        <v>11</v>
      </c>
      <c r="H2689" s="4">
        <v>13168</v>
      </c>
      <c r="I2689" t="s">
        <v>109</v>
      </c>
      <c r="J2689" s="4">
        <v>217003</v>
      </c>
      <c r="K2689">
        <v>10755</v>
      </c>
    </row>
    <row r="2690" spans="1:11">
      <c r="A2690" s="4">
        <v>20220212</v>
      </c>
      <c r="B2690" s="21">
        <f t="shared" si="41"/>
        <v>44604</v>
      </c>
      <c r="C2690" s="20" t="str">
        <f>TEXT(Table1[[#This Row],[Transaction Date]],"yyyy")</f>
        <v>2022</v>
      </c>
      <c r="D2690" s="20" t="str">
        <f>TEXT(Table1[[#This Row],[Transaction Date]],"mmmm")</f>
        <v>February</v>
      </c>
      <c r="E2690" s="4">
        <f>MONTH(Table1[[#This Row],[Transaction Date]])</f>
        <v>2</v>
      </c>
      <c r="F2690" s="20" t="str">
        <f>TEXT(Table1[[#This Row],[Transaction Date]],"dddd")</f>
        <v>Saturday</v>
      </c>
      <c r="G2690" t="s">
        <v>11</v>
      </c>
      <c r="H2690" s="4">
        <v>13168</v>
      </c>
      <c r="I2690" t="s">
        <v>109</v>
      </c>
      <c r="J2690" s="4">
        <v>267224</v>
      </c>
      <c r="K2690">
        <v>21555</v>
      </c>
    </row>
    <row r="2691" spans="1:11">
      <c r="A2691" s="4">
        <v>20220212</v>
      </c>
      <c r="B2691" s="21">
        <f t="shared" si="41"/>
        <v>44604</v>
      </c>
      <c r="C2691" s="20" t="str">
        <f>TEXT(Table1[[#This Row],[Transaction Date]],"yyyy")</f>
        <v>2022</v>
      </c>
      <c r="D2691" s="20" t="str">
        <f>TEXT(Table1[[#This Row],[Transaction Date]],"mmmm")</f>
        <v>February</v>
      </c>
      <c r="E2691" s="4">
        <f>MONTH(Table1[[#This Row],[Transaction Date]])</f>
        <v>2</v>
      </c>
      <c r="F2691" s="20" t="str">
        <f>TEXT(Table1[[#This Row],[Transaction Date]],"dddd")</f>
        <v>Saturday</v>
      </c>
      <c r="G2691" t="s">
        <v>117</v>
      </c>
      <c r="H2691" s="4">
        <v>13169</v>
      </c>
      <c r="I2691" t="s">
        <v>111</v>
      </c>
      <c r="J2691" s="4">
        <v>317445</v>
      </c>
      <c r="K2691">
        <v>2385</v>
      </c>
    </row>
    <row r="2692" spans="1:11">
      <c r="A2692" s="4">
        <v>20220212</v>
      </c>
      <c r="B2692" s="21">
        <f t="shared" si="41"/>
        <v>44604</v>
      </c>
      <c r="C2692" s="20" t="str">
        <f>TEXT(Table1[[#This Row],[Transaction Date]],"yyyy")</f>
        <v>2022</v>
      </c>
      <c r="D2692" s="20" t="str">
        <f>TEXT(Table1[[#This Row],[Transaction Date]],"mmmm")</f>
        <v>February</v>
      </c>
      <c r="E2692" s="4">
        <f>MONTH(Table1[[#This Row],[Transaction Date]])</f>
        <v>2</v>
      </c>
      <c r="F2692" s="20" t="str">
        <f>TEXT(Table1[[#This Row],[Transaction Date]],"dddd")</f>
        <v>Saturday</v>
      </c>
      <c r="G2692" t="s">
        <v>117</v>
      </c>
      <c r="H2692" s="4">
        <v>9922</v>
      </c>
      <c r="I2692" t="s">
        <v>109</v>
      </c>
      <c r="J2692" s="4">
        <v>367666</v>
      </c>
      <c r="K2692">
        <v>16155</v>
      </c>
    </row>
    <row r="2693" spans="1:11">
      <c r="A2693" s="4">
        <v>20220212</v>
      </c>
      <c r="B2693" s="21">
        <f t="shared" ref="B2693:B2756" si="42">DATE(LEFT(A2693,4),MID(A2693,5,2),RIGHT(A2693,2))</f>
        <v>44604</v>
      </c>
      <c r="C2693" s="20" t="str">
        <f>TEXT(Table1[[#This Row],[Transaction Date]],"yyyy")</f>
        <v>2022</v>
      </c>
      <c r="D2693" s="20" t="str">
        <f>TEXT(Table1[[#This Row],[Transaction Date]],"mmmm")</f>
        <v>February</v>
      </c>
      <c r="E2693" s="4">
        <f>MONTH(Table1[[#This Row],[Transaction Date]])</f>
        <v>2</v>
      </c>
      <c r="F2693" s="20" t="str">
        <f>TEXT(Table1[[#This Row],[Transaction Date]],"dddd")</f>
        <v>Saturday</v>
      </c>
      <c r="G2693" t="s">
        <v>117</v>
      </c>
      <c r="H2693" s="4">
        <v>9930</v>
      </c>
      <c r="I2693" t="s">
        <v>109</v>
      </c>
      <c r="J2693" s="4">
        <v>417887</v>
      </c>
      <c r="K2693">
        <v>6508.31</v>
      </c>
    </row>
    <row r="2694" spans="1:11">
      <c r="A2694" s="4">
        <v>20220212</v>
      </c>
      <c r="B2694" s="21">
        <f t="shared" si="42"/>
        <v>44604</v>
      </c>
      <c r="C2694" s="20" t="str">
        <f>TEXT(Table1[[#This Row],[Transaction Date]],"yyyy")</f>
        <v>2022</v>
      </c>
      <c r="D2694" s="20" t="str">
        <f>TEXT(Table1[[#This Row],[Transaction Date]],"mmmm")</f>
        <v>February</v>
      </c>
      <c r="E2694" s="4">
        <f>MONTH(Table1[[#This Row],[Transaction Date]])</f>
        <v>2</v>
      </c>
      <c r="F2694" s="20" t="str">
        <f>TEXT(Table1[[#This Row],[Transaction Date]],"dddd")</f>
        <v>Saturday</v>
      </c>
      <c r="G2694" t="s">
        <v>10</v>
      </c>
      <c r="H2694" s="4">
        <v>9931</v>
      </c>
      <c r="I2694" t="s">
        <v>109</v>
      </c>
      <c r="J2694" s="4">
        <v>267224</v>
      </c>
      <c r="K2694">
        <v>6877.5</v>
      </c>
    </row>
    <row r="2695" spans="1:11">
      <c r="A2695" s="4">
        <v>20220212</v>
      </c>
      <c r="B2695" s="21">
        <f t="shared" si="42"/>
        <v>44604</v>
      </c>
      <c r="C2695" s="20" t="str">
        <f>TEXT(Table1[[#This Row],[Transaction Date]],"yyyy")</f>
        <v>2022</v>
      </c>
      <c r="D2695" s="20" t="str">
        <f>TEXT(Table1[[#This Row],[Transaction Date]],"mmmm")</f>
        <v>February</v>
      </c>
      <c r="E2695" s="4">
        <f>MONTH(Table1[[#This Row],[Transaction Date]])</f>
        <v>2</v>
      </c>
      <c r="F2695" s="20" t="str">
        <f>TEXT(Table1[[#This Row],[Transaction Date]],"dddd")</f>
        <v>Saturday</v>
      </c>
      <c r="G2695" t="s">
        <v>10</v>
      </c>
      <c r="H2695" s="4">
        <v>20087</v>
      </c>
      <c r="I2695" t="s">
        <v>115</v>
      </c>
      <c r="J2695" s="4">
        <v>317445</v>
      </c>
      <c r="K2695">
        <v>995</v>
      </c>
    </row>
    <row r="2696" spans="1:11">
      <c r="A2696" s="4">
        <v>20220212</v>
      </c>
      <c r="B2696" s="21">
        <f t="shared" si="42"/>
        <v>44604</v>
      </c>
      <c r="C2696" s="20" t="str">
        <f>TEXT(Table1[[#This Row],[Transaction Date]],"yyyy")</f>
        <v>2022</v>
      </c>
      <c r="D2696" s="20" t="str">
        <f>TEXT(Table1[[#This Row],[Transaction Date]],"mmmm")</f>
        <v>February</v>
      </c>
      <c r="E2696" s="4">
        <f>MONTH(Table1[[#This Row],[Transaction Date]])</f>
        <v>2</v>
      </c>
      <c r="F2696" s="20" t="str">
        <f>TEXT(Table1[[#This Row],[Transaction Date]],"dddd")</f>
        <v>Saturday</v>
      </c>
      <c r="G2696" t="s">
        <v>116</v>
      </c>
      <c r="H2696" s="4">
        <v>13166</v>
      </c>
      <c r="I2696" t="s">
        <v>114</v>
      </c>
      <c r="J2696" s="4">
        <v>729973</v>
      </c>
      <c r="K2696">
        <v>3285</v>
      </c>
    </row>
    <row r="2697" spans="1:11">
      <c r="A2697" s="4">
        <v>20220212</v>
      </c>
      <c r="B2697" s="21">
        <f t="shared" si="42"/>
        <v>44604</v>
      </c>
      <c r="C2697" s="20" t="str">
        <f>TEXT(Table1[[#This Row],[Transaction Date]],"yyyy")</f>
        <v>2022</v>
      </c>
      <c r="D2697" s="20" t="str">
        <f>TEXT(Table1[[#This Row],[Transaction Date]],"mmmm")</f>
        <v>February</v>
      </c>
      <c r="E2697" s="4">
        <f>MONTH(Table1[[#This Row],[Transaction Date]])</f>
        <v>2</v>
      </c>
      <c r="F2697" s="20" t="str">
        <f>TEXT(Table1[[#This Row],[Transaction Date]],"dddd")</f>
        <v>Saturday</v>
      </c>
      <c r="G2697" t="s">
        <v>10</v>
      </c>
      <c r="H2697" s="4">
        <v>13168</v>
      </c>
      <c r="I2697" t="s">
        <v>115</v>
      </c>
      <c r="J2697" s="4">
        <v>764932</v>
      </c>
      <c r="K2697">
        <v>9225</v>
      </c>
    </row>
    <row r="2698" spans="1:11">
      <c r="A2698" s="4">
        <v>20220212</v>
      </c>
      <c r="B2698" s="21">
        <f t="shared" si="42"/>
        <v>44604</v>
      </c>
      <c r="C2698" s="20" t="str">
        <f>TEXT(Table1[[#This Row],[Transaction Date]],"yyyy")</f>
        <v>2022</v>
      </c>
      <c r="D2698" s="20" t="str">
        <f>TEXT(Table1[[#This Row],[Transaction Date]],"mmmm")</f>
        <v>February</v>
      </c>
      <c r="E2698" s="4">
        <f>MONTH(Table1[[#This Row],[Transaction Date]])</f>
        <v>2</v>
      </c>
      <c r="F2698" s="20" t="str">
        <f>TEXT(Table1[[#This Row],[Transaction Date]],"dddd")</f>
        <v>Saturday</v>
      </c>
      <c r="G2698" t="s">
        <v>10</v>
      </c>
      <c r="H2698" s="4">
        <v>9930</v>
      </c>
      <c r="I2698" t="s">
        <v>114</v>
      </c>
      <c r="J2698" s="4">
        <v>979679</v>
      </c>
      <c r="K2698">
        <v>2461.69</v>
      </c>
    </row>
    <row r="2699" spans="1:11">
      <c r="A2699" s="4">
        <v>20220212</v>
      </c>
      <c r="B2699" s="21">
        <f t="shared" si="42"/>
        <v>44604</v>
      </c>
      <c r="C2699" s="20" t="str">
        <f>TEXT(Table1[[#This Row],[Transaction Date]],"yyyy")</f>
        <v>2022</v>
      </c>
      <c r="D2699" s="20" t="str">
        <f>TEXT(Table1[[#This Row],[Transaction Date]],"mmmm")</f>
        <v>February</v>
      </c>
      <c r="E2699" s="4">
        <f>MONTH(Table1[[#This Row],[Transaction Date]])</f>
        <v>2</v>
      </c>
      <c r="F2699" s="20" t="str">
        <f>TEXT(Table1[[#This Row],[Transaction Date]],"dddd")</f>
        <v>Saturday</v>
      </c>
      <c r="G2699" t="s">
        <v>116</v>
      </c>
      <c r="H2699" s="4">
        <v>9931</v>
      </c>
      <c r="I2699" t="s">
        <v>114</v>
      </c>
      <c r="J2699" s="4">
        <v>112757</v>
      </c>
      <c r="K2699">
        <v>8885.25</v>
      </c>
    </row>
    <row r="2700" spans="1:11">
      <c r="A2700" s="4">
        <v>20220212</v>
      </c>
      <c r="B2700" s="21">
        <f t="shared" si="42"/>
        <v>44604</v>
      </c>
      <c r="C2700" s="20" t="str">
        <f>TEXT(Table1[[#This Row],[Transaction Date]],"yyyy")</f>
        <v>2022</v>
      </c>
      <c r="D2700" s="20" t="str">
        <f>TEXT(Table1[[#This Row],[Transaction Date]],"mmmm")</f>
        <v>February</v>
      </c>
      <c r="E2700" s="4">
        <f>MONTH(Table1[[#This Row],[Transaction Date]])</f>
        <v>2</v>
      </c>
      <c r="F2700" s="20" t="str">
        <f>TEXT(Table1[[#This Row],[Transaction Date]],"dddd")</f>
        <v>Saturday</v>
      </c>
      <c r="G2700" t="s">
        <v>116</v>
      </c>
      <c r="H2700" s="4">
        <v>9931</v>
      </c>
      <c r="I2700" t="s">
        <v>115</v>
      </c>
      <c r="J2700" s="4">
        <v>127547</v>
      </c>
      <c r="K2700">
        <v>7053.75</v>
      </c>
    </row>
    <row r="2701" spans="1:11">
      <c r="A2701" s="4">
        <v>20220213</v>
      </c>
      <c r="B2701" s="21">
        <f t="shared" si="42"/>
        <v>44605</v>
      </c>
      <c r="C2701" s="20" t="str">
        <f>TEXT(Table1[[#This Row],[Transaction Date]],"yyyy")</f>
        <v>2022</v>
      </c>
      <c r="D2701" s="20" t="str">
        <f>TEXT(Table1[[#This Row],[Transaction Date]],"mmmm")</f>
        <v>February</v>
      </c>
      <c r="E2701" s="4">
        <f>MONTH(Table1[[#This Row],[Transaction Date]])</f>
        <v>2</v>
      </c>
      <c r="F2701" s="20" t="str">
        <f>TEXT(Table1[[#This Row],[Transaction Date]],"dddd")</f>
        <v>Sunday</v>
      </c>
      <c r="G2701" t="s">
        <v>116</v>
      </c>
      <c r="H2701" s="4">
        <v>937</v>
      </c>
      <c r="I2701" t="s">
        <v>114</v>
      </c>
      <c r="J2701" s="4">
        <v>445471</v>
      </c>
      <c r="K2701">
        <v>10755</v>
      </c>
    </row>
    <row r="2702" spans="1:11">
      <c r="A2702" s="4">
        <v>20220213</v>
      </c>
      <c r="B2702" s="21">
        <f t="shared" si="42"/>
        <v>44605</v>
      </c>
      <c r="C2702" s="20" t="str">
        <f>TEXT(Table1[[#This Row],[Transaction Date]],"yyyy")</f>
        <v>2022</v>
      </c>
      <c r="D2702" s="20" t="str">
        <f>TEXT(Table1[[#This Row],[Transaction Date]],"mmmm")</f>
        <v>February</v>
      </c>
      <c r="E2702" s="4">
        <f>MONTH(Table1[[#This Row],[Transaction Date]])</f>
        <v>2</v>
      </c>
      <c r="F2702" s="20" t="str">
        <f>TEXT(Table1[[#This Row],[Transaction Date]],"dddd")</f>
        <v>Sunday</v>
      </c>
      <c r="G2702" t="s">
        <v>116</v>
      </c>
      <c r="H2702" s="4">
        <v>938</v>
      </c>
      <c r="I2702" t="s">
        <v>115</v>
      </c>
      <c r="J2702" s="4">
        <v>871537</v>
      </c>
      <c r="K2702">
        <v>11385</v>
      </c>
    </row>
    <row r="2703" spans="1:11">
      <c r="A2703" s="4">
        <v>20220213</v>
      </c>
      <c r="B2703" s="21">
        <f t="shared" si="42"/>
        <v>44605</v>
      </c>
      <c r="C2703" s="20" t="str">
        <f>TEXT(Table1[[#This Row],[Transaction Date]],"yyyy")</f>
        <v>2022</v>
      </c>
      <c r="D2703" s="20" t="str">
        <f>TEXT(Table1[[#This Row],[Transaction Date]],"mmmm")</f>
        <v>February</v>
      </c>
      <c r="E2703" s="4">
        <f>MONTH(Table1[[#This Row],[Transaction Date]])</f>
        <v>2</v>
      </c>
      <c r="F2703" s="20" t="str">
        <f>TEXT(Table1[[#This Row],[Transaction Date]],"dddd")</f>
        <v>Sunday</v>
      </c>
      <c r="G2703" t="s">
        <v>116</v>
      </c>
      <c r="H2703" s="4">
        <v>939</v>
      </c>
      <c r="I2703" t="s">
        <v>113</v>
      </c>
      <c r="J2703" s="4">
        <v>129760</v>
      </c>
      <c r="K2703">
        <v>6527.5</v>
      </c>
    </row>
    <row r="2704" spans="1:11">
      <c r="A2704" s="4">
        <v>20220213</v>
      </c>
      <c r="B2704" s="21">
        <f t="shared" si="42"/>
        <v>44605</v>
      </c>
      <c r="C2704" s="20" t="str">
        <f>TEXT(Table1[[#This Row],[Transaction Date]],"yyyy")</f>
        <v>2022</v>
      </c>
      <c r="D2704" s="20" t="str">
        <f>TEXT(Table1[[#This Row],[Transaction Date]],"mmmm")</f>
        <v>February</v>
      </c>
      <c r="E2704" s="4">
        <f>MONTH(Table1[[#This Row],[Transaction Date]])</f>
        <v>2</v>
      </c>
      <c r="F2704" s="20" t="str">
        <f>TEXT(Table1[[#This Row],[Transaction Date]],"dddd")</f>
        <v>Sunday</v>
      </c>
      <c r="G2704" t="s">
        <v>117</v>
      </c>
      <c r="H2704" s="4">
        <v>941</v>
      </c>
      <c r="I2704" t="s">
        <v>113</v>
      </c>
      <c r="J2704" s="4">
        <v>834850</v>
      </c>
      <c r="K2704">
        <v>14985</v>
      </c>
    </row>
    <row r="2705" spans="1:11">
      <c r="A2705" s="4">
        <v>20220213</v>
      </c>
      <c r="B2705" s="21">
        <f t="shared" si="42"/>
        <v>44605</v>
      </c>
      <c r="C2705" s="20" t="str">
        <f>TEXT(Table1[[#This Row],[Transaction Date]],"yyyy")</f>
        <v>2022</v>
      </c>
      <c r="D2705" s="20" t="str">
        <f>TEXT(Table1[[#This Row],[Transaction Date]],"mmmm")</f>
        <v>February</v>
      </c>
      <c r="E2705" s="4">
        <f>MONTH(Table1[[#This Row],[Transaction Date]])</f>
        <v>2</v>
      </c>
      <c r="F2705" s="20" t="str">
        <f>TEXT(Table1[[#This Row],[Transaction Date]],"dddd")</f>
        <v>Sunday</v>
      </c>
      <c r="G2705" t="s">
        <v>118</v>
      </c>
      <c r="H2705" s="4">
        <v>942</v>
      </c>
      <c r="I2705" t="s">
        <v>112</v>
      </c>
      <c r="J2705" s="4">
        <v>367666</v>
      </c>
      <c r="K2705">
        <v>14625</v>
      </c>
    </row>
    <row r="2706" spans="1:11">
      <c r="A2706" s="4">
        <v>20220213</v>
      </c>
      <c r="B2706" s="21">
        <f t="shared" si="42"/>
        <v>44605</v>
      </c>
      <c r="C2706" s="20" t="str">
        <f>TEXT(Table1[[#This Row],[Transaction Date]],"yyyy")</f>
        <v>2022</v>
      </c>
      <c r="D2706" s="20" t="str">
        <f>TEXT(Table1[[#This Row],[Transaction Date]],"mmmm")</f>
        <v>February</v>
      </c>
      <c r="E2706" s="4">
        <f>MONTH(Table1[[#This Row],[Transaction Date]])</f>
        <v>2</v>
      </c>
      <c r="F2706" s="20" t="str">
        <f>TEXT(Table1[[#This Row],[Transaction Date]],"dddd")</f>
        <v>Sunday</v>
      </c>
      <c r="G2706" t="s">
        <v>10</v>
      </c>
      <c r="H2706" s="4">
        <v>947</v>
      </c>
      <c r="I2706" t="s">
        <v>109</v>
      </c>
      <c r="J2706" s="4">
        <v>417887</v>
      </c>
      <c r="K2706">
        <v>6261.75</v>
      </c>
    </row>
    <row r="2707" spans="1:11">
      <c r="A2707" s="4">
        <v>20220213</v>
      </c>
      <c r="B2707" s="21">
        <f t="shared" si="42"/>
        <v>44605</v>
      </c>
      <c r="C2707" s="20" t="str">
        <f>TEXT(Table1[[#This Row],[Transaction Date]],"yyyy")</f>
        <v>2022</v>
      </c>
      <c r="D2707" s="20" t="str">
        <f>TEXT(Table1[[#This Row],[Transaction Date]],"mmmm")</f>
        <v>February</v>
      </c>
      <c r="E2707" s="4">
        <f>MONTH(Table1[[#This Row],[Transaction Date]])</f>
        <v>2</v>
      </c>
      <c r="F2707" s="20" t="str">
        <f>TEXT(Table1[[#This Row],[Transaction Date]],"dddd")</f>
        <v>Sunday</v>
      </c>
      <c r="G2707" s="1" t="s">
        <v>116</v>
      </c>
      <c r="H2707" s="4">
        <v>948</v>
      </c>
      <c r="I2707" t="s">
        <v>113</v>
      </c>
      <c r="J2707" s="4">
        <v>468108</v>
      </c>
      <c r="K2707">
        <v>2205</v>
      </c>
    </row>
    <row r="2708" spans="1:11">
      <c r="A2708" s="4">
        <v>20220213</v>
      </c>
      <c r="B2708" s="21">
        <f t="shared" si="42"/>
        <v>44605</v>
      </c>
      <c r="C2708" s="20" t="str">
        <f>TEXT(Table1[[#This Row],[Transaction Date]],"yyyy")</f>
        <v>2022</v>
      </c>
      <c r="D2708" s="20" t="str">
        <f>TEXT(Table1[[#This Row],[Transaction Date]],"mmmm")</f>
        <v>February</v>
      </c>
      <c r="E2708" s="4">
        <f>MONTH(Table1[[#This Row],[Transaction Date]])</f>
        <v>2</v>
      </c>
      <c r="F2708" s="20" t="str">
        <f>TEXT(Table1[[#This Row],[Transaction Date]],"dddd")</f>
        <v>Sunday</v>
      </c>
      <c r="G2708" s="1" t="s">
        <v>118</v>
      </c>
      <c r="H2708" s="4">
        <v>13175</v>
      </c>
      <c r="I2708" t="s">
        <v>109</v>
      </c>
      <c r="J2708" s="4">
        <v>518329</v>
      </c>
      <c r="K2708">
        <v>10755</v>
      </c>
    </row>
    <row r="2709" spans="1:11">
      <c r="A2709" s="4">
        <v>20220213</v>
      </c>
      <c r="B2709" s="21">
        <f t="shared" si="42"/>
        <v>44605</v>
      </c>
      <c r="C2709" s="20" t="str">
        <f>TEXT(Table1[[#This Row],[Transaction Date]],"yyyy")</f>
        <v>2022</v>
      </c>
      <c r="D2709" s="20" t="str">
        <f>TEXT(Table1[[#This Row],[Transaction Date]],"mmmm")</f>
        <v>February</v>
      </c>
      <c r="E2709" s="4">
        <f>MONTH(Table1[[#This Row],[Transaction Date]])</f>
        <v>2</v>
      </c>
      <c r="F2709" s="20" t="str">
        <f>TEXT(Table1[[#This Row],[Transaction Date]],"dddd")</f>
        <v>Sunday</v>
      </c>
      <c r="G2709" t="s">
        <v>116</v>
      </c>
      <c r="H2709" s="4">
        <v>13176</v>
      </c>
      <c r="I2709" t="s">
        <v>115</v>
      </c>
      <c r="J2709" s="4">
        <v>568550</v>
      </c>
      <c r="K2709">
        <v>2205</v>
      </c>
    </row>
    <row r="2710" spans="1:11">
      <c r="A2710" s="4">
        <v>20220213</v>
      </c>
      <c r="B2710" s="21">
        <f t="shared" si="42"/>
        <v>44605</v>
      </c>
      <c r="C2710" s="20" t="str">
        <f>TEXT(Table1[[#This Row],[Transaction Date]],"yyyy")</f>
        <v>2022</v>
      </c>
      <c r="D2710" s="20" t="str">
        <f>TEXT(Table1[[#This Row],[Transaction Date]],"mmmm")</f>
        <v>February</v>
      </c>
      <c r="E2710" s="4">
        <f>MONTH(Table1[[#This Row],[Transaction Date]])</f>
        <v>2</v>
      </c>
      <c r="F2710" s="20" t="str">
        <f>TEXT(Table1[[#This Row],[Transaction Date]],"dddd")</f>
        <v>Sunday</v>
      </c>
      <c r="G2710" t="s">
        <v>117</v>
      </c>
      <c r="H2710" s="4">
        <v>9938</v>
      </c>
      <c r="I2710" t="s">
        <v>113</v>
      </c>
      <c r="J2710" s="4">
        <v>618771</v>
      </c>
      <c r="K2710">
        <v>13725</v>
      </c>
    </row>
    <row r="2711" spans="1:11">
      <c r="A2711" s="4">
        <v>20220213</v>
      </c>
      <c r="B2711" s="21">
        <f t="shared" si="42"/>
        <v>44605</v>
      </c>
      <c r="C2711" s="20" t="str">
        <f>TEXT(Table1[[#This Row],[Transaction Date]],"yyyy")</f>
        <v>2022</v>
      </c>
      <c r="D2711" s="20" t="str">
        <f>TEXT(Table1[[#This Row],[Transaction Date]],"mmmm")</f>
        <v>February</v>
      </c>
      <c r="E2711" s="4">
        <f>MONTH(Table1[[#This Row],[Transaction Date]])</f>
        <v>2</v>
      </c>
      <c r="F2711" s="20" t="str">
        <f>TEXT(Table1[[#This Row],[Transaction Date]],"dddd")</f>
        <v>Sunday</v>
      </c>
      <c r="G2711" t="s">
        <v>117</v>
      </c>
      <c r="H2711" s="4">
        <v>9938</v>
      </c>
      <c r="I2711" t="s">
        <v>113</v>
      </c>
      <c r="J2711" s="4">
        <v>864342</v>
      </c>
      <c r="K2711">
        <v>21555</v>
      </c>
    </row>
    <row r="2712" spans="1:11">
      <c r="A2712" s="4">
        <v>20220213</v>
      </c>
      <c r="B2712" s="21">
        <f t="shared" si="42"/>
        <v>44605</v>
      </c>
      <c r="C2712" s="20" t="str">
        <f>TEXT(Table1[[#This Row],[Transaction Date]],"yyyy")</f>
        <v>2022</v>
      </c>
      <c r="D2712" s="20" t="str">
        <f>TEXT(Table1[[#This Row],[Transaction Date]],"mmmm")</f>
        <v>February</v>
      </c>
      <c r="E2712" s="4">
        <f>MONTH(Table1[[#This Row],[Transaction Date]])</f>
        <v>2</v>
      </c>
      <c r="F2712" s="20" t="str">
        <f>TEXT(Table1[[#This Row],[Transaction Date]],"dddd")</f>
        <v>Sunday</v>
      </c>
      <c r="G2712" t="s">
        <v>10</v>
      </c>
      <c r="H2712" s="4">
        <v>934</v>
      </c>
      <c r="I2712" t="s">
        <v>115</v>
      </c>
      <c r="J2712" s="4">
        <v>979679</v>
      </c>
      <c r="K2712">
        <v>995</v>
      </c>
    </row>
    <row r="2713" spans="1:11">
      <c r="A2713" s="4">
        <v>20220213</v>
      </c>
      <c r="B2713" s="21">
        <f t="shared" si="42"/>
        <v>44605</v>
      </c>
      <c r="C2713" s="20" t="str">
        <f>TEXT(Table1[[#This Row],[Transaction Date]],"yyyy")</f>
        <v>2022</v>
      </c>
      <c r="D2713" s="20" t="str">
        <f>TEXT(Table1[[#This Row],[Transaction Date]],"mmmm")</f>
        <v>February</v>
      </c>
      <c r="E2713" s="4">
        <f>MONTH(Table1[[#This Row],[Transaction Date]])</f>
        <v>2</v>
      </c>
      <c r="F2713" s="20" t="str">
        <f>TEXT(Table1[[#This Row],[Transaction Date]],"dddd")</f>
        <v>Sunday</v>
      </c>
      <c r="G2713" t="s">
        <v>10</v>
      </c>
      <c r="H2713" s="4">
        <v>934</v>
      </c>
      <c r="I2713" t="s">
        <v>109</v>
      </c>
      <c r="J2713" s="4">
        <v>112757</v>
      </c>
      <c r="K2713">
        <v>16155</v>
      </c>
    </row>
    <row r="2714" spans="1:11">
      <c r="A2714" s="4">
        <v>20220213</v>
      </c>
      <c r="B2714" s="21">
        <f t="shared" si="42"/>
        <v>44605</v>
      </c>
      <c r="C2714" s="20" t="str">
        <f>TEXT(Table1[[#This Row],[Transaction Date]],"yyyy")</f>
        <v>2022</v>
      </c>
      <c r="D2714" s="20" t="str">
        <f>TEXT(Table1[[#This Row],[Transaction Date]],"mmmm")</f>
        <v>February</v>
      </c>
      <c r="E2714" s="4">
        <f>MONTH(Table1[[#This Row],[Transaction Date]])</f>
        <v>2</v>
      </c>
      <c r="F2714" s="20" t="str">
        <f>TEXT(Table1[[#This Row],[Transaction Date]],"dddd")</f>
        <v>Sunday</v>
      </c>
      <c r="G2714" t="s">
        <v>118</v>
      </c>
      <c r="H2714" s="4">
        <v>934</v>
      </c>
      <c r="I2714" t="s">
        <v>109</v>
      </c>
      <c r="J2714" s="4">
        <v>127547</v>
      </c>
      <c r="K2714">
        <v>5625</v>
      </c>
    </row>
    <row r="2715" spans="1:11">
      <c r="A2715" s="4">
        <v>20220213</v>
      </c>
      <c r="B2715" s="21">
        <f t="shared" si="42"/>
        <v>44605</v>
      </c>
      <c r="C2715" s="20" t="str">
        <f>TEXT(Table1[[#This Row],[Transaction Date]],"yyyy")</f>
        <v>2022</v>
      </c>
      <c r="D2715" s="20" t="str">
        <f>TEXT(Table1[[#This Row],[Transaction Date]],"mmmm")</f>
        <v>February</v>
      </c>
      <c r="E2715" s="4">
        <f>MONTH(Table1[[#This Row],[Transaction Date]])</f>
        <v>2</v>
      </c>
      <c r="F2715" s="20" t="str">
        <f>TEXT(Table1[[#This Row],[Transaction Date]],"dddd")</f>
        <v>Sunday</v>
      </c>
      <c r="G2715" t="s">
        <v>116</v>
      </c>
      <c r="H2715" s="4">
        <v>20105</v>
      </c>
      <c r="I2715" t="s">
        <v>109</v>
      </c>
      <c r="J2715" s="4">
        <v>445471</v>
      </c>
      <c r="K2715">
        <v>4905</v>
      </c>
    </row>
    <row r="2716" spans="1:11">
      <c r="A2716" s="4">
        <v>20220213</v>
      </c>
      <c r="B2716" s="21">
        <f t="shared" si="42"/>
        <v>44605</v>
      </c>
      <c r="C2716" s="20" t="str">
        <f>TEXT(Table1[[#This Row],[Transaction Date]],"yyyy")</f>
        <v>2022</v>
      </c>
      <c r="D2716" s="20" t="str">
        <f>TEXT(Table1[[#This Row],[Transaction Date]],"mmmm")</f>
        <v>February</v>
      </c>
      <c r="E2716" s="4">
        <f>MONTH(Table1[[#This Row],[Transaction Date]])</f>
        <v>2</v>
      </c>
      <c r="F2716" s="20" t="str">
        <f>TEXT(Table1[[#This Row],[Transaction Date]],"dddd")</f>
        <v>Sunday</v>
      </c>
      <c r="G2716" t="s">
        <v>117</v>
      </c>
      <c r="H2716" s="4">
        <v>20107</v>
      </c>
      <c r="I2716" t="s">
        <v>114</v>
      </c>
      <c r="J2716" s="4">
        <v>871537</v>
      </c>
      <c r="K2716">
        <v>12285</v>
      </c>
    </row>
    <row r="2717" spans="1:11">
      <c r="A2717" s="4">
        <v>20220213</v>
      </c>
      <c r="B2717" s="21">
        <f t="shared" si="42"/>
        <v>44605</v>
      </c>
      <c r="C2717" s="20" t="str">
        <f>TEXT(Table1[[#This Row],[Transaction Date]],"yyyy")</f>
        <v>2022</v>
      </c>
      <c r="D2717" s="20" t="str">
        <f>TEXT(Table1[[#This Row],[Transaction Date]],"mmmm")</f>
        <v>February</v>
      </c>
      <c r="E2717" s="4">
        <f>MONTH(Table1[[#This Row],[Transaction Date]])</f>
        <v>2</v>
      </c>
      <c r="F2717" s="20" t="str">
        <f>TEXT(Table1[[#This Row],[Transaction Date]],"dddd")</f>
        <v>Sunday</v>
      </c>
      <c r="G2717" t="s">
        <v>10</v>
      </c>
      <c r="H2717" s="4">
        <v>13172</v>
      </c>
      <c r="I2717" t="s">
        <v>115</v>
      </c>
      <c r="J2717" s="4">
        <v>129760</v>
      </c>
      <c r="K2717">
        <v>2385</v>
      </c>
    </row>
    <row r="2718" spans="1:11">
      <c r="A2718" s="4">
        <v>20220213</v>
      </c>
      <c r="B2718" s="21">
        <f t="shared" si="42"/>
        <v>44605</v>
      </c>
      <c r="C2718" s="20" t="str">
        <f>TEXT(Table1[[#This Row],[Transaction Date]],"yyyy")</f>
        <v>2022</v>
      </c>
      <c r="D2718" s="20" t="str">
        <f>TEXT(Table1[[#This Row],[Transaction Date]],"mmmm")</f>
        <v>February</v>
      </c>
      <c r="E2718" s="4">
        <f>MONTH(Table1[[#This Row],[Transaction Date]])</f>
        <v>2</v>
      </c>
      <c r="F2718" s="20" t="str">
        <f>TEXT(Table1[[#This Row],[Transaction Date]],"dddd")</f>
        <v>Sunday</v>
      </c>
      <c r="G2718" t="s">
        <v>10</v>
      </c>
      <c r="H2718" s="4">
        <v>13177</v>
      </c>
      <c r="I2718" t="s">
        <v>114</v>
      </c>
      <c r="J2718" s="4">
        <v>172366</v>
      </c>
      <c r="K2718">
        <v>2205</v>
      </c>
    </row>
    <row r="2719" spans="1:11">
      <c r="A2719" s="4">
        <v>20220213</v>
      </c>
      <c r="B2719" s="21">
        <f t="shared" si="42"/>
        <v>44605</v>
      </c>
      <c r="C2719" s="20" t="str">
        <f>TEXT(Table1[[#This Row],[Transaction Date]],"yyyy")</f>
        <v>2022</v>
      </c>
      <c r="D2719" s="20" t="str">
        <f>TEXT(Table1[[#This Row],[Transaction Date]],"mmmm")</f>
        <v>February</v>
      </c>
      <c r="E2719" s="4">
        <f>MONTH(Table1[[#This Row],[Transaction Date]])</f>
        <v>2</v>
      </c>
      <c r="F2719" s="20" t="str">
        <f>TEXT(Table1[[#This Row],[Transaction Date]],"dddd")</f>
        <v>Sunday</v>
      </c>
      <c r="G2719" t="s">
        <v>10</v>
      </c>
      <c r="H2719" s="4">
        <v>13018</v>
      </c>
      <c r="I2719" t="s">
        <v>115</v>
      </c>
      <c r="J2719" s="4">
        <v>307950</v>
      </c>
      <c r="K2719">
        <v>9726.75</v>
      </c>
    </row>
    <row r="2720" spans="1:11">
      <c r="A2720" s="4">
        <v>20220213</v>
      </c>
      <c r="B2720" s="21">
        <f t="shared" si="42"/>
        <v>44605</v>
      </c>
      <c r="C2720" s="20" t="str">
        <f>TEXT(Table1[[#This Row],[Transaction Date]],"yyyy")</f>
        <v>2022</v>
      </c>
      <c r="D2720" s="20" t="str">
        <f>TEXT(Table1[[#This Row],[Transaction Date]],"mmmm")</f>
        <v>February</v>
      </c>
      <c r="E2720" s="4">
        <f>MONTH(Table1[[#This Row],[Transaction Date]])</f>
        <v>2</v>
      </c>
      <c r="F2720" s="20" t="str">
        <f>TEXT(Table1[[#This Row],[Transaction Date]],"dddd")</f>
        <v>Sunday</v>
      </c>
      <c r="G2720" t="s">
        <v>117</v>
      </c>
      <c r="H2720" s="4">
        <v>13021</v>
      </c>
      <c r="I2720" t="s">
        <v>114</v>
      </c>
      <c r="J2720" s="4">
        <v>657535</v>
      </c>
      <c r="K2720">
        <v>8325</v>
      </c>
    </row>
    <row r="2721" spans="1:11">
      <c r="A2721" s="4">
        <v>20220213</v>
      </c>
      <c r="B2721" s="21">
        <f t="shared" si="42"/>
        <v>44605</v>
      </c>
      <c r="C2721" s="20" t="str">
        <f>TEXT(Table1[[#This Row],[Transaction Date]],"yyyy")</f>
        <v>2022</v>
      </c>
      <c r="D2721" s="20" t="str">
        <f>TEXT(Table1[[#This Row],[Transaction Date]],"mmmm")</f>
        <v>February</v>
      </c>
      <c r="E2721" s="4">
        <f>MONTH(Table1[[#This Row],[Transaction Date]])</f>
        <v>2</v>
      </c>
      <c r="F2721" s="20" t="str">
        <f>TEXT(Table1[[#This Row],[Transaction Date]],"dddd")</f>
        <v>Sunday</v>
      </c>
      <c r="G2721" t="s">
        <v>117</v>
      </c>
      <c r="H2721" s="4">
        <v>13005</v>
      </c>
      <c r="I2721" t="s">
        <v>114</v>
      </c>
      <c r="J2721" s="4">
        <v>100712</v>
      </c>
      <c r="K2721">
        <v>14085</v>
      </c>
    </row>
    <row r="2722" spans="1:11">
      <c r="A2722" s="4">
        <v>20220214</v>
      </c>
      <c r="B2722" s="21">
        <f t="shared" si="42"/>
        <v>44606</v>
      </c>
      <c r="C2722" s="20" t="str">
        <f>TEXT(Table1[[#This Row],[Transaction Date]],"yyyy")</f>
        <v>2022</v>
      </c>
      <c r="D2722" s="20" t="str">
        <f>TEXT(Table1[[#This Row],[Transaction Date]],"mmmm")</f>
        <v>February</v>
      </c>
      <c r="E2722" s="4">
        <f>MONTH(Table1[[#This Row],[Transaction Date]])</f>
        <v>2</v>
      </c>
      <c r="F2722" s="20" t="str">
        <f>TEXT(Table1[[#This Row],[Transaction Date]],"dddd")</f>
        <v>Monday</v>
      </c>
      <c r="G2722" t="s">
        <v>10</v>
      </c>
      <c r="H2722" s="4">
        <v>13180</v>
      </c>
      <c r="I2722" t="s">
        <v>115</v>
      </c>
      <c r="J2722" s="4">
        <v>135670</v>
      </c>
      <c r="K2722">
        <v>14085</v>
      </c>
    </row>
    <row r="2723" spans="1:11">
      <c r="A2723" s="4">
        <v>20220214</v>
      </c>
      <c r="B2723" s="21">
        <f t="shared" si="42"/>
        <v>44606</v>
      </c>
      <c r="C2723" s="20" t="str">
        <f>TEXT(Table1[[#This Row],[Transaction Date]],"yyyy")</f>
        <v>2022</v>
      </c>
      <c r="D2723" s="20" t="str">
        <f>TEXT(Table1[[#This Row],[Transaction Date]],"mmmm")</f>
        <v>February</v>
      </c>
      <c r="E2723" s="4">
        <f>MONTH(Table1[[#This Row],[Transaction Date]])</f>
        <v>2</v>
      </c>
      <c r="F2723" s="20" t="str">
        <f>TEXT(Table1[[#This Row],[Transaction Date]],"dddd")</f>
        <v>Monday</v>
      </c>
      <c r="G2723" t="s">
        <v>10</v>
      </c>
      <c r="H2723" s="4">
        <v>13181</v>
      </c>
      <c r="I2723" t="s">
        <v>114</v>
      </c>
      <c r="J2723" s="4">
        <v>170629</v>
      </c>
      <c r="K2723">
        <v>6885</v>
      </c>
    </row>
    <row r="2724" spans="1:11">
      <c r="A2724" s="4">
        <v>20220214</v>
      </c>
      <c r="B2724" s="21">
        <f t="shared" si="42"/>
        <v>44606</v>
      </c>
      <c r="C2724" s="20" t="str">
        <f>TEXT(Table1[[#This Row],[Transaction Date]],"yyyy")</f>
        <v>2022</v>
      </c>
      <c r="D2724" s="20" t="str">
        <f>TEXT(Table1[[#This Row],[Transaction Date]],"mmmm")</f>
        <v>February</v>
      </c>
      <c r="E2724" s="4">
        <f>MONTH(Table1[[#This Row],[Transaction Date]])</f>
        <v>2</v>
      </c>
      <c r="F2724" s="20" t="str">
        <f>TEXT(Table1[[#This Row],[Transaction Date]],"dddd")</f>
        <v>Monday</v>
      </c>
      <c r="G2724" t="s">
        <v>118</v>
      </c>
      <c r="H2724" s="4">
        <v>951</v>
      </c>
      <c r="I2724" t="s">
        <v>115</v>
      </c>
      <c r="J2724" s="4">
        <v>205588</v>
      </c>
      <c r="K2724">
        <v>6162.75</v>
      </c>
    </row>
    <row r="2725" spans="1:11">
      <c r="A2725" s="4">
        <v>20220214</v>
      </c>
      <c r="B2725" s="21">
        <f t="shared" si="42"/>
        <v>44606</v>
      </c>
      <c r="C2725" s="20" t="str">
        <f>TEXT(Table1[[#This Row],[Transaction Date]],"yyyy")</f>
        <v>2022</v>
      </c>
      <c r="D2725" s="20" t="str">
        <f>TEXT(Table1[[#This Row],[Transaction Date]],"mmmm")</f>
        <v>February</v>
      </c>
      <c r="E2725" s="4">
        <f>MONTH(Table1[[#This Row],[Transaction Date]])</f>
        <v>2</v>
      </c>
      <c r="F2725" s="20" t="str">
        <f>TEXT(Table1[[#This Row],[Transaction Date]],"dddd")</f>
        <v>Monday</v>
      </c>
      <c r="G2725" t="s">
        <v>116</v>
      </c>
      <c r="H2725" s="4">
        <v>953</v>
      </c>
      <c r="I2725" t="s">
        <v>113</v>
      </c>
      <c r="J2725" s="4">
        <v>240547</v>
      </c>
      <c r="K2725">
        <v>4185</v>
      </c>
    </row>
    <row r="2726" spans="1:11">
      <c r="A2726" s="4">
        <v>20220214</v>
      </c>
      <c r="B2726" s="21">
        <f t="shared" si="42"/>
        <v>44606</v>
      </c>
      <c r="C2726" s="20" t="str">
        <f>TEXT(Table1[[#This Row],[Transaction Date]],"yyyy")</f>
        <v>2022</v>
      </c>
      <c r="D2726" s="20" t="str">
        <f>TEXT(Table1[[#This Row],[Transaction Date]],"mmmm")</f>
        <v>February</v>
      </c>
      <c r="E2726" s="4">
        <f>MONTH(Table1[[#This Row],[Transaction Date]])</f>
        <v>2</v>
      </c>
      <c r="F2726" s="20" t="str">
        <f>TEXT(Table1[[#This Row],[Transaction Date]],"dddd")</f>
        <v>Monday</v>
      </c>
      <c r="G2726" t="s">
        <v>10</v>
      </c>
      <c r="H2726" s="4">
        <v>958</v>
      </c>
      <c r="I2726" t="s">
        <v>113</v>
      </c>
      <c r="J2726" s="4">
        <v>275506</v>
      </c>
      <c r="K2726">
        <v>10755</v>
      </c>
    </row>
    <row r="2727" spans="1:11">
      <c r="A2727" s="4">
        <v>20220214</v>
      </c>
      <c r="B2727" s="21">
        <f t="shared" si="42"/>
        <v>44606</v>
      </c>
      <c r="C2727" s="20" t="str">
        <f>TEXT(Table1[[#This Row],[Transaction Date]],"yyyy")</f>
        <v>2022</v>
      </c>
      <c r="D2727" s="20" t="str">
        <f>TEXT(Table1[[#This Row],[Transaction Date]],"mmmm")</f>
        <v>February</v>
      </c>
      <c r="E2727" s="4">
        <f>MONTH(Table1[[#This Row],[Transaction Date]])</f>
        <v>2</v>
      </c>
      <c r="F2727" s="20" t="str">
        <f>TEXT(Table1[[#This Row],[Transaction Date]],"dddd")</f>
        <v>Monday</v>
      </c>
      <c r="G2727" t="s">
        <v>116</v>
      </c>
      <c r="H2727" s="4">
        <v>20116</v>
      </c>
      <c r="I2727" t="s">
        <v>112</v>
      </c>
      <c r="J2727" s="4">
        <v>310465</v>
      </c>
      <c r="K2727">
        <v>8390.25</v>
      </c>
    </row>
    <row r="2728" spans="1:11">
      <c r="A2728" s="4">
        <v>20220214</v>
      </c>
      <c r="B2728" s="21">
        <f t="shared" si="42"/>
        <v>44606</v>
      </c>
      <c r="C2728" s="20" t="str">
        <f>TEXT(Table1[[#This Row],[Transaction Date]],"yyyy")</f>
        <v>2022</v>
      </c>
      <c r="D2728" s="20" t="str">
        <f>TEXT(Table1[[#This Row],[Transaction Date]],"mmmm")</f>
        <v>February</v>
      </c>
      <c r="E2728" s="4">
        <f>MONTH(Table1[[#This Row],[Transaction Date]])</f>
        <v>2</v>
      </c>
      <c r="F2728" s="20" t="str">
        <f>TEXT(Table1[[#This Row],[Transaction Date]],"dddd")</f>
        <v>Monday</v>
      </c>
      <c r="G2728" t="s">
        <v>117</v>
      </c>
      <c r="H2728" s="4">
        <v>20118</v>
      </c>
      <c r="I2728" t="s">
        <v>109</v>
      </c>
      <c r="J2728" s="4">
        <v>485260</v>
      </c>
      <c r="K2728">
        <v>16155</v>
      </c>
    </row>
    <row r="2729" spans="1:11">
      <c r="A2729" s="4">
        <v>20220215</v>
      </c>
      <c r="B2729" s="21">
        <f t="shared" si="42"/>
        <v>44607</v>
      </c>
      <c r="C2729" s="20" t="str">
        <f>TEXT(Table1[[#This Row],[Transaction Date]],"yyyy")</f>
        <v>2022</v>
      </c>
      <c r="D2729" s="20" t="str">
        <f>TEXT(Table1[[#This Row],[Transaction Date]],"mmmm")</f>
        <v>February</v>
      </c>
      <c r="E2729" s="4">
        <f>MONTH(Table1[[#This Row],[Transaction Date]])</f>
        <v>2</v>
      </c>
      <c r="F2729" s="20" t="str">
        <f>TEXT(Table1[[#This Row],[Transaction Date]],"dddd")</f>
        <v>Tuesday</v>
      </c>
      <c r="G2729" t="s">
        <v>117</v>
      </c>
      <c r="H2729" s="4">
        <v>20125</v>
      </c>
      <c r="I2729" t="s">
        <v>109</v>
      </c>
      <c r="J2729" s="4">
        <v>520219</v>
      </c>
      <c r="K2729">
        <v>12622.5</v>
      </c>
    </row>
    <row r="2730" spans="1:11">
      <c r="A2730" s="4">
        <v>20220216</v>
      </c>
      <c r="B2730" s="21">
        <f t="shared" si="42"/>
        <v>44608</v>
      </c>
      <c r="C2730" s="20" t="str">
        <f>TEXT(Table1[[#This Row],[Transaction Date]],"yyyy")</f>
        <v>2022</v>
      </c>
      <c r="D2730" s="20" t="str">
        <f>TEXT(Table1[[#This Row],[Transaction Date]],"mmmm")</f>
        <v>February</v>
      </c>
      <c r="E2730" s="4">
        <f>MONTH(Table1[[#This Row],[Transaction Date]])</f>
        <v>2</v>
      </c>
      <c r="F2730" s="20" t="str">
        <f>TEXT(Table1[[#This Row],[Transaction Date]],"dddd")</f>
        <v>Wednesday</v>
      </c>
      <c r="G2730" t="s">
        <v>10</v>
      </c>
      <c r="H2730" s="4">
        <v>963</v>
      </c>
      <c r="I2730" t="s">
        <v>109</v>
      </c>
      <c r="J2730" s="4">
        <v>555178</v>
      </c>
      <c r="K2730">
        <v>4650</v>
      </c>
    </row>
    <row r="2731" spans="1:11">
      <c r="A2731" s="4">
        <v>20220216</v>
      </c>
      <c r="B2731" s="21">
        <f t="shared" si="42"/>
        <v>44608</v>
      </c>
      <c r="C2731" s="20" t="str">
        <f>TEXT(Table1[[#This Row],[Transaction Date]],"yyyy")</f>
        <v>2022</v>
      </c>
      <c r="D2731" s="20" t="str">
        <f>TEXT(Table1[[#This Row],[Transaction Date]],"mmmm")</f>
        <v>February</v>
      </c>
      <c r="E2731" s="4">
        <f>MONTH(Table1[[#This Row],[Transaction Date]])</f>
        <v>2</v>
      </c>
      <c r="F2731" s="20" t="str">
        <f>TEXT(Table1[[#This Row],[Transaction Date]],"dddd")</f>
        <v>Wednesday</v>
      </c>
      <c r="G2731" t="s">
        <v>10</v>
      </c>
      <c r="H2731" s="4">
        <v>964</v>
      </c>
      <c r="I2731" t="s">
        <v>114</v>
      </c>
      <c r="J2731" s="4">
        <v>590137</v>
      </c>
      <c r="K2731">
        <v>1732.5</v>
      </c>
    </row>
    <row r="2732" spans="1:11">
      <c r="A2732" s="4">
        <v>20220216</v>
      </c>
      <c r="B2732" s="21">
        <f t="shared" si="42"/>
        <v>44608</v>
      </c>
      <c r="C2732" s="20" t="str">
        <f>TEXT(Table1[[#This Row],[Transaction Date]],"yyyy")</f>
        <v>2022</v>
      </c>
      <c r="D2732" s="20" t="str">
        <f>TEXT(Table1[[#This Row],[Transaction Date]],"mmmm")</f>
        <v>February</v>
      </c>
      <c r="E2732" s="4">
        <f>MONTH(Table1[[#This Row],[Transaction Date]])</f>
        <v>2</v>
      </c>
      <c r="F2732" s="20" t="str">
        <f>TEXT(Table1[[#This Row],[Transaction Date]],"dddd")</f>
        <v>Wednesday</v>
      </c>
      <c r="G2732" s="1" t="s">
        <v>10</v>
      </c>
      <c r="H2732" s="4">
        <v>20127</v>
      </c>
      <c r="I2732" t="s">
        <v>109</v>
      </c>
      <c r="J2732" s="4">
        <v>625096</v>
      </c>
      <c r="K2732">
        <v>29950</v>
      </c>
    </row>
    <row r="2733" spans="1:11">
      <c r="A2733" s="4">
        <v>20220216</v>
      </c>
      <c r="B2733" s="21">
        <f t="shared" si="42"/>
        <v>44608</v>
      </c>
      <c r="C2733" s="20" t="str">
        <f>TEXT(Table1[[#This Row],[Transaction Date]],"yyyy")</f>
        <v>2022</v>
      </c>
      <c r="D2733" s="20" t="str">
        <f>TEXT(Table1[[#This Row],[Transaction Date]],"mmmm")</f>
        <v>February</v>
      </c>
      <c r="E2733" s="4">
        <f>MONTH(Table1[[#This Row],[Transaction Date]])</f>
        <v>2</v>
      </c>
      <c r="F2733" s="20" t="str">
        <f>TEXT(Table1[[#This Row],[Transaction Date]],"dddd")</f>
        <v>Wednesday</v>
      </c>
      <c r="G2733" t="s">
        <v>10</v>
      </c>
      <c r="H2733" s="4">
        <v>13185</v>
      </c>
      <c r="I2733" t="s">
        <v>115</v>
      </c>
      <c r="J2733" s="4">
        <v>660055</v>
      </c>
      <c r="K2733">
        <v>3657.41</v>
      </c>
    </row>
    <row r="2734" spans="1:11">
      <c r="A2734" s="4">
        <v>20220216</v>
      </c>
      <c r="B2734" s="21">
        <f t="shared" si="42"/>
        <v>44608</v>
      </c>
      <c r="C2734" s="20" t="str">
        <f>TEXT(Table1[[#This Row],[Transaction Date]],"yyyy")</f>
        <v>2022</v>
      </c>
      <c r="D2734" s="20" t="str">
        <f>TEXT(Table1[[#This Row],[Transaction Date]],"mmmm")</f>
        <v>February</v>
      </c>
      <c r="E2734" s="4">
        <f>MONTH(Table1[[#This Row],[Transaction Date]])</f>
        <v>2</v>
      </c>
      <c r="F2734" s="20" t="str">
        <f>TEXT(Table1[[#This Row],[Transaction Date]],"dddd")</f>
        <v>Wednesday</v>
      </c>
      <c r="G2734" t="s">
        <v>118</v>
      </c>
      <c r="H2734" s="4">
        <v>13185</v>
      </c>
      <c r="I2734" t="s">
        <v>113</v>
      </c>
      <c r="J2734" s="4">
        <v>695014</v>
      </c>
      <c r="K2734">
        <v>3379.63</v>
      </c>
    </row>
    <row r="2735" spans="1:11">
      <c r="A2735" s="4">
        <v>20220216</v>
      </c>
      <c r="B2735" s="21">
        <f t="shared" si="42"/>
        <v>44608</v>
      </c>
      <c r="C2735" s="20" t="str">
        <f>TEXT(Table1[[#This Row],[Transaction Date]],"yyyy")</f>
        <v>2022</v>
      </c>
      <c r="D2735" s="20" t="str">
        <f>TEXT(Table1[[#This Row],[Transaction Date]],"mmmm")</f>
        <v>February</v>
      </c>
      <c r="E2735" s="4">
        <f>MONTH(Table1[[#This Row],[Transaction Date]])</f>
        <v>2</v>
      </c>
      <c r="F2735" s="20" t="str">
        <f>TEXT(Table1[[#This Row],[Transaction Date]],"dddd")</f>
        <v>Wednesday</v>
      </c>
      <c r="G2735" t="s">
        <v>118</v>
      </c>
      <c r="H2735" s="4">
        <v>13185</v>
      </c>
      <c r="I2735" t="s">
        <v>113</v>
      </c>
      <c r="J2735" s="4">
        <v>869809</v>
      </c>
      <c r="K2735">
        <v>11064.81</v>
      </c>
    </row>
    <row r="2736" spans="1:11">
      <c r="A2736" s="4">
        <v>20220217</v>
      </c>
      <c r="B2736" s="21">
        <f t="shared" si="42"/>
        <v>44609</v>
      </c>
      <c r="C2736" s="20" t="str">
        <f>TEXT(Table1[[#This Row],[Transaction Date]],"yyyy")</f>
        <v>2022</v>
      </c>
      <c r="D2736" s="20" t="str">
        <f>TEXT(Table1[[#This Row],[Transaction Date]],"mmmm")</f>
        <v>February</v>
      </c>
      <c r="E2736" s="4">
        <f>MONTH(Table1[[#This Row],[Transaction Date]])</f>
        <v>2</v>
      </c>
      <c r="F2736" s="20" t="str">
        <f>TEXT(Table1[[#This Row],[Transaction Date]],"dddd")</f>
        <v>Thursday</v>
      </c>
      <c r="G2736" t="s">
        <v>117</v>
      </c>
      <c r="H2736" s="4">
        <v>966</v>
      </c>
      <c r="I2736" t="s">
        <v>112</v>
      </c>
      <c r="J2736" s="4">
        <v>904768</v>
      </c>
      <c r="K2736">
        <v>9872.5</v>
      </c>
    </row>
    <row r="2737" spans="1:11">
      <c r="A2737" s="4">
        <v>20220217</v>
      </c>
      <c r="B2737" s="21">
        <f t="shared" si="42"/>
        <v>44609</v>
      </c>
      <c r="C2737" s="20" t="str">
        <f>TEXT(Table1[[#This Row],[Transaction Date]],"yyyy")</f>
        <v>2022</v>
      </c>
      <c r="D2737" s="20" t="str">
        <f>TEXT(Table1[[#This Row],[Transaction Date]],"mmmm")</f>
        <v>February</v>
      </c>
      <c r="E2737" s="4">
        <f>MONTH(Table1[[#This Row],[Transaction Date]])</f>
        <v>2</v>
      </c>
      <c r="F2737" s="20" t="str">
        <f>TEXT(Table1[[#This Row],[Transaction Date]],"dddd")</f>
        <v>Thursday</v>
      </c>
      <c r="G2737" t="s">
        <v>10</v>
      </c>
      <c r="H2737" s="4">
        <v>967</v>
      </c>
      <c r="I2737" t="s">
        <v>109</v>
      </c>
      <c r="J2737" s="4">
        <v>132951</v>
      </c>
      <c r="K2737">
        <v>15650</v>
      </c>
    </row>
    <row r="2738" spans="1:11">
      <c r="A2738" s="4">
        <v>20220217</v>
      </c>
      <c r="B2738" s="21">
        <f t="shared" si="42"/>
        <v>44609</v>
      </c>
      <c r="C2738" s="20" t="str">
        <f>TEXT(Table1[[#This Row],[Transaction Date]],"yyyy")</f>
        <v>2022</v>
      </c>
      <c r="D2738" s="20" t="str">
        <f>TEXT(Table1[[#This Row],[Transaction Date]],"mmmm")</f>
        <v>February</v>
      </c>
      <c r="E2738" s="4">
        <f>MONTH(Table1[[#This Row],[Transaction Date]])</f>
        <v>2</v>
      </c>
      <c r="F2738" s="20" t="str">
        <f>TEXT(Table1[[#This Row],[Transaction Date]],"dddd")</f>
        <v>Thursday</v>
      </c>
      <c r="G2738" t="s">
        <v>116</v>
      </c>
      <c r="H2738" s="4">
        <v>13188</v>
      </c>
      <c r="I2738" t="s">
        <v>109</v>
      </c>
      <c r="J2738" s="4">
        <v>117828</v>
      </c>
      <c r="K2738">
        <v>8650</v>
      </c>
    </row>
    <row r="2739" spans="1:11">
      <c r="A2739" s="4">
        <v>20220218</v>
      </c>
      <c r="B2739" s="21">
        <f t="shared" si="42"/>
        <v>44610</v>
      </c>
      <c r="C2739" s="20" t="str">
        <f>TEXT(Table1[[#This Row],[Transaction Date]],"yyyy")</f>
        <v>2022</v>
      </c>
      <c r="D2739" s="20" t="str">
        <f>TEXT(Table1[[#This Row],[Transaction Date]],"mmmm")</f>
        <v>February</v>
      </c>
      <c r="E2739" s="4">
        <f>MONTH(Table1[[#This Row],[Transaction Date]])</f>
        <v>2</v>
      </c>
      <c r="F2739" s="20" t="str">
        <f>TEXT(Table1[[#This Row],[Transaction Date]],"dddd")</f>
        <v>Friday</v>
      </c>
      <c r="G2739" t="s">
        <v>116</v>
      </c>
      <c r="H2739" s="4">
        <v>20132</v>
      </c>
      <c r="I2739" t="s">
        <v>109</v>
      </c>
      <c r="J2739" s="4">
        <v>124705</v>
      </c>
      <c r="K2739">
        <v>14250</v>
      </c>
    </row>
    <row r="2740" spans="1:11">
      <c r="A2740" s="4">
        <v>20220218</v>
      </c>
      <c r="B2740" s="21">
        <f t="shared" si="42"/>
        <v>44610</v>
      </c>
      <c r="C2740" s="20" t="str">
        <f>TEXT(Table1[[#This Row],[Transaction Date]],"yyyy")</f>
        <v>2022</v>
      </c>
      <c r="D2740" s="20" t="str">
        <f>TEXT(Table1[[#This Row],[Transaction Date]],"mmmm")</f>
        <v>February</v>
      </c>
      <c r="E2740" s="4">
        <f>MONTH(Table1[[#This Row],[Transaction Date]])</f>
        <v>2</v>
      </c>
      <c r="F2740" s="20" t="str">
        <f>TEXT(Table1[[#This Row],[Transaction Date]],"dddd")</f>
        <v>Friday</v>
      </c>
      <c r="G2740" t="s">
        <v>117</v>
      </c>
      <c r="H2740" s="4">
        <v>20133</v>
      </c>
      <c r="I2740" t="s">
        <v>114</v>
      </c>
      <c r="J2740" s="4">
        <v>134582</v>
      </c>
      <c r="K2740">
        <v>7950</v>
      </c>
    </row>
    <row r="2741" spans="1:11">
      <c r="A2741" s="4">
        <v>20220218</v>
      </c>
      <c r="B2741" s="21">
        <f t="shared" si="42"/>
        <v>44610</v>
      </c>
      <c r="C2741" s="20" t="str">
        <f>TEXT(Table1[[#This Row],[Transaction Date]],"yyyy")</f>
        <v>2022</v>
      </c>
      <c r="D2741" s="20" t="str">
        <f>TEXT(Table1[[#This Row],[Transaction Date]],"mmmm")</f>
        <v>February</v>
      </c>
      <c r="E2741" s="4">
        <f>MONTH(Table1[[#This Row],[Transaction Date]])</f>
        <v>2</v>
      </c>
      <c r="F2741" s="20" t="str">
        <f>TEXT(Table1[[#This Row],[Transaction Date]],"dddd")</f>
        <v>Friday</v>
      </c>
      <c r="G2741" t="s">
        <v>11</v>
      </c>
      <c r="H2741" s="4">
        <v>13189</v>
      </c>
      <c r="I2741" t="s">
        <v>115</v>
      </c>
      <c r="J2741" s="4">
        <v>145249</v>
      </c>
      <c r="K2741">
        <v>995</v>
      </c>
    </row>
    <row r="2742" spans="1:11">
      <c r="A2742" s="4">
        <v>20220218</v>
      </c>
      <c r="B2742" s="21">
        <f t="shared" si="42"/>
        <v>44610</v>
      </c>
      <c r="C2742" s="20" t="str">
        <f>TEXT(Table1[[#This Row],[Transaction Date]],"yyyy")</f>
        <v>2022</v>
      </c>
      <c r="D2742" s="20" t="str">
        <f>TEXT(Table1[[#This Row],[Transaction Date]],"mmmm")</f>
        <v>February</v>
      </c>
      <c r="E2742" s="4">
        <f>MONTH(Table1[[#This Row],[Transaction Date]])</f>
        <v>2</v>
      </c>
      <c r="F2742" s="20" t="str">
        <f>TEXT(Table1[[#This Row],[Transaction Date]],"dddd")</f>
        <v>Friday</v>
      </c>
      <c r="G2742" t="s">
        <v>11</v>
      </c>
      <c r="H2742" s="4">
        <v>13087</v>
      </c>
      <c r="I2742" t="s">
        <v>114</v>
      </c>
      <c r="J2742" s="4">
        <v>557336</v>
      </c>
      <c r="K2742">
        <v>11950</v>
      </c>
    </row>
    <row r="2743" spans="1:11">
      <c r="A2743" s="4">
        <v>20220218</v>
      </c>
      <c r="B2743" s="21">
        <f t="shared" si="42"/>
        <v>44610</v>
      </c>
      <c r="C2743" s="20" t="str">
        <f>TEXT(Table1[[#This Row],[Transaction Date]],"yyyy")</f>
        <v>2022</v>
      </c>
      <c r="D2743" s="20" t="str">
        <f>TEXT(Table1[[#This Row],[Transaction Date]],"mmmm")</f>
        <v>February</v>
      </c>
      <c r="E2743" s="4">
        <f>MONTH(Table1[[#This Row],[Transaction Date]])</f>
        <v>2</v>
      </c>
      <c r="F2743" s="20" t="str">
        <f>TEXT(Table1[[#This Row],[Transaction Date]],"dddd")</f>
        <v>Friday</v>
      </c>
      <c r="G2743" t="s">
        <v>11</v>
      </c>
      <c r="H2743" s="4">
        <v>13095</v>
      </c>
      <c r="I2743" t="s">
        <v>115</v>
      </c>
      <c r="J2743" s="4">
        <v>166213</v>
      </c>
      <c r="K2743">
        <v>6250</v>
      </c>
    </row>
    <row r="2744" spans="1:11">
      <c r="A2744" s="4">
        <v>20220219</v>
      </c>
      <c r="B2744" s="21">
        <f t="shared" si="42"/>
        <v>44611</v>
      </c>
      <c r="C2744" s="20" t="str">
        <f>TEXT(Table1[[#This Row],[Transaction Date]],"yyyy")</f>
        <v>2022</v>
      </c>
      <c r="D2744" s="20" t="str">
        <f>TEXT(Table1[[#This Row],[Transaction Date]],"mmmm")</f>
        <v>February</v>
      </c>
      <c r="E2744" s="4">
        <f>MONTH(Table1[[#This Row],[Transaction Date]])</f>
        <v>2</v>
      </c>
      <c r="F2744" s="20" t="str">
        <f>TEXT(Table1[[#This Row],[Transaction Date]],"dddd")</f>
        <v>Saturday</v>
      </c>
      <c r="G2744" t="s">
        <v>117</v>
      </c>
      <c r="H2744" s="4">
        <v>972</v>
      </c>
      <c r="I2744" t="s">
        <v>114</v>
      </c>
      <c r="J2744" s="4">
        <v>167090</v>
      </c>
      <c r="K2744">
        <v>2450</v>
      </c>
    </row>
    <row r="2745" spans="1:11">
      <c r="A2745" s="4">
        <v>20220219</v>
      </c>
      <c r="B2745" s="21">
        <f t="shared" si="42"/>
        <v>44611</v>
      </c>
      <c r="C2745" s="20" t="str">
        <f>TEXT(Table1[[#This Row],[Transaction Date]],"yyyy")</f>
        <v>2022</v>
      </c>
      <c r="D2745" s="20" t="str">
        <f>TEXT(Table1[[#This Row],[Transaction Date]],"mmmm")</f>
        <v>February</v>
      </c>
      <c r="E2745" s="4">
        <f>MONTH(Table1[[#This Row],[Transaction Date]])</f>
        <v>2</v>
      </c>
      <c r="F2745" s="20" t="str">
        <f>TEXT(Table1[[#This Row],[Transaction Date]],"dddd")</f>
        <v>Saturday</v>
      </c>
      <c r="G2745" t="s">
        <v>117</v>
      </c>
      <c r="H2745" s="4">
        <v>972</v>
      </c>
      <c r="I2745" t="s">
        <v>114</v>
      </c>
      <c r="J2745" s="4">
        <v>167967</v>
      </c>
      <c r="K2745">
        <v>4650</v>
      </c>
    </row>
    <row r="2746" spans="1:11">
      <c r="A2746" s="4">
        <v>20220219</v>
      </c>
      <c r="B2746" s="21">
        <f t="shared" si="42"/>
        <v>44611</v>
      </c>
      <c r="C2746" s="20" t="str">
        <f>TEXT(Table1[[#This Row],[Transaction Date]],"yyyy")</f>
        <v>2022</v>
      </c>
      <c r="D2746" s="20" t="str">
        <f>TEXT(Table1[[#This Row],[Transaction Date]],"mmmm")</f>
        <v>February</v>
      </c>
      <c r="E2746" s="4">
        <f>MONTH(Table1[[#This Row],[Transaction Date]])</f>
        <v>2</v>
      </c>
      <c r="F2746" s="20" t="str">
        <f>TEXT(Table1[[#This Row],[Transaction Date]],"dddd")</f>
        <v>Saturday</v>
      </c>
      <c r="G2746" t="s">
        <v>117</v>
      </c>
      <c r="H2746" s="4">
        <v>20140</v>
      </c>
      <c r="I2746" t="s">
        <v>115</v>
      </c>
      <c r="J2746" s="4">
        <v>168844</v>
      </c>
      <c r="K2746">
        <v>17950</v>
      </c>
    </row>
    <row r="2747" spans="1:11">
      <c r="A2747" s="4">
        <v>20220219</v>
      </c>
      <c r="B2747" s="21">
        <f t="shared" si="42"/>
        <v>44611</v>
      </c>
      <c r="C2747" s="20" t="str">
        <f>TEXT(Table1[[#This Row],[Transaction Date]],"yyyy")</f>
        <v>2022</v>
      </c>
      <c r="D2747" s="20" t="str">
        <f>TEXT(Table1[[#This Row],[Transaction Date]],"mmmm")</f>
        <v>February</v>
      </c>
      <c r="E2747" s="4">
        <f>MONTH(Table1[[#This Row],[Transaction Date]])</f>
        <v>2</v>
      </c>
      <c r="F2747" s="20" t="str">
        <f>TEXT(Table1[[#This Row],[Transaction Date]],"dddd")</f>
        <v>Saturday</v>
      </c>
      <c r="G2747" t="s">
        <v>10</v>
      </c>
      <c r="H2747" s="4">
        <v>20141</v>
      </c>
      <c r="I2747" t="s">
        <v>114</v>
      </c>
      <c r="J2747" s="4">
        <v>169721</v>
      </c>
      <c r="K2747">
        <v>17950</v>
      </c>
    </row>
    <row r="2748" spans="1:11">
      <c r="A2748" s="4">
        <v>20220219</v>
      </c>
      <c r="B2748" s="21">
        <f t="shared" si="42"/>
        <v>44611</v>
      </c>
      <c r="C2748" s="20" t="str">
        <f>TEXT(Table1[[#This Row],[Transaction Date]],"yyyy")</f>
        <v>2022</v>
      </c>
      <c r="D2748" s="20" t="str">
        <f>TEXT(Table1[[#This Row],[Transaction Date]],"mmmm")</f>
        <v>February</v>
      </c>
      <c r="E2748" s="4">
        <f>MONTH(Table1[[#This Row],[Transaction Date]])</f>
        <v>2</v>
      </c>
      <c r="F2748" s="20" t="str">
        <f>TEXT(Table1[[#This Row],[Transaction Date]],"dddd")</f>
        <v>Saturday</v>
      </c>
      <c r="G2748" t="s">
        <v>10</v>
      </c>
      <c r="H2748" s="4">
        <v>20143</v>
      </c>
      <c r="I2748" t="s">
        <v>115</v>
      </c>
      <c r="J2748" s="4">
        <v>170598</v>
      </c>
      <c r="K2748">
        <v>2205</v>
      </c>
    </row>
    <row r="2749" spans="1:11">
      <c r="A2749" s="4">
        <v>20220219</v>
      </c>
      <c r="B2749" s="21">
        <f t="shared" si="42"/>
        <v>44611</v>
      </c>
      <c r="C2749" s="20" t="str">
        <f>TEXT(Table1[[#This Row],[Transaction Date]],"yyyy")</f>
        <v>2022</v>
      </c>
      <c r="D2749" s="20" t="str">
        <f>TEXT(Table1[[#This Row],[Transaction Date]],"mmmm")</f>
        <v>February</v>
      </c>
      <c r="E2749" s="4">
        <f>MONTH(Table1[[#This Row],[Transaction Date]])</f>
        <v>2</v>
      </c>
      <c r="F2749" s="20" t="str">
        <f>TEXT(Table1[[#This Row],[Transaction Date]],"dddd")</f>
        <v>Saturday</v>
      </c>
      <c r="G2749" t="s">
        <v>116</v>
      </c>
      <c r="H2749" s="4">
        <v>13190</v>
      </c>
      <c r="I2749" t="s">
        <v>113</v>
      </c>
      <c r="J2749" s="4">
        <v>171475</v>
      </c>
      <c r="K2749">
        <v>8950</v>
      </c>
    </row>
    <row r="2750" spans="1:11">
      <c r="A2750" s="4">
        <v>20220219</v>
      </c>
      <c r="B2750" s="21">
        <f t="shared" si="42"/>
        <v>44611</v>
      </c>
      <c r="C2750" s="20" t="str">
        <f>TEXT(Table1[[#This Row],[Transaction Date]],"yyyy")</f>
        <v>2022</v>
      </c>
      <c r="D2750" s="20" t="str">
        <f>TEXT(Table1[[#This Row],[Transaction Date]],"mmmm")</f>
        <v>February</v>
      </c>
      <c r="E2750" s="4">
        <f>MONTH(Table1[[#This Row],[Transaction Date]])</f>
        <v>2</v>
      </c>
      <c r="F2750" s="20" t="str">
        <f>TEXT(Table1[[#This Row],[Transaction Date]],"dddd")</f>
        <v>Saturday</v>
      </c>
      <c r="G2750" t="s">
        <v>10</v>
      </c>
      <c r="H2750" s="4">
        <v>13190</v>
      </c>
      <c r="I2750" t="s">
        <v>113</v>
      </c>
      <c r="J2750" s="4">
        <v>172352</v>
      </c>
      <c r="K2750">
        <v>8950</v>
      </c>
    </row>
    <row r="2751" spans="1:11">
      <c r="A2751" s="4">
        <v>20220219</v>
      </c>
      <c r="B2751" s="21">
        <f t="shared" si="42"/>
        <v>44611</v>
      </c>
      <c r="C2751" s="20" t="str">
        <f>TEXT(Table1[[#This Row],[Transaction Date]],"yyyy")</f>
        <v>2022</v>
      </c>
      <c r="D2751" s="20" t="str">
        <f>TEXT(Table1[[#This Row],[Transaction Date]],"mmmm")</f>
        <v>February</v>
      </c>
      <c r="E2751" s="4">
        <f>MONTH(Table1[[#This Row],[Transaction Date]])</f>
        <v>2</v>
      </c>
      <c r="F2751" s="20" t="str">
        <f>TEXT(Table1[[#This Row],[Transaction Date]],"dddd")</f>
        <v>Saturday</v>
      </c>
      <c r="G2751" t="s">
        <v>10</v>
      </c>
      <c r="H2751" s="4">
        <v>13192</v>
      </c>
      <c r="I2751" t="s">
        <v>115</v>
      </c>
      <c r="J2751" s="4">
        <v>173229</v>
      </c>
      <c r="K2751">
        <v>995</v>
      </c>
    </row>
    <row r="2752" spans="1:11">
      <c r="A2752" s="4">
        <v>20220220</v>
      </c>
      <c r="B2752" s="21">
        <f t="shared" si="42"/>
        <v>44612</v>
      </c>
      <c r="C2752" s="20" t="str">
        <f>TEXT(Table1[[#This Row],[Transaction Date]],"yyyy")</f>
        <v>2022</v>
      </c>
      <c r="D2752" s="20" t="str">
        <f>TEXT(Table1[[#This Row],[Transaction Date]],"mmmm")</f>
        <v>February</v>
      </c>
      <c r="E2752" s="4">
        <f>MONTH(Table1[[#This Row],[Transaction Date]])</f>
        <v>2</v>
      </c>
      <c r="F2752" s="20" t="str">
        <f>TEXT(Table1[[#This Row],[Transaction Date]],"dddd")</f>
        <v>Sunday</v>
      </c>
      <c r="G2752" t="s">
        <v>116</v>
      </c>
      <c r="H2752" s="4">
        <v>13196</v>
      </c>
      <c r="I2752" t="s">
        <v>115</v>
      </c>
      <c r="J2752" s="4">
        <v>174106</v>
      </c>
      <c r="K2752">
        <v>995</v>
      </c>
    </row>
    <row r="2753" spans="1:11">
      <c r="A2753" s="4">
        <v>20220221</v>
      </c>
      <c r="B2753" s="21">
        <f t="shared" si="42"/>
        <v>44613</v>
      </c>
      <c r="C2753" s="20" t="str">
        <f>TEXT(Table1[[#This Row],[Transaction Date]],"yyyy")</f>
        <v>2022</v>
      </c>
      <c r="D2753" s="20" t="str">
        <f>TEXT(Table1[[#This Row],[Transaction Date]],"mmmm")</f>
        <v>February</v>
      </c>
      <c r="E2753" s="4">
        <f>MONTH(Table1[[#This Row],[Transaction Date]])</f>
        <v>2</v>
      </c>
      <c r="F2753" s="20" t="str">
        <f>TEXT(Table1[[#This Row],[Transaction Date]],"dddd")</f>
        <v>Monday</v>
      </c>
      <c r="G2753" t="s">
        <v>116</v>
      </c>
      <c r="H2753" s="4">
        <v>979</v>
      </c>
      <c r="I2753" t="s">
        <v>109</v>
      </c>
      <c r="J2753" s="4">
        <v>857476</v>
      </c>
      <c r="K2753">
        <v>19650</v>
      </c>
    </row>
    <row r="2754" spans="1:11">
      <c r="A2754" s="4">
        <v>20220221</v>
      </c>
      <c r="B2754" s="21">
        <f t="shared" si="42"/>
        <v>44613</v>
      </c>
      <c r="C2754" s="20" t="str">
        <f>TEXT(Table1[[#This Row],[Transaction Date]],"yyyy")</f>
        <v>2022</v>
      </c>
      <c r="D2754" s="20" t="str">
        <f>TEXT(Table1[[#This Row],[Transaction Date]],"mmmm")</f>
        <v>February</v>
      </c>
      <c r="E2754" s="4">
        <f>MONTH(Table1[[#This Row],[Transaction Date]])</f>
        <v>2</v>
      </c>
      <c r="F2754" s="20" t="str">
        <f>TEXT(Table1[[#This Row],[Transaction Date]],"dddd")</f>
        <v>Monday</v>
      </c>
      <c r="G2754" t="s">
        <v>116</v>
      </c>
      <c r="H2754" s="4">
        <v>980</v>
      </c>
      <c r="I2754" t="s">
        <v>114</v>
      </c>
      <c r="J2754" s="4">
        <v>766263</v>
      </c>
      <c r="K2754">
        <v>2450</v>
      </c>
    </row>
    <row r="2755" spans="1:11">
      <c r="A2755" s="4">
        <v>20220221</v>
      </c>
      <c r="B2755" s="21">
        <f t="shared" si="42"/>
        <v>44613</v>
      </c>
      <c r="C2755" s="20" t="str">
        <f>TEXT(Table1[[#This Row],[Transaction Date]],"yyyy")</f>
        <v>2022</v>
      </c>
      <c r="D2755" s="20" t="str">
        <f>TEXT(Table1[[#This Row],[Transaction Date]],"mmmm")</f>
        <v>February</v>
      </c>
      <c r="E2755" s="4">
        <f>MONTH(Table1[[#This Row],[Transaction Date]])</f>
        <v>2</v>
      </c>
      <c r="F2755" s="20" t="str">
        <f>TEXT(Table1[[#This Row],[Transaction Date]],"dddd")</f>
        <v>Monday</v>
      </c>
      <c r="G2755" t="s">
        <v>116</v>
      </c>
      <c r="H2755" s="4">
        <v>980</v>
      </c>
      <c r="I2755" t="s">
        <v>115</v>
      </c>
      <c r="J2755" s="4">
        <v>675050</v>
      </c>
      <c r="K2755">
        <v>4650</v>
      </c>
    </row>
    <row r="2756" spans="1:11">
      <c r="A2756" s="4">
        <v>20220221</v>
      </c>
      <c r="B2756" s="21">
        <f t="shared" si="42"/>
        <v>44613</v>
      </c>
      <c r="C2756" s="20" t="str">
        <f>TEXT(Table1[[#This Row],[Transaction Date]],"yyyy")</f>
        <v>2022</v>
      </c>
      <c r="D2756" s="20" t="str">
        <f>TEXT(Table1[[#This Row],[Transaction Date]],"mmmm")</f>
        <v>February</v>
      </c>
      <c r="E2756" s="4">
        <f>MONTH(Table1[[#This Row],[Transaction Date]])</f>
        <v>2</v>
      </c>
      <c r="F2756" s="20" t="str">
        <f>TEXT(Table1[[#This Row],[Transaction Date]],"dddd")</f>
        <v>Monday</v>
      </c>
      <c r="G2756" t="s">
        <v>116</v>
      </c>
      <c r="H2756" s="4">
        <v>20159</v>
      </c>
      <c r="I2756" t="s">
        <v>114</v>
      </c>
      <c r="J2756" s="4">
        <v>979679</v>
      </c>
      <c r="K2756">
        <v>16650</v>
      </c>
    </row>
    <row r="2757" spans="1:11">
      <c r="A2757" s="4">
        <v>20220221</v>
      </c>
      <c r="B2757" s="21">
        <f t="shared" ref="B2757:B2820" si="43">DATE(LEFT(A2757,4),MID(A2757,5,2),RIGHT(A2757,2))</f>
        <v>44613</v>
      </c>
      <c r="C2757" s="20" t="str">
        <f>TEXT(Table1[[#This Row],[Transaction Date]],"yyyy")</f>
        <v>2022</v>
      </c>
      <c r="D2757" s="20" t="str">
        <f>TEXT(Table1[[#This Row],[Transaction Date]],"mmmm")</f>
        <v>February</v>
      </c>
      <c r="E2757" s="4">
        <f>MONTH(Table1[[#This Row],[Transaction Date]])</f>
        <v>2</v>
      </c>
      <c r="F2757" s="20" t="str">
        <f>TEXT(Table1[[#This Row],[Transaction Date]],"dddd")</f>
        <v>Monday</v>
      </c>
      <c r="G2757" t="s">
        <v>117</v>
      </c>
      <c r="H2757" s="4">
        <v>20161</v>
      </c>
      <c r="I2757" t="s">
        <v>115</v>
      </c>
      <c r="J2757" s="4">
        <v>112757</v>
      </c>
      <c r="K2757">
        <v>20950</v>
      </c>
    </row>
    <row r="2758" spans="1:11">
      <c r="A2758" s="4">
        <v>20220223</v>
      </c>
      <c r="B2758" s="21">
        <f t="shared" si="43"/>
        <v>44615</v>
      </c>
      <c r="C2758" s="20" t="str">
        <f>TEXT(Table1[[#This Row],[Transaction Date]],"yyyy")</f>
        <v>2022</v>
      </c>
      <c r="D2758" s="20" t="str">
        <f>TEXT(Table1[[#This Row],[Transaction Date]],"mmmm")</f>
        <v>February</v>
      </c>
      <c r="E2758" s="4">
        <f>MONTH(Table1[[#This Row],[Transaction Date]])</f>
        <v>2</v>
      </c>
      <c r="F2758" s="20" t="str">
        <f>TEXT(Table1[[#This Row],[Transaction Date]],"dddd")</f>
        <v>Wednesday</v>
      </c>
      <c r="G2758" t="s">
        <v>118</v>
      </c>
      <c r="H2758" s="4">
        <v>20173</v>
      </c>
      <c r="I2758" t="s">
        <v>113</v>
      </c>
      <c r="J2758" s="4">
        <v>127547</v>
      </c>
      <c r="K2758">
        <v>11950</v>
      </c>
    </row>
    <row r="2759" spans="1:11">
      <c r="A2759" s="4">
        <v>20220223</v>
      </c>
      <c r="B2759" s="21">
        <f t="shared" si="43"/>
        <v>44615</v>
      </c>
      <c r="C2759" s="20" t="str">
        <f>TEXT(Table1[[#This Row],[Transaction Date]],"yyyy")</f>
        <v>2022</v>
      </c>
      <c r="D2759" s="20" t="str">
        <f>TEXT(Table1[[#This Row],[Transaction Date]],"mmmm")</f>
        <v>February</v>
      </c>
      <c r="E2759" s="4">
        <f>MONTH(Table1[[#This Row],[Transaction Date]])</f>
        <v>2</v>
      </c>
      <c r="F2759" s="20" t="str">
        <f>TEXT(Table1[[#This Row],[Transaction Date]],"dddd")</f>
        <v>Wednesday</v>
      </c>
      <c r="G2759" t="s">
        <v>10</v>
      </c>
      <c r="H2759" s="4">
        <v>20174</v>
      </c>
      <c r="I2759" t="s">
        <v>113</v>
      </c>
      <c r="J2759" s="4">
        <v>445471</v>
      </c>
      <c r="K2759">
        <v>2650</v>
      </c>
    </row>
    <row r="2760" spans="1:11">
      <c r="A2760" s="4">
        <v>20220223</v>
      </c>
      <c r="B2760" s="21">
        <f t="shared" si="43"/>
        <v>44615</v>
      </c>
      <c r="C2760" s="20" t="str">
        <f>TEXT(Table1[[#This Row],[Transaction Date]],"yyyy")</f>
        <v>2022</v>
      </c>
      <c r="D2760" s="20" t="str">
        <f>TEXT(Table1[[#This Row],[Transaction Date]],"mmmm")</f>
        <v>February</v>
      </c>
      <c r="E2760" s="4">
        <f>MONTH(Table1[[#This Row],[Transaction Date]])</f>
        <v>2</v>
      </c>
      <c r="F2760" s="20" t="str">
        <f>TEXT(Table1[[#This Row],[Transaction Date]],"dddd")</f>
        <v>Wednesday</v>
      </c>
      <c r="G2760" s="1" t="s">
        <v>116</v>
      </c>
      <c r="H2760" s="4">
        <v>20178</v>
      </c>
      <c r="I2760" t="s">
        <v>112</v>
      </c>
      <c r="J2760" s="4">
        <v>871537</v>
      </c>
      <c r="K2760">
        <v>6250</v>
      </c>
    </row>
    <row r="2761" spans="1:11">
      <c r="A2761" s="4">
        <v>20220223</v>
      </c>
      <c r="B2761" s="21">
        <f t="shared" si="43"/>
        <v>44615</v>
      </c>
      <c r="C2761" s="20" t="str">
        <f>TEXT(Table1[[#This Row],[Transaction Date]],"yyyy")</f>
        <v>2022</v>
      </c>
      <c r="D2761" s="20" t="str">
        <f>TEXT(Table1[[#This Row],[Transaction Date]],"mmmm")</f>
        <v>February</v>
      </c>
      <c r="E2761" s="4">
        <f>MONTH(Table1[[#This Row],[Transaction Date]])</f>
        <v>2</v>
      </c>
      <c r="F2761" s="20" t="str">
        <f>TEXT(Table1[[#This Row],[Transaction Date]],"dddd")</f>
        <v>Wednesday</v>
      </c>
      <c r="G2761" s="1" t="s">
        <v>118</v>
      </c>
      <c r="H2761" s="4">
        <v>13201</v>
      </c>
      <c r="I2761" t="s">
        <v>109</v>
      </c>
      <c r="J2761" s="4">
        <v>129760</v>
      </c>
      <c r="K2761">
        <v>12650</v>
      </c>
    </row>
    <row r="2762" spans="1:11">
      <c r="A2762" s="4">
        <v>20220223</v>
      </c>
      <c r="B2762" s="21">
        <f t="shared" si="43"/>
        <v>44615</v>
      </c>
      <c r="C2762" s="20" t="str">
        <f>TEXT(Table1[[#This Row],[Transaction Date]],"yyyy")</f>
        <v>2022</v>
      </c>
      <c r="D2762" s="20" t="str">
        <f>TEXT(Table1[[#This Row],[Transaction Date]],"mmmm")</f>
        <v>February</v>
      </c>
      <c r="E2762" s="4">
        <f>MONTH(Table1[[#This Row],[Transaction Date]])</f>
        <v>2</v>
      </c>
      <c r="F2762" s="20" t="str">
        <f>TEXT(Table1[[#This Row],[Transaction Date]],"dddd")</f>
        <v>Wednesday</v>
      </c>
      <c r="G2762" t="s">
        <v>116</v>
      </c>
      <c r="H2762" s="4">
        <v>13202</v>
      </c>
      <c r="I2762" t="s">
        <v>109</v>
      </c>
      <c r="J2762" s="4">
        <v>834850</v>
      </c>
      <c r="K2762">
        <v>17950</v>
      </c>
    </row>
    <row r="2763" spans="1:11">
      <c r="A2763" s="4">
        <v>20220224</v>
      </c>
      <c r="B2763" s="21">
        <f t="shared" si="43"/>
        <v>44616</v>
      </c>
      <c r="C2763" s="20" t="str">
        <f>TEXT(Table1[[#This Row],[Transaction Date]],"yyyy")</f>
        <v>2022</v>
      </c>
      <c r="D2763" s="20" t="str">
        <f>TEXT(Table1[[#This Row],[Transaction Date]],"mmmm")</f>
        <v>February</v>
      </c>
      <c r="E2763" s="4">
        <f>MONTH(Table1[[#This Row],[Transaction Date]])</f>
        <v>2</v>
      </c>
      <c r="F2763" s="20" t="str">
        <f>TEXT(Table1[[#This Row],[Transaction Date]],"dddd")</f>
        <v>Thursday</v>
      </c>
      <c r="G2763" t="s">
        <v>117</v>
      </c>
      <c r="H2763" s="4">
        <v>20179</v>
      </c>
      <c r="I2763" t="s">
        <v>109</v>
      </c>
      <c r="J2763" s="4">
        <v>979679</v>
      </c>
      <c r="K2763">
        <v>22650</v>
      </c>
    </row>
    <row r="2764" spans="1:11">
      <c r="A2764" s="4">
        <v>20220224</v>
      </c>
      <c r="B2764" s="21">
        <f t="shared" si="43"/>
        <v>44616</v>
      </c>
      <c r="C2764" s="20" t="str">
        <f>TEXT(Table1[[#This Row],[Transaction Date]],"yyyy")</f>
        <v>2022</v>
      </c>
      <c r="D2764" s="20" t="str">
        <f>TEXT(Table1[[#This Row],[Transaction Date]],"mmmm")</f>
        <v>February</v>
      </c>
      <c r="E2764" s="4">
        <f>MONTH(Table1[[#This Row],[Transaction Date]])</f>
        <v>2</v>
      </c>
      <c r="F2764" s="20" t="str">
        <f>TEXT(Table1[[#This Row],[Transaction Date]],"dddd")</f>
        <v>Thursday</v>
      </c>
      <c r="G2764" t="s">
        <v>117</v>
      </c>
      <c r="H2764" s="4">
        <v>20180</v>
      </c>
      <c r="I2764" t="s">
        <v>113</v>
      </c>
      <c r="J2764" s="4">
        <v>112757</v>
      </c>
      <c r="K2764">
        <v>2450</v>
      </c>
    </row>
    <row r="2765" spans="1:11">
      <c r="A2765" s="4">
        <v>20220224</v>
      </c>
      <c r="B2765" s="21">
        <f t="shared" si="43"/>
        <v>44616</v>
      </c>
      <c r="C2765" s="20" t="str">
        <f>TEXT(Table1[[#This Row],[Transaction Date]],"yyyy")</f>
        <v>2022</v>
      </c>
      <c r="D2765" s="20" t="str">
        <f>TEXT(Table1[[#This Row],[Transaction Date]],"mmmm")</f>
        <v>February</v>
      </c>
      <c r="E2765" s="4">
        <f>MONTH(Table1[[#This Row],[Transaction Date]])</f>
        <v>2</v>
      </c>
      <c r="F2765" s="20" t="str">
        <f>TEXT(Table1[[#This Row],[Transaction Date]],"dddd")</f>
        <v>Thursday</v>
      </c>
      <c r="G2765" t="s">
        <v>10</v>
      </c>
      <c r="H2765" s="4">
        <v>20185</v>
      </c>
      <c r="I2765" t="s">
        <v>115</v>
      </c>
      <c r="J2765" s="4">
        <v>127547</v>
      </c>
      <c r="K2765">
        <v>995</v>
      </c>
    </row>
    <row r="2766" spans="1:11">
      <c r="A2766" s="4">
        <v>20220224</v>
      </c>
      <c r="B2766" s="21">
        <f t="shared" si="43"/>
        <v>44616</v>
      </c>
      <c r="C2766" s="20" t="str">
        <f>TEXT(Table1[[#This Row],[Transaction Date]],"yyyy")</f>
        <v>2022</v>
      </c>
      <c r="D2766" s="20" t="str">
        <f>TEXT(Table1[[#This Row],[Transaction Date]],"mmmm")</f>
        <v>February</v>
      </c>
      <c r="E2766" s="4">
        <f>MONTH(Table1[[#This Row],[Transaction Date]])</f>
        <v>2</v>
      </c>
      <c r="F2766" s="20" t="str">
        <f>TEXT(Table1[[#This Row],[Transaction Date]],"dddd")</f>
        <v>Thursday</v>
      </c>
      <c r="G2766" t="s">
        <v>10</v>
      </c>
      <c r="H2766" s="4">
        <v>13204</v>
      </c>
      <c r="I2766" t="s">
        <v>109</v>
      </c>
      <c r="J2766" s="4">
        <v>445471</v>
      </c>
      <c r="K2766">
        <v>7650</v>
      </c>
    </row>
    <row r="2767" spans="1:11">
      <c r="A2767" s="4">
        <v>20220224</v>
      </c>
      <c r="B2767" s="21">
        <f t="shared" si="43"/>
        <v>44616</v>
      </c>
      <c r="C2767" s="20" t="str">
        <f>TEXT(Table1[[#This Row],[Transaction Date]],"yyyy")</f>
        <v>2022</v>
      </c>
      <c r="D2767" s="20" t="str">
        <f>TEXT(Table1[[#This Row],[Transaction Date]],"mmmm")</f>
        <v>February</v>
      </c>
      <c r="E2767" s="4">
        <f>MONTH(Table1[[#This Row],[Transaction Date]])</f>
        <v>2</v>
      </c>
      <c r="F2767" s="20" t="str">
        <f>TEXT(Table1[[#This Row],[Transaction Date]],"dddd")</f>
        <v>Thursday</v>
      </c>
      <c r="G2767" t="s">
        <v>118</v>
      </c>
      <c r="H2767" s="4">
        <v>9974</v>
      </c>
      <c r="I2767" t="s">
        <v>109</v>
      </c>
      <c r="J2767" s="4">
        <v>871537</v>
      </c>
      <c r="K2767">
        <v>11950</v>
      </c>
    </row>
    <row r="2768" spans="1:11">
      <c r="A2768" s="4">
        <v>20220224</v>
      </c>
      <c r="B2768" s="21">
        <f t="shared" si="43"/>
        <v>44616</v>
      </c>
      <c r="C2768" s="20" t="str">
        <f>TEXT(Table1[[#This Row],[Transaction Date]],"yyyy")</f>
        <v>2022</v>
      </c>
      <c r="D2768" s="20" t="str">
        <f>TEXT(Table1[[#This Row],[Transaction Date]],"mmmm")</f>
        <v>February</v>
      </c>
      <c r="E2768" s="4">
        <f>MONTH(Table1[[#This Row],[Transaction Date]])</f>
        <v>2</v>
      </c>
      <c r="F2768" s="20" t="str">
        <f>TEXT(Table1[[#This Row],[Transaction Date]],"dddd")</f>
        <v>Thursday</v>
      </c>
      <c r="G2768" t="s">
        <v>116</v>
      </c>
      <c r="H2768" s="4">
        <v>9975</v>
      </c>
      <c r="I2768" t="s">
        <v>109</v>
      </c>
      <c r="J2768" s="4">
        <v>129760</v>
      </c>
      <c r="K2768">
        <v>20950</v>
      </c>
    </row>
    <row r="2769" spans="1:11">
      <c r="A2769" s="4">
        <v>20220224</v>
      </c>
      <c r="B2769" s="21">
        <f t="shared" si="43"/>
        <v>44616</v>
      </c>
      <c r="C2769" s="20" t="str">
        <f>TEXT(Table1[[#This Row],[Transaction Date]],"yyyy")</f>
        <v>2022</v>
      </c>
      <c r="D2769" s="20" t="str">
        <f>TEXT(Table1[[#This Row],[Transaction Date]],"mmmm")</f>
        <v>February</v>
      </c>
      <c r="E2769" s="4">
        <f>MONTH(Table1[[#This Row],[Transaction Date]])</f>
        <v>2</v>
      </c>
      <c r="F2769" s="20" t="str">
        <f>TEXT(Table1[[#This Row],[Transaction Date]],"dddd")</f>
        <v>Thursday</v>
      </c>
      <c r="G2769" t="s">
        <v>117</v>
      </c>
      <c r="H2769" s="4">
        <v>20181</v>
      </c>
      <c r="I2769" t="s">
        <v>109</v>
      </c>
      <c r="J2769" s="4">
        <v>834850</v>
      </c>
      <c r="K2769">
        <v>7650</v>
      </c>
    </row>
    <row r="2770" spans="1:11">
      <c r="A2770" s="4">
        <v>20220224</v>
      </c>
      <c r="B2770" s="21">
        <f t="shared" si="43"/>
        <v>44616</v>
      </c>
      <c r="C2770" s="20" t="str">
        <f>TEXT(Table1[[#This Row],[Transaction Date]],"yyyy")</f>
        <v>2022</v>
      </c>
      <c r="D2770" s="20" t="str">
        <f>TEXT(Table1[[#This Row],[Transaction Date]],"mmmm")</f>
        <v>February</v>
      </c>
      <c r="E2770" s="4">
        <f>MONTH(Table1[[#This Row],[Transaction Date]])</f>
        <v>2</v>
      </c>
      <c r="F2770" s="20" t="str">
        <f>TEXT(Table1[[#This Row],[Transaction Date]],"dddd")</f>
        <v>Thursday</v>
      </c>
      <c r="G2770" t="s">
        <v>10</v>
      </c>
      <c r="H2770" s="4">
        <v>9972</v>
      </c>
      <c r="I2770" t="s">
        <v>113</v>
      </c>
      <c r="J2770" s="4">
        <v>834850</v>
      </c>
      <c r="K2770">
        <v>2450</v>
      </c>
    </row>
    <row r="2771" spans="1:11">
      <c r="A2771" s="4">
        <v>20220225</v>
      </c>
      <c r="B2771" s="21">
        <f t="shared" si="43"/>
        <v>44617</v>
      </c>
      <c r="C2771" s="20" t="str">
        <f>TEXT(Table1[[#This Row],[Transaction Date]],"yyyy")</f>
        <v>2022</v>
      </c>
      <c r="D2771" s="20" t="str">
        <f>TEXT(Table1[[#This Row],[Transaction Date]],"mmmm")</f>
        <v>February</v>
      </c>
      <c r="E2771" s="4">
        <f>MONTH(Table1[[#This Row],[Transaction Date]])</f>
        <v>2</v>
      </c>
      <c r="F2771" s="20" t="str">
        <f>TEXT(Table1[[#This Row],[Transaction Date]],"dddd")</f>
        <v>Friday</v>
      </c>
      <c r="G2771" t="s">
        <v>10</v>
      </c>
      <c r="H2771" s="4">
        <v>984</v>
      </c>
      <c r="I2771" t="s">
        <v>115</v>
      </c>
      <c r="J2771" s="4">
        <v>127547</v>
      </c>
      <c r="K2771">
        <v>995</v>
      </c>
    </row>
    <row r="2772" spans="1:11">
      <c r="A2772" s="4">
        <v>20220225</v>
      </c>
      <c r="B2772" s="21">
        <f t="shared" si="43"/>
        <v>44617</v>
      </c>
      <c r="C2772" s="20" t="str">
        <f>TEXT(Table1[[#This Row],[Transaction Date]],"yyyy")</f>
        <v>2022</v>
      </c>
      <c r="D2772" s="20" t="str">
        <f>TEXT(Table1[[#This Row],[Transaction Date]],"mmmm")</f>
        <v>February</v>
      </c>
      <c r="E2772" s="4">
        <f>MONTH(Table1[[#This Row],[Transaction Date]])</f>
        <v>2</v>
      </c>
      <c r="F2772" s="20" t="str">
        <f>TEXT(Table1[[#This Row],[Transaction Date]],"dddd")</f>
        <v>Friday</v>
      </c>
      <c r="G2772" t="s">
        <v>10</v>
      </c>
      <c r="H2772" s="4">
        <v>984</v>
      </c>
      <c r="I2772" t="s">
        <v>115</v>
      </c>
      <c r="J2772" s="4">
        <v>445471</v>
      </c>
      <c r="K2772">
        <v>995</v>
      </c>
    </row>
    <row r="2773" spans="1:11">
      <c r="A2773" s="4">
        <v>20220225</v>
      </c>
      <c r="B2773" s="21">
        <f t="shared" si="43"/>
        <v>44617</v>
      </c>
      <c r="C2773" s="20" t="str">
        <f>TEXT(Table1[[#This Row],[Transaction Date]],"yyyy")</f>
        <v>2022</v>
      </c>
      <c r="D2773" s="20" t="str">
        <f>TEXT(Table1[[#This Row],[Transaction Date]],"mmmm")</f>
        <v>February</v>
      </c>
      <c r="E2773" s="4">
        <f>MONTH(Table1[[#This Row],[Transaction Date]])</f>
        <v>2</v>
      </c>
      <c r="F2773" s="20" t="str">
        <f>TEXT(Table1[[#This Row],[Transaction Date]],"dddd")</f>
        <v>Friday</v>
      </c>
      <c r="G2773" t="s">
        <v>117</v>
      </c>
      <c r="H2773" s="4">
        <v>985</v>
      </c>
      <c r="I2773" t="s">
        <v>113</v>
      </c>
      <c r="J2773" s="4">
        <v>871537</v>
      </c>
      <c r="K2773">
        <v>2450</v>
      </c>
    </row>
    <row r="2774" spans="1:11">
      <c r="A2774" s="4">
        <v>20220225</v>
      </c>
      <c r="B2774" s="21">
        <f t="shared" si="43"/>
        <v>44617</v>
      </c>
      <c r="C2774" s="20" t="str">
        <f>TEXT(Table1[[#This Row],[Transaction Date]],"yyyy")</f>
        <v>2022</v>
      </c>
      <c r="D2774" s="20" t="str">
        <f>TEXT(Table1[[#This Row],[Transaction Date]],"mmmm")</f>
        <v>February</v>
      </c>
      <c r="E2774" s="4">
        <f>MONTH(Table1[[#This Row],[Transaction Date]])</f>
        <v>2</v>
      </c>
      <c r="F2774" s="20" t="str">
        <f>TEXT(Table1[[#This Row],[Transaction Date]],"dddd")</f>
        <v>Friday</v>
      </c>
      <c r="G2774" t="s">
        <v>117</v>
      </c>
      <c r="H2774" s="4">
        <v>988</v>
      </c>
      <c r="I2774" t="s">
        <v>109</v>
      </c>
      <c r="J2774" s="4">
        <v>129760</v>
      </c>
      <c r="K2774">
        <v>13700</v>
      </c>
    </row>
    <row r="2775" spans="1:11">
      <c r="A2775" s="4">
        <v>20220225</v>
      </c>
      <c r="B2775" s="21">
        <f t="shared" si="43"/>
        <v>44617</v>
      </c>
      <c r="C2775" s="20" t="str">
        <f>TEXT(Table1[[#This Row],[Transaction Date]],"yyyy")</f>
        <v>2022</v>
      </c>
      <c r="D2775" s="20" t="str">
        <f>TEXT(Table1[[#This Row],[Transaction Date]],"mmmm")</f>
        <v>February</v>
      </c>
      <c r="E2775" s="4">
        <f>MONTH(Table1[[#This Row],[Transaction Date]])</f>
        <v>2</v>
      </c>
      <c r="F2775" s="20" t="str">
        <f>TEXT(Table1[[#This Row],[Transaction Date]],"dddd")</f>
        <v>Friday</v>
      </c>
      <c r="G2775" t="s">
        <v>10</v>
      </c>
      <c r="H2775" s="4">
        <v>989</v>
      </c>
      <c r="I2775" t="s">
        <v>109</v>
      </c>
      <c r="J2775" s="4">
        <v>834850</v>
      </c>
      <c r="K2775">
        <v>11950</v>
      </c>
    </row>
    <row r="2776" spans="1:11">
      <c r="A2776" s="4">
        <v>20220225</v>
      </c>
      <c r="B2776" s="21">
        <f t="shared" si="43"/>
        <v>44617</v>
      </c>
      <c r="C2776" s="20" t="str">
        <f>TEXT(Table1[[#This Row],[Transaction Date]],"yyyy")</f>
        <v>2022</v>
      </c>
      <c r="D2776" s="20" t="str">
        <f>TEXT(Table1[[#This Row],[Transaction Date]],"mmmm")</f>
        <v>February</v>
      </c>
      <c r="E2776" s="4">
        <f>MONTH(Table1[[#This Row],[Transaction Date]])</f>
        <v>2</v>
      </c>
      <c r="F2776" s="20" t="str">
        <f>TEXT(Table1[[#This Row],[Transaction Date]],"dddd")</f>
        <v>Friday</v>
      </c>
      <c r="G2776" t="s">
        <v>10</v>
      </c>
      <c r="H2776" s="4">
        <v>20187</v>
      </c>
      <c r="I2776" t="s">
        <v>109</v>
      </c>
      <c r="J2776" s="4">
        <v>979679</v>
      </c>
      <c r="K2776">
        <v>9950</v>
      </c>
    </row>
    <row r="2777" spans="1:11">
      <c r="A2777" s="4">
        <v>20220225</v>
      </c>
      <c r="B2777" s="21">
        <f t="shared" si="43"/>
        <v>44617</v>
      </c>
      <c r="C2777" s="20" t="str">
        <f>TEXT(Table1[[#This Row],[Transaction Date]],"yyyy")</f>
        <v>2022</v>
      </c>
      <c r="D2777" s="20" t="str">
        <f>TEXT(Table1[[#This Row],[Transaction Date]],"mmmm")</f>
        <v>February</v>
      </c>
      <c r="E2777" s="4">
        <f>MONTH(Table1[[#This Row],[Transaction Date]])</f>
        <v>2</v>
      </c>
      <c r="F2777" s="20" t="str">
        <f>TEXT(Table1[[#This Row],[Transaction Date]],"dddd")</f>
        <v>Friday</v>
      </c>
      <c r="G2777" t="s">
        <v>118</v>
      </c>
      <c r="H2777" s="4">
        <v>13207</v>
      </c>
      <c r="I2777" t="s">
        <v>109</v>
      </c>
      <c r="J2777" s="4">
        <v>112757</v>
      </c>
      <c r="K2777">
        <v>3250</v>
      </c>
    </row>
    <row r="2778" spans="1:11">
      <c r="A2778" s="4">
        <v>20220225</v>
      </c>
      <c r="B2778" s="21">
        <f t="shared" si="43"/>
        <v>44617</v>
      </c>
      <c r="C2778" s="20" t="str">
        <f>TEXT(Table1[[#This Row],[Transaction Date]],"yyyy")</f>
        <v>2022</v>
      </c>
      <c r="D2778" s="20" t="str">
        <f>TEXT(Table1[[#This Row],[Transaction Date]],"mmmm")</f>
        <v>February</v>
      </c>
      <c r="E2778" s="4">
        <f>MONTH(Table1[[#This Row],[Transaction Date]])</f>
        <v>2</v>
      </c>
      <c r="F2778" s="20" t="str">
        <f>TEXT(Table1[[#This Row],[Transaction Date]],"dddd")</f>
        <v>Friday</v>
      </c>
      <c r="G2778" t="s">
        <v>116</v>
      </c>
      <c r="H2778" s="4">
        <v>985</v>
      </c>
      <c r="I2778" t="s">
        <v>109</v>
      </c>
      <c r="J2778" s="4">
        <v>127547</v>
      </c>
      <c r="K2778">
        <v>9157.5</v>
      </c>
    </row>
    <row r="2779" spans="1:11">
      <c r="A2779" s="4">
        <v>20220225</v>
      </c>
      <c r="B2779" s="21">
        <f t="shared" si="43"/>
        <v>44617</v>
      </c>
      <c r="C2779" s="20" t="str">
        <f>TEXT(Table1[[#This Row],[Transaction Date]],"yyyy")</f>
        <v>2022</v>
      </c>
      <c r="D2779" s="20" t="str">
        <f>TEXT(Table1[[#This Row],[Transaction Date]],"mmmm")</f>
        <v>February</v>
      </c>
      <c r="E2779" s="4">
        <f>MONTH(Table1[[#This Row],[Transaction Date]])</f>
        <v>2</v>
      </c>
      <c r="F2779" s="20" t="str">
        <f>TEXT(Table1[[#This Row],[Transaction Date]],"dddd")</f>
        <v>Friday</v>
      </c>
      <c r="G2779" t="s">
        <v>10</v>
      </c>
      <c r="H2779" s="4">
        <v>986</v>
      </c>
      <c r="I2779" t="s">
        <v>109</v>
      </c>
      <c r="J2779" s="4">
        <v>445471</v>
      </c>
      <c r="K2779">
        <v>22650</v>
      </c>
    </row>
    <row r="2780" spans="1:11">
      <c r="A2780" s="4">
        <v>20220226</v>
      </c>
      <c r="B2780" s="21">
        <f t="shared" si="43"/>
        <v>44618</v>
      </c>
      <c r="C2780" s="20" t="str">
        <f>TEXT(Table1[[#This Row],[Transaction Date]],"yyyy")</f>
        <v>2022</v>
      </c>
      <c r="D2780" s="20" t="str">
        <f>TEXT(Table1[[#This Row],[Transaction Date]],"mmmm")</f>
        <v>February</v>
      </c>
      <c r="E2780" s="4">
        <f>MONTH(Table1[[#This Row],[Transaction Date]])</f>
        <v>2</v>
      </c>
      <c r="F2780" s="20" t="str">
        <f>TEXT(Table1[[#This Row],[Transaction Date]],"dddd")</f>
        <v>Saturday</v>
      </c>
      <c r="G2780" t="s">
        <v>116</v>
      </c>
      <c r="H2780" s="4">
        <v>20198</v>
      </c>
      <c r="I2780" t="s">
        <v>109</v>
      </c>
      <c r="J2780" s="4">
        <v>871537</v>
      </c>
      <c r="K2780">
        <v>16650</v>
      </c>
    </row>
    <row r="2781" spans="1:11">
      <c r="A2781" s="4">
        <v>20220226</v>
      </c>
      <c r="B2781" s="21">
        <f t="shared" si="43"/>
        <v>44618</v>
      </c>
      <c r="C2781" s="20" t="str">
        <f>TEXT(Table1[[#This Row],[Transaction Date]],"yyyy")</f>
        <v>2022</v>
      </c>
      <c r="D2781" s="20" t="str">
        <f>TEXT(Table1[[#This Row],[Transaction Date]],"mmmm")</f>
        <v>February</v>
      </c>
      <c r="E2781" s="4">
        <f>MONTH(Table1[[#This Row],[Transaction Date]])</f>
        <v>2</v>
      </c>
      <c r="F2781" s="20" t="str">
        <f>TEXT(Table1[[#This Row],[Transaction Date]],"dddd")</f>
        <v>Saturday</v>
      </c>
      <c r="G2781" t="s">
        <v>117</v>
      </c>
      <c r="H2781" s="4">
        <v>20199</v>
      </c>
      <c r="I2781" t="s">
        <v>110</v>
      </c>
      <c r="J2781" s="4">
        <v>129760</v>
      </c>
      <c r="K2781">
        <v>8950</v>
      </c>
    </row>
    <row r="2782" spans="1:11">
      <c r="A2782" s="4">
        <v>20220226</v>
      </c>
      <c r="B2782" s="21">
        <f t="shared" si="43"/>
        <v>44618</v>
      </c>
      <c r="C2782" s="20" t="str">
        <f>TEXT(Table1[[#This Row],[Transaction Date]],"yyyy")</f>
        <v>2022</v>
      </c>
      <c r="D2782" s="20" t="str">
        <f>TEXT(Table1[[#This Row],[Transaction Date]],"mmmm")</f>
        <v>February</v>
      </c>
      <c r="E2782" s="4">
        <f>MONTH(Table1[[#This Row],[Transaction Date]])</f>
        <v>2</v>
      </c>
      <c r="F2782" s="20" t="str">
        <f>TEXT(Table1[[#This Row],[Transaction Date]],"dddd")</f>
        <v>Saturday</v>
      </c>
      <c r="G2782" t="s">
        <v>117</v>
      </c>
      <c r="H2782" s="4">
        <v>20199</v>
      </c>
      <c r="I2782" t="s">
        <v>110</v>
      </c>
      <c r="J2782" s="4">
        <v>834850</v>
      </c>
      <c r="K2782">
        <v>3250</v>
      </c>
    </row>
    <row r="2783" spans="1:11">
      <c r="A2783" s="4">
        <v>20220226</v>
      </c>
      <c r="B2783" s="21">
        <f t="shared" si="43"/>
        <v>44618</v>
      </c>
      <c r="C2783" s="20" t="str">
        <f>TEXT(Table1[[#This Row],[Transaction Date]],"yyyy")</f>
        <v>2022</v>
      </c>
      <c r="D2783" s="20" t="str">
        <f>TEXT(Table1[[#This Row],[Transaction Date]],"mmmm")</f>
        <v>February</v>
      </c>
      <c r="E2783" s="4">
        <f>MONTH(Table1[[#This Row],[Transaction Date]])</f>
        <v>2</v>
      </c>
      <c r="F2783" s="20" t="str">
        <f>TEXT(Table1[[#This Row],[Transaction Date]],"dddd")</f>
        <v>Saturday</v>
      </c>
      <c r="G2783" t="s">
        <v>10</v>
      </c>
      <c r="H2783" s="4">
        <v>20199</v>
      </c>
      <c r="I2783" t="s">
        <v>109</v>
      </c>
      <c r="J2783" s="4">
        <v>834850</v>
      </c>
      <c r="K2783">
        <v>6250</v>
      </c>
    </row>
    <row r="2784" spans="1:11">
      <c r="A2784" s="4">
        <v>20220226</v>
      </c>
      <c r="B2784" s="21">
        <f t="shared" si="43"/>
        <v>44618</v>
      </c>
      <c r="C2784" s="20" t="str">
        <f>TEXT(Table1[[#This Row],[Transaction Date]],"yyyy")</f>
        <v>2022</v>
      </c>
      <c r="D2784" s="20" t="str">
        <f>TEXT(Table1[[#This Row],[Transaction Date]],"mmmm")</f>
        <v>February</v>
      </c>
      <c r="E2784" s="4">
        <f>MONTH(Table1[[#This Row],[Transaction Date]])</f>
        <v>2</v>
      </c>
      <c r="F2784" s="20" t="str">
        <f>TEXT(Table1[[#This Row],[Transaction Date]],"dddd")</f>
        <v>Saturday</v>
      </c>
      <c r="G2784" t="s">
        <v>10</v>
      </c>
      <c r="H2784" s="4">
        <v>13209</v>
      </c>
      <c r="I2784" t="s">
        <v>109</v>
      </c>
      <c r="J2784" s="4">
        <v>834850</v>
      </c>
      <c r="K2784">
        <v>11950</v>
      </c>
    </row>
    <row r="2785" spans="1:11">
      <c r="A2785" s="4">
        <v>20220226</v>
      </c>
      <c r="B2785" s="21">
        <f t="shared" si="43"/>
        <v>44618</v>
      </c>
      <c r="C2785" s="20" t="str">
        <f>TEXT(Table1[[#This Row],[Transaction Date]],"yyyy")</f>
        <v>2022</v>
      </c>
      <c r="D2785" s="20" t="str">
        <f>TEXT(Table1[[#This Row],[Transaction Date]],"mmmm")</f>
        <v>February</v>
      </c>
      <c r="E2785" s="4">
        <f>MONTH(Table1[[#This Row],[Transaction Date]])</f>
        <v>2</v>
      </c>
      <c r="F2785" s="20" t="str">
        <f>TEXT(Table1[[#This Row],[Transaction Date]],"dddd")</f>
        <v>Saturday</v>
      </c>
      <c r="G2785" t="s">
        <v>118</v>
      </c>
      <c r="H2785" s="4">
        <v>13210</v>
      </c>
      <c r="I2785" t="s">
        <v>110</v>
      </c>
      <c r="J2785" s="4">
        <v>834850</v>
      </c>
      <c r="K2785">
        <v>3450</v>
      </c>
    </row>
    <row r="2786" spans="1:11">
      <c r="A2786" s="4">
        <v>20220226</v>
      </c>
      <c r="B2786" s="21">
        <f t="shared" si="43"/>
        <v>44618</v>
      </c>
      <c r="C2786" s="20" t="str">
        <f>TEXT(Table1[[#This Row],[Transaction Date]],"yyyy")</f>
        <v>2022</v>
      </c>
      <c r="D2786" s="20" t="str">
        <f>TEXT(Table1[[#This Row],[Transaction Date]],"mmmm")</f>
        <v>February</v>
      </c>
      <c r="E2786" s="4">
        <f>MONTH(Table1[[#This Row],[Transaction Date]])</f>
        <v>2</v>
      </c>
      <c r="F2786" s="20" t="str">
        <f>TEXT(Table1[[#This Row],[Transaction Date]],"dddd")</f>
        <v>Saturday</v>
      </c>
      <c r="G2786" t="s">
        <v>116</v>
      </c>
      <c r="H2786" s="4">
        <v>13211</v>
      </c>
      <c r="I2786" t="s">
        <v>109</v>
      </c>
      <c r="J2786" s="4">
        <v>421333</v>
      </c>
      <c r="K2786">
        <v>10650</v>
      </c>
    </row>
    <row r="2787" spans="1:11">
      <c r="A2787" s="4">
        <v>20220226</v>
      </c>
      <c r="B2787" s="21">
        <f t="shared" si="43"/>
        <v>44618</v>
      </c>
      <c r="C2787" s="20" t="str">
        <f>TEXT(Table1[[#This Row],[Transaction Date]],"yyyy")</f>
        <v>2022</v>
      </c>
      <c r="D2787" s="20" t="str">
        <f>TEXT(Table1[[#This Row],[Transaction Date]],"mmmm")</f>
        <v>February</v>
      </c>
      <c r="E2787" s="4">
        <f>MONTH(Table1[[#This Row],[Transaction Date]])</f>
        <v>2</v>
      </c>
      <c r="F2787" s="20" t="str">
        <f>TEXT(Table1[[#This Row],[Transaction Date]],"dddd")</f>
        <v>Saturday</v>
      </c>
      <c r="G2787" t="s">
        <v>10</v>
      </c>
      <c r="H2787" s="4">
        <v>13212</v>
      </c>
      <c r="I2787" t="s">
        <v>114</v>
      </c>
      <c r="J2787" s="4">
        <v>719050</v>
      </c>
      <c r="K2787">
        <v>19650</v>
      </c>
    </row>
    <row r="2788" spans="1:11">
      <c r="A2788" s="4">
        <v>20220226</v>
      </c>
      <c r="B2788" s="21">
        <f t="shared" si="43"/>
        <v>44618</v>
      </c>
      <c r="C2788" s="20" t="str">
        <f>TEXT(Table1[[#This Row],[Transaction Date]],"yyyy")</f>
        <v>2022</v>
      </c>
      <c r="D2788" s="20" t="str">
        <f>TEXT(Table1[[#This Row],[Transaction Date]],"mmmm")</f>
        <v>February</v>
      </c>
      <c r="E2788" s="4">
        <f>MONTH(Table1[[#This Row],[Transaction Date]])</f>
        <v>2</v>
      </c>
      <c r="F2788" s="20" t="str">
        <f>TEXT(Table1[[#This Row],[Transaction Date]],"dddd")</f>
        <v>Saturday</v>
      </c>
      <c r="G2788" t="s">
        <v>116</v>
      </c>
      <c r="H2788" s="4">
        <v>13213</v>
      </c>
      <c r="I2788" t="s">
        <v>114</v>
      </c>
      <c r="J2788" s="4">
        <v>101676</v>
      </c>
      <c r="K2788">
        <v>3950</v>
      </c>
    </row>
    <row r="2789" spans="1:11">
      <c r="A2789" s="4">
        <v>20220226</v>
      </c>
      <c r="B2789" s="21">
        <f t="shared" si="43"/>
        <v>44618</v>
      </c>
      <c r="C2789" s="20" t="str">
        <f>TEXT(Table1[[#This Row],[Transaction Date]],"yyyy")</f>
        <v>2022</v>
      </c>
      <c r="D2789" s="20" t="str">
        <f>TEXT(Table1[[#This Row],[Transaction Date]],"mmmm")</f>
        <v>February</v>
      </c>
      <c r="E2789" s="4">
        <f>MONTH(Table1[[#This Row],[Transaction Date]])</f>
        <v>2</v>
      </c>
      <c r="F2789" s="20" t="str">
        <f>TEXT(Table1[[#This Row],[Transaction Date]],"dddd")</f>
        <v>Saturday</v>
      </c>
      <c r="G2789" t="s">
        <v>117</v>
      </c>
      <c r="H2789" s="4">
        <v>9979</v>
      </c>
      <c r="I2789" t="s">
        <v>110</v>
      </c>
      <c r="J2789" s="4">
        <v>131448</v>
      </c>
      <c r="K2789">
        <v>3950</v>
      </c>
    </row>
    <row r="2790" spans="1:11">
      <c r="A2790" s="4">
        <v>20220227</v>
      </c>
      <c r="B2790" s="21">
        <f t="shared" si="43"/>
        <v>44619</v>
      </c>
      <c r="C2790" s="20" t="str">
        <f>TEXT(Table1[[#This Row],[Transaction Date]],"yyyy")</f>
        <v>2022</v>
      </c>
      <c r="D2790" s="20" t="str">
        <f>TEXT(Table1[[#This Row],[Transaction Date]],"mmmm")</f>
        <v>February</v>
      </c>
      <c r="E2790" s="4">
        <f>MONTH(Table1[[#This Row],[Transaction Date]])</f>
        <v>2</v>
      </c>
      <c r="F2790" s="20" t="str">
        <f>TEXT(Table1[[#This Row],[Transaction Date]],"dddd")</f>
        <v>Sunday</v>
      </c>
      <c r="G2790" t="s">
        <v>117</v>
      </c>
      <c r="H2790" s="4">
        <v>995</v>
      </c>
      <c r="I2790" t="s">
        <v>113</v>
      </c>
      <c r="J2790" s="4">
        <v>161220</v>
      </c>
      <c r="K2790">
        <v>4950</v>
      </c>
    </row>
    <row r="2791" spans="1:11">
      <c r="A2791" s="4">
        <v>20220227</v>
      </c>
      <c r="B2791" s="21">
        <f t="shared" si="43"/>
        <v>44619</v>
      </c>
      <c r="C2791" s="20" t="str">
        <f>TEXT(Table1[[#This Row],[Transaction Date]],"yyyy")</f>
        <v>2022</v>
      </c>
      <c r="D2791" s="20" t="str">
        <f>TEXT(Table1[[#This Row],[Transaction Date]],"mmmm")</f>
        <v>February</v>
      </c>
      <c r="E2791" s="4">
        <f>MONTH(Table1[[#This Row],[Transaction Date]])</f>
        <v>2</v>
      </c>
      <c r="F2791" s="20" t="str">
        <f>TEXT(Table1[[#This Row],[Transaction Date]],"dddd")</f>
        <v>Sunday</v>
      </c>
      <c r="G2791" t="s">
        <v>10</v>
      </c>
      <c r="H2791" s="4">
        <v>995</v>
      </c>
      <c r="I2791" t="s">
        <v>109</v>
      </c>
      <c r="J2791" s="4">
        <v>663423</v>
      </c>
      <c r="K2791">
        <v>6250</v>
      </c>
    </row>
    <row r="2792" spans="1:11">
      <c r="A2792" s="4">
        <v>20220227</v>
      </c>
      <c r="B2792" s="21">
        <f t="shared" si="43"/>
        <v>44619</v>
      </c>
      <c r="C2792" s="20" t="str">
        <f>TEXT(Table1[[#This Row],[Transaction Date]],"yyyy")</f>
        <v>2022</v>
      </c>
      <c r="D2792" s="20" t="str">
        <f>TEXT(Table1[[#This Row],[Transaction Date]],"mmmm")</f>
        <v>February</v>
      </c>
      <c r="E2792" s="4">
        <f>MONTH(Table1[[#This Row],[Transaction Date]])</f>
        <v>2</v>
      </c>
      <c r="F2792" s="20" t="str">
        <f>TEXT(Table1[[#This Row],[Transaction Date]],"dddd")</f>
        <v>Sunday</v>
      </c>
      <c r="G2792" t="s">
        <v>10</v>
      </c>
      <c r="H2792" s="4">
        <v>20203</v>
      </c>
      <c r="I2792" t="s">
        <v>109</v>
      </c>
      <c r="J2792" s="4">
        <v>116562</v>
      </c>
      <c r="K2792">
        <v>16650</v>
      </c>
    </row>
    <row r="2793" spans="1:11">
      <c r="A2793" s="4">
        <v>20220227</v>
      </c>
      <c r="B2793" s="21">
        <f t="shared" si="43"/>
        <v>44619</v>
      </c>
      <c r="C2793" s="20" t="str">
        <f>TEXT(Table1[[#This Row],[Transaction Date]],"yyyy")</f>
        <v>2022</v>
      </c>
      <c r="D2793" s="20" t="str">
        <f>TEXT(Table1[[#This Row],[Transaction Date]],"mmmm")</f>
        <v>February</v>
      </c>
      <c r="E2793" s="4">
        <f>MONTH(Table1[[#This Row],[Transaction Date]])</f>
        <v>2</v>
      </c>
      <c r="F2793" s="20" t="str">
        <f>TEXT(Table1[[#This Row],[Transaction Date]],"dddd")</f>
        <v>Sunday</v>
      </c>
      <c r="G2793" t="s">
        <v>118</v>
      </c>
      <c r="H2793" s="4">
        <v>13269</v>
      </c>
      <c r="I2793" t="s">
        <v>109</v>
      </c>
      <c r="J2793" s="4">
        <v>166782</v>
      </c>
      <c r="K2793">
        <v>11950</v>
      </c>
    </row>
    <row r="2794" spans="1:11">
      <c r="A2794" s="4">
        <v>20220228</v>
      </c>
      <c r="B2794" s="21">
        <f t="shared" si="43"/>
        <v>44620</v>
      </c>
      <c r="C2794" s="20" t="str">
        <f>TEXT(Table1[[#This Row],[Transaction Date]],"yyyy")</f>
        <v>2022</v>
      </c>
      <c r="D2794" s="20" t="str">
        <f>TEXT(Table1[[#This Row],[Transaction Date]],"mmmm")</f>
        <v>February</v>
      </c>
      <c r="E2794" s="4">
        <f>MONTH(Table1[[#This Row],[Transaction Date]])</f>
        <v>2</v>
      </c>
      <c r="F2794" s="20" t="str">
        <f>TEXT(Table1[[#This Row],[Transaction Date]],"dddd")</f>
        <v>Monday</v>
      </c>
      <c r="G2794" t="s">
        <v>117</v>
      </c>
      <c r="H2794" s="4">
        <v>996</v>
      </c>
      <c r="I2794" t="s">
        <v>109</v>
      </c>
      <c r="J2794" s="4">
        <v>217003</v>
      </c>
      <c r="K2794">
        <v>17950</v>
      </c>
    </row>
    <row r="2795" spans="1:11">
      <c r="A2795" s="4">
        <v>20220228</v>
      </c>
      <c r="B2795" s="21">
        <f t="shared" si="43"/>
        <v>44620</v>
      </c>
      <c r="C2795" s="20" t="str">
        <f>TEXT(Table1[[#This Row],[Transaction Date]],"yyyy")</f>
        <v>2022</v>
      </c>
      <c r="D2795" s="20" t="str">
        <f>TEXT(Table1[[#This Row],[Transaction Date]],"mmmm")</f>
        <v>February</v>
      </c>
      <c r="E2795" s="4">
        <f>MONTH(Table1[[#This Row],[Transaction Date]])</f>
        <v>2</v>
      </c>
      <c r="F2795" s="20" t="str">
        <f>TEXT(Table1[[#This Row],[Transaction Date]],"dddd")</f>
        <v>Monday</v>
      </c>
      <c r="G2795" t="s">
        <v>10</v>
      </c>
      <c r="H2795" s="4">
        <v>20209</v>
      </c>
      <c r="I2795" t="s">
        <v>109</v>
      </c>
      <c r="J2795" s="4">
        <v>267224</v>
      </c>
      <c r="K2795">
        <v>14250</v>
      </c>
    </row>
    <row r="2796" spans="1:11">
      <c r="A2796" s="4">
        <v>20220228</v>
      </c>
      <c r="B2796" s="21">
        <f t="shared" si="43"/>
        <v>44620</v>
      </c>
      <c r="C2796" s="20" t="str">
        <f>TEXT(Table1[[#This Row],[Transaction Date]],"yyyy")</f>
        <v>2022</v>
      </c>
      <c r="D2796" s="20" t="str">
        <f>TEXT(Table1[[#This Row],[Transaction Date]],"mmmm")</f>
        <v>February</v>
      </c>
      <c r="E2796" s="4">
        <f>MONTH(Table1[[#This Row],[Transaction Date]])</f>
        <v>2</v>
      </c>
      <c r="F2796" s="20" t="str">
        <f>TEXT(Table1[[#This Row],[Transaction Date]],"dddd")</f>
        <v>Monday</v>
      </c>
      <c r="G2796" t="s">
        <v>116</v>
      </c>
      <c r="H2796" s="4">
        <v>20210</v>
      </c>
      <c r="I2796" t="s">
        <v>109</v>
      </c>
      <c r="J2796" s="4">
        <v>317445</v>
      </c>
      <c r="K2796">
        <v>13650</v>
      </c>
    </row>
    <row r="2797" spans="1:11">
      <c r="A2797" s="4">
        <v>20220228</v>
      </c>
      <c r="B2797" s="21">
        <f t="shared" si="43"/>
        <v>44620</v>
      </c>
      <c r="C2797" s="20" t="str">
        <f>TEXT(Table1[[#This Row],[Transaction Date]],"yyyy")</f>
        <v>2022</v>
      </c>
      <c r="D2797" s="20" t="str">
        <f>TEXT(Table1[[#This Row],[Transaction Date]],"mmmm")</f>
        <v>February</v>
      </c>
      <c r="E2797" s="4">
        <f>MONTH(Table1[[#This Row],[Transaction Date]])</f>
        <v>2</v>
      </c>
      <c r="F2797" s="20" t="str">
        <f>TEXT(Table1[[#This Row],[Transaction Date]],"dddd")</f>
        <v>Monday</v>
      </c>
      <c r="G2797" t="s">
        <v>116</v>
      </c>
      <c r="H2797" s="4">
        <v>13214</v>
      </c>
      <c r="I2797" t="s">
        <v>110</v>
      </c>
      <c r="J2797" s="4">
        <v>729973</v>
      </c>
      <c r="K2797">
        <v>17950</v>
      </c>
    </row>
    <row r="2798" spans="1:11">
      <c r="A2798" s="4">
        <v>20220228</v>
      </c>
      <c r="B2798" s="21">
        <f t="shared" si="43"/>
        <v>44620</v>
      </c>
      <c r="C2798" s="20" t="str">
        <f>TEXT(Table1[[#This Row],[Transaction Date]],"yyyy")</f>
        <v>2022</v>
      </c>
      <c r="D2798" s="20" t="str">
        <f>TEXT(Table1[[#This Row],[Transaction Date]],"mmmm")</f>
        <v>February</v>
      </c>
      <c r="E2798" s="4">
        <f>MONTH(Table1[[#This Row],[Transaction Date]])</f>
        <v>2</v>
      </c>
      <c r="F2798" s="20" t="str">
        <f>TEXT(Table1[[#This Row],[Transaction Date]],"dddd")</f>
        <v>Monday</v>
      </c>
      <c r="G2798" t="s">
        <v>117</v>
      </c>
      <c r="H2798" s="4">
        <v>13295</v>
      </c>
      <c r="I2798" t="s">
        <v>109</v>
      </c>
      <c r="J2798" s="4">
        <v>764932</v>
      </c>
      <c r="K2798">
        <v>11950</v>
      </c>
    </row>
    <row r="2799" spans="1:11">
      <c r="A2799" s="4">
        <v>20220301</v>
      </c>
      <c r="B2799" s="21">
        <f t="shared" si="43"/>
        <v>44621</v>
      </c>
      <c r="C2799" s="20" t="str">
        <f>TEXT(Table1[[#This Row],[Transaction Date]],"yyyy")</f>
        <v>2022</v>
      </c>
      <c r="D2799" s="20" t="str">
        <f>TEXT(Table1[[#This Row],[Transaction Date]],"mmmm")</f>
        <v>March</v>
      </c>
      <c r="E2799" s="4">
        <f>MONTH(Table1[[#This Row],[Transaction Date]])</f>
        <v>3</v>
      </c>
      <c r="F2799" s="20" t="str">
        <f>TEXT(Table1[[#This Row],[Transaction Date]],"dddd")</f>
        <v>Tuesday</v>
      </c>
      <c r="G2799" t="s">
        <v>11</v>
      </c>
      <c r="H2799" s="4">
        <v>20212</v>
      </c>
      <c r="I2799" t="s">
        <v>114</v>
      </c>
      <c r="J2799" s="4">
        <v>799891</v>
      </c>
      <c r="K2799">
        <v>12112.5</v>
      </c>
    </row>
    <row r="2800" spans="1:11">
      <c r="A2800" s="4">
        <v>20220301</v>
      </c>
      <c r="B2800" s="21">
        <f t="shared" si="43"/>
        <v>44621</v>
      </c>
      <c r="C2800" s="20" t="str">
        <f>TEXT(Table1[[#This Row],[Transaction Date]],"yyyy")</f>
        <v>2022</v>
      </c>
      <c r="D2800" s="20" t="str">
        <f>TEXT(Table1[[#This Row],[Transaction Date]],"mmmm")</f>
        <v>March</v>
      </c>
      <c r="E2800" s="4">
        <f>MONTH(Table1[[#This Row],[Transaction Date]])</f>
        <v>3</v>
      </c>
      <c r="F2800" s="20" t="str">
        <f>TEXT(Table1[[#This Row],[Transaction Date]],"dddd")</f>
        <v>Tuesday</v>
      </c>
      <c r="G2800" t="s">
        <v>11</v>
      </c>
      <c r="H2800" s="4">
        <v>20215</v>
      </c>
      <c r="I2800" t="s">
        <v>114</v>
      </c>
      <c r="J2800" s="4">
        <v>834850</v>
      </c>
      <c r="K2800">
        <v>16155</v>
      </c>
    </row>
    <row r="2801" spans="1:11">
      <c r="A2801" s="4">
        <v>20220301</v>
      </c>
      <c r="B2801" s="21">
        <f t="shared" si="43"/>
        <v>44621</v>
      </c>
      <c r="C2801" s="20" t="str">
        <f>TEXT(Table1[[#This Row],[Transaction Date]],"yyyy")</f>
        <v>2022</v>
      </c>
      <c r="D2801" s="20" t="str">
        <f>TEXT(Table1[[#This Row],[Transaction Date]],"mmmm")</f>
        <v>March</v>
      </c>
      <c r="E2801" s="4">
        <f>MONTH(Table1[[#This Row],[Transaction Date]])</f>
        <v>3</v>
      </c>
      <c r="F2801" s="20" t="str">
        <f>TEXT(Table1[[#This Row],[Transaction Date]],"dddd")</f>
        <v>Tuesday</v>
      </c>
      <c r="G2801" t="s">
        <v>11</v>
      </c>
      <c r="H2801" s="4">
        <v>13215</v>
      </c>
      <c r="I2801" t="s">
        <v>110</v>
      </c>
      <c r="J2801" s="4">
        <v>367666</v>
      </c>
      <c r="K2801">
        <v>6885</v>
      </c>
    </row>
    <row r="2802" spans="1:11">
      <c r="A2802" s="4">
        <v>20220301</v>
      </c>
      <c r="B2802" s="21">
        <f t="shared" si="43"/>
        <v>44621</v>
      </c>
      <c r="C2802" s="20" t="str">
        <f>TEXT(Table1[[#This Row],[Transaction Date]],"yyyy")</f>
        <v>2022</v>
      </c>
      <c r="D2802" s="20" t="str">
        <f>TEXT(Table1[[#This Row],[Transaction Date]],"mmmm")</f>
        <v>March</v>
      </c>
      <c r="E2802" s="4">
        <f>MONTH(Table1[[#This Row],[Transaction Date]])</f>
        <v>3</v>
      </c>
      <c r="F2802" s="20" t="str">
        <f>TEXT(Table1[[#This Row],[Transaction Date]],"dddd")</f>
        <v>Tuesday</v>
      </c>
      <c r="G2802" t="s">
        <v>117</v>
      </c>
      <c r="H2802" s="4">
        <v>20212</v>
      </c>
      <c r="I2802" t="s">
        <v>113</v>
      </c>
      <c r="J2802" s="4">
        <v>417887</v>
      </c>
      <c r="K2802">
        <v>18402.5</v>
      </c>
    </row>
    <row r="2803" spans="1:11">
      <c r="A2803" s="4">
        <v>20220301</v>
      </c>
      <c r="B2803" s="21">
        <f t="shared" si="43"/>
        <v>44621</v>
      </c>
      <c r="C2803" s="20" t="str">
        <f>TEXT(Table1[[#This Row],[Transaction Date]],"yyyy")</f>
        <v>2022</v>
      </c>
      <c r="D2803" s="20" t="str">
        <f>TEXT(Table1[[#This Row],[Transaction Date]],"mmmm")</f>
        <v>March</v>
      </c>
      <c r="E2803" s="4">
        <f>MONTH(Table1[[#This Row],[Transaction Date]])</f>
        <v>3</v>
      </c>
      <c r="F2803" s="20" t="str">
        <f>TEXT(Table1[[#This Row],[Transaction Date]],"dddd")</f>
        <v>Tuesday</v>
      </c>
      <c r="G2803" t="s">
        <v>117</v>
      </c>
      <c r="H2803" s="4">
        <v>20213</v>
      </c>
      <c r="I2803" t="s">
        <v>112</v>
      </c>
      <c r="J2803" s="4">
        <v>468108</v>
      </c>
      <c r="K2803">
        <v>12825</v>
      </c>
    </row>
    <row r="2804" spans="1:11">
      <c r="A2804" s="4">
        <v>20220301</v>
      </c>
      <c r="B2804" s="21">
        <f t="shared" si="43"/>
        <v>44621</v>
      </c>
      <c r="C2804" s="20" t="str">
        <f>TEXT(Table1[[#This Row],[Transaction Date]],"yyyy")</f>
        <v>2022</v>
      </c>
      <c r="D2804" s="20" t="str">
        <f>TEXT(Table1[[#This Row],[Transaction Date]],"mmmm")</f>
        <v>March</v>
      </c>
      <c r="E2804" s="4">
        <f>MONTH(Table1[[#This Row],[Transaction Date]])</f>
        <v>3</v>
      </c>
      <c r="F2804" s="20" t="str">
        <f>TEXT(Table1[[#This Row],[Transaction Date]],"dddd")</f>
        <v>Tuesday</v>
      </c>
      <c r="G2804" t="s">
        <v>117</v>
      </c>
      <c r="H2804" s="4">
        <v>20216</v>
      </c>
      <c r="I2804" t="s">
        <v>112</v>
      </c>
      <c r="J2804" s="4">
        <v>518329</v>
      </c>
      <c r="K2804">
        <v>12825</v>
      </c>
    </row>
    <row r="2805" spans="1:11">
      <c r="A2805" s="4">
        <v>20220301</v>
      </c>
      <c r="B2805" s="21">
        <f t="shared" si="43"/>
        <v>44621</v>
      </c>
      <c r="C2805" s="20" t="str">
        <f>TEXT(Table1[[#This Row],[Transaction Date]],"yyyy")</f>
        <v>2022</v>
      </c>
      <c r="D2805" s="20" t="str">
        <f>TEXT(Table1[[#This Row],[Transaction Date]],"mmmm")</f>
        <v>March</v>
      </c>
      <c r="E2805" s="4">
        <f>MONTH(Table1[[#This Row],[Transaction Date]])</f>
        <v>3</v>
      </c>
      <c r="F2805" s="20" t="str">
        <f>TEXT(Table1[[#This Row],[Transaction Date]],"dddd")</f>
        <v>Tuesday</v>
      </c>
      <c r="G2805" t="s">
        <v>10</v>
      </c>
      <c r="H2805" s="4">
        <v>20217</v>
      </c>
      <c r="I2805" t="s">
        <v>115</v>
      </c>
      <c r="J2805" s="4">
        <v>568550</v>
      </c>
      <c r="K2805">
        <v>995</v>
      </c>
    </row>
    <row r="2806" spans="1:11">
      <c r="A2806" s="4">
        <v>20220301</v>
      </c>
      <c r="B2806" s="21">
        <f t="shared" si="43"/>
        <v>44621</v>
      </c>
      <c r="C2806" s="20" t="str">
        <f>TEXT(Table1[[#This Row],[Transaction Date]],"yyyy")</f>
        <v>2022</v>
      </c>
      <c r="D2806" s="20" t="str">
        <f>TEXT(Table1[[#This Row],[Transaction Date]],"mmmm")</f>
        <v>March</v>
      </c>
      <c r="E2806" s="4">
        <f>MONTH(Table1[[#This Row],[Transaction Date]])</f>
        <v>3</v>
      </c>
      <c r="F2806" s="20" t="str">
        <f>TEXT(Table1[[#This Row],[Transaction Date]],"dddd")</f>
        <v>Tuesday</v>
      </c>
      <c r="G2806" t="s">
        <v>10</v>
      </c>
      <c r="H2806" s="4">
        <v>13216</v>
      </c>
      <c r="I2806" t="s">
        <v>109</v>
      </c>
      <c r="J2806" s="4">
        <v>618771</v>
      </c>
      <c r="K2806">
        <v>11385</v>
      </c>
    </row>
    <row r="2807" spans="1:11">
      <c r="A2807" s="4">
        <v>20220301</v>
      </c>
      <c r="B2807" s="21">
        <f t="shared" si="43"/>
        <v>44621</v>
      </c>
      <c r="C2807" s="20" t="str">
        <f>TEXT(Table1[[#This Row],[Transaction Date]],"yyyy")</f>
        <v>2022</v>
      </c>
      <c r="D2807" s="20" t="str">
        <f>TEXT(Table1[[#This Row],[Transaction Date]],"mmmm")</f>
        <v>March</v>
      </c>
      <c r="E2807" s="4">
        <f>MONTH(Table1[[#This Row],[Transaction Date]])</f>
        <v>3</v>
      </c>
      <c r="F2807" s="20" t="str">
        <f>TEXT(Table1[[#This Row],[Transaction Date]],"dddd")</f>
        <v>Tuesday</v>
      </c>
      <c r="G2807" t="s">
        <v>116</v>
      </c>
      <c r="H2807" s="4">
        <v>9983</v>
      </c>
      <c r="I2807" t="s">
        <v>109</v>
      </c>
      <c r="J2807" s="4">
        <v>864342</v>
      </c>
      <c r="K2807">
        <v>11950</v>
      </c>
    </row>
    <row r="2808" spans="1:11">
      <c r="A2808" s="4">
        <v>20220301</v>
      </c>
      <c r="B2808" s="21">
        <f t="shared" si="43"/>
        <v>44621</v>
      </c>
      <c r="C2808" s="20" t="str">
        <f>TEXT(Table1[[#This Row],[Transaction Date]],"yyyy")</f>
        <v>2022</v>
      </c>
      <c r="D2808" s="20" t="str">
        <f>TEXT(Table1[[#This Row],[Transaction Date]],"mmmm")</f>
        <v>March</v>
      </c>
      <c r="E2808" s="4">
        <f>MONTH(Table1[[#This Row],[Transaction Date]])</f>
        <v>3</v>
      </c>
      <c r="F2808" s="20" t="str">
        <f>TEXT(Table1[[#This Row],[Transaction Date]],"dddd")</f>
        <v>Tuesday</v>
      </c>
      <c r="G2808" t="s">
        <v>10</v>
      </c>
      <c r="H2808" s="4">
        <v>13305</v>
      </c>
      <c r="I2808" t="s">
        <v>109</v>
      </c>
      <c r="J2808" s="4">
        <v>979679</v>
      </c>
      <c r="K2808">
        <v>19485</v>
      </c>
    </row>
    <row r="2809" spans="1:11">
      <c r="A2809" s="4">
        <v>20220302</v>
      </c>
      <c r="B2809" s="21">
        <f t="shared" si="43"/>
        <v>44622</v>
      </c>
      <c r="C2809" s="20" t="str">
        <f>TEXT(Table1[[#This Row],[Transaction Date]],"yyyy")</f>
        <v>2022</v>
      </c>
      <c r="D2809" s="20" t="str">
        <f>TEXT(Table1[[#This Row],[Transaction Date]],"mmmm")</f>
        <v>March</v>
      </c>
      <c r="E2809" s="4">
        <f>MONTH(Table1[[#This Row],[Transaction Date]])</f>
        <v>3</v>
      </c>
      <c r="F2809" s="20" t="str">
        <f>TEXT(Table1[[#This Row],[Transaction Date]],"dddd")</f>
        <v>Wednesday</v>
      </c>
      <c r="G2809" t="s">
        <v>10</v>
      </c>
      <c r="H2809" s="4">
        <v>20218</v>
      </c>
      <c r="I2809" t="s">
        <v>115</v>
      </c>
      <c r="J2809" s="4">
        <v>112757</v>
      </c>
      <c r="K2809">
        <v>3285</v>
      </c>
    </row>
    <row r="2810" spans="1:11">
      <c r="A2810" s="4">
        <v>20220302</v>
      </c>
      <c r="B2810" s="21">
        <f t="shared" si="43"/>
        <v>44622</v>
      </c>
      <c r="C2810" s="20" t="str">
        <f>TEXT(Table1[[#This Row],[Transaction Date]],"yyyy")</f>
        <v>2022</v>
      </c>
      <c r="D2810" s="20" t="str">
        <f>TEXT(Table1[[#This Row],[Transaction Date]],"mmmm")</f>
        <v>March</v>
      </c>
      <c r="E2810" s="4">
        <f>MONTH(Table1[[#This Row],[Transaction Date]])</f>
        <v>3</v>
      </c>
      <c r="F2810" s="20" t="str">
        <f>TEXT(Table1[[#This Row],[Transaction Date]],"dddd")</f>
        <v>Wednesday</v>
      </c>
      <c r="G2810" t="s">
        <v>116</v>
      </c>
      <c r="H2810" s="4">
        <v>20219</v>
      </c>
      <c r="I2810" t="s">
        <v>113</v>
      </c>
      <c r="J2810" s="4">
        <v>127547</v>
      </c>
      <c r="K2810">
        <v>12285</v>
      </c>
    </row>
    <row r="2811" spans="1:11">
      <c r="A2811" s="4">
        <v>20220302</v>
      </c>
      <c r="B2811" s="21">
        <f t="shared" si="43"/>
        <v>44622</v>
      </c>
      <c r="C2811" s="20" t="str">
        <f>TEXT(Table1[[#This Row],[Transaction Date]],"yyyy")</f>
        <v>2022</v>
      </c>
      <c r="D2811" s="20" t="str">
        <f>TEXT(Table1[[#This Row],[Transaction Date]],"mmmm")</f>
        <v>March</v>
      </c>
      <c r="E2811" s="4">
        <f>MONTH(Table1[[#This Row],[Transaction Date]])</f>
        <v>3</v>
      </c>
      <c r="F2811" s="20" t="str">
        <f>TEXT(Table1[[#This Row],[Transaction Date]],"dddd")</f>
        <v>Wednesday</v>
      </c>
      <c r="G2811" t="s">
        <v>116</v>
      </c>
      <c r="H2811" s="4">
        <v>13218</v>
      </c>
      <c r="I2811" t="s">
        <v>113</v>
      </c>
      <c r="J2811" s="4">
        <v>445471</v>
      </c>
      <c r="K2811">
        <v>15257.5</v>
      </c>
    </row>
    <row r="2812" spans="1:11">
      <c r="A2812" s="4">
        <v>20220302</v>
      </c>
      <c r="B2812" s="21">
        <f t="shared" si="43"/>
        <v>44622</v>
      </c>
      <c r="C2812" s="20" t="str">
        <f>TEXT(Table1[[#This Row],[Transaction Date]],"yyyy")</f>
        <v>2022</v>
      </c>
      <c r="D2812" s="20" t="str">
        <f>TEXT(Table1[[#This Row],[Transaction Date]],"mmmm")</f>
        <v>March</v>
      </c>
      <c r="E2812" s="4">
        <f>MONTH(Table1[[#This Row],[Transaction Date]])</f>
        <v>3</v>
      </c>
      <c r="F2812" s="20" t="str">
        <f>TEXT(Table1[[#This Row],[Transaction Date]],"dddd")</f>
        <v>Wednesday</v>
      </c>
      <c r="G2812" t="s">
        <v>116</v>
      </c>
      <c r="H2812" s="4">
        <v>13218</v>
      </c>
      <c r="I2812" t="s">
        <v>113</v>
      </c>
      <c r="J2812" s="4">
        <v>871537</v>
      </c>
      <c r="K2812">
        <v>2082.5</v>
      </c>
    </row>
    <row r="2813" spans="1:11">
      <c r="A2813" s="4">
        <v>20220302</v>
      </c>
      <c r="B2813" s="21">
        <f t="shared" si="43"/>
        <v>44622</v>
      </c>
      <c r="C2813" s="20" t="str">
        <f>TEXT(Table1[[#This Row],[Transaction Date]],"yyyy")</f>
        <v>2022</v>
      </c>
      <c r="D2813" s="20" t="str">
        <f>TEXT(Table1[[#This Row],[Transaction Date]],"mmmm")</f>
        <v>March</v>
      </c>
      <c r="E2813" s="4">
        <f>MONTH(Table1[[#This Row],[Transaction Date]])</f>
        <v>3</v>
      </c>
      <c r="F2813" s="20" t="str">
        <f>TEXT(Table1[[#This Row],[Transaction Date]],"dddd")</f>
        <v>Wednesday</v>
      </c>
      <c r="G2813" t="s">
        <v>116</v>
      </c>
      <c r="H2813" s="4">
        <v>13218</v>
      </c>
      <c r="I2813" t="s">
        <v>109</v>
      </c>
      <c r="J2813" s="4">
        <v>129760</v>
      </c>
      <c r="K2813">
        <v>4207.5</v>
      </c>
    </row>
    <row r="2814" spans="1:11">
      <c r="A2814" s="4">
        <v>20220302</v>
      </c>
      <c r="B2814" s="21">
        <f t="shared" si="43"/>
        <v>44622</v>
      </c>
      <c r="C2814" s="20" t="str">
        <f>TEXT(Table1[[#This Row],[Transaction Date]],"yyyy")</f>
        <v>2022</v>
      </c>
      <c r="D2814" s="20" t="str">
        <f>TEXT(Table1[[#This Row],[Transaction Date]],"mmmm")</f>
        <v>March</v>
      </c>
      <c r="E2814" s="4">
        <f>MONTH(Table1[[#This Row],[Transaction Date]])</f>
        <v>3</v>
      </c>
      <c r="F2814" s="20" t="str">
        <f>TEXT(Table1[[#This Row],[Transaction Date]],"dddd")</f>
        <v>Wednesday</v>
      </c>
      <c r="G2814" t="s">
        <v>116</v>
      </c>
      <c r="H2814" s="4">
        <v>13218</v>
      </c>
      <c r="I2814" t="s">
        <v>109</v>
      </c>
      <c r="J2814" s="4">
        <v>172366</v>
      </c>
      <c r="K2814">
        <v>12112.5</v>
      </c>
    </row>
    <row r="2815" spans="1:11">
      <c r="A2815" s="4">
        <v>20220302</v>
      </c>
      <c r="B2815" s="21">
        <f t="shared" si="43"/>
        <v>44622</v>
      </c>
      <c r="C2815" s="20" t="str">
        <f>TEXT(Table1[[#This Row],[Transaction Date]],"yyyy")</f>
        <v>2022</v>
      </c>
      <c r="D2815" s="20" t="str">
        <f>TEXT(Table1[[#This Row],[Transaction Date]],"mmmm")</f>
        <v>March</v>
      </c>
      <c r="E2815" s="4">
        <f>MONTH(Table1[[#This Row],[Transaction Date]])</f>
        <v>3</v>
      </c>
      <c r="F2815" s="20" t="str">
        <f>TEXT(Table1[[#This Row],[Transaction Date]],"dddd")</f>
        <v>Wednesday</v>
      </c>
      <c r="G2815" t="s">
        <v>117</v>
      </c>
      <c r="H2815" s="4">
        <v>13219</v>
      </c>
      <c r="I2815" t="s">
        <v>109</v>
      </c>
      <c r="J2815" s="4">
        <v>307950</v>
      </c>
      <c r="K2815">
        <v>20385</v>
      </c>
    </row>
    <row r="2816" spans="1:11">
      <c r="A2816" s="4">
        <v>20220302</v>
      </c>
      <c r="B2816" s="21">
        <f t="shared" si="43"/>
        <v>44622</v>
      </c>
      <c r="C2816" s="20" t="str">
        <f>TEXT(Table1[[#This Row],[Transaction Date]],"yyyy")</f>
        <v>2022</v>
      </c>
      <c r="D2816" s="20" t="str">
        <f>TEXT(Table1[[#This Row],[Transaction Date]],"mmmm")</f>
        <v>March</v>
      </c>
      <c r="E2816" s="4">
        <f>MONTH(Table1[[#This Row],[Transaction Date]])</f>
        <v>3</v>
      </c>
      <c r="F2816" s="20" t="str">
        <f>TEXT(Table1[[#This Row],[Transaction Date]],"dddd")</f>
        <v>Wednesday</v>
      </c>
      <c r="G2816" t="s">
        <v>118</v>
      </c>
      <c r="H2816" s="4">
        <v>20218</v>
      </c>
      <c r="I2816" t="s">
        <v>114</v>
      </c>
      <c r="J2816" s="4">
        <v>657535</v>
      </c>
      <c r="K2816">
        <v>5625</v>
      </c>
    </row>
    <row r="2817" spans="1:11">
      <c r="A2817" s="4">
        <v>20220302</v>
      </c>
      <c r="B2817" s="21">
        <f t="shared" si="43"/>
        <v>44622</v>
      </c>
      <c r="C2817" s="20" t="str">
        <f>TEXT(Table1[[#This Row],[Transaction Date]],"yyyy")</f>
        <v>2022</v>
      </c>
      <c r="D2817" s="20" t="str">
        <f>TEXT(Table1[[#This Row],[Transaction Date]],"mmmm")</f>
        <v>March</v>
      </c>
      <c r="E2817" s="4">
        <f>MONTH(Table1[[#This Row],[Transaction Date]])</f>
        <v>3</v>
      </c>
      <c r="F2817" s="20" t="str">
        <f>TEXT(Table1[[#This Row],[Transaction Date]],"dddd")</f>
        <v>Wednesday</v>
      </c>
      <c r="G2817" t="s">
        <v>10</v>
      </c>
      <c r="H2817" s="4">
        <v>13218</v>
      </c>
      <c r="I2817" t="s">
        <v>109</v>
      </c>
      <c r="J2817" s="4">
        <v>100712</v>
      </c>
      <c r="K2817">
        <v>19252.5</v>
      </c>
    </row>
    <row r="2818" spans="1:11">
      <c r="A2818" s="4">
        <v>20220302</v>
      </c>
      <c r="B2818" s="21">
        <f t="shared" si="43"/>
        <v>44622</v>
      </c>
      <c r="C2818" s="20" t="str">
        <f>TEXT(Table1[[#This Row],[Transaction Date]],"yyyy")</f>
        <v>2022</v>
      </c>
      <c r="D2818" s="20" t="str">
        <f>TEXT(Table1[[#This Row],[Transaction Date]],"mmmm")</f>
        <v>March</v>
      </c>
      <c r="E2818" s="4">
        <f>MONTH(Table1[[#This Row],[Transaction Date]])</f>
        <v>3</v>
      </c>
      <c r="F2818" s="20" t="str">
        <f>TEXT(Table1[[#This Row],[Transaction Date]],"dddd")</f>
        <v>Wednesday</v>
      </c>
      <c r="G2818" s="1" t="s">
        <v>116</v>
      </c>
      <c r="H2818" s="4">
        <v>13218</v>
      </c>
      <c r="I2818" t="s">
        <v>110</v>
      </c>
      <c r="J2818" s="4">
        <v>135670</v>
      </c>
      <c r="K2818">
        <v>2762.5</v>
      </c>
    </row>
    <row r="2819" spans="1:11">
      <c r="A2819" s="4">
        <v>20220303</v>
      </c>
      <c r="B2819" s="21">
        <f t="shared" si="43"/>
        <v>44623</v>
      </c>
      <c r="C2819" s="20" t="str">
        <f>TEXT(Table1[[#This Row],[Transaction Date]],"yyyy")</f>
        <v>2022</v>
      </c>
      <c r="D2819" s="20" t="str">
        <f>TEXT(Table1[[#This Row],[Transaction Date]],"mmmm")</f>
        <v>March</v>
      </c>
      <c r="E2819" s="4">
        <f>MONTH(Table1[[#This Row],[Transaction Date]])</f>
        <v>3</v>
      </c>
      <c r="F2819" s="20" t="str">
        <f>TEXT(Table1[[#This Row],[Transaction Date]],"dddd")</f>
        <v>Thursday</v>
      </c>
      <c r="G2819" s="1" t="s">
        <v>118</v>
      </c>
      <c r="H2819" s="4">
        <v>20223</v>
      </c>
      <c r="I2819" t="s">
        <v>109</v>
      </c>
      <c r="J2819" s="4">
        <v>170629</v>
      </c>
      <c r="K2819">
        <v>12285</v>
      </c>
    </row>
    <row r="2820" spans="1:11">
      <c r="A2820" s="4">
        <v>20220303</v>
      </c>
      <c r="B2820" s="21">
        <f t="shared" si="43"/>
        <v>44623</v>
      </c>
      <c r="C2820" s="20" t="str">
        <f>TEXT(Table1[[#This Row],[Transaction Date]],"yyyy")</f>
        <v>2022</v>
      </c>
      <c r="D2820" s="20" t="str">
        <f>TEXT(Table1[[#This Row],[Transaction Date]],"mmmm")</f>
        <v>March</v>
      </c>
      <c r="E2820" s="4">
        <f>MONTH(Table1[[#This Row],[Transaction Date]])</f>
        <v>3</v>
      </c>
      <c r="F2820" s="20" t="str">
        <f>TEXT(Table1[[#This Row],[Transaction Date]],"dddd")</f>
        <v>Thursday</v>
      </c>
      <c r="G2820" t="s">
        <v>116</v>
      </c>
      <c r="H2820" s="4">
        <v>20224</v>
      </c>
      <c r="I2820" t="s">
        <v>110</v>
      </c>
      <c r="J2820" s="4">
        <v>205588</v>
      </c>
      <c r="K2820">
        <v>18855</v>
      </c>
    </row>
    <row r="2821" spans="1:11">
      <c r="A2821" s="4">
        <v>20220303</v>
      </c>
      <c r="B2821" s="21">
        <f t="shared" ref="B2821:B2884" si="44">DATE(LEFT(A2821,4),MID(A2821,5,2),RIGHT(A2821,2))</f>
        <v>44623</v>
      </c>
      <c r="C2821" s="20" t="str">
        <f>TEXT(Table1[[#This Row],[Transaction Date]],"yyyy")</f>
        <v>2022</v>
      </c>
      <c r="D2821" s="20" t="str">
        <f>TEXT(Table1[[#This Row],[Transaction Date]],"mmmm")</f>
        <v>March</v>
      </c>
      <c r="E2821" s="4">
        <f>MONTH(Table1[[#This Row],[Transaction Date]])</f>
        <v>3</v>
      </c>
      <c r="F2821" s="20" t="str">
        <f>TEXT(Table1[[#This Row],[Transaction Date]],"dddd")</f>
        <v>Thursday</v>
      </c>
      <c r="G2821" t="s">
        <v>117</v>
      </c>
      <c r="H2821" s="4">
        <v>20226</v>
      </c>
      <c r="I2821" t="s">
        <v>109</v>
      </c>
      <c r="J2821" s="4">
        <v>240547</v>
      </c>
      <c r="K2821">
        <v>8055</v>
      </c>
    </row>
    <row r="2822" spans="1:11">
      <c r="A2822" s="4">
        <v>20220303</v>
      </c>
      <c r="B2822" s="21">
        <f t="shared" si="44"/>
        <v>44623</v>
      </c>
      <c r="C2822" s="20" t="str">
        <f>TEXT(Table1[[#This Row],[Transaction Date]],"yyyy")</f>
        <v>2022</v>
      </c>
      <c r="D2822" s="20" t="str">
        <f>TEXT(Table1[[#This Row],[Transaction Date]],"mmmm")</f>
        <v>March</v>
      </c>
      <c r="E2822" s="4">
        <f>MONTH(Table1[[#This Row],[Transaction Date]])</f>
        <v>3</v>
      </c>
      <c r="F2822" s="20" t="str">
        <f>TEXT(Table1[[#This Row],[Transaction Date]],"dddd")</f>
        <v>Thursday</v>
      </c>
      <c r="G2822" t="s">
        <v>117</v>
      </c>
      <c r="H2822" s="4">
        <v>13223</v>
      </c>
      <c r="I2822" t="s">
        <v>114</v>
      </c>
      <c r="J2822" s="4">
        <v>275506</v>
      </c>
      <c r="K2822">
        <v>16155</v>
      </c>
    </row>
    <row r="2823" spans="1:11">
      <c r="A2823" s="4">
        <v>20220303</v>
      </c>
      <c r="B2823" s="21">
        <f t="shared" si="44"/>
        <v>44623</v>
      </c>
      <c r="C2823" s="20" t="str">
        <f>TEXT(Table1[[#This Row],[Transaction Date]],"yyyy")</f>
        <v>2022</v>
      </c>
      <c r="D2823" s="20" t="str">
        <f>TEXT(Table1[[#This Row],[Transaction Date]],"mmmm")</f>
        <v>March</v>
      </c>
      <c r="E2823" s="4">
        <f>MONTH(Table1[[#This Row],[Transaction Date]])</f>
        <v>3</v>
      </c>
      <c r="F2823" s="20" t="str">
        <f>TEXT(Table1[[#This Row],[Transaction Date]],"dddd")</f>
        <v>Thursday</v>
      </c>
      <c r="G2823" t="s">
        <v>10</v>
      </c>
      <c r="H2823" s="4">
        <v>13224</v>
      </c>
      <c r="I2823" t="s">
        <v>114</v>
      </c>
      <c r="J2823" s="4">
        <v>310465</v>
      </c>
      <c r="K2823">
        <v>8910</v>
      </c>
    </row>
    <row r="2824" spans="1:11">
      <c r="A2824" s="4">
        <v>20220303</v>
      </c>
      <c r="B2824" s="21">
        <f t="shared" si="44"/>
        <v>44623</v>
      </c>
      <c r="C2824" s="20" t="str">
        <f>TEXT(Table1[[#This Row],[Transaction Date]],"yyyy")</f>
        <v>2022</v>
      </c>
      <c r="D2824" s="20" t="str">
        <f>TEXT(Table1[[#This Row],[Transaction Date]],"mmmm")</f>
        <v>March</v>
      </c>
      <c r="E2824" s="4">
        <f>MONTH(Table1[[#This Row],[Transaction Date]])</f>
        <v>3</v>
      </c>
      <c r="F2824" s="20" t="str">
        <f>TEXT(Table1[[#This Row],[Transaction Date]],"dddd")</f>
        <v>Thursday</v>
      </c>
      <c r="G2824" t="s">
        <v>10</v>
      </c>
      <c r="H2824" s="4">
        <v>997</v>
      </c>
      <c r="I2824" t="s">
        <v>110</v>
      </c>
      <c r="J2824" s="4">
        <v>485260</v>
      </c>
      <c r="K2824">
        <v>15650</v>
      </c>
    </row>
    <row r="2825" spans="1:11">
      <c r="A2825" s="4">
        <v>20220303</v>
      </c>
      <c r="B2825" s="21">
        <f t="shared" si="44"/>
        <v>44623</v>
      </c>
      <c r="C2825" s="20" t="str">
        <f>TEXT(Table1[[#This Row],[Transaction Date]],"yyyy")</f>
        <v>2022</v>
      </c>
      <c r="D2825" s="20" t="str">
        <f>TEXT(Table1[[#This Row],[Transaction Date]],"mmmm")</f>
        <v>March</v>
      </c>
      <c r="E2825" s="4">
        <f>MONTH(Table1[[#This Row],[Transaction Date]])</f>
        <v>3</v>
      </c>
      <c r="F2825" s="20" t="str">
        <f>TEXT(Table1[[#This Row],[Transaction Date]],"dddd")</f>
        <v>Thursday</v>
      </c>
      <c r="G2825" t="s">
        <v>118</v>
      </c>
      <c r="H2825" s="4">
        <v>20223</v>
      </c>
      <c r="I2825" t="s">
        <v>113</v>
      </c>
      <c r="J2825" s="4">
        <v>520219</v>
      </c>
      <c r="K2825">
        <v>10755</v>
      </c>
    </row>
    <row r="2826" spans="1:11">
      <c r="A2826" s="4">
        <v>20220303</v>
      </c>
      <c r="B2826" s="21">
        <f t="shared" si="44"/>
        <v>44623</v>
      </c>
      <c r="C2826" s="20" t="str">
        <f>TEXT(Table1[[#This Row],[Transaction Date]],"yyyy")</f>
        <v>2022</v>
      </c>
      <c r="D2826" s="20" t="str">
        <f>TEXT(Table1[[#This Row],[Transaction Date]],"mmmm")</f>
        <v>March</v>
      </c>
      <c r="E2826" s="4">
        <f>MONTH(Table1[[#This Row],[Transaction Date]])</f>
        <v>3</v>
      </c>
      <c r="F2826" s="20" t="str">
        <f>TEXT(Table1[[#This Row],[Transaction Date]],"dddd")</f>
        <v>Thursday</v>
      </c>
      <c r="G2826" t="s">
        <v>116</v>
      </c>
      <c r="H2826" s="4">
        <v>20227</v>
      </c>
      <c r="I2826" t="s">
        <v>109</v>
      </c>
      <c r="J2826" s="4">
        <v>555178</v>
      </c>
      <c r="K2826">
        <v>10755</v>
      </c>
    </row>
    <row r="2827" spans="1:11">
      <c r="A2827" s="4">
        <v>20220303</v>
      </c>
      <c r="B2827" s="21">
        <f t="shared" si="44"/>
        <v>44623</v>
      </c>
      <c r="C2827" s="20" t="str">
        <f>TEXT(Table1[[#This Row],[Transaction Date]],"yyyy")</f>
        <v>2022</v>
      </c>
      <c r="D2827" s="20" t="str">
        <f>TEXT(Table1[[#This Row],[Transaction Date]],"mmmm")</f>
        <v>March</v>
      </c>
      <c r="E2827" s="4">
        <f>MONTH(Table1[[#This Row],[Transaction Date]])</f>
        <v>3</v>
      </c>
      <c r="F2827" s="20" t="str">
        <f>TEXT(Table1[[#This Row],[Transaction Date]],"dddd")</f>
        <v>Thursday</v>
      </c>
      <c r="G2827" t="s">
        <v>117</v>
      </c>
      <c r="H2827" s="4">
        <v>13224</v>
      </c>
      <c r="I2827" t="s">
        <v>110</v>
      </c>
      <c r="J2827" s="4">
        <v>590137</v>
      </c>
      <c r="K2827">
        <v>4455</v>
      </c>
    </row>
    <row r="2828" spans="1:11">
      <c r="A2828" s="4">
        <v>20220303</v>
      </c>
      <c r="B2828" s="21">
        <f t="shared" si="44"/>
        <v>44623</v>
      </c>
      <c r="C2828" s="20" t="str">
        <f>TEXT(Table1[[#This Row],[Transaction Date]],"yyyy")</f>
        <v>2022</v>
      </c>
      <c r="D2828" s="20" t="str">
        <f>TEXT(Table1[[#This Row],[Transaction Date]],"mmmm")</f>
        <v>March</v>
      </c>
      <c r="E2828" s="4">
        <f>MONTH(Table1[[#This Row],[Transaction Date]])</f>
        <v>3</v>
      </c>
      <c r="F2828" s="20" t="str">
        <f>TEXT(Table1[[#This Row],[Transaction Date]],"dddd")</f>
        <v>Thursday</v>
      </c>
      <c r="G2828" t="s">
        <v>10</v>
      </c>
      <c r="H2828" s="4">
        <v>13224</v>
      </c>
      <c r="I2828" t="s">
        <v>110</v>
      </c>
      <c r="J2828" s="4">
        <v>625096</v>
      </c>
      <c r="K2828">
        <v>4455</v>
      </c>
    </row>
    <row r="2829" spans="1:11">
      <c r="A2829" s="4">
        <v>20220303</v>
      </c>
      <c r="B2829" s="21">
        <f t="shared" si="44"/>
        <v>44623</v>
      </c>
      <c r="C2829" s="20" t="str">
        <f>TEXT(Table1[[#This Row],[Transaction Date]],"yyyy")</f>
        <v>2022</v>
      </c>
      <c r="D2829" s="20" t="str">
        <f>TEXT(Table1[[#This Row],[Transaction Date]],"mmmm")</f>
        <v>March</v>
      </c>
      <c r="E2829" s="4">
        <f>MONTH(Table1[[#This Row],[Transaction Date]])</f>
        <v>3</v>
      </c>
      <c r="F2829" s="20" t="str">
        <f>TEXT(Table1[[#This Row],[Transaction Date]],"dddd")</f>
        <v>Thursday</v>
      </c>
      <c r="G2829" t="s">
        <v>10</v>
      </c>
      <c r="H2829" s="4">
        <v>13338</v>
      </c>
      <c r="I2829" t="s">
        <v>109</v>
      </c>
      <c r="J2829" s="4">
        <v>660055</v>
      </c>
      <c r="K2829">
        <v>17685</v>
      </c>
    </row>
    <row r="2830" spans="1:11">
      <c r="A2830" s="4">
        <v>20220304</v>
      </c>
      <c r="B2830" s="21">
        <f t="shared" si="44"/>
        <v>44624</v>
      </c>
      <c r="C2830" s="20" t="str">
        <f>TEXT(Table1[[#This Row],[Transaction Date]],"yyyy")</f>
        <v>2022</v>
      </c>
      <c r="D2830" s="20" t="str">
        <f>TEXT(Table1[[#This Row],[Transaction Date]],"mmmm")</f>
        <v>March</v>
      </c>
      <c r="E2830" s="4">
        <f>MONTH(Table1[[#This Row],[Transaction Date]])</f>
        <v>3</v>
      </c>
      <c r="F2830" s="20" t="str">
        <f>TEXT(Table1[[#This Row],[Transaction Date]],"dddd")</f>
        <v>Friday</v>
      </c>
      <c r="G2830" t="s">
        <v>10</v>
      </c>
      <c r="H2830" s="4">
        <v>999</v>
      </c>
      <c r="I2830" t="s">
        <v>109</v>
      </c>
      <c r="J2830" s="4">
        <v>695014</v>
      </c>
      <c r="K2830">
        <v>20950</v>
      </c>
    </row>
    <row r="2831" spans="1:11">
      <c r="A2831" s="4">
        <v>20220304</v>
      </c>
      <c r="B2831" s="21">
        <f t="shared" si="44"/>
        <v>44624</v>
      </c>
      <c r="C2831" s="20" t="str">
        <f>TEXT(Table1[[#This Row],[Transaction Date]],"yyyy")</f>
        <v>2022</v>
      </c>
      <c r="D2831" s="20" t="str">
        <f>TEXT(Table1[[#This Row],[Transaction Date]],"mmmm")</f>
        <v>March</v>
      </c>
      <c r="E2831" s="4">
        <f>MONTH(Table1[[#This Row],[Transaction Date]])</f>
        <v>3</v>
      </c>
      <c r="F2831" s="20" t="str">
        <f>TEXT(Table1[[#This Row],[Transaction Date]],"dddd")</f>
        <v>Friday</v>
      </c>
      <c r="G2831" t="s">
        <v>117</v>
      </c>
      <c r="H2831" s="4">
        <v>20229</v>
      </c>
      <c r="I2831" t="s">
        <v>110</v>
      </c>
      <c r="J2831" s="4">
        <v>869809</v>
      </c>
      <c r="K2831">
        <v>4455</v>
      </c>
    </row>
    <row r="2832" spans="1:11">
      <c r="A2832" s="4">
        <v>20220304</v>
      </c>
      <c r="B2832" s="21">
        <f t="shared" si="44"/>
        <v>44624</v>
      </c>
      <c r="C2832" s="20" t="str">
        <f>TEXT(Table1[[#This Row],[Transaction Date]],"yyyy")</f>
        <v>2022</v>
      </c>
      <c r="D2832" s="20" t="str">
        <f>TEXT(Table1[[#This Row],[Transaction Date]],"mmmm")</f>
        <v>March</v>
      </c>
      <c r="E2832" s="4">
        <f>MONTH(Table1[[#This Row],[Transaction Date]])</f>
        <v>3</v>
      </c>
      <c r="F2832" s="20" t="str">
        <f>TEXT(Table1[[#This Row],[Transaction Date]],"dddd")</f>
        <v>Friday</v>
      </c>
      <c r="G2832" t="s">
        <v>117</v>
      </c>
      <c r="H2832" s="4">
        <v>20230</v>
      </c>
      <c r="I2832" t="s">
        <v>109</v>
      </c>
      <c r="J2832" s="4">
        <v>904768</v>
      </c>
      <c r="K2832">
        <v>14985</v>
      </c>
    </row>
    <row r="2833" spans="1:11">
      <c r="A2833" s="4">
        <v>20220304</v>
      </c>
      <c r="B2833" s="21">
        <f t="shared" si="44"/>
        <v>44624</v>
      </c>
      <c r="C2833" s="20" t="str">
        <f>TEXT(Table1[[#This Row],[Transaction Date]],"yyyy")</f>
        <v>2022</v>
      </c>
      <c r="D2833" s="20" t="str">
        <f>TEXT(Table1[[#This Row],[Transaction Date]],"mmmm")</f>
        <v>March</v>
      </c>
      <c r="E2833" s="4">
        <f>MONTH(Table1[[#This Row],[Transaction Date]])</f>
        <v>3</v>
      </c>
      <c r="F2833" s="20" t="str">
        <f>TEXT(Table1[[#This Row],[Transaction Date]],"dddd")</f>
        <v>Friday</v>
      </c>
      <c r="G2833" t="s">
        <v>10</v>
      </c>
      <c r="H2833" s="4">
        <v>20231</v>
      </c>
      <c r="I2833" t="s">
        <v>114</v>
      </c>
      <c r="J2833" s="4">
        <v>132951</v>
      </c>
      <c r="K2833">
        <v>14985</v>
      </c>
    </row>
    <row r="2834" spans="1:11">
      <c r="A2834" s="4">
        <v>20220304</v>
      </c>
      <c r="B2834" s="21">
        <f t="shared" si="44"/>
        <v>44624</v>
      </c>
      <c r="C2834" s="20" t="str">
        <f>TEXT(Table1[[#This Row],[Transaction Date]],"yyyy")</f>
        <v>2022</v>
      </c>
      <c r="D2834" s="20" t="str">
        <f>TEXT(Table1[[#This Row],[Transaction Date]],"mmmm")</f>
        <v>March</v>
      </c>
      <c r="E2834" s="4">
        <f>MONTH(Table1[[#This Row],[Transaction Date]])</f>
        <v>3</v>
      </c>
      <c r="F2834" s="20" t="str">
        <f>TEXT(Table1[[#This Row],[Transaction Date]],"dddd")</f>
        <v>Friday</v>
      </c>
      <c r="G2834" t="s">
        <v>10</v>
      </c>
      <c r="H2834" s="4">
        <v>20232</v>
      </c>
      <c r="I2834" t="s">
        <v>114</v>
      </c>
      <c r="J2834" s="4">
        <v>117828</v>
      </c>
      <c r="K2834">
        <v>10755</v>
      </c>
    </row>
    <row r="2835" spans="1:11">
      <c r="A2835" s="4">
        <v>20220304</v>
      </c>
      <c r="B2835" s="21">
        <f t="shared" si="44"/>
        <v>44624</v>
      </c>
      <c r="C2835" s="20" t="str">
        <f>TEXT(Table1[[#This Row],[Transaction Date]],"yyyy")</f>
        <v>2022</v>
      </c>
      <c r="D2835" s="20" t="str">
        <f>TEXT(Table1[[#This Row],[Transaction Date]],"mmmm")</f>
        <v>March</v>
      </c>
      <c r="E2835" s="4">
        <f>MONTH(Table1[[#This Row],[Transaction Date]])</f>
        <v>3</v>
      </c>
      <c r="F2835" s="20" t="str">
        <f>TEXT(Table1[[#This Row],[Transaction Date]],"dddd")</f>
        <v>Friday</v>
      </c>
      <c r="G2835" t="s">
        <v>118</v>
      </c>
      <c r="H2835" s="4">
        <v>13226</v>
      </c>
      <c r="I2835" t="s">
        <v>110</v>
      </c>
      <c r="J2835" s="4">
        <v>124705</v>
      </c>
      <c r="K2835">
        <v>14985</v>
      </c>
    </row>
    <row r="2836" spans="1:11">
      <c r="A2836" s="4">
        <v>20220304</v>
      </c>
      <c r="B2836" s="21">
        <f t="shared" si="44"/>
        <v>44624</v>
      </c>
      <c r="C2836" s="20" t="str">
        <f>TEXT(Table1[[#This Row],[Transaction Date]],"yyyy")</f>
        <v>2022</v>
      </c>
      <c r="D2836" s="20" t="str">
        <f>TEXT(Table1[[#This Row],[Transaction Date]],"mmmm")</f>
        <v>March</v>
      </c>
      <c r="E2836" s="4">
        <f>MONTH(Table1[[#This Row],[Transaction Date]])</f>
        <v>3</v>
      </c>
      <c r="F2836" s="20" t="str">
        <f>TEXT(Table1[[#This Row],[Transaction Date]],"dddd")</f>
        <v>Friday</v>
      </c>
      <c r="G2836" t="s">
        <v>116</v>
      </c>
      <c r="H2836" s="4">
        <v>13226</v>
      </c>
      <c r="I2836" t="s">
        <v>113</v>
      </c>
      <c r="J2836" s="4">
        <v>134582</v>
      </c>
      <c r="K2836">
        <v>14985</v>
      </c>
    </row>
    <row r="2837" spans="1:11">
      <c r="A2837" s="4">
        <v>20220304</v>
      </c>
      <c r="B2837" s="21">
        <f t="shared" si="44"/>
        <v>44624</v>
      </c>
      <c r="C2837" s="20" t="str">
        <f>TEXT(Table1[[#This Row],[Transaction Date]],"yyyy")</f>
        <v>2022</v>
      </c>
      <c r="D2837" s="20" t="str">
        <f>TEXT(Table1[[#This Row],[Transaction Date]],"mmmm")</f>
        <v>March</v>
      </c>
      <c r="E2837" s="4">
        <f>MONTH(Table1[[#This Row],[Transaction Date]])</f>
        <v>3</v>
      </c>
      <c r="F2837" s="20" t="str">
        <f>TEXT(Table1[[#This Row],[Transaction Date]],"dddd")</f>
        <v>Friday</v>
      </c>
      <c r="G2837" t="s">
        <v>10</v>
      </c>
      <c r="H2837" s="4">
        <v>13227</v>
      </c>
      <c r="I2837" t="s">
        <v>109</v>
      </c>
      <c r="J2837" s="4">
        <v>145249</v>
      </c>
      <c r="K2837">
        <v>8055</v>
      </c>
    </row>
    <row r="2838" spans="1:11">
      <c r="A2838" s="4">
        <v>20220306</v>
      </c>
      <c r="B2838" s="21">
        <f t="shared" si="44"/>
        <v>44626</v>
      </c>
      <c r="C2838" s="20" t="str">
        <f>TEXT(Table1[[#This Row],[Transaction Date]],"yyyy")</f>
        <v>2022</v>
      </c>
      <c r="D2838" s="20" t="str">
        <f>TEXT(Table1[[#This Row],[Transaction Date]],"mmmm")</f>
        <v>March</v>
      </c>
      <c r="E2838" s="4">
        <f>MONTH(Table1[[#This Row],[Transaction Date]])</f>
        <v>3</v>
      </c>
      <c r="F2838" s="20" t="str">
        <f>TEXT(Table1[[#This Row],[Transaction Date]],"dddd")</f>
        <v>Sunday</v>
      </c>
      <c r="G2838" t="s">
        <v>116</v>
      </c>
      <c r="H2838" s="4">
        <v>20240</v>
      </c>
      <c r="I2838" t="s">
        <v>109</v>
      </c>
      <c r="J2838" s="4">
        <v>557336</v>
      </c>
      <c r="K2838">
        <v>14985</v>
      </c>
    </row>
    <row r="2839" spans="1:11">
      <c r="A2839" s="4">
        <v>20220306</v>
      </c>
      <c r="B2839" s="21">
        <f t="shared" si="44"/>
        <v>44626</v>
      </c>
      <c r="C2839" s="20" t="str">
        <f>TEXT(Table1[[#This Row],[Transaction Date]],"yyyy")</f>
        <v>2022</v>
      </c>
      <c r="D2839" s="20" t="str">
        <f>TEXT(Table1[[#This Row],[Transaction Date]],"mmmm")</f>
        <v>March</v>
      </c>
      <c r="E2839" s="4">
        <f>MONTH(Table1[[#This Row],[Transaction Date]])</f>
        <v>3</v>
      </c>
      <c r="F2839" s="20" t="str">
        <f>TEXT(Table1[[#This Row],[Transaction Date]],"dddd")</f>
        <v>Sunday</v>
      </c>
      <c r="G2839" t="s">
        <v>117</v>
      </c>
      <c r="H2839" s="4">
        <v>20241</v>
      </c>
      <c r="I2839" t="s">
        <v>109</v>
      </c>
      <c r="J2839" s="4">
        <v>166213</v>
      </c>
      <c r="K2839">
        <v>8055</v>
      </c>
    </row>
    <row r="2840" spans="1:11">
      <c r="A2840" s="4">
        <v>20220306</v>
      </c>
      <c r="B2840" s="21">
        <f t="shared" si="44"/>
        <v>44626</v>
      </c>
      <c r="C2840" s="20" t="str">
        <f>TEXT(Table1[[#This Row],[Transaction Date]],"yyyy")</f>
        <v>2022</v>
      </c>
      <c r="D2840" s="20" t="str">
        <f>TEXT(Table1[[#This Row],[Transaction Date]],"mmmm")</f>
        <v>March</v>
      </c>
      <c r="E2840" s="4">
        <f>MONTH(Table1[[#This Row],[Transaction Date]])</f>
        <v>3</v>
      </c>
      <c r="F2840" s="20" t="str">
        <f>TEXT(Table1[[#This Row],[Transaction Date]],"dddd")</f>
        <v>Sunday</v>
      </c>
      <c r="G2840" t="s">
        <v>117</v>
      </c>
      <c r="H2840" s="4">
        <v>13234</v>
      </c>
      <c r="I2840" t="s">
        <v>109</v>
      </c>
      <c r="J2840" s="4">
        <v>167090</v>
      </c>
      <c r="K2840">
        <v>4578.75</v>
      </c>
    </row>
    <row r="2841" spans="1:11">
      <c r="A2841" s="4">
        <v>20220306</v>
      </c>
      <c r="B2841" s="21">
        <f t="shared" si="44"/>
        <v>44626</v>
      </c>
      <c r="C2841" s="20" t="str">
        <f>TEXT(Table1[[#This Row],[Transaction Date]],"yyyy")</f>
        <v>2022</v>
      </c>
      <c r="D2841" s="20" t="str">
        <f>TEXT(Table1[[#This Row],[Transaction Date]],"mmmm")</f>
        <v>March</v>
      </c>
      <c r="E2841" s="4">
        <f>MONTH(Table1[[#This Row],[Transaction Date]])</f>
        <v>3</v>
      </c>
      <c r="F2841" s="20" t="str">
        <f>TEXT(Table1[[#This Row],[Transaction Date]],"dddd")</f>
        <v>Sunday</v>
      </c>
      <c r="G2841" t="s">
        <v>10</v>
      </c>
      <c r="H2841" s="4">
        <v>13235</v>
      </c>
      <c r="I2841" t="s">
        <v>109</v>
      </c>
      <c r="J2841" s="4">
        <v>167967</v>
      </c>
      <c r="K2841">
        <v>5400</v>
      </c>
    </row>
    <row r="2842" spans="1:11">
      <c r="A2842" s="4">
        <v>20220306</v>
      </c>
      <c r="B2842" s="21">
        <f t="shared" si="44"/>
        <v>44626</v>
      </c>
      <c r="C2842" s="20" t="str">
        <f>TEXT(Table1[[#This Row],[Transaction Date]],"yyyy")</f>
        <v>2022</v>
      </c>
      <c r="D2842" s="20" t="str">
        <f>TEXT(Table1[[#This Row],[Transaction Date]],"mmmm")</f>
        <v>March</v>
      </c>
      <c r="E2842" s="4">
        <f>MONTH(Table1[[#This Row],[Transaction Date]])</f>
        <v>3</v>
      </c>
      <c r="F2842" s="20" t="str">
        <f>TEXT(Table1[[#This Row],[Transaction Date]],"dddd")</f>
        <v>Sunday</v>
      </c>
      <c r="G2842" t="s">
        <v>10</v>
      </c>
      <c r="H2842" s="4">
        <v>1006</v>
      </c>
      <c r="I2842" t="s">
        <v>109</v>
      </c>
      <c r="J2842" s="4">
        <v>168844</v>
      </c>
      <c r="K2842">
        <v>21555</v>
      </c>
    </row>
    <row r="2843" spans="1:11">
      <c r="A2843" s="4">
        <v>20220306</v>
      </c>
      <c r="B2843" s="21">
        <f t="shared" si="44"/>
        <v>44626</v>
      </c>
      <c r="C2843" s="20" t="str">
        <f>TEXT(Table1[[#This Row],[Transaction Date]],"yyyy")</f>
        <v>2022</v>
      </c>
      <c r="D2843" s="20" t="str">
        <f>TEXT(Table1[[#This Row],[Transaction Date]],"mmmm")</f>
        <v>March</v>
      </c>
      <c r="E2843" s="4">
        <f>MONTH(Table1[[#This Row],[Transaction Date]])</f>
        <v>3</v>
      </c>
      <c r="F2843" s="20" t="str">
        <f>TEXT(Table1[[#This Row],[Transaction Date]],"dddd")</f>
        <v>Sunday</v>
      </c>
      <c r="G2843" s="1" t="s">
        <v>10</v>
      </c>
      <c r="H2843" s="4">
        <v>1008</v>
      </c>
      <c r="I2843" t="s">
        <v>109</v>
      </c>
      <c r="J2843" s="4">
        <v>169721</v>
      </c>
      <c r="K2843">
        <v>18855</v>
      </c>
    </row>
    <row r="2844" spans="1:11">
      <c r="A2844" s="4">
        <v>20220306</v>
      </c>
      <c r="B2844" s="21">
        <f t="shared" si="44"/>
        <v>44626</v>
      </c>
      <c r="C2844" s="20" t="str">
        <f>TEXT(Table1[[#This Row],[Transaction Date]],"yyyy")</f>
        <v>2022</v>
      </c>
      <c r="D2844" s="20" t="str">
        <f>TEXT(Table1[[#This Row],[Transaction Date]],"mmmm")</f>
        <v>March</v>
      </c>
      <c r="E2844" s="4">
        <f>MONTH(Table1[[#This Row],[Transaction Date]])</f>
        <v>3</v>
      </c>
      <c r="F2844" s="20" t="str">
        <f>TEXT(Table1[[#This Row],[Transaction Date]],"dddd")</f>
        <v>Sunday</v>
      </c>
      <c r="G2844" t="s">
        <v>10</v>
      </c>
      <c r="H2844" s="4">
        <v>1009</v>
      </c>
      <c r="I2844" t="s">
        <v>115</v>
      </c>
      <c r="J2844" s="4">
        <v>170598</v>
      </c>
      <c r="K2844">
        <v>995</v>
      </c>
    </row>
    <row r="2845" spans="1:11">
      <c r="A2845" s="4">
        <v>20220306</v>
      </c>
      <c r="B2845" s="21">
        <f t="shared" si="44"/>
        <v>44626</v>
      </c>
      <c r="C2845" s="20" t="str">
        <f>TEXT(Table1[[#This Row],[Transaction Date]],"yyyy")</f>
        <v>2022</v>
      </c>
      <c r="D2845" s="20" t="str">
        <f>TEXT(Table1[[#This Row],[Transaction Date]],"mmmm")</f>
        <v>March</v>
      </c>
      <c r="E2845" s="4">
        <f>MONTH(Table1[[#This Row],[Transaction Date]])</f>
        <v>3</v>
      </c>
      <c r="F2845" s="20" t="str">
        <f>TEXT(Table1[[#This Row],[Transaction Date]],"dddd")</f>
        <v>Sunday</v>
      </c>
      <c r="G2845" t="s">
        <v>118</v>
      </c>
      <c r="H2845" s="4">
        <v>1010</v>
      </c>
      <c r="I2845" t="s">
        <v>115</v>
      </c>
      <c r="J2845" s="4">
        <v>171475</v>
      </c>
      <c r="K2845">
        <v>6885</v>
      </c>
    </row>
    <row r="2846" spans="1:11">
      <c r="A2846" s="4">
        <v>20220306</v>
      </c>
      <c r="B2846" s="21">
        <f t="shared" si="44"/>
        <v>44626</v>
      </c>
      <c r="C2846" s="20" t="str">
        <f>TEXT(Table1[[#This Row],[Transaction Date]],"yyyy")</f>
        <v>2022</v>
      </c>
      <c r="D2846" s="20" t="str">
        <f>TEXT(Table1[[#This Row],[Transaction Date]],"mmmm")</f>
        <v>March</v>
      </c>
      <c r="E2846" s="4">
        <f>MONTH(Table1[[#This Row],[Transaction Date]])</f>
        <v>3</v>
      </c>
      <c r="F2846" s="20" t="str">
        <f>TEXT(Table1[[#This Row],[Transaction Date]],"dddd")</f>
        <v>Sunday</v>
      </c>
      <c r="G2846" t="s">
        <v>118</v>
      </c>
      <c r="H2846" s="4">
        <v>13236</v>
      </c>
      <c r="I2846" t="s">
        <v>114</v>
      </c>
      <c r="J2846" s="4">
        <v>172352</v>
      </c>
      <c r="K2846">
        <v>8055</v>
      </c>
    </row>
    <row r="2847" spans="1:11">
      <c r="A2847" s="4">
        <v>20220306</v>
      </c>
      <c r="B2847" s="21">
        <f t="shared" si="44"/>
        <v>44626</v>
      </c>
      <c r="C2847" s="20" t="str">
        <f>TEXT(Table1[[#This Row],[Transaction Date]],"yyyy")</f>
        <v>2022</v>
      </c>
      <c r="D2847" s="20" t="str">
        <f>TEXT(Table1[[#This Row],[Transaction Date]],"mmmm")</f>
        <v>March</v>
      </c>
      <c r="E2847" s="4">
        <f>MONTH(Table1[[#This Row],[Transaction Date]])</f>
        <v>3</v>
      </c>
      <c r="F2847" s="20" t="str">
        <f>TEXT(Table1[[#This Row],[Transaction Date]],"dddd")</f>
        <v>Sunday</v>
      </c>
      <c r="G2847" t="s">
        <v>117</v>
      </c>
      <c r="H2847" s="4">
        <v>13237</v>
      </c>
      <c r="I2847" t="s">
        <v>115</v>
      </c>
      <c r="J2847" s="4">
        <v>173229</v>
      </c>
      <c r="K2847">
        <v>4455</v>
      </c>
    </row>
    <row r="2848" spans="1:11">
      <c r="A2848" s="4">
        <v>20220306</v>
      </c>
      <c r="B2848" s="21">
        <f t="shared" si="44"/>
        <v>44626</v>
      </c>
      <c r="C2848" s="20" t="str">
        <f>TEXT(Table1[[#This Row],[Transaction Date]],"yyyy")</f>
        <v>2022</v>
      </c>
      <c r="D2848" s="20" t="str">
        <f>TEXT(Table1[[#This Row],[Transaction Date]],"mmmm")</f>
        <v>March</v>
      </c>
      <c r="E2848" s="4">
        <f>MONTH(Table1[[#This Row],[Transaction Date]])</f>
        <v>3</v>
      </c>
      <c r="F2848" s="20" t="str">
        <f>TEXT(Table1[[#This Row],[Transaction Date]],"dddd")</f>
        <v>Sunday</v>
      </c>
      <c r="G2848" t="s">
        <v>10</v>
      </c>
      <c r="H2848" s="4">
        <v>13237</v>
      </c>
      <c r="I2848" t="s">
        <v>111</v>
      </c>
      <c r="J2848" s="4">
        <v>174106</v>
      </c>
      <c r="K2848">
        <v>6885</v>
      </c>
    </row>
    <row r="2849" spans="1:11">
      <c r="A2849" s="4">
        <v>20220306</v>
      </c>
      <c r="B2849" s="21">
        <f t="shared" si="44"/>
        <v>44626</v>
      </c>
      <c r="C2849" s="20" t="str">
        <f>TEXT(Table1[[#This Row],[Transaction Date]],"yyyy")</f>
        <v>2022</v>
      </c>
      <c r="D2849" s="20" t="str">
        <f>TEXT(Table1[[#This Row],[Transaction Date]],"mmmm")</f>
        <v>March</v>
      </c>
      <c r="E2849" s="4">
        <f>MONTH(Table1[[#This Row],[Transaction Date]])</f>
        <v>3</v>
      </c>
      <c r="F2849" s="20" t="str">
        <f>TEXT(Table1[[#This Row],[Transaction Date]],"dddd")</f>
        <v>Sunday</v>
      </c>
      <c r="G2849" t="s">
        <v>116</v>
      </c>
      <c r="H2849" s="4">
        <v>13380</v>
      </c>
      <c r="I2849" t="s">
        <v>109</v>
      </c>
      <c r="J2849" s="4">
        <v>857476</v>
      </c>
      <c r="K2849">
        <v>8055</v>
      </c>
    </row>
    <row r="2850" spans="1:11">
      <c r="A2850" s="4">
        <v>20220306</v>
      </c>
      <c r="B2850" s="21">
        <f t="shared" si="44"/>
        <v>44626</v>
      </c>
      <c r="C2850" s="20" t="str">
        <f>TEXT(Table1[[#This Row],[Transaction Date]],"yyyy")</f>
        <v>2022</v>
      </c>
      <c r="D2850" s="20" t="str">
        <f>TEXT(Table1[[#This Row],[Transaction Date]],"mmmm")</f>
        <v>March</v>
      </c>
      <c r="E2850" s="4">
        <f>MONTH(Table1[[#This Row],[Transaction Date]])</f>
        <v>3</v>
      </c>
      <c r="F2850" s="20" t="str">
        <f>TEXT(Table1[[#This Row],[Transaction Date]],"dddd")</f>
        <v>Sunday</v>
      </c>
      <c r="G2850" t="s">
        <v>116</v>
      </c>
      <c r="H2850" s="4">
        <v>13393</v>
      </c>
      <c r="I2850" t="s">
        <v>109</v>
      </c>
      <c r="J2850" s="4">
        <v>766263</v>
      </c>
      <c r="K2850">
        <v>10755</v>
      </c>
    </row>
    <row r="2851" spans="1:11">
      <c r="A2851" s="4">
        <v>20220307</v>
      </c>
      <c r="B2851" s="21">
        <f t="shared" si="44"/>
        <v>44627</v>
      </c>
      <c r="C2851" s="20" t="str">
        <f>TEXT(Table1[[#This Row],[Transaction Date]],"yyyy")</f>
        <v>2022</v>
      </c>
      <c r="D2851" s="20" t="str">
        <f>TEXT(Table1[[#This Row],[Transaction Date]],"mmmm")</f>
        <v>March</v>
      </c>
      <c r="E2851" s="4">
        <f>MONTH(Table1[[#This Row],[Transaction Date]])</f>
        <v>3</v>
      </c>
      <c r="F2851" s="20" t="str">
        <f>TEXT(Table1[[#This Row],[Transaction Date]],"dddd")</f>
        <v>Monday</v>
      </c>
      <c r="G2851" t="s">
        <v>117</v>
      </c>
      <c r="H2851" s="4">
        <v>1011</v>
      </c>
      <c r="I2851" t="s">
        <v>113</v>
      </c>
      <c r="J2851" s="4">
        <v>675050</v>
      </c>
      <c r="K2851">
        <v>2385</v>
      </c>
    </row>
    <row r="2852" spans="1:11">
      <c r="A2852" s="4">
        <v>20220307</v>
      </c>
      <c r="B2852" s="21">
        <f t="shared" si="44"/>
        <v>44627</v>
      </c>
      <c r="C2852" s="20" t="str">
        <f>TEXT(Table1[[#This Row],[Transaction Date]],"yyyy")</f>
        <v>2022</v>
      </c>
      <c r="D2852" s="20" t="str">
        <f>TEXT(Table1[[#This Row],[Transaction Date]],"mmmm")</f>
        <v>March</v>
      </c>
      <c r="E2852" s="4">
        <f>MONTH(Table1[[#This Row],[Transaction Date]])</f>
        <v>3</v>
      </c>
      <c r="F2852" s="20" t="str">
        <f>TEXT(Table1[[#This Row],[Transaction Date]],"dddd")</f>
        <v>Monday</v>
      </c>
      <c r="G2852" t="s">
        <v>11</v>
      </c>
      <c r="H2852" s="4">
        <v>1013</v>
      </c>
      <c r="I2852" t="s">
        <v>114</v>
      </c>
      <c r="J2852" s="4">
        <v>583837</v>
      </c>
      <c r="K2852">
        <v>14085</v>
      </c>
    </row>
    <row r="2853" spans="1:11">
      <c r="A2853" s="4">
        <v>20220307</v>
      </c>
      <c r="B2853" s="21">
        <f t="shared" si="44"/>
        <v>44627</v>
      </c>
      <c r="C2853" s="20" t="str">
        <f>TEXT(Table1[[#This Row],[Transaction Date]],"yyyy")</f>
        <v>2022</v>
      </c>
      <c r="D2853" s="20" t="str">
        <f>TEXT(Table1[[#This Row],[Transaction Date]],"mmmm")</f>
        <v>March</v>
      </c>
      <c r="E2853" s="4">
        <f>MONTH(Table1[[#This Row],[Transaction Date]])</f>
        <v>3</v>
      </c>
      <c r="F2853" s="20" t="str">
        <f>TEXT(Table1[[#This Row],[Transaction Date]],"dddd")</f>
        <v>Monday</v>
      </c>
      <c r="G2853" t="s">
        <v>11</v>
      </c>
      <c r="H2853" s="4">
        <v>20255</v>
      </c>
      <c r="I2853" t="s">
        <v>115</v>
      </c>
      <c r="J2853" s="4">
        <v>492624</v>
      </c>
      <c r="K2853">
        <v>5355</v>
      </c>
    </row>
    <row r="2854" spans="1:11">
      <c r="A2854" s="4">
        <v>20220307</v>
      </c>
      <c r="B2854" s="21">
        <f t="shared" si="44"/>
        <v>44627</v>
      </c>
      <c r="C2854" s="20" t="str">
        <f>TEXT(Table1[[#This Row],[Transaction Date]],"yyyy")</f>
        <v>2022</v>
      </c>
      <c r="D2854" s="20" t="str">
        <f>TEXT(Table1[[#This Row],[Transaction Date]],"mmmm")</f>
        <v>March</v>
      </c>
      <c r="E2854" s="4">
        <f>MONTH(Table1[[#This Row],[Transaction Date]])</f>
        <v>3</v>
      </c>
      <c r="F2854" s="20" t="str">
        <f>TEXT(Table1[[#This Row],[Transaction Date]],"dddd")</f>
        <v>Monday</v>
      </c>
      <c r="G2854" t="s">
        <v>11</v>
      </c>
      <c r="H2854" s="4">
        <v>13238</v>
      </c>
      <c r="I2854" t="s">
        <v>114</v>
      </c>
      <c r="J2854" s="4">
        <v>834850</v>
      </c>
      <c r="K2854">
        <v>8055</v>
      </c>
    </row>
    <row r="2855" spans="1:11">
      <c r="A2855" s="4">
        <v>20220307</v>
      </c>
      <c r="B2855" s="21">
        <f t="shared" si="44"/>
        <v>44627</v>
      </c>
      <c r="C2855" s="20" t="str">
        <f>TEXT(Table1[[#This Row],[Transaction Date]],"yyyy")</f>
        <v>2022</v>
      </c>
      <c r="D2855" s="20" t="str">
        <f>TEXT(Table1[[#This Row],[Transaction Date]],"mmmm")</f>
        <v>March</v>
      </c>
      <c r="E2855" s="4">
        <f>MONTH(Table1[[#This Row],[Transaction Date]])</f>
        <v>3</v>
      </c>
      <c r="F2855" s="20" t="str">
        <f>TEXT(Table1[[#This Row],[Transaction Date]],"dddd")</f>
        <v>Monday</v>
      </c>
      <c r="G2855" t="s">
        <v>117</v>
      </c>
      <c r="H2855" s="4">
        <v>13395</v>
      </c>
      <c r="I2855" t="s">
        <v>115</v>
      </c>
      <c r="J2855" s="4">
        <v>979679</v>
      </c>
      <c r="K2855">
        <v>9585</v>
      </c>
    </row>
    <row r="2856" spans="1:11">
      <c r="A2856" s="4">
        <v>20220308</v>
      </c>
      <c r="B2856" s="21">
        <f t="shared" si="44"/>
        <v>44628</v>
      </c>
      <c r="C2856" s="20" t="str">
        <f>TEXT(Table1[[#This Row],[Transaction Date]],"yyyy")</f>
        <v>2022</v>
      </c>
      <c r="D2856" s="20" t="str">
        <f>TEXT(Table1[[#This Row],[Transaction Date]],"mmmm")</f>
        <v>March</v>
      </c>
      <c r="E2856" s="4">
        <f>MONTH(Table1[[#This Row],[Transaction Date]])</f>
        <v>3</v>
      </c>
      <c r="F2856" s="20" t="str">
        <f>TEXT(Table1[[#This Row],[Transaction Date]],"dddd")</f>
        <v>Tuesday</v>
      </c>
      <c r="G2856" t="s">
        <v>117</v>
      </c>
      <c r="H2856" s="4">
        <v>1015</v>
      </c>
      <c r="I2856" t="s">
        <v>111</v>
      </c>
      <c r="J2856" s="4">
        <v>112757</v>
      </c>
      <c r="K2856">
        <v>21555</v>
      </c>
    </row>
    <row r="2857" spans="1:11">
      <c r="A2857" s="4">
        <v>20220308</v>
      </c>
      <c r="B2857" s="21">
        <f t="shared" si="44"/>
        <v>44628</v>
      </c>
      <c r="C2857" s="20" t="str">
        <f>TEXT(Table1[[#This Row],[Transaction Date]],"yyyy")</f>
        <v>2022</v>
      </c>
      <c r="D2857" s="20" t="str">
        <f>TEXT(Table1[[#This Row],[Transaction Date]],"mmmm")</f>
        <v>March</v>
      </c>
      <c r="E2857" s="4">
        <f>MONTH(Table1[[#This Row],[Transaction Date]])</f>
        <v>3</v>
      </c>
      <c r="F2857" s="20" t="str">
        <f>TEXT(Table1[[#This Row],[Transaction Date]],"dddd")</f>
        <v>Tuesday</v>
      </c>
      <c r="G2857" t="s">
        <v>117</v>
      </c>
      <c r="H2857" s="4">
        <v>13239</v>
      </c>
      <c r="I2857" t="s">
        <v>113</v>
      </c>
      <c r="J2857" s="4">
        <v>127547</v>
      </c>
      <c r="K2857">
        <v>2385</v>
      </c>
    </row>
    <row r="2858" spans="1:11">
      <c r="A2858" s="4">
        <v>20220308</v>
      </c>
      <c r="B2858" s="21">
        <f t="shared" si="44"/>
        <v>44628</v>
      </c>
      <c r="C2858" s="20" t="str">
        <f>TEXT(Table1[[#This Row],[Transaction Date]],"yyyy")</f>
        <v>2022</v>
      </c>
      <c r="D2858" s="20" t="str">
        <f>TEXT(Table1[[#This Row],[Transaction Date]],"mmmm")</f>
        <v>March</v>
      </c>
      <c r="E2858" s="4">
        <f>MONTH(Table1[[#This Row],[Transaction Date]])</f>
        <v>3</v>
      </c>
      <c r="F2858" s="20" t="str">
        <f>TEXT(Table1[[#This Row],[Transaction Date]],"dddd")</f>
        <v>Tuesday</v>
      </c>
      <c r="G2858" t="s">
        <v>10</v>
      </c>
      <c r="H2858" s="4">
        <v>1014</v>
      </c>
      <c r="I2858" t="s">
        <v>115</v>
      </c>
      <c r="J2858" s="4">
        <v>445471</v>
      </c>
      <c r="K2858">
        <v>995</v>
      </c>
    </row>
    <row r="2859" spans="1:11">
      <c r="A2859" s="4">
        <v>20220308</v>
      </c>
      <c r="B2859" s="21">
        <f t="shared" si="44"/>
        <v>44628</v>
      </c>
      <c r="C2859" s="20" t="str">
        <f>TEXT(Table1[[#This Row],[Transaction Date]],"yyyy")</f>
        <v>2022</v>
      </c>
      <c r="D2859" s="20" t="str">
        <f>TEXT(Table1[[#This Row],[Transaction Date]],"mmmm")</f>
        <v>March</v>
      </c>
      <c r="E2859" s="4">
        <f>MONTH(Table1[[#This Row],[Transaction Date]])</f>
        <v>3</v>
      </c>
      <c r="F2859" s="20" t="str">
        <f>TEXT(Table1[[#This Row],[Transaction Date]],"dddd")</f>
        <v>Tuesday</v>
      </c>
      <c r="G2859" t="s">
        <v>10</v>
      </c>
      <c r="H2859" s="4">
        <v>1014</v>
      </c>
      <c r="I2859" t="s">
        <v>111</v>
      </c>
      <c r="J2859" s="4">
        <v>871537</v>
      </c>
      <c r="K2859">
        <v>17685</v>
      </c>
    </row>
    <row r="2860" spans="1:11">
      <c r="A2860" s="4">
        <v>20220308</v>
      </c>
      <c r="B2860" s="21">
        <f t="shared" si="44"/>
        <v>44628</v>
      </c>
      <c r="C2860" s="20" t="str">
        <f>TEXT(Table1[[#This Row],[Transaction Date]],"yyyy")</f>
        <v>2022</v>
      </c>
      <c r="D2860" s="20" t="str">
        <f>TEXT(Table1[[#This Row],[Transaction Date]],"mmmm")</f>
        <v>March</v>
      </c>
      <c r="E2860" s="4">
        <f>MONTH(Table1[[#This Row],[Transaction Date]])</f>
        <v>3</v>
      </c>
      <c r="F2860" s="20" t="str">
        <f>TEXT(Table1[[#This Row],[Transaction Date]],"dddd")</f>
        <v>Tuesday</v>
      </c>
      <c r="G2860" t="s">
        <v>116</v>
      </c>
      <c r="H2860" s="4">
        <v>20259</v>
      </c>
      <c r="I2860" t="s">
        <v>109</v>
      </c>
      <c r="J2860" s="4">
        <v>129760</v>
      </c>
      <c r="K2860">
        <v>20385</v>
      </c>
    </row>
    <row r="2861" spans="1:11">
      <c r="A2861" s="4">
        <v>20220308</v>
      </c>
      <c r="B2861" s="21">
        <f t="shared" si="44"/>
        <v>44628</v>
      </c>
      <c r="C2861" s="20" t="str">
        <f>TEXT(Table1[[#This Row],[Transaction Date]],"yyyy")</f>
        <v>2022</v>
      </c>
      <c r="D2861" s="20" t="str">
        <f>TEXT(Table1[[#This Row],[Transaction Date]],"mmmm")</f>
        <v>March</v>
      </c>
      <c r="E2861" s="4">
        <f>MONTH(Table1[[#This Row],[Transaction Date]])</f>
        <v>3</v>
      </c>
      <c r="F2861" s="20" t="str">
        <f>TEXT(Table1[[#This Row],[Transaction Date]],"dddd")</f>
        <v>Tuesday</v>
      </c>
      <c r="G2861" t="s">
        <v>10</v>
      </c>
      <c r="H2861" s="4">
        <v>13240</v>
      </c>
      <c r="I2861" t="s">
        <v>109</v>
      </c>
      <c r="J2861" s="4">
        <v>834850</v>
      </c>
      <c r="K2861">
        <v>10755</v>
      </c>
    </row>
    <row r="2862" spans="1:11">
      <c r="A2862" s="4">
        <v>20220309</v>
      </c>
      <c r="B2862" s="21">
        <f t="shared" si="44"/>
        <v>44629</v>
      </c>
      <c r="C2862" s="20" t="str">
        <f>TEXT(Table1[[#This Row],[Transaction Date]],"yyyy")</f>
        <v>2022</v>
      </c>
      <c r="D2862" s="20" t="str">
        <f>TEXT(Table1[[#This Row],[Transaction Date]],"mmmm")</f>
        <v>March</v>
      </c>
      <c r="E2862" s="4">
        <f>MONTH(Table1[[#This Row],[Transaction Date]])</f>
        <v>3</v>
      </c>
      <c r="F2862" s="20" t="str">
        <f>TEXT(Table1[[#This Row],[Transaction Date]],"dddd")</f>
        <v>Wednesday</v>
      </c>
      <c r="G2862" t="s">
        <v>10</v>
      </c>
      <c r="H2862" s="4">
        <v>1016</v>
      </c>
      <c r="I2862" t="s">
        <v>109</v>
      </c>
      <c r="J2862" s="4">
        <v>834850</v>
      </c>
      <c r="K2862">
        <v>3285</v>
      </c>
    </row>
    <row r="2863" spans="1:11">
      <c r="A2863" s="4">
        <v>20220309</v>
      </c>
      <c r="B2863" s="21">
        <f t="shared" si="44"/>
        <v>44629</v>
      </c>
      <c r="C2863" s="20" t="str">
        <f>TEXT(Table1[[#This Row],[Transaction Date]],"yyyy")</f>
        <v>2022</v>
      </c>
      <c r="D2863" s="20" t="str">
        <f>TEXT(Table1[[#This Row],[Transaction Date]],"mmmm")</f>
        <v>March</v>
      </c>
      <c r="E2863" s="4">
        <f>MONTH(Table1[[#This Row],[Transaction Date]])</f>
        <v>3</v>
      </c>
      <c r="F2863" s="20" t="str">
        <f>TEXT(Table1[[#This Row],[Transaction Date]],"dddd")</f>
        <v>Wednesday</v>
      </c>
      <c r="G2863" t="s">
        <v>116</v>
      </c>
      <c r="H2863" s="4">
        <v>20260</v>
      </c>
      <c r="I2863" t="s">
        <v>114</v>
      </c>
      <c r="J2863" s="4">
        <v>834850</v>
      </c>
      <c r="K2863">
        <v>18855</v>
      </c>
    </row>
    <row r="2864" spans="1:11">
      <c r="A2864" s="4">
        <v>20220309</v>
      </c>
      <c r="B2864" s="21">
        <f t="shared" si="44"/>
        <v>44629</v>
      </c>
      <c r="C2864" s="20" t="str">
        <f>TEXT(Table1[[#This Row],[Transaction Date]],"yyyy")</f>
        <v>2022</v>
      </c>
      <c r="D2864" s="20" t="str">
        <f>TEXT(Table1[[#This Row],[Transaction Date]],"mmmm")</f>
        <v>March</v>
      </c>
      <c r="E2864" s="4">
        <f>MONTH(Table1[[#This Row],[Transaction Date]])</f>
        <v>3</v>
      </c>
      <c r="F2864" s="20" t="str">
        <f>TEXT(Table1[[#This Row],[Transaction Date]],"dddd")</f>
        <v>Wednesday</v>
      </c>
      <c r="G2864" t="s">
        <v>116</v>
      </c>
      <c r="H2864" s="4">
        <v>20264</v>
      </c>
      <c r="I2864" t="s">
        <v>115</v>
      </c>
      <c r="J2864" s="4">
        <v>834850</v>
      </c>
      <c r="K2864">
        <v>18855</v>
      </c>
    </row>
    <row r="2865" spans="1:11">
      <c r="A2865" s="4">
        <v>20220309</v>
      </c>
      <c r="B2865" s="21">
        <f t="shared" si="44"/>
        <v>44629</v>
      </c>
      <c r="C2865" s="20" t="str">
        <f>TEXT(Table1[[#This Row],[Transaction Date]],"yyyy")</f>
        <v>2022</v>
      </c>
      <c r="D2865" s="20" t="str">
        <f>TEXT(Table1[[#This Row],[Transaction Date]],"mmmm")</f>
        <v>March</v>
      </c>
      <c r="E2865" s="4">
        <f>MONTH(Table1[[#This Row],[Transaction Date]])</f>
        <v>3</v>
      </c>
      <c r="F2865" s="20" t="str">
        <f>TEXT(Table1[[#This Row],[Transaction Date]],"dddd")</f>
        <v>Wednesday</v>
      </c>
      <c r="G2865" t="s">
        <v>116</v>
      </c>
      <c r="H2865" s="4">
        <v>1016</v>
      </c>
      <c r="I2865" t="s">
        <v>114</v>
      </c>
      <c r="J2865" s="4">
        <v>421333</v>
      </c>
      <c r="K2865">
        <v>8055</v>
      </c>
    </row>
    <row r="2866" spans="1:11">
      <c r="A2866" s="4">
        <v>20220309</v>
      </c>
      <c r="B2866" s="21">
        <f t="shared" si="44"/>
        <v>44629</v>
      </c>
      <c r="C2866" s="20" t="str">
        <f>TEXT(Table1[[#This Row],[Transaction Date]],"yyyy")</f>
        <v>2022</v>
      </c>
      <c r="D2866" s="20" t="str">
        <f>TEXT(Table1[[#This Row],[Transaction Date]],"mmmm")</f>
        <v>March</v>
      </c>
      <c r="E2866" s="4">
        <f>MONTH(Table1[[#This Row],[Transaction Date]])</f>
        <v>3</v>
      </c>
      <c r="F2866" s="20" t="str">
        <f>TEXT(Table1[[#This Row],[Transaction Date]],"dddd")</f>
        <v>Wednesday</v>
      </c>
      <c r="G2866" t="s">
        <v>116</v>
      </c>
      <c r="H2866" s="4">
        <v>20261</v>
      </c>
      <c r="I2866" t="s">
        <v>114</v>
      </c>
      <c r="J2866" s="4">
        <v>719050</v>
      </c>
      <c r="K2866">
        <v>10755</v>
      </c>
    </row>
    <row r="2867" spans="1:11">
      <c r="A2867" s="4">
        <v>20220309</v>
      </c>
      <c r="B2867" s="21">
        <f t="shared" si="44"/>
        <v>44629</v>
      </c>
      <c r="C2867" s="20" t="str">
        <f>TEXT(Table1[[#This Row],[Transaction Date]],"yyyy")</f>
        <v>2022</v>
      </c>
      <c r="D2867" s="20" t="str">
        <f>TEXT(Table1[[#This Row],[Transaction Date]],"mmmm")</f>
        <v>March</v>
      </c>
      <c r="E2867" s="4">
        <f>MONTH(Table1[[#This Row],[Transaction Date]])</f>
        <v>3</v>
      </c>
      <c r="F2867" s="20" t="str">
        <f>TEXT(Table1[[#This Row],[Transaction Date]],"dddd")</f>
        <v>Wednesday</v>
      </c>
      <c r="G2867" t="s">
        <v>116</v>
      </c>
      <c r="H2867" s="4">
        <v>20262</v>
      </c>
      <c r="I2867" t="s">
        <v>115</v>
      </c>
      <c r="J2867" s="4">
        <v>101676</v>
      </c>
      <c r="K2867">
        <v>8325</v>
      </c>
    </row>
    <row r="2868" spans="1:11">
      <c r="A2868" s="4">
        <v>20220309</v>
      </c>
      <c r="B2868" s="21">
        <f t="shared" si="44"/>
        <v>44629</v>
      </c>
      <c r="C2868" s="20" t="str">
        <f>TEXT(Table1[[#This Row],[Transaction Date]],"yyyy")</f>
        <v>2022</v>
      </c>
      <c r="D2868" s="20" t="str">
        <f>TEXT(Table1[[#This Row],[Transaction Date]],"mmmm")</f>
        <v>March</v>
      </c>
      <c r="E2868" s="4">
        <f>MONTH(Table1[[#This Row],[Transaction Date]])</f>
        <v>3</v>
      </c>
      <c r="F2868" s="20" t="str">
        <f>TEXT(Table1[[#This Row],[Transaction Date]],"dddd")</f>
        <v>Wednesday</v>
      </c>
      <c r="G2868" t="s">
        <v>117</v>
      </c>
      <c r="H2868" s="4">
        <v>20263</v>
      </c>
      <c r="I2868" t="s">
        <v>114</v>
      </c>
      <c r="J2868" s="4">
        <v>131448</v>
      </c>
      <c r="K2868">
        <v>20385</v>
      </c>
    </row>
    <row r="2869" spans="1:11">
      <c r="A2869" s="4">
        <v>20220309</v>
      </c>
      <c r="B2869" s="21">
        <f t="shared" si="44"/>
        <v>44629</v>
      </c>
      <c r="C2869" s="20" t="str">
        <f>TEXT(Table1[[#This Row],[Transaction Date]],"yyyy")</f>
        <v>2022</v>
      </c>
      <c r="D2869" s="20" t="str">
        <f>TEXT(Table1[[#This Row],[Transaction Date]],"mmmm")</f>
        <v>March</v>
      </c>
      <c r="E2869" s="4">
        <f>MONTH(Table1[[#This Row],[Transaction Date]])</f>
        <v>3</v>
      </c>
      <c r="F2869" s="20" t="str">
        <f>TEXT(Table1[[#This Row],[Transaction Date]],"dddd")</f>
        <v>Wednesday</v>
      </c>
      <c r="G2869" t="s">
        <v>118</v>
      </c>
      <c r="H2869" s="4">
        <v>13242</v>
      </c>
      <c r="I2869" t="s">
        <v>115</v>
      </c>
      <c r="J2869" s="4">
        <v>161220</v>
      </c>
      <c r="K2869">
        <v>10755</v>
      </c>
    </row>
    <row r="2870" spans="1:11">
      <c r="A2870" s="4">
        <v>20220309</v>
      </c>
      <c r="B2870" s="21">
        <f t="shared" si="44"/>
        <v>44629</v>
      </c>
      <c r="C2870" s="20" t="str">
        <f>TEXT(Table1[[#This Row],[Transaction Date]],"yyyy")</f>
        <v>2022</v>
      </c>
      <c r="D2870" s="20" t="str">
        <f>TEXT(Table1[[#This Row],[Transaction Date]],"mmmm")</f>
        <v>March</v>
      </c>
      <c r="E2870" s="4">
        <f>MONTH(Table1[[#This Row],[Transaction Date]])</f>
        <v>3</v>
      </c>
      <c r="F2870" s="20" t="str">
        <f>TEXT(Table1[[#This Row],[Transaction Date]],"dddd")</f>
        <v>Wednesday</v>
      </c>
      <c r="G2870" t="s">
        <v>10</v>
      </c>
      <c r="H2870" s="4">
        <v>13243</v>
      </c>
      <c r="I2870" t="s">
        <v>111</v>
      </c>
      <c r="J2870" s="4">
        <v>663423</v>
      </c>
      <c r="K2870">
        <v>8055</v>
      </c>
    </row>
    <row r="2871" spans="1:11">
      <c r="A2871" s="4">
        <v>20220309</v>
      </c>
      <c r="B2871" s="21">
        <f t="shared" si="44"/>
        <v>44629</v>
      </c>
      <c r="C2871" s="20" t="str">
        <f>TEXT(Table1[[#This Row],[Transaction Date]],"yyyy")</f>
        <v>2022</v>
      </c>
      <c r="D2871" s="20" t="str">
        <f>TEXT(Table1[[#This Row],[Transaction Date]],"mmmm")</f>
        <v>March</v>
      </c>
      <c r="E2871" s="4">
        <f>MONTH(Table1[[#This Row],[Transaction Date]])</f>
        <v>3</v>
      </c>
      <c r="F2871" s="20" t="str">
        <f>TEXT(Table1[[#This Row],[Transaction Date]],"dddd")</f>
        <v>Wednesday</v>
      </c>
      <c r="G2871" s="1" t="s">
        <v>116</v>
      </c>
      <c r="H2871" s="4">
        <v>13423</v>
      </c>
      <c r="I2871" t="s">
        <v>109</v>
      </c>
      <c r="J2871" s="4">
        <v>116562</v>
      </c>
      <c r="K2871">
        <v>14985</v>
      </c>
    </row>
    <row r="2872" spans="1:11">
      <c r="A2872" s="4">
        <v>20220310</v>
      </c>
      <c r="B2872" s="21">
        <f t="shared" si="44"/>
        <v>44630</v>
      </c>
      <c r="C2872" s="20" t="str">
        <f>TEXT(Table1[[#This Row],[Transaction Date]],"yyyy")</f>
        <v>2022</v>
      </c>
      <c r="D2872" s="20" t="str">
        <f>TEXT(Table1[[#This Row],[Transaction Date]],"mmmm")</f>
        <v>March</v>
      </c>
      <c r="E2872" s="4">
        <f>MONTH(Table1[[#This Row],[Transaction Date]])</f>
        <v>3</v>
      </c>
      <c r="F2872" s="20" t="str">
        <f>TEXT(Table1[[#This Row],[Transaction Date]],"dddd")</f>
        <v>Thursday</v>
      </c>
      <c r="G2872" s="1" t="s">
        <v>118</v>
      </c>
      <c r="H2872" s="4">
        <v>20268</v>
      </c>
      <c r="I2872" t="s">
        <v>115</v>
      </c>
      <c r="J2872" s="4">
        <v>166782</v>
      </c>
      <c r="K2872">
        <v>995</v>
      </c>
    </row>
    <row r="2873" spans="1:11">
      <c r="A2873" s="4">
        <v>20220310</v>
      </c>
      <c r="B2873" s="21">
        <f t="shared" si="44"/>
        <v>44630</v>
      </c>
      <c r="C2873" s="20" t="str">
        <f>TEXT(Table1[[#This Row],[Transaction Date]],"yyyy")</f>
        <v>2022</v>
      </c>
      <c r="D2873" s="20" t="str">
        <f>TEXT(Table1[[#This Row],[Transaction Date]],"mmmm")</f>
        <v>March</v>
      </c>
      <c r="E2873" s="4">
        <f>MONTH(Table1[[#This Row],[Transaction Date]])</f>
        <v>3</v>
      </c>
      <c r="F2873" s="20" t="str">
        <f>TEXT(Table1[[#This Row],[Transaction Date]],"dddd")</f>
        <v>Thursday</v>
      </c>
      <c r="G2873" t="s">
        <v>116</v>
      </c>
      <c r="H2873" s="4">
        <v>13245</v>
      </c>
      <c r="I2873" t="s">
        <v>111</v>
      </c>
      <c r="J2873" s="4">
        <v>217003</v>
      </c>
      <c r="K2873">
        <v>10755</v>
      </c>
    </row>
    <row r="2874" spans="1:11">
      <c r="A2874" s="4">
        <v>20220310</v>
      </c>
      <c r="B2874" s="21">
        <f t="shared" si="44"/>
        <v>44630</v>
      </c>
      <c r="C2874" s="20" t="str">
        <f>TEXT(Table1[[#This Row],[Transaction Date]],"yyyy")</f>
        <v>2022</v>
      </c>
      <c r="D2874" s="20" t="str">
        <f>TEXT(Table1[[#This Row],[Transaction Date]],"mmmm")</f>
        <v>March</v>
      </c>
      <c r="E2874" s="4">
        <f>MONTH(Table1[[#This Row],[Transaction Date]])</f>
        <v>3</v>
      </c>
      <c r="F2874" s="20" t="str">
        <f>TEXT(Table1[[#This Row],[Transaction Date]],"dddd")</f>
        <v>Thursday</v>
      </c>
      <c r="G2874" t="s">
        <v>117</v>
      </c>
      <c r="H2874" s="4">
        <v>20266</v>
      </c>
      <c r="I2874" t="s">
        <v>112</v>
      </c>
      <c r="J2874" s="4">
        <v>267224</v>
      </c>
      <c r="K2874">
        <v>2655</v>
      </c>
    </row>
    <row r="2875" spans="1:11">
      <c r="A2875" s="4">
        <v>20220310</v>
      </c>
      <c r="B2875" s="21">
        <f t="shared" si="44"/>
        <v>44630</v>
      </c>
      <c r="C2875" s="20" t="str">
        <f>TEXT(Table1[[#This Row],[Transaction Date]],"yyyy")</f>
        <v>2022</v>
      </c>
      <c r="D2875" s="20" t="str">
        <f>TEXT(Table1[[#This Row],[Transaction Date]],"mmmm")</f>
        <v>March</v>
      </c>
      <c r="E2875" s="4">
        <f>MONTH(Table1[[#This Row],[Transaction Date]])</f>
        <v>3</v>
      </c>
      <c r="F2875" s="20" t="str">
        <f>TEXT(Table1[[#This Row],[Transaction Date]],"dddd")</f>
        <v>Thursday</v>
      </c>
      <c r="G2875" t="s">
        <v>117</v>
      </c>
      <c r="H2875" s="4">
        <v>20266</v>
      </c>
      <c r="I2875" t="s">
        <v>109</v>
      </c>
      <c r="J2875" s="4">
        <v>317445</v>
      </c>
      <c r="K2875">
        <v>3555</v>
      </c>
    </row>
    <row r="2876" spans="1:11">
      <c r="A2876" s="4">
        <v>20220310</v>
      </c>
      <c r="B2876" s="21">
        <f t="shared" si="44"/>
        <v>44630</v>
      </c>
      <c r="C2876" s="20" t="str">
        <f>TEXT(Table1[[#This Row],[Transaction Date]],"yyyy")</f>
        <v>2022</v>
      </c>
      <c r="D2876" s="20" t="str">
        <f>TEXT(Table1[[#This Row],[Transaction Date]],"mmmm")</f>
        <v>March</v>
      </c>
      <c r="E2876" s="4">
        <f>MONTH(Table1[[#This Row],[Transaction Date]])</f>
        <v>3</v>
      </c>
      <c r="F2876" s="20" t="str">
        <f>TEXT(Table1[[#This Row],[Transaction Date]],"dddd")</f>
        <v>Thursday</v>
      </c>
      <c r="G2876" t="s">
        <v>10</v>
      </c>
      <c r="H2876" s="4">
        <v>20267</v>
      </c>
      <c r="I2876" t="s">
        <v>109</v>
      </c>
      <c r="J2876" s="4">
        <v>729973</v>
      </c>
      <c r="K2876">
        <v>4185</v>
      </c>
    </row>
    <row r="2877" spans="1:11">
      <c r="A2877" s="4">
        <v>20220310</v>
      </c>
      <c r="B2877" s="21">
        <f t="shared" si="44"/>
        <v>44630</v>
      </c>
      <c r="C2877" s="20" t="str">
        <f>TEXT(Table1[[#This Row],[Transaction Date]],"yyyy")</f>
        <v>2022</v>
      </c>
      <c r="D2877" s="20" t="str">
        <f>TEXT(Table1[[#This Row],[Transaction Date]],"mmmm")</f>
        <v>March</v>
      </c>
      <c r="E2877" s="4">
        <f>MONTH(Table1[[#This Row],[Transaction Date]])</f>
        <v>3</v>
      </c>
      <c r="F2877" s="20" t="str">
        <f>TEXT(Table1[[#This Row],[Transaction Date]],"dddd")</f>
        <v>Thursday</v>
      </c>
      <c r="G2877" t="s">
        <v>10</v>
      </c>
      <c r="H2877" s="4">
        <v>20268</v>
      </c>
      <c r="I2877" t="s">
        <v>115</v>
      </c>
      <c r="J2877" s="4">
        <v>764932</v>
      </c>
      <c r="K2877">
        <v>995</v>
      </c>
    </row>
    <row r="2878" spans="1:11">
      <c r="A2878" s="4">
        <v>20220310</v>
      </c>
      <c r="B2878" s="21">
        <f t="shared" si="44"/>
        <v>44630</v>
      </c>
      <c r="C2878" s="20" t="str">
        <f>TEXT(Table1[[#This Row],[Transaction Date]],"yyyy")</f>
        <v>2022</v>
      </c>
      <c r="D2878" s="20" t="str">
        <f>TEXT(Table1[[#This Row],[Transaction Date]],"mmmm")</f>
        <v>March</v>
      </c>
      <c r="E2878" s="4">
        <f>MONTH(Table1[[#This Row],[Transaction Date]])</f>
        <v>3</v>
      </c>
      <c r="F2878" s="20" t="str">
        <f>TEXT(Table1[[#This Row],[Transaction Date]],"dddd")</f>
        <v>Thursday</v>
      </c>
      <c r="G2878" t="s">
        <v>10</v>
      </c>
      <c r="H2878" s="4">
        <v>20268</v>
      </c>
      <c r="I2878" t="s">
        <v>114</v>
      </c>
      <c r="J2878" s="4">
        <v>799891</v>
      </c>
      <c r="K2878">
        <v>18855</v>
      </c>
    </row>
    <row r="2879" spans="1:11">
      <c r="A2879" s="4">
        <v>20220310</v>
      </c>
      <c r="B2879" s="21">
        <f t="shared" si="44"/>
        <v>44630</v>
      </c>
      <c r="C2879" s="20" t="str">
        <f>TEXT(Table1[[#This Row],[Transaction Date]],"yyyy")</f>
        <v>2022</v>
      </c>
      <c r="D2879" s="20" t="str">
        <f>TEXT(Table1[[#This Row],[Transaction Date]],"mmmm")</f>
        <v>March</v>
      </c>
      <c r="E2879" s="4">
        <f>MONTH(Table1[[#This Row],[Transaction Date]])</f>
        <v>3</v>
      </c>
      <c r="F2879" s="20" t="str">
        <f>TEXT(Table1[[#This Row],[Transaction Date]],"dddd")</f>
        <v>Thursday</v>
      </c>
      <c r="G2879" t="s">
        <v>10</v>
      </c>
      <c r="H2879" s="4">
        <v>20269</v>
      </c>
      <c r="I2879" t="s">
        <v>115</v>
      </c>
      <c r="J2879" s="4">
        <v>834850</v>
      </c>
      <c r="K2879">
        <v>5625</v>
      </c>
    </row>
    <row r="2880" spans="1:11">
      <c r="A2880" s="4">
        <v>20220310</v>
      </c>
      <c r="B2880" s="21">
        <f t="shared" si="44"/>
        <v>44630</v>
      </c>
      <c r="C2880" s="20" t="str">
        <f>TEXT(Table1[[#This Row],[Transaction Date]],"yyyy")</f>
        <v>2022</v>
      </c>
      <c r="D2880" s="20" t="str">
        <f>TEXT(Table1[[#This Row],[Transaction Date]],"mmmm")</f>
        <v>March</v>
      </c>
      <c r="E2880" s="4">
        <f>MONTH(Table1[[#This Row],[Transaction Date]])</f>
        <v>3</v>
      </c>
      <c r="F2880" s="20" t="str">
        <f>TEXT(Table1[[#This Row],[Transaction Date]],"dddd")</f>
        <v>Thursday</v>
      </c>
      <c r="G2880" t="s">
        <v>118</v>
      </c>
      <c r="H2880" s="4">
        <v>13244</v>
      </c>
      <c r="I2880" t="s">
        <v>114</v>
      </c>
      <c r="J2880" s="4">
        <v>367666</v>
      </c>
      <c r="K2880">
        <v>17685</v>
      </c>
    </row>
    <row r="2881" spans="1:11">
      <c r="A2881" s="4">
        <v>20220311</v>
      </c>
      <c r="B2881" s="21">
        <f t="shared" si="44"/>
        <v>44631</v>
      </c>
      <c r="C2881" s="20" t="str">
        <f>TEXT(Table1[[#This Row],[Transaction Date]],"yyyy")</f>
        <v>2022</v>
      </c>
      <c r="D2881" s="20" t="str">
        <f>TEXT(Table1[[#This Row],[Transaction Date]],"mmmm")</f>
        <v>March</v>
      </c>
      <c r="E2881" s="4">
        <f>MONTH(Table1[[#This Row],[Transaction Date]])</f>
        <v>3</v>
      </c>
      <c r="F2881" s="20" t="str">
        <f>TEXT(Table1[[#This Row],[Transaction Date]],"dddd")</f>
        <v>Friday</v>
      </c>
      <c r="G2881" t="s">
        <v>117</v>
      </c>
      <c r="H2881" s="4">
        <v>1018</v>
      </c>
      <c r="I2881" t="s">
        <v>114</v>
      </c>
      <c r="J2881" s="4">
        <v>417887</v>
      </c>
      <c r="K2881">
        <v>13455</v>
      </c>
    </row>
    <row r="2882" spans="1:11">
      <c r="A2882" s="4">
        <v>20220311</v>
      </c>
      <c r="B2882" s="21">
        <f t="shared" si="44"/>
        <v>44631</v>
      </c>
      <c r="C2882" s="20" t="str">
        <f>TEXT(Table1[[#This Row],[Transaction Date]],"yyyy")</f>
        <v>2022</v>
      </c>
      <c r="D2882" s="20" t="str">
        <f>TEXT(Table1[[#This Row],[Transaction Date]],"mmmm")</f>
        <v>March</v>
      </c>
      <c r="E2882" s="4">
        <f>MONTH(Table1[[#This Row],[Transaction Date]])</f>
        <v>3</v>
      </c>
      <c r="F2882" s="20" t="str">
        <f>TEXT(Table1[[#This Row],[Transaction Date]],"dddd")</f>
        <v>Friday</v>
      </c>
      <c r="G2882" t="s">
        <v>10</v>
      </c>
      <c r="H2882" s="4">
        <v>1019</v>
      </c>
      <c r="I2882" t="s">
        <v>115</v>
      </c>
      <c r="J2882" s="4">
        <v>468108</v>
      </c>
      <c r="K2882">
        <v>4185</v>
      </c>
    </row>
    <row r="2883" spans="1:11">
      <c r="A2883" s="4">
        <v>20220311</v>
      </c>
      <c r="B2883" s="21">
        <f t="shared" si="44"/>
        <v>44631</v>
      </c>
      <c r="C2883" s="20" t="str">
        <f>TEXT(Table1[[#This Row],[Transaction Date]],"yyyy")</f>
        <v>2022</v>
      </c>
      <c r="D2883" s="20" t="str">
        <f>TEXT(Table1[[#This Row],[Transaction Date]],"mmmm")</f>
        <v>March</v>
      </c>
      <c r="E2883" s="4">
        <f>MONTH(Table1[[#This Row],[Transaction Date]])</f>
        <v>3</v>
      </c>
      <c r="F2883" s="20" t="str">
        <f>TEXT(Table1[[#This Row],[Transaction Date]],"dddd")</f>
        <v>Friday</v>
      </c>
      <c r="G2883" t="s">
        <v>10</v>
      </c>
      <c r="H2883" s="4">
        <v>1021</v>
      </c>
      <c r="I2883" t="s">
        <v>114</v>
      </c>
      <c r="J2883" s="4">
        <v>518329</v>
      </c>
      <c r="K2883">
        <v>6885</v>
      </c>
    </row>
    <row r="2884" spans="1:11">
      <c r="A2884" s="4">
        <v>20220311</v>
      </c>
      <c r="B2884" s="21">
        <f t="shared" si="44"/>
        <v>44631</v>
      </c>
      <c r="C2884" s="20" t="str">
        <f>TEXT(Table1[[#This Row],[Transaction Date]],"yyyy")</f>
        <v>2022</v>
      </c>
      <c r="D2884" s="20" t="str">
        <f>TEXT(Table1[[#This Row],[Transaction Date]],"mmmm")</f>
        <v>March</v>
      </c>
      <c r="E2884" s="4">
        <f>MONTH(Table1[[#This Row],[Transaction Date]])</f>
        <v>3</v>
      </c>
      <c r="F2884" s="20" t="str">
        <f>TEXT(Table1[[#This Row],[Transaction Date]],"dddd")</f>
        <v>Friday</v>
      </c>
      <c r="G2884" t="s">
        <v>116</v>
      </c>
      <c r="H2884" s="4">
        <v>1022</v>
      </c>
      <c r="I2884" t="s">
        <v>115</v>
      </c>
      <c r="J2884" s="4">
        <v>568550</v>
      </c>
      <c r="K2884">
        <v>16155</v>
      </c>
    </row>
    <row r="2885" spans="1:11">
      <c r="A2885" s="4">
        <v>20220311</v>
      </c>
      <c r="B2885" s="21">
        <f t="shared" ref="B2885:B2948" si="45">DATE(LEFT(A2885,4),MID(A2885,5,2),RIGHT(A2885,2))</f>
        <v>44631</v>
      </c>
      <c r="C2885" s="20" t="str">
        <f>TEXT(Table1[[#This Row],[Transaction Date]],"yyyy")</f>
        <v>2022</v>
      </c>
      <c r="D2885" s="20" t="str">
        <f>TEXT(Table1[[#This Row],[Transaction Date]],"mmmm")</f>
        <v>March</v>
      </c>
      <c r="E2885" s="4">
        <f>MONTH(Table1[[#This Row],[Transaction Date]])</f>
        <v>3</v>
      </c>
      <c r="F2885" s="20" t="str">
        <f>TEXT(Table1[[#This Row],[Transaction Date]],"dddd")</f>
        <v>Friday</v>
      </c>
      <c r="G2885" t="s">
        <v>10</v>
      </c>
      <c r="H2885" s="4">
        <v>1023</v>
      </c>
      <c r="I2885" t="s">
        <v>111</v>
      </c>
      <c r="J2885" s="4">
        <v>618771</v>
      </c>
      <c r="K2885">
        <v>2385</v>
      </c>
    </row>
    <row r="2886" spans="1:11">
      <c r="A2886" s="4">
        <v>20220311</v>
      </c>
      <c r="B2886" s="21">
        <f t="shared" si="45"/>
        <v>44631</v>
      </c>
      <c r="C2886" s="20" t="str">
        <f>TEXT(Table1[[#This Row],[Transaction Date]],"yyyy")</f>
        <v>2022</v>
      </c>
      <c r="D2886" s="20" t="str">
        <f>TEXT(Table1[[#This Row],[Transaction Date]],"mmmm")</f>
        <v>March</v>
      </c>
      <c r="E2886" s="4">
        <f>MONTH(Table1[[#This Row],[Transaction Date]])</f>
        <v>3</v>
      </c>
      <c r="F2886" s="20" t="str">
        <f>TEXT(Table1[[#This Row],[Transaction Date]],"dddd")</f>
        <v>Friday</v>
      </c>
      <c r="G2886" t="s">
        <v>10</v>
      </c>
      <c r="H2886" s="4">
        <v>20272</v>
      </c>
      <c r="I2886" t="s">
        <v>109</v>
      </c>
      <c r="J2886" s="4">
        <v>864342</v>
      </c>
      <c r="K2886">
        <v>20385</v>
      </c>
    </row>
    <row r="2887" spans="1:11">
      <c r="A2887" s="4">
        <v>20220311</v>
      </c>
      <c r="B2887" s="21">
        <f t="shared" si="45"/>
        <v>44631</v>
      </c>
      <c r="C2887" s="20" t="str">
        <f>TEXT(Table1[[#This Row],[Transaction Date]],"yyyy")</f>
        <v>2022</v>
      </c>
      <c r="D2887" s="20" t="str">
        <f>TEXT(Table1[[#This Row],[Transaction Date]],"mmmm")</f>
        <v>March</v>
      </c>
      <c r="E2887" s="4">
        <f>MONTH(Table1[[#This Row],[Transaction Date]])</f>
        <v>3</v>
      </c>
      <c r="F2887" s="20" t="str">
        <f>TEXT(Table1[[#This Row],[Transaction Date]],"dddd")</f>
        <v>Friday</v>
      </c>
      <c r="G2887" t="s">
        <v>116</v>
      </c>
      <c r="H2887" s="4">
        <v>20274</v>
      </c>
      <c r="I2887" t="s">
        <v>115</v>
      </c>
      <c r="J2887" s="4">
        <v>310465</v>
      </c>
      <c r="K2887">
        <v>995</v>
      </c>
    </row>
    <row r="2888" spans="1:11">
      <c r="A2888" s="4">
        <v>20220311</v>
      </c>
      <c r="B2888" s="21">
        <f t="shared" si="45"/>
        <v>44631</v>
      </c>
      <c r="C2888" s="20" t="str">
        <f>TEXT(Table1[[#This Row],[Transaction Date]],"yyyy")</f>
        <v>2022</v>
      </c>
      <c r="D2888" s="20" t="str">
        <f>TEXT(Table1[[#This Row],[Transaction Date]],"mmmm")</f>
        <v>March</v>
      </c>
      <c r="E2888" s="4">
        <f>MONTH(Table1[[#This Row],[Transaction Date]])</f>
        <v>3</v>
      </c>
      <c r="F2888" s="20" t="str">
        <f>TEXT(Table1[[#This Row],[Transaction Date]],"dddd")</f>
        <v>Friday</v>
      </c>
      <c r="G2888" t="s">
        <v>116</v>
      </c>
      <c r="H2888" s="4">
        <v>20277</v>
      </c>
      <c r="I2888" t="s">
        <v>111</v>
      </c>
      <c r="J2888" s="4">
        <v>485260</v>
      </c>
      <c r="K2888">
        <v>10755</v>
      </c>
    </row>
    <row r="2889" spans="1:11">
      <c r="A2889" s="4">
        <v>20220311</v>
      </c>
      <c r="B2889" s="21">
        <f t="shared" si="45"/>
        <v>44631</v>
      </c>
      <c r="C2889" s="20" t="str">
        <f>TEXT(Table1[[#This Row],[Transaction Date]],"yyyy")</f>
        <v>2022</v>
      </c>
      <c r="D2889" s="20" t="str">
        <f>TEXT(Table1[[#This Row],[Transaction Date]],"mmmm")</f>
        <v>March</v>
      </c>
      <c r="E2889" s="4">
        <f>MONTH(Table1[[#This Row],[Transaction Date]])</f>
        <v>3</v>
      </c>
      <c r="F2889" s="20" t="str">
        <f>TEXT(Table1[[#This Row],[Transaction Date]],"dddd")</f>
        <v>Friday</v>
      </c>
      <c r="G2889" t="s">
        <v>10</v>
      </c>
      <c r="H2889" s="4">
        <v>10007</v>
      </c>
      <c r="I2889" t="s">
        <v>109</v>
      </c>
      <c r="J2889" s="4">
        <v>520219</v>
      </c>
      <c r="K2889">
        <v>10755</v>
      </c>
    </row>
    <row r="2890" spans="1:11">
      <c r="A2890" s="4">
        <v>20220311</v>
      </c>
      <c r="B2890" s="21">
        <f t="shared" si="45"/>
        <v>44631</v>
      </c>
      <c r="C2890" s="20" t="str">
        <f>TEXT(Table1[[#This Row],[Transaction Date]],"yyyy")</f>
        <v>2022</v>
      </c>
      <c r="D2890" s="20" t="str">
        <f>TEXT(Table1[[#This Row],[Transaction Date]],"mmmm")</f>
        <v>March</v>
      </c>
      <c r="E2890" s="4">
        <f>MONTH(Table1[[#This Row],[Transaction Date]])</f>
        <v>3</v>
      </c>
      <c r="F2890" s="20" t="str">
        <f>TEXT(Table1[[#This Row],[Transaction Date]],"dddd")</f>
        <v>Friday</v>
      </c>
      <c r="G2890" t="s">
        <v>118</v>
      </c>
      <c r="H2890" s="4">
        <v>10009</v>
      </c>
      <c r="I2890" t="s">
        <v>109</v>
      </c>
      <c r="J2890" s="4">
        <v>555178</v>
      </c>
      <c r="K2890">
        <v>7155</v>
      </c>
    </row>
    <row r="2891" spans="1:11">
      <c r="A2891" s="4">
        <v>20220311</v>
      </c>
      <c r="B2891" s="21">
        <f t="shared" si="45"/>
        <v>44631</v>
      </c>
      <c r="C2891" s="20" t="str">
        <f>TEXT(Table1[[#This Row],[Transaction Date]],"yyyy")</f>
        <v>2022</v>
      </c>
      <c r="D2891" s="20" t="str">
        <f>TEXT(Table1[[#This Row],[Transaction Date]],"mmmm")</f>
        <v>March</v>
      </c>
      <c r="E2891" s="4">
        <f>MONTH(Table1[[#This Row],[Transaction Date]])</f>
        <v>3</v>
      </c>
      <c r="F2891" s="20" t="str">
        <f>TEXT(Table1[[#This Row],[Transaction Date]],"dddd")</f>
        <v>Friday</v>
      </c>
      <c r="G2891" t="s">
        <v>118</v>
      </c>
      <c r="H2891" s="4">
        <v>10009</v>
      </c>
      <c r="I2891" t="s">
        <v>113</v>
      </c>
      <c r="J2891" s="4">
        <v>590137</v>
      </c>
      <c r="K2891">
        <v>2385</v>
      </c>
    </row>
    <row r="2892" spans="1:11">
      <c r="A2892" s="4">
        <v>20220311</v>
      </c>
      <c r="B2892" s="21">
        <f t="shared" si="45"/>
        <v>44631</v>
      </c>
      <c r="C2892" s="20" t="str">
        <f>TEXT(Table1[[#This Row],[Transaction Date]],"yyyy")</f>
        <v>2022</v>
      </c>
      <c r="D2892" s="20" t="str">
        <f>TEXT(Table1[[#This Row],[Transaction Date]],"mmmm")</f>
        <v>March</v>
      </c>
      <c r="E2892" s="4">
        <f>MONTH(Table1[[#This Row],[Transaction Date]])</f>
        <v>3</v>
      </c>
      <c r="F2892" s="20" t="str">
        <f>TEXT(Table1[[#This Row],[Transaction Date]],"dddd")</f>
        <v>Friday</v>
      </c>
      <c r="G2892" t="s">
        <v>117</v>
      </c>
      <c r="H2892" s="4">
        <v>10009</v>
      </c>
      <c r="I2892" t="s">
        <v>111</v>
      </c>
      <c r="J2892" s="4">
        <v>625096</v>
      </c>
      <c r="K2892">
        <v>18855</v>
      </c>
    </row>
    <row r="2893" spans="1:11">
      <c r="A2893" s="4">
        <v>20220311</v>
      </c>
      <c r="B2893" s="21">
        <f t="shared" si="45"/>
        <v>44631</v>
      </c>
      <c r="C2893" s="20" t="str">
        <f>TEXT(Table1[[#This Row],[Transaction Date]],"yyyy")</f>
        <v>2022</v>
      </c>
      <c r="D2893" s="20" t="str">
        <f>TEXT(Table1[[#This Row],[Transaction Date]],"mmmm")</f>
        <v>March</v>
      </c>
      <c r="E2893" s="4">
        <f>MONTH(Table1[[#This Row],[Transaction Date]])</f>
        <v>3</v>
      </c>
      <c r="F2893" s="20" t="str">
        <f>TEXT(Table1[[#This Row],[Transaction Date]],"dddd")</f>
        <v>Friday</v>
      </c>
      <c r="G2893" t="s">
        <v>10</v>
      </c>
      <c r="H2893" s="4">
        <v>20274</v>
      </c>
      <c r="I2893" t="s">
        <v>115</v>
      </c>
      <c r="J2893" s="4">
        <v>660055</v>
      </c>
      <c r="K2893">
        <v>995</v>
      </c>
    </row>
    <row r="2894" spans="1:11">
      <c r="A2894" s="4">
        <v>20220311</v>
      </c>
      <c r="B2894" s="21">
        <f t="shared" si="45"/>
        <v>44631</v>
      </c>
      <c r="C2894" s="20" t="str">
        <f>TEXT(Table1[[#This Row],[Transaction Date]],"yyyy")</f>
        <v>2022</v>
      </c>
      <c r="D2894" s="20" t="str">
        <f>TEXT(Table1[[#This Row],[Transaction Date]],"mmmm")</f>
        <v>March</v>
      </c>
      <c r="E2894" s="4">
        <f>MONTH(Table1[[#This Row],[Transaction Date]])</f>
        <v>3</v>
      </c>
      <c r="F2894" s="20" t="str">
        <f>TEXT(Table1[[#This Row],[Transaction Date]],"dddd")</f>
        <v>Friday</v>
      </c>
      <c r="G2894" t="s">
        <v>116</v>
      </c>
      <c r="H2894" s="4">
        <v>20274</v>
      </c>
      <c r="I2894" t="s">
        <v>109</v>
      </c>
      <c r="J2894" s="4">
        <v>695014</v>
      </c>
      <c r="K2894">
        <v>13905</v>
      </c>
    </row>
    <row r="2895" spans="1:11">
      <c r="A2895" s="4">
        <v>20220312</v>
      </c>
      <c r="B2895" s="21">
        <f t="shared" si="45"/>
        <v>44632</v>
      </c>
      <c r="C2895" s="20" t="str">
        <f>TEXT(Table1[[#This Row],[Transaction Date]],"yyyy")</f>
        <v>2022</v>
      </c>
      <c r="D2895" s="20" t="str">
        <f>TEXT(Table1[[#This Row],[Transaction Date]],"mmmm")</f>
        <v>March</v>
      </c>
      <c r="E2895" s="4">
        <f>MONTH(Table1[[#This Row],[Transaction Date]])</f>
        <v>3</v>
      </c>
      <c r="F2895" s="20" t="str">
        <f>TEXT(Table1[[#This Row],[Transaction Date]],"dddd")</f>
        <v>Saturday</v>
      </c>
      <c r="G2895" t="s">
        <v>116</v>
      </c>
      <c r="H2895" s="4">
        <v>10013</v>
      </c>
      <c r="I2895" t="s">
        <v>109</v>
      </c>
      <c r="J2895" s="4">
        <v>869809</v>
      </c>
      <c r="K2895">
        <v>3825</v>
      </c>
    </row>
    <row r="2896" spans="1:11">
      <c r="A2896" s="4">
        <v>20220312</v>
      </c>
      <c r="B2896" s="21">
        <f t="shared" si="45"/>
        <v>44632</v>
      </c>
      <c r="C2896" s="20" t="str">
        <f>TEXT(Table1[[#This Row],[Transaction Date]],"yyyy")</f>
        <v>2022</v>
      </c>
      <c r="D2896" s="20" t="str">
        <f>TEXT(Table1[[#This Row],[Transaction Date]],"mmmm")</f>
        <v>March</v>
      </c>
      <c r="E2896" s="4">
        <f>MONTH(Table1[[#This Row],[Transaction Date]])</f>
        <v>3</v>
      </c>
      <c r="F2896" s="20" t="str">
        <f>TEXT(Table1[[#This Row],[Transaction Date]],"dddd")</f>
        <v>Saturday</v>
      </c>
      <c r="G2896" t="s">
        <v>117</v>
      </c>
      <c r="H2896" s="4">
        <v>10014</v>
      </c>
      <c r="I2896" t="s">
        <v>109</v>
      </c>
      <c r="J2896" s="4">
        <v>904768</v>
      </c>
      <c r="K2896">
        <v>13455</v>
      </c>
    </row>
    <row r="2897" spans="1:11">
      <c r="A2897" s="4">
        <v>20220312</v>
      </c>
      <c r="B2897" s="21">
        <f t="shared" si="45"/>
        <v>44632</v>
      </c>
      <c r="C2897" s="20" t="str">
        <f>TEXT(Table1[[#This Row],[Transaction Date]],"yyyy")</f>
        <v>2022</v>
      </c>
      <c r="D2897" s="20" t="str">
        <f>TEXT(Table1[[#This Row],[Transaction Date]],"mmmm")</f>
        <v>March</v>
      </c>
      <c r="E2897" s="4">
        <f>MONTH(Table1[[#This Row],[Transaction Date]])</f>
        <v>3</v>
      </c>
      <c r="F2897" s="20" t="str">
        <f>TEXT(Table1[[#This Row],[Transaction Date]],"dddd")</f>
        <v>Saturday</v>
      </c>
      <c r="G2897" t="s">
        <v>11</v>
      </c>
      <c r="H2897" s="4">
        <v>10015</v>
      </c>
      <c r="I2897" t="s">
        <v>115</v>
      </c>
      <c r="J2897" s="4">
        <v>132951</v>
      </c>
      <c r="K2897">
        <v>995</v>
      </c>
    </row>
    <row r="2898" spans="1:11">
      <c r="A2898" s="4">
        <v>20220312</v>
      </c>
      <c r="B2898" s="21">
        <f t="shared" si="45"/>
        <v>44632</v>
      </c>
      <c r="C2898" s="20" t="str">
        <f>TEXT(Table1[[#This Row],[Transaction Date]],"yyyy")</f>
        <v>2022</v>
      </c>
      <c r="D2898" s="20" t="str">
        <f>TEXT(Table1[[#This Row],[Transaction Date]],"mmmm")</f>
        <v>March</v>
      </c>
      <c r="E2898" s="4">
        <f>MONTH(Table1[[#This Row],[Transaction Date]])</f>
        <v>3</v>
      </c>
      <c r="F2898" s="20" t="str">
        <f>TEXT(Table1[[#This Row],[Transaction Date]],"dddd")</f>
        <v>Saturday</v>
      </c>
      <c r="G2898" t="s">
        <v>11</v>
      </c>
      <c r="H2898" s="4">
        <v>10017</v>
      </c>
      <c r="I2898" t="s">
        <v>115</v>
      </c>
      <c r="J2898" s="4">
        <v>117828</v>
      </c>
      <c r="K2898">
        <v>14985</v>
      </c>
    </row>
    <row r="2899" spans="1:11">
      <c r="A2899" s="4">
        <v>20220312</v>
      </c>
      <c r="B2899" s="21">
        <f t="shared" si="45"/>
        <v>44632</v>
      </c>
      <c r="C2899" s="20" t="str">
        <f>TEXT(Table1[[#This Row],[Transaction Date]],"yyyy")</f>
        <v>2022</v>
      </c>
      <c r="D2899" s="20" t="str">
        <f>TEXT(Table1[[#This Row],[Transaction Date]],"mmmm")</f>
        <v>March</v>
      </c>
      <c r="E2899" s="4">
        <f>MONTH(Table1[[#This Row],[Transaction Date]])</f>
        <v>3</v>
      </c>
      <c r="F2899" s="20" t="str">
        <f>TEXT(Table1[[#This Row],[Transaction Date]],"dddd")</f>
        <v>Saturday</v>
      </c>
      <c r="G2899" t="s">
        <v>11</v>
      </c>
      <c r="H2899" s="4">
        <v>1024</v>
      </c>
      <c r="I2899" t="s">
        <v>114</v>
      </c>
      <c r="J2899" s="4">
        <v>124705</v>
      </c>
      <c r="K2899">
        <v>16155</v>
      </c>
    </row>
    <row r="2900" spans="1:11">
      <c r="A2900" s="4">
        <v>20220312</v>
      </c>
      <c r="B2900" s="21">
        <f t="shared" si="45"/>
        <v>44632</v>
      </c>
      <c r="C2900" s="20" t="str">
        <f>TEXT(Table1[[#This Row],[Transaction Date]],"yyyy")</f>
        <v>2022</v>
      </c>
      <c r="D2900" s="20" t="str">
        <f>TEXT(Table1[[#This Row],[Transaction Date]],"mmmm")</f>
        <v>March</v>
      </c>
      <c r="E2900" s="4">
        <f>MONTH(Table1[[#This Row],[Transaction Date]])</f>
        <v>3</v>
      </c>
      <c r="F2900" s="20" t="str">
        <f>TEXT(Table1[[#This Row],[Transaction Date]],"dddd")</f>
        <v>Saturday</v>
      </c>
      <c r="G2900" t="s">
        <v>117</v>
      </c>
      <c r="H2900" s="4">
        <v>1025</v>
      </c>
      <c r="I2900" t="s">
        <v>114</v>
      </c>
      <c r="J2900" s="4">
        <v>134582</v>
      </c>
      <c r="K2900">
        <v>2385</v>
      </c>
    </row>
    <row r="2901" spans="1:11">
      <c r="A2901" s="4">
        <v>20220312</v>
      </c>
      <c r="B2901" s="21">
        <f t="shared" si="45"/>
        <v>44632</v>
      </c>
      <c r="C2901" s="20" t="str">
        <f>TEXT(Table1[[#This Row],[Transaction Date]],"yyyy")</f>
        <v>2022</v>
      </c>
      <c r="D2901" s="20" t="str">
        <f>TEXT(Table1[[#This Row],[Transaction Date]],"mmmm")</f>
        <v>March</v>
      </c>
      <c r="E2901" s="4">
        <f>MONTH(Table1[[#This Row],[Transaction Date]])</f>
        <v>3</v>
      </c>
      <c r="F2901" s="20" t="str">
        <f>TEXT(Table1[[#This Row],[Transaction Date]],"dddd")</f>
        <v>Saturday</v>
      </c>
      <c r="G2901" t="s">
        <v>117</v>
      </c>
      <c r="H2901" s="4">
        <v>1026</v>
      </c>
      <c r="I2901" t="s">
        <v>115</v>
      </c>
      <c r="J2901" s="4">
        <v>145249</v>
      </c>
      <c r="K2901">
        <v>7155</v>
      </c>
    </row>
    <row r="2902" spans="1:11">
      <c r="A2902" s="4">
        <v>20220312</v>
      </c>
      <c r="B2902" s="21">
        <f t="shared" si="45"/>
        <v>44632</v>
      </c>
      <c r="C2902" s="20" t="str">
        <f>TEXT(Table1[[#This Row],[Transaction Date]],"yyyy")</f>
        <v>2022</v>
      </c>
      <c r="D2902" s="20" t="str">
        <f>TEXT(Table1[[#This Row],[Transaction Date]],"mmmm")</f>
        <v>March</v>
      </c>
      <c r="E2902" s="4">
        <f>MONTH(Table1[[#This Row],[Transaction Date]])</f>
        <v>3</v>
      </c>
      <c r="F2902" s="20" t="str">
        <f>TEXT(Table1[[#This Row],[Transaction Date]],"dddd")</f>
        <v>Saturday</v>
      </c>
      <c r="G2902" t="s">
        <v>117</v>
      </c>
      <c r="H2902" s="4">
        <v>1028</v>
      </c>
      <c r="I2902" t="s">
        <v>114</v>
      </c>
      <c r="J2902" s="4">
        <v>557336</v>
      </c>
      <c r="K2902">
        <v>3105</v>
      </c>
    </row>
    <row r="2903" spans="1:11">
      <c r="A2903" s="4">
        <v>20220312</v>
      </c>
      <c r="B2903" s="21">
        <f t="shared" si="45"/>
        <v>44632</v>
      </c>
      <c r="C2903" s="20" t="str">
        <f>TEXT(Table1[[#This Row],[Transaction Date]],"yyyy")</f>
        <v>2022</v>
      </c>
      <c r="D2903" s="20" t="str">
        <f>TEXT(Table1[[#This Row],[Transaction Date]],"mmmm")</f>
        <v>March</v>
      </c>
      <c r="E2903" s="4">
        <f>MONTH(Table1[[#This Row],[Transaction Date]])</f>
        <v>3</v>
      </c>
      <c r="F2903" s="20" t="str">
        <f>TEXT(Table1[[#This Row],[Transaction Date]],"dddd")</f>
        <v>Saturday</v>
      </c>
      <c r="G2903" t="s">
        <v>10</v>
      </c>
      <c r="H2903" s="4">
        <v>1029</v>
      </c>
      <c r="I2903" t="s">
        <v>115</v>
      </c>
      <c r="J2903" s="4">
        <v>166213</v>
      </c>
      <c r="K2903">
        <v>14085</v>
      </c>
    </row>
    <row r="2904" spans="1:11">
      <c r="A2904" s="4">
        <v>20220312</v>
      </c>
      <c r="B2904" s="21">
        <f t="shared" si="45"/>
        <v>44632</v>
      </c>
      <c r="C2904" s="20" t="str">
        <f>TEXT(Table1[[#This Row],[Transaction Date]],"yyyy")</f>
        <v>2022</v>
      </c>
      <c r="D2904" s="20" t="str">
        <f>TEXT(Table1[[#This Row],[Transaction Date]],"mmmm")</f>
        <v>March</v>
      </c>
      <c r="E2904" s="4">
        <f>MONTH(Table1[[#This Row],[Transaction Date]])</f>
        <v>3</v>
      </c>
      <c r="F2904" s="20" t="str">
        <f>TEXT(Table1[[#This Row],[Transaction Date]],"dddd")</f>
        <v>Saturday</v>
      </c>
      <c r="G2904" t="s">
        <v>10</v>
      </c>
      <c r="H2904" s="4">
        <v>20278</v>
      </c>
      <c r="I2904" t="s">
        <v>113</v>
      </c>
      <c r="J2904" s="4">
        <v>167090</v>
      </c>
      <c r="K2904">
        <v>20385</v>
      </c>
    </row>
    <row r="2905" spans="1:11">
      <c r="A2905" s="4">
        <v>20220312</v>
      </c>
      <c r="B2905" s="21">
        <f t="shared" si="45"/>
        <v>44632</v>
      </c>
      <c r="C2905" s="20" t="str">
        <f>TEXT(Table1[[#This Row],[Transaction Date]],"yyyy")</f>
        <v>2022</v>
      </c>
      <c r="D2905" s="20" t="str">
        <f>TEXT(Table1[[#This Row],[Transaction Date]],"mmmm")</f>
        <v>March</v>
      </c>
      <c r="E2905" s="4">
        <f>MONTH(Table1[[#This Row],[Transaction Date]])</f>
        <v>3</v>
      </c>
      <c r="F2905" s="20" t="str">
        <f>TEXT(Table1[[#This Row],[Transaction Date]],"dddd")</f>
        <v>Saturday</v>
      </c>
      <c r="G2905" t="s">
        <v>116</v>
      </c>
      <c r="H2905" s="4">
        <v>20279</v>
      </c>
      <c r="I2905" t="s">
        <v>113</v>
      </c>
      <c r="J2905" s="4">
        <v>167967</v>
      </c>
      <c r="K2905">
        <v>16155</v>
      </c>
    </row>
    <row r="2906" spans="1:11">
      <c r="A2906" s="4">
        <v>20220313</v>
      </c>
      <c r="B2906" s="21">
        <f t="shared" si="45"/>
        <v>44633</v>
      </c>
      <c r="C2906" s="20" t="str">
        <f>TEXT(Table1[[#This Row],[Transaction Date]],"yyyy")</f>
        <v>2022</v>
      </c>
      <c r="D2906" s="20" t="str">
        <f>TEXT(Table1[[#This Row],[Transaction Date]],"mmmm")</f>
        <v>March</v>
      </c>
      <c r="E2906" s="4">
        <f>MONTH(Table1[[#This Row],[Transaction Date]])</f>
        <v>3</v>
      </c>
      <c r="F2906" s="20" t="str">
        <f>TEXT(Table1[[#This Row],[Transaction Date]],"dddd")</f>
        <v>Sunday</v>
      </c>
      <c r="G2906" t="s">
        <v>10</v>
      </c>
      <c r="H2906" s="4">
        <v>10018</v>
      </c>
      <c r="I2906" t="s">
        <v>112</v>
      </c>
      <c r="J2906" s="4">
        <v>168844</v>
      </c>
      <c r="K2906">
        <v>17685</v>
      </c>
    </row>
    <row r="2907" spans="1:11">
      <c r="A2907" s="4">
        <v>20220313</v>
      </c>
      <c r="B2907" s="21">
        <f t="shared" si="45"/>
        <v>44633</v>
      </c>
      <c r="C2907" s="20" t="str">
        <f>TEXT(Table1[[#This Row],[Transaction Date]],"yyyy")</f>
        <v>2022</v>
      </c>
      <c r="D2907" s="20" t="str">
        <f>TEXT(Table1[[#This Row],[Transaction Date]],"mmmm")</f>
        <v>March</v>
      </c>
      <c r="E2907" s="4">
        <f>MONTH(Table1[[#This Row],[Transaction Date]])</f>
        <v>3</v>
      </c>
      <c r="F2907" s="20" t="str">
        <f>TEXT(Table1[[#This Row],[Transaction Date]],"dddd")</f>
        <v>Sunday</v>
      </c>
      <c r="G2907" t="s">
        <v>10</v>
      </c>
      <c r="H2907" s="4">
        <v>1032</v>
      </c>
      <c r="I2907" t="s">
        <v>109</v>
      </c>
      <c r="J2907" s="4">
        <v>169721</v>
      </c>
      <c r="K2907">
        <v>20385</v>
      </c>
    </row>
    <row r="2908" spans="1:11">
      <c r="A2908" s="4">
        <v>20220313</v>
      </c>
      <c r="B2908" s="21">
        <f t="shared" si="45"/>
        <v>44633</v>
      </c>
      <c r="C2908" s="20" t="str">
        <f>TEXT(Table1[[#This Row],[Transaction Date]],"yyyy")</f>
        <v>2022</v>
      </c>
      <c r="D2908" s="20" t="str">
        <f>TEXT(Table1[[#This Row],[Transaction Date]],"mmmm")</f>
        <v>March</v>
      </c>
      <c r="E2908" s="4">
        <f>MONTH(Table1[[#This Row],[Transaction Date]])</f>
        <v>3</v>
      </c>
      <c r="F2908" s="20" t="str">
        <f>TEXT(Table1[[#This Row],[Transaction Date]],"dddd")</f>
        <v>Sunday</v>
      </c>
      <c r="G2908" t="s">
        <v>116</v>
      </c>
      <c r="H2908" s="4">
        <v>1036</v>
      </c>
      <c r="I2908" t="s">
        <v>109</v>
      </c>
      <c r="J2908" s="4">
        <v>170598</v>
      </c>
      <c r="K2908">
        <v>4185</v>
      </c>
    </row>
    <row r="2909" spans="1:11">
      <c r="A2909" s="4">
        <v>20220313</v>
      </c>
      <c r="B2909" s="21">
        <f t="shared" si="45"/>
        <v>44633</v>
      </c>
      <c r="C2909" s="20" t="str">
        <f>TEXT(Table1[[#This Row],[Transaction Date]],"yyyy")</f>
        <v>2022</v>
      </c>
      <c r="D2909" s="20" t="str">
        <f>TEXT(Table1[[#This Row],[Transaction Date]],"mmmm")</f>
        <v>March</v>
      </c>
      <c r="E2909" s="4">
        <f>MONTH(Table1[[#This Row],[Transaction Date]])</f>
        <v>3</v>
      </c>
      <c r="F2909" s="20" t="str">
        <f>TEXT(Table1[[#This Row],[Transaction Date]],"dddd")</f>
        <v>Sunday</v>
      </c>
      <c r="G2909" t="s">
        <v>116</v>
      </c>
      <c r="H2909" s="4">
        <v>1037</v>
      </c>
      <c r="I2909" t="s">
        <v>115</v>
      </c>
      <c r="J2909" s="4">
        <v>171475</v>
      </c>
      <c r="K2909">
        <v>995</v>
      </c>
    </row>
    <row r="2910" spans="1:11">
      <c r="A2910" s="4">
        <v>20220313</v>
      </c>
      <c r="B2910" s="21">
        <f t="shared" si="45"/>
        <v>44633</v>
      </c>
      <c r="C2910" s="20" t="str">
        <f>TEXT(Table1[[#This Row],[Transaction Date]],"yyyy")</f>
        <v>2022</v>
      </c>
      <c r="D2910" s="20" t="str">
        <f>TEXT(Table1[[#This Row],[Transaction Date]],"mmmm")</f>
        <v>March</v>
      </c>
      <c r="E2910" s="4">
        <f>MONTH(Table1[[#This Row],[Transaction Date]])</f>
        <v>3</v>
      </c>
      <c r="F2910" s="20" t="str">
        <f>TEXT(Table1[[#This Row],[Transaction Date]],"dddd")</f>
        <v>Sunday</v>
      </c>
      <c r="G2910" t="s">
        <v>116</v>
      </c>
      <c r="H2910" s="4">
        <v>1038</v>
      </c>
      <c r="I2910" t="s">
        <v>114</v>
      </c>
      <c r="J2910" s="4">
        <v>172352</v>
      </c>
      <c r="K2910">
        <v>5625</v>
      </c>
    </row>
    <row r="2911" spans="1:11">
      <c r="A2911" s="4">
        <v>20220313</v>
      </c>
      <c r="B2911" s="21">
        <f t="shared" si="45"/>
        <v>44633</v>
      </c>
      <c r="C2911" s="20" t="str">
        <f>TEXT(Table1[[#This Row],[Transaction Date]],"yyyy")</f>
        <v>2022</v>
      </c>
      <c r="D2911" s="20" t="str">
        <f>TEXT(Table1[[#This Row],[Transaction Date]],"mmmm")</f>
        <v>March</v>
      </c>
      <c r="E2911" s="4">
        <f>MONTH(Table1[[#This Row],[Transaction Date]])</f>
        <v>3</v>
      </c>
      <c r="F2911" s="20" t="str">
        <f>TEXT(Table1[[#This Row],[Transaction Date]],"dddd")</f>
        <v>Sunday</v>
      </c>
      <c r="G2911" t="s">
        <v>116</v>
      </c>
      <c r="H2911" s="4">
        <v>1039</v>
      </c>
      <c r="I2911" t="s">
        <v>115</v>
      </c>
      <c r="J2911" s="4">
        <v>173229</v>
      </c>
      <c r="K2911">
        <v>2385</v>
      </c>
    </row>
    <row r="2912" spans="1:11">
      <c r="A2912" s="4">
        <v>20220313</v>
      </c>
      <c r="B2912" s="21">
        <f t="shared" si="45"/>
        <v>44633</v>
      </c>
      <c r="C2912" s="20" t="str">
        <f>TEXT(Table1[[#This Row],[Transaction Date]],"yyyy")</f>
        <v>2022</v>
      </c>
      <c r="D2912" s="20" t="str">
        <f>TEXT(Table1[[#This Row],[Transaction Date]],"mmmm")</f>
        <v>March</v>
      </c>
      <c r="E2912" s="4">
        <f>MONTH(Table1[[#This Row],[Transaction Date]])</f>
        <v>3</v>
      </c>
      <c r="F2912" s="20" t="str">
        <f>TEXT(Table1[[#This Row],[Transaction Date]],"dddd")</f>
        <v>Sunday</v>
      </c>
      <c r="G2912" t="s">
        <v>116</v>
      </c>
      <c r="H2912" s="4">
        <v>20286</v>
      </c>
      <c r="I2912" t="s">
        <v>115</v>
      </c>
      <c r="J2912" s="4">
        <v>174106</v>
      </c>
      <c r="K2912">
        <v>995</v>
      </c>
    </row>
    <row r="2913" spans="1:11">
      <c r="A2913" s="4">
        <v>20220313</v>
      </c>
      <c r="B2913" s="21">
        <f t="shared" si="45"/>
        <v>44633</v>
      </c>
      <c r="C2913" s="20" t="str">
        <f>TEXT(Table1[[#This Row],[Transaction Date]],"yyyy")</f>
        <v>2022</v>
      </c>
      <c r="D2913" s="20" t="str">
        <f>TEXT(Table1[[#This Row],[Transaction Date]],"mmmm")</f>
        <v>March</v>
      </c>
      <c r="E2913" s="4">
        <f>MONTH(Table1[[#This Row],[Transaction Date]])</f>
        <v>3</v>
      </c>
      <c r="F2913" s="20" t="str">
        <f>TEXT(Table1[[#This Row],[Transaction Date]],"dddd")</f>
        <v>Sunday</v>
      </c>
      <c r="G2913" t="s">
        <v>117</v>
      </c>
      <c r="H2913" s="4">
        <v>20288</v>
      </c>
      <c r="I2913" t="s">
        <v>115</v>
      </c>
      <c r="J2913" s="4">
        <v>857476</v>
      </c>
      <c r="K2913">
        <v>10755</v>
      </c>
    </row>
    <row r="2914" spans="1:11">
      <c r="A2914" s="4">
        <v>20220313</v>
      </c>
      <c r="B2914" s="21">
        <f t="shared" si="45"/>
        <v>44633</v>
      </c>
      <c r="C2914" s="20" t="str">
        <f>TEXT(Table1[[#This Row],[Transaction Date]],"yyyy")</f>
        <v>2022</v>
      </c>
      <c r="D2914" s="20" t="str">
        <f>TEXT(Table1[[#This Row],[Transaction Date]],"mmmm")</f>
        <v>March</v>
      </c>
      <c r="E2914" s="4">
        <f>MONTH(Table1[[#This Row],[Transaction Date]])</f>
        <v>3</v>
      </c>
      <c r="F2914" s="20" t="str">
        <f>TEXT(Table1[[#This Row],[Transaction Date]],"dddd")</f>
        <v>Sunday</v>
      </c>
      <c r="G2914" t="s">
        <v>118</v>
      </c>
      <c r="H2914" s="4">
        <v>20296</v>
      </c>
      <c r="I2914" t="s">
        <v>111</v>
      </c>
      <c r="J2914" s="4">
        <v>766263</v>
      </c>
      <c r="K2914">
        <v>10755</v>
      </c>
    </row>
    <row r="2915" spans="1:11">
      <c r="A2915" s="4">
        <v>20220313</v>
      </c>
      <c r="B2915" s="21">
        <f t="shared" si="45"/>
        <v>44633</v>
      </c>
      <c r="C2915" s="20" t="str">
        <f>TEXT(Table1[[#This Row],[Transaction Date]],"yyyy")</f>
        <v>2022</v>
      </c>
      <c r="D2915" s="20" t="str">
        <f>TEXT(Table1[[#This Row],[Transaction Date]],"mmmm")</f>
        <v>March</v>
      </c>
      <c r="E2915" s="4">
        <f>MONTH(Table1[[#This Row],[Transaction Date]])</f>
        <v>3</v>
      </c>
      <c r="F2915" s="20" t="str">
        <f>TEXT(Table1[[#This Row],[Transaction Date]],"dddd")</f>
        <v>Sunday</v>
      </c>
      <c r="G2915" t="s">
        <v>10</v>
      </c>
      <c r="H2915" s="4">
        <v>20299</v>
      </c>
      <c r="I2915" t="s">
        <v>109</v>
      </c>
      <c r="J2915" s="4">
        <v>675050</v>
      </c>
      <c r="K2915">
        <v>16155</v>
      </c>
    </row>
    <row r="2916" spans="1:11">
      <c r="A2916" s="4">
        <v>20220313</v>
      </c>
      <c r="B2916" s="21">
        <f t="shared" si="45"/>
        <v>44633</v>
      </c>
      <c r="C2916" s="20" t="str">
        <f>TEXT(Table1[[#This Row],[Transaction Date]],"yyyy")</f>
        <v>2022</v>
      </c>
      <c r="D2916" s="20" t="str">
        <f>TEXT(Table1[[#This Row],[Transaction Date]],"mmmm")</f>
        <v>March</v>
      </c>
      <c r="E2916" s="4">
        <f>MONTH(Table1[[#This Row],[Transaction Date]])</f>
        <v>3</v>
      </c>
      <c r="F2916" s="20" t="str">
        <f>TEXT(Table1[[#This Row],[Transaction Date]],"dddd")</f>
        <v>Sunday</v>
      </c>
      <c r="G2916" s="1" t="s">
        <v>116</v>
      </c>
      <c r="H2916" s="4">
        <v>20300</v>
      </c>
      <c r="I2916" t="s">
        <v>109</v>
      </c>
      <c r="J2916" s="4">
        <v>583837</v>
      </c>
      <c r="K2916">
        <v>10755</v>
      </c>
    </row>
    <row r="2917" spans="1:11">
      <c r="A2917" s="4">
        <v>20220314</v>
      </c>
      <c r="B2917" s="21">
        <f t="shared" si="45"/>
        <v>44634</v>
      </c>
      <c r="C2917" s="20" t="str">
        <f>TEXT(Table1[[#This Row],[Transaction Date]],"yyyy")</f>
        <v>2022</v>
      </c>
      <c r="D2917" s="20" t="str">
        <f>TEXT(Table1[[#This Row],[Transaction Date]],"mmmm")</f>
        <v>March</v>
      </c>
      <c r="E2917" s="4">
        <f>MONTH(Table1[[#This Row],[Transaction Date]])</f>
        <v>3</v>
      </c>
      <c r="F2917" s="20" t="str">
        <f>TEXT(Table1[[#This Row],[Transaction Date]],"dddd")</f>
        <v>Monday</v>
      </c>
      <c r="G2917" s="1" t="s">
        <v>118</v>
      </c>
      <c r="H2917" s="4">
        <v>20308</v>
      </c>
      <c r="I2917" t="s">
        <v>111</v>
      </c>
      <c r="J2917" s="4">
        <v>492624</v>
      </c>
      <c r="K2917">
        <v>2205</v>
      </c>
    </row>
    <row r="2918" spans="1:11">
      <c r="A2918" s="4">
        <v>20220314</v>
      </c>
      <c r="B2918" s="21">
        <f t="shared" si="45"/>
        <v>44634</v>
      </c>
      <c r="C2918" s="20" t="str">
        <f>TEXT(Table1[[#This Row],[Transaction Date]],"yyyy")</f>
        <v>2022</v>
      </c>
      <c r="D2918" s="20" t="str">
        <f>TEXT(Table1[[#This Row],[Transaction Date]],"mmmm")</f>
        <v>March</v>
      </c>
      <c r="E2918" s="4">
        <f>MONTH(Table1[[#This Row],[Transaction Date]])</f>
        <v>3</v>
      </c>
      <c r="F2918" s="20" t="str">
        <f>TEXT(Table1[[#This Row],[Transaction Date]],"dddd")</f>
        <v>Monday</v>
      </c>
      <c r="G2918" t="s">
        <v>116</v>
      </c>
      <c r="H2918" s="4">
        <v>20309</v>
      </c>
      <c r="I2918" t="s">
        <v>109</v>
      </c>
      <c r="J2918" s="4">
        <v>401411</v>
      </c>
      <c r="K2918">
        <v>9225</v>
      </c>
    </row>
    <row r="2919" spans="1:11">
      <c r="A2919" s="4">
        <v>20220314</v>
      </c>
      <c r="B2919" s="21">
        <f t="shared" si="45"/>
        <v>44634</v>
      </c>
      <c r="C2919" s="20" t="str">
        <f>TEXT(Table1[[#This Row],[Transaction Date]],"yyyy")</f>
        <v>2022</v>
      </c>
      <c r="D2919" s="20" t="str">
        <f>TEXT(Table1[[#This Row],[Transaction Date]],"mmmm")</f>
        <v>March</v>
      </c>
      <c r="E2919" s="4">
        <f>MONTH(Table1[[#This Row],[Transaction Date]])</f>
        <v>3</v>
      </c>
      <c r="F2919" s="20" t="str">
        <f>TEXT(Table1[[#This Row],[Transaction Date]],"dddd")</f>
        <v>Monday</v>
      </c>
      <c r="G2919" t="s">
        <v>117</v>
      </c>
      <c r="H2919" s="4">
        <v>20310</v>
      </c>
      <c r="I2919" t="s">
        <v>109</v>
      </c>
      <c r="J2919" s="4">
        <v>310198</v>
      </c>
      <c r="K2919">
        <v>14085</v>
      </c>
    </row>
    <row r="2920" spans="1:11">
      <c r="A2920" s="4">
        <v>20220314</v>
      </c>
      <c r="B2920" s="21">
        <f t="shared" si="45"/>
        <v>44634</v>
      </c>
      <c r="C2920" s="20" t="str">
        <f>TEXT(Table1[[#This Row],[Transaction Date]],"yyyy")</f>
        <v>2022</v>
      </c>
      <c r="D2920" s="20" t="str">
        <f>TEXT(Table1[[#This Row],[Transaction Date]],"mmmm")</f>
        <v>March</v>
      </c>
      <c r="E2920" s="4">
        <f>MONTH(Table1[[#This Row],[Transaction Date]])</f>
        <v>3</v>
      </c>
      <c r="F2920" s="20" t="str">
        <f>TEXT(Table1[[#This Row],[Transaction Date]],"dddd")</f>
        <v>Monday</v>
      </c>
      <c r="G2920" t="s">
        <v>117</v>
      </c>
      <c r="H2920" s="4">
        <v>13256</v>
      </c>
      <c r="I2920" t="s">
        <v>115</v>
      </c>
      <c r="J2920" s="4">
        <v>218985</v>
      </c>
      <c r="K2920">
        <v>995</v>
      </c>
    </row>
    <row r="2921" spans="1:11">
      <c r="A2921" s="4">
        <v>20220314</v>
      </c>
      <c r="B2921" s="21">
        <f t="shared" si="45"/>
        <v>44634</v>
      </c>
      <c r="C2921" s="20" t="str">
        <f>TEXT(Table1[[#This Row],[Transaction Date]],"yyyy")</f>
        <v>2022</v>
      </c>
      <c r="D2921" s="20" t="str">
        <f>TEXT(Table1[[#This Row],[Transaction Date]],"mmmm")</f>
        <v>March</v>
      </c>
      <c r="E2921" s="4">
        <f>MONTH(Table1[[#This Row],[Transaction Date]])</f>
        <v>3</v>
      </c>
      <c r="F2921" s="20" t="str">
        <f>TEXT(Table1[[#This Row],[Transaction Date]],"dddd")</f>
        <v>Monday</v>
      </c>
      <c r="G2921" t="s">
        <v>10</v>
      </c>
      <c r="H2921" s="4">
        <v>13256</v>
      </c>
      <c r="I2921" t="s">
        <v>111</v>
      </c>
      <c r="J2921" s="4">
        <v>127772</v>
      </c>
      <c r="K2921">
        <v>4455</v>
      </c>
    </row>
    <row r="2922" spans="1:11">
      <c r="A2922" s="4">
        <v>20220314</v>
      </c>
      <c r="B2922" s="21">
        <f t="shared" si="45"/>
        <v>44634</v>
      </c>
      <c r="C2922" s="20" t="str">
        <f>TEXT(Table1[[#This Row],[Transaction Date]],"yyyy")</f>
        <v>2022</v>
      </c>
      <c r="D2922" s="20" t="str">
        <f>TEXT(Table1[[#This Row],[Transaction Date]],"mmmm")</f>
        <v>March</v>
      </c>
      <c r="E2922" s="4">
        <f>MONTH(Table1[[#This Row],[Transaction Date]])</f>
        <v>3</v>
      </c>
      <c r="F2922" s="20" t="str">
        <f>TEXT(Table1[[#This Row],[Transaction Date]],"dddd")</f>
        <v>Monday</v>
      </c>
      <c r="G2922" t="s">
        <v>10</v>
      </c>
      <c r="H2922" s="4">
        <v>13258</v>
      </c>
      <c r="I2922" t="s">
        <v>109</v>
      </c>
      <c r="J2922" s="4">
        <v>365592</v>
      </c>
      <c r="K2922">
        <v>18855</v>
      </c>
    </row>
    <row r="2923" spans="1:11">
      <c r="A2923" s="4">
        <v>20220314</v>
      </c>
      <c r="B2923" s="21">
        <f t="shared" si="45"/>
        <v>44634</v>
      </c>
      <c r="C2923" s="20" t="str">
        <f>TEXT(Table1[[#This Row],[Transaction Date]],"yyyy")</f>
        <v>2022</v>
      </c>
      <c r="D2923" s="20" t="str">
        <f>TEXT(Table1[[#This Row],[Transaction Date]],"mmmm")</f>
        <v>March</v>
      </c>
      <c r="E2923" s="4">
        <f>MONTH(Table1[[#This Row],[Transaction Date]])</f>
        <v>3</v>
      </c>
      <c r="F2923" s="20" t="str">
        <f>TEXT(Table1[[#This Row],[Transaction Date]],"dddd")</f>
        <v>Monday</v>
      </c>
      <c r="G2923" t="s">
        <v>118</v>
      </c>
      <c r="H2923" s="4">
        <v>13259</v>
      </c>
      <c r="I2923" t="s">
        <v>109</v>
      </c>
      <c r="J2923" s="4">
        <v>546544</v>
      </c>
      <c r="K2923">
        <v>3285</v>
      </c>
    </row>
    <row r="2924" spans="1:11">
      <c r="A2924" s="4">
        <v>20220314</v>
      </c>
      <c r="B2924" s="21">
        <f t="shared" si="45"/>
        <v>44634</v>
      </c>
      <c r="C2924" s="20" t="str">
        <f>TEXT(Table1[[#This Row],[Transaction Date]],"yyyy")</f>
        <v>2022</v>
      </c>
      <c r="D2924" s="20" t="str">
        <f>TEXT(Table1[[#This Row],[Transaction Date]],"mmmm")</f>
        <v>March</v>
      </c>
      <c r="E2924" s="4">
        <f>MONTH(Table1[[#This Row],[Transaction Date]])</f>
        <v>3</v>
      </c>
      <c r="F2924" s="20" t="str">
        <f>TEXT(Table1[[#This Row],[Transaction Date]],"dddd")</f>
        <v>Monday</v>
      </c>
      <c r="G2924" t="s">
        <v>116</v>
      </c>
      <c r="H2924" s="4">
        <v>20309</v>
      </c>
      <c r="I2924" t="s">
        <v>109</v>
      </c>
      <c r="J2924" s="4">
        <v>145867</v>
      </c>
      <c r="K2924">
        <v>17685</v>
      </c>
    </row>
    <row r="2925" spans="1:11">
      <c r="A2925" s="4">
        <v>20220314</v>
      </c>
      <c r="B2925" s="21">
        <f t="shared" si="45"/>
        <v>44634</v>
      </c>
      <c r="C2925" s="20" t="str">
        <f>TEXT(Table1[[#This Row],[Transaction Date]],"yyyy")</f>
        <v>2022</v>
      </c>
      <c r="D2925" s="20" t="str">
        <f>TEXT(Table1[[#This Row],[Transaction Date]],"mmmm")</f>
        <v>March</v>
      </c>
      <c r="E2925" s="4">
        <f>MONTH(Table1[[#This Row],[Transaction Date]])</f>
        <v>3</v>
      </c>
      <c r="F2925" s="20" t="str">
        <f>TEXT(Table1[[#This Row],[Transaction Date]],"dddd")</f>
        <v>Monday</v>
      </c>
      <c r="G2925" t="s">
        <v>117</v>
      </c>
      <c r="H2925" s="4">
        <v>20309</v>
      </c>
      <c r="I2925" t="s">
        <v>109</v>
      </c>
      <c r="J2925" s="4">
        <v>254810</v>
      </c>
      <c r="K2925">
        <v>18855</v>
      </c>
    </row>
    <row r="2926" spans="1:11">
      <c r="A2926" s="4">
        <v>20220314</v>
      </c>
      <c r="B2926" s="21">
        <f t="shared" si="45"/>
        <v>44634</v>
      </c>
      <c r="C2926" s="20" t="str">
        <f>TEXT(Table1[[#This Row],[Transaction Date]],"yyyy")</f>
        <v>2022</v>
      </c>
      <c r="D2926" s="20" t="str">
        <f>TEXT(Table1[[#This Row],[Transaction Date]],"mmmm")</f>
        <v>March</v>
      </c>
      <c r="E2926" s="4">
        <f>MONTH(Table1[[#This Row],[Transaction Date]])</f>
        <v>3</v>
      </c>
      <c r="F2926" s="20" t="str">
        <f>TEXT(Table1[[#This Row],[Transaction Date]],"dddd")</f>
        <v>Monday</v>
      </c>
      <c r="G2926" t="s">
        <v>10</v>
      </c>
      <c r="H2926" s="4">
        <v>13255</v>
      </c>
      <c r="I2926" t="s">
        <v>114</v>
      </c>
      <c r="J2926" s="4">
        <v>655487</v>
      </c>
      <c r="K2926">
        <v>18855</v>
      </c>
    </row>
    <row r="2927" spans="1:11">
      <c r="A2927" s="4">
        <v>20220314</v>
      </c>
      <c r="B2927" s="21">
        <f t="shared" si="45"/>
        <v>44634</v>
      </c>
      <c r="C2927" s="20" t="str">
        <f>TEXT(Table1[[#This Row],[Transaction Date]],"yyyy")</f>
        <v>2022</v>
      </c>
      <c r="D2927" s="20" t="str">
        <f>TEXT(Table1[[#This Row],[Transaction Date]],"mmmm")</f>
        <v>March</v>
      </c>
      <c r="E2927" s="4">
        <f>MONTH(Table1[[#This Row],[Transaction Date]])</f>
        <v>3</v>
      </c>
      <c r="F2927" s="20" t="str">
        <f>TEXT(Table1[[#This Row],[Transaction Date]],"dddd")</f>
        <v>Monday</v>
      </c>
      <c r="G2927" t="s">
        <v>10</v>
      </c>
      <c r="H2927" s="4">
        <v>13255</v>
      </c>
      <c r="I2927" t="s">
        <v>115</v>
      </c>
      <c r="J2927" s="4">
        <v>100712</v>
      </c>
      <c r="K2927">
        <v>18855</v>
      </c>
    </row>
    <row r="2928" spans="1:11">
      <c r="A2928" s="4">
        <v>20220314</v>
      </c>
      <c r="B2928" s="21">
        <f t="shared" si="45"/>
        <v>44634</v>
      </c>
      <c r="C2928" s="20" t="str">
        <f>TEXT(Table1[[#This Row],[Transaction Date]],"yyyy")</f>
        <v>2022</v>
      </c>
      <c r="D2928" s="20" t="str">
        <f>TEXT(Table1[[#This Row],[Transaction Date]],"mmmm")</f>
        <v>March</v>
      </c>
      <c r="E2928" s="4">
        <f>MONTH(Table1[[#This Row],[Transaction Date]])</f>
        <v>3</v>
      </c>
      <c r="F2928" s="20" t="str">
        <f>TEXT(Table1[[#This Row],[Transaction Date]],"dddd")</f>
        <v>Monday</v>
      </c>
      <c r="G2928" t="s">
        <v>10</v>
      </c>
      <c r="H2928" s="4">
        <v>13256</v>
      </c>
      <c r="I2928" t="s">
        <v>115</v>
      </c>
      <c r="J2928" s="4">
        <v>135670</v>
      </c>
      <c r="K2928">
        <v>995</v>
      </c>
    </row>
    <row r="2929" spans="1:11">
      <c r="A2929" s="4">
        <v>20220314</v>
      </c>
      <c r="B2929" s="21">
        <f t="shared" si="45"/>
        <v>44634</v>
      </c>
      <c r="C2929" s="20" t="str">
        <f>TEXT(Table1[[#This Row],[Transaction Date]],"yyyy")</f>
        <v>2022</v>
      </c>
      <c r="D2929" s="20" t="str">
        <f>TEXT(Table1[[#This Row],[Transaction Date]],"mmmm")</f>
        <v>March</v>
      </c>
      <c r="E2929" s="4">
        <f>MONTH(Table1[[#This Row],[Transaction Date]])</f>
        <v>3</v>
      </c>
      <c r="F2929" s="20" t="str">
        <f>TEXT(Table1[[#This Row],[Transaction Date]],"dddd")</f>
        <v>Monday</v>
      </c>
      <c r="G2929" t="s">
        <v>117</v>
      </c>
      <c r="H2929" s="4">
        <v>13257</v>
      </c>
      <c r="I2929" t="s">
        <v>114</v>
      </c>
      <c r="J2929" s="4">
        <v>170629</v>
      </c>
      <c r="K2929">
        <v>3555</v>
      </c>
    </row>
    <row r="2930" spans="1:11">
      <c r="A2930" s="4">
        <v>20220315</v>
      </c>
      <c r="B2930" s="21">
        <f t="shared" si="45"/>
        <v>44635</v>
      </c>
      <c r="C2930" s="20" t="str">
        <f>TEXT(Table1[[#This Row],[Transaction Date]],"yyyy")</f>
        <v>2022</v>
      </c>
      <c r="D2930" s="20" t="str">
        <f>TEXT(Table1[[#This Row],[Transaction Date]],"mmmm")</f>
        <v>March</v>
      </c>
      <c r="E2930" s="4">
        <f>MONTH(Table1[[#This Row],[Transaction Date]])</f>
        <v>3</v>
      </c>
      <c r="F2930" s="20" t="str">
        <f>TEXT(Table1[[#This Row],[Transaction Date]],"dddd")</f>
        <v>Tuesday</v>
      </c>
      <c r="G2930" t="s">
        <v>117</v>
      </c>
      <c r="H2930" s="4">
        <v>13262</v>
      </c>
      <c r="I2930" t="s">
        <v>115</v>
      </c>
      <c r="J2930" s="4">
        <v>205588</v>
      </c>
      <c r="K2930">
        <v>2385</v>
      </c>
    </row>
    <row r="2931" spans="1:11">
      <c r="A2931" s="4">
        <v>20220315</v>
      </c>
      <c r="B2931" s="21">
        <f t="shared" si="45"/>
        <v>44635</v>
      </c>
      <c r="C2931" s="20" t="str">
        <f>TEXT(Table1[[#This Row],[Transaction Date]],"yyyy")</f>
        <v>2022</v>
      </c>
      <c r="D2931" s="20" t="str">
        <f>TEXT(Table1[[#This Row],[Transaction Date]],"mmmm")</f>
        <v>March</v>
      </c>
      <c r="E2931" s="4">
        <f>MONTH(Table1[[#This Row],[Transaction Date]])</f>
        <v>3</v>
      </c>
      <c r="F2931" s="20" t="str">
        <f>TEXT(Table1[[#This Row],[Transaction Date]],"dddd")</f>
        <v>Tuesday</v>
      </c>
      <c r="G2931" t="s">
        <v>10</v>
      </c>
      <c r="H2931" s="4">
        <v>10023</v>
      </c>
      <c r="I2931" t="s">
        <v>115</v>
      </c>
      <c r="J2931" s="4">
        <v>240547</v>
      </c>
      <c r="K2931">
        <v>1311.75</v>
      </c>
    </row>
    <row r="2932" spans="1:11">
      <c r="A2932" s="4">
        <v>20220315</v>
      </c>
      <c r="B2932" s="21">
        <f t="shared" si="45"/>
        <v>44635</v>
      </c>
      <c r="C2932" s="20" t="str">
        <f>TEXT(Table1[[#This Row],[Transaction Date]],"yyyy")</f>
        <v>2022</v>
      </c>
      <c r="D2932" s="20" t="str">
        <f>TEXT(Table1[[#This Row],[Transaction Date]],"mmmm")</f>
        <v>March</v>
      </c>
      <c r="E2932" s="4">
        <f>MONTH(Table1[[#This Row],[Transaction Date]])</f>
        <v>3</v>
      </c>
      <c r="F2932" s="20" t="str">
        <f>TEXT(Table1[[#This Row],[Transaction Date]],"dddd")</f>
        <v>Tuesday</v>
      </c>
      <c r="G2932" t="s">
        <v>10</v>
      </c>
      <c r="H2932" s="4">
        <v>13571</v>
      </c>
      <c r="I2932" t="s">
        <v>115</v>
      </c>
      <c r="J2932" s="4">
        <v>275506</v>
      </c>
      <c r="K2932">
        <v>16155</v>
      </c>
    </row>
    <row r="2933" spans="1:11">
      <c r="A2933" s="4">
        <v>20220316</v>
      </c>
      <c r="B2933" s="21">
        <f t="shared" si="45"/>
        <v>44636</v>
      </c>
      <c r="C2933" s="20" t="str">
        <f>TEXT(Table1[[#This Row],[Transaction Date]],"yyyy")</f>
        <v>2022</v>
      </c>
      <c r="D2933" s="20" t="str">
        <f>TEXT(Table1[[#This Row],[Transaction Date]],"mmmm")</f>
        <v>March</v>
      </c>
      <c r="E2933" s="4">
        <f>MONTH(Table1[[#This Row],[Transaction Date]])</f>
        <v>3</v>
      </c>
      <c r="F2933" s="20" t="str">
        <f>TEXT(Table1[[#This Row],[Transaction Date]],"dddd")</f>
        <v>Wednesday</v>
      </c>
      <c r="G2933" t="s">
        <v>118</v>
      </c>
      <c r="H2933" s="4">
        <v>20319</v>
      </c>
      <c r="I2933" t="s">
        <v>113</v>
      </c>
      <c r="J2933" s="4">
        <v>310465</v>
      </c>
      <c r="K2933">
        <v>10650</v>
      </c>
    </row>
    <row r="2934" spans="1:11">
      <c r="A2934" s="4">
        <v>20220316</v>
      </c>
      <c r="B2934" s="21">
        <f t="shared" si="45"/>
        <v>44636</v>
      </c>
      <c r="C2934" s="20" t="str">
        <f>TEXT(Table1[[#This Row],[Transaction Date]],"yyyy")</f>
        <v>2022</v>
      </c>
      <c r="D2934" s="20" t="str">
        <f>TEXT(Table1[[#This Row],[Transaction Date]],"mmmm")</f>
        <v>March</v>
      </c>
      <c r="E2934" s="4">
        <f>MONTH(Table1[[#This Row],[Transaction Date]])</f>
        <v>3</v>
      </c>
      <c r="F2934" s="20" t="str">
        <f>TEXT(Table1[[#This Row],[Transaction Date]],"dddd")</f>
        <v>Wednesday</v>
      </c>
      <c r="G2934" t="s">
        <v>116</v>
      </c>
      <c r="H2934" s="4">
        <v>10027</v>
      </c>
      <c r="I2934" t="s">
        <v>111</v>
      </c>
      <c r="J2934" s="4">
        <v>568550</v>
      </c>
      <c r="K2934">
        <v>796</v>
      </c>
    </row>
    <row r="2935" spans="1:11">
      <c r="A2935" s="4">
        <v>20220316</v>
      </c>
      <c r="B2935" s="21">
        <f t="shared" si="45"/>
        <v>44636</v>
      </c>
      <c r="C2935" s="20" t="str">
        <f>TEXT(Table1[[#This Row],[Transaction Date]],"yyyy")</f>
        <v>2022</v>
      </c>
      <c r="D2935" s="20" t="str">
        <f>TEXT(Table1[[#This Row],[Transaction Date]],"mmmm")</f>
        <v>March</v>
      </c>
      <c r="E2935" s="4">
        <f>MONTH(Table1[[#This Row],[Transaction Date]])</f>
        <v>3</v>
      </c>
      <c r="F2935" s="20" t="str">
        <f>TEXT(Table1[[#This Row],[Transaction Date]],"dddd")</f>
        <v>Wednesday</v>
      </c>
      <c r="G2935" t="s">
        <v>10</v>
      </c>
      <c r="H2935" s="4">
        <v>20320</v>
      </c>
      <c r="I2935" t="s">
        <v>112</v>
      </c>
      <c r="J2935" s="4">
        <v>618771</v>
      </c>
      <c r="K2935">
        <v>11950</v>
      </c>
    </row>
    <row r="2936" spans="1:11">
      <c r="A2936" s="4">
        <v>20220316</v>
      </c>
      <c r="B2936" s="21">
        <f t="shared" si="45"/>
        <v>44636</v>
      </c>
      <c r="C2936" s="20" t="str">
        <f>TEXT(Table1[[#This Row],[Transaction Date]],"yyyy")</f>
        <v>2022</v>
      </c>
      <c r="D2936" s="20" t="str">
        <f>TEXT(Table1[[#This Row],[Transaction Date]],"mmmm")</f>
        <v>March</v>
      </c>
      <c r="E2936" s="4">
        <f>MONTH(Table1[[#This Row],[Transaction Date]])</f>
        <v>3</v>
      </c>
      <c r="F2936" s="20" t="str">
        <f>TEXT(Table1[[#This Row],[Transaction Date]],"dddd")</f>
        <v>Wednesday</v>
      </c>
      <c r="G2936" t="s">
        <v>116</v>
      </c>
      <c r="H2936" s="4">
        <v>13263</v>
      </c>
      <c r="I2936" t="s">
        <v>109</v>
      </c>
      <c r="J2936" s="4">
        <v>864342</v>
      </c>
      <c r="K2936">
        <v>17950</v>
      </c>
    </row>
    <row r="2937" spans="1:11">
      <c r="A2937" s="4">
        <v>20220316</v>
      </c>
      <c r="B2937" s="21">
        <f t="shared" si="45"/>
        <v>44636</v>
      </c>
      <c r="C2937" s="20" t="str">
        <f>TEXT(Table1[[#This Row],[Transaction Date]],"yyyy")</f>
        <v>2022</v>
      </c>
      <c r="D2937" s="20" t="str">
        <f>TEXT(Table1[[#This Row],[Transaction Date]],"mmmm")</f>
        <v>March</v>
      </c>
      <c r="E2937" s="4">
        <f>MONTH(Table1[[#This Row],[Transaction Date]])</f>
        <v>3</v>
      </c>
      <c r="F2937" s="20" t="str">
        <f>TEXT(Table1[[#This Row],[Transaction Date]],"dddd")</f>
        <v>Wednesday</v>
      </c>
      <c r="G2937" t="s">
        <v>117</v>
      </c>
      <c r="H2937" s="4">
        <v>13264</v>
      </c>
      <c r="I2937" t="s">
        <v>109</v>
      </c>
      <c r="J2937" s="4">
        <v>310465</v>
      </c>
      <c r="K2937">
        <v>9650</v>
      </c>
    </row>
    <row r="2938" spans="1:11">
      <c r="A2938" s="4">
        <v>20220316</v>
      </c>
      <c r="B2938" s="21">
        <f t="shared" si="45"/>
        <v>44636</v>
      </c>
      <c r="C2938" s="20" t="str">
        <f>TEXT(Table1[[#This Row],[Transaction Date]],"yyyy")</f>
        <v>2022</v>
      </c>
      <c r="D2938" s="20" t="str">
        <f>TEXT(Table1[[#This Row],[Transaction Date]],"mmmm")</f>
        <v>March</v>
      </c>
      <c r="E2938" s="4">
        <f>MONTH(Table1[[#This Row],[Transaction Date]])</f>
        <v>3</v>
      </c>
      <c r="F2938" s="20" t="str">
        <f>TEXT(Table1[[#This Row],[Transaction Date]],"dddd")</f>
        <v>Wednesday</v>
      </c>
      <c r="G2938" t="s">
        <v>117</v>
      </c>
      <c r="H2938" s="4">
        <v>13264</v>
      </c>
      <c r="I2938" t="s">
        <v>109</v>
      </c>
      <c r="J2938" s="4">
        <v>485260</v>
      </c>
      <c r="K2938">
        <v>11950</v>
      </c>
    </row>
    <row r="2939" spans="1:11">
      <c r="A2939" s="4">
        <v>20220316</v>
      </c>
      <c r="B2939" s="21">
        <f t="shared" si="45"/>
        <v>44636</v>
      </c>
      <c r="C2939" s="20" t="str">
        <f>TEXT(Table1[[#This Row],[Transaction Date]],"yyyy")</f>
        <v>2022</v>
      </c>
      <c r="D2939" s="20" t="str">
        <f>TEXT(Table1[[#This Row],[Transaction Date]],"mmmm")</f>
        <v>March</v>
      </c>
      <c r="E2939" s="4">
        <f>MONTH(Table1[[#This Row],[Transaction Date]])</f>
        <v>3</v>
      </c>
      <c r="F2939" s="20" t="str">
        <f>TEXT(Table1[[#This Row],[Transaction Date]],"dddd")</f>
        <v>Wednesday</v>
      </c>
      <c r="G2939" t="s">
        <v>10</v>
      </c>
      <c r="H2939" s="4">
        <v>10025</v>
      </c>
      <c r="I2939" t="s">
        <v>115</v>
      </c>
      <c r="J2939" s="4">
        <v>520219</v>
      </c>
      <c r="K2939">
        <v>15650</v>
      </c>
    </row>
    <row r="2940" spans="1:11">
      <c r="A2940" s="4">
        <v>20220316</v>
      </c>
      <c r="B2940" s="21">
        <f t="shared" si="45"/>
        <v>44636</v>
      </c>
      <c r="C2940" s="20" t="str">
        <f>TEXT(Table1[[#This Row],[Transaction Date]],"yyyy")</f>
        <v>2022</v>
      </c>
      <c r="D2940" s="20" t="str">
        <f>TEXT(Table1[[#This Row],[Transaction Date]],"mmmm")</f>
        <v>March</v>
      </c>
      <c r="E2940" s="4">
        <f>MONTH(Table1[[#This Row],[Transaction Date]])</f>
        <v>3</v>
      </c>
      <c r="F2940" s="20" t="str">
        <f>TEXT(Table1[[#This Row],[Transaction Date]],"dddd")</f>
        <v>Wednesday</v>
      </c>
      <c r="G2940" t="s">
        <v>10</v>
      </c>
      <c r="H2940" s="4">
        <v>10025</v>
      </c>
      <c r="I2940" t="s">
        <v>113</v>
      </c>
      <c r="J2940" s="4">
        <v>555178</v>
      </c>
      <c r="K2940">
        <v>20950</v>
      </c>
    </row>
    <row r="2941" spans="1:11">
      <c r="A2941" s="4">
        <v>20220316</v>
      </c>
      <c r="B2941" s="21">
        <f t="shared" si="45"/>
        <v>44636</v>
      </c>
      <c r="C2941" s="20" t="str">
        <f>TEXT(Table1[[#This Row],[Transaction Date]],"yyyy")</f>
        <v>2022</v>
      </c>
      <c r="D2941" s="20" t="str">
        <f>TEXT(Table1[[#This Row],[Transaction Date]],"mmmm")</f>
        <v>March</v>
      </c>
      <c r="E2941" s="4">
        <f>MONTH(Table1[[#This Row],[Transaction Date]])</f>
        <v>3</v>
      </c>
      <c r="F2941" s="20" t="str">
        <f>TEXT(Table1[[#This Row],[Transaction Date]],"dddd")</f>
        <v>Wednesday</v>
      </c>
      <c r="G2941" s="1" t="s">
        <v>10</v>
      </c>
      <c r="H2941" s="4">
        <v>10026</v>
      </c>
      <c r="I2941" t="s">
        <v>113</v>
      </c>
      <c r="J2941" s="4">
        <v>590137</v>
      </c>
      <c r="K2941">
        <v>11950</v>
      </c>
    </row>
    <row r="2942" spans="1:11">
      <c r="A2942" s="4">
        <v>20220316</v>
      </c>
      <c r="B2942" s="21">
        <f t="shared" si="45"/>
        <v>44636</v>
      </c>
      <c r="C2942" s="20" t="str">
        <f>TEXT(Table1[[#This Row],[Transaction Date]],"yyyy")</f>
        <v>2022</v>
      </c>
      <c r="D2942" s="20" t="str">
        <f>TEXT(Table1[[#This Row],[Transaction Date]],"mmmm")</f>
        <v>March</v>
      </c>
      <c r="E2942" s="4">
        <f>MONTH(Table1[[#This Row],[Transaction Date]])</f>
        <v>3</v>
      </c>
      <c r="F2942" s="20" t="str">
        <f>TEXT(Table1[[#This Row],[Transaction Date]],"dddd")</f>
        <v>Wednesday</v>
      </c>
      <c r="G2942" t="s">
        <v>10</v>
      </c>
      <c r="H2942" s="4">
        <v>10027</v>
      </c>
      <c r="I2942" t="s">
        <v>111</v>
      </c>
      <c r="J2942" s="4">
        <v>625096</v>
      </c>
      <c r="K2942">
        <v>796</v>
      </c>
    </row>
    <row r="2943" spans="1:11">
      <c r="A2943" s="4">
        <v>20220316</v>
      </c>
      <c r="B2943" s="21">
        <f t="shared" si="45"/>
        <v>44636</v>
      </c>
      <c r="C2943" s="20" t="str">
        <f>TEXT(Table1[[#This Row],[Transaction Date]],"yyyy")</f>
        <v>2022</v>
      </c>
      <c r="D2943" s="20" t="str">
        <f>TEXT(Table1[[#This Row],[Transaction Date]],"mmmm")</f>
        <v>March</v>
      </c>
      <c r="E2943" s="4">
        <f>MONTH(Table1[[#This Row],[Transaction Date]])</f>
        <v>3</v>
      </c>
      <c r="F2943" s="20" t="str">
        <f>TEXT(Table1[[#This Row],[Transaction Date]],"dddd")</f>
        <v>Wednesday</v>
      </c>
      <c r="G2943" t="s">
        <v>118</v>
      </c>
      <c r="H2943" s="4">
        <v>10028</v>
      </c>
      <c r="I2943" t="s">
        <v>109</v>
      </c>
      <c r="J2943" s="4">
        <v>660055</v>
      </c>
      <c r="K2943">
        <v>10650</v>
      </c>
    </row>
    <row r="2944" spans="1:11">
      <c r="A2944" s="4">
        <v>20220316</v>
      </c>
      <c r="B2944" s="21">
        <f t="shared" si="45"/>
        <v>44636</v>
      </c>
      <c r="C2944" s="20" t="str">
        <f>TEXT(Table1[[#This Row],[Transaction Date]],"yyyy")</f>
        <v>2022</v>
      </c>
      <c r="D2944" s="20" t="str">
        <f>TEXT(Table1[[#This Row],[Transaction Date]],"mmmm")</f>
        <v>March</v>
      </c>
      <c r="E2944" s="4">
        <f>MONTH(Table1[[#This Row],[Transaction Date]])</f>
        <v>3</v>
      </c>
      <c r="F2944" s="20" t="str">
        <f>TEXT(Table1[[#This Row],[Transaction Date]],"dddd")</f>
        <v>Wednesday</v>
      </c>
      <c r="G2944" t="s">
        <v>118</v>
      </c>
      <c r="H2944" s="4">
        <v>10029</v>
      </c>
      <c r="I2944" t="s">
        <v>112</v>
      </c>
      <c r="J2944" s="4">
        <v>695014</v>
      </c>
      <c r="K2944">
        <v>2650</v>
      </c>
    </row>
    <row r="2945" spans="1:11">
      <c r="A2945" s="4">
        <v>20220317</v>
      </c>
      <c r="B2945" s="21">
        <f t="shared" si="45"/>
        <v>44637</v>
      </c>
      <c r="C2945" s="20" t="str">
        <f>TEXT(Table1[[#This Row],[Transaction Date]],"yyyy")</f>
        <v>2022</v>
      </c>
      <c r="D2945" s="20" t="str">
        <f>TEXT(Table1[[#This Row],[Transaction Date]],"mmmm")</f>
        <v>March</v>
      </c>
      <c r="E2945" s="4">
        <f>MONTH(Table1[[#This Row],[Transaction Date]])</f>
        <v>3</v>
      </c>
      <c r="F2945" s="20" t="str">
        <f>TEXT(Table1[[#This Row],[Transaction Date]],"dddd")</f>
        <v>Thursday</v>
      </c>
      <c r="G2945" t="s">
        <v>117</v>
      </c>
      <c r="H2945" s="4">
        <v>1044</v>
      </c>
      <c r="I2945" t="s">
        <v>109</v>
      </c>
      <c r="J2945" s="4">
        <v>869809</v>
      </c>
      <c r="K2945">
        <v>11950</v>
      </c>
    </row>
    <row r="2946" spans="1:11">
      <c r="A2946" s="4">
        <v>20220317</v>
      </c>
      <c r="B2946" s="21">
        <f t="shared" si="45"/>
        <v>44637</v>
      </c>
      <c r="C2946" s="20" t="str">
        <f>TEXT(Table1[[#This Row],[Transaction Date]],"yyyy")</f>
        <v>2022</v>
      </c>
      <c r="D2946" s="20" t="str">
        <f>TEXT(Table1[[#This Row],[Transaction Date]],"mmmm")</f>
        <v>March</v>
      </c>
      <c r="E2946" s="4">
        <f>MONTH(Table1[[#This Row],[Transaction Date]])</f>
        <v>3</v>
      </c>
      <c r="F2946" s="20" t="str">
        <f>TEXT(Table1[[#This Row],[Transaction Date]],"dddd")</f>
        <v>Thursday</v>
      </c>
      <c r="G2946" t="s">
        <v>10</v>
      </c>
      <c r="H2946" s="4">
        <v>1044</v>
      </c>
      <c r="I2946" t="s">
        <v>114</v>
      </c>
      <c r="J2946" s="4">
        <v>904768</v>
      </c>
      <c r="K2946">
        <v>17950</v>
      </c>
    </row>
    <row r="2947" spans="1:11">
      <c r="A2947" s="4">
        <v>20220317</v>
      </c>
      <c r="B2947" s="21">
        <f t="shared" si="45"/>
        <v>44637</v>
      </c>
      <c r="C2947" s="20" t="str">
        <f>TEXT(Table1[[#This Row],[Transaction Date]],"yyyy")</f>
        <v>2022</v>
      </c>
      <c r="D2947" s="20" t="str">
        <f>TEXT(Table1[[#This Row],[Transaction Date]],"mmmm")</f>
        <v>March</v>
      </c>
      <c r="E2947" s="4">
        <f>MONTH(Table1[[#This Row],[Transaction Date]])</f>
        <v>3</v>
      </c>
      <c r="F2947" s="20" t="str">
        <f>TEXT(Table1[[#This Row],[Transaction Date]],"dddd")</f>
        <v>Thursday</v>
      </c>
      <c r="G2947" t="s">
        <v>116</v>
      </c>
      <c r="H2947" s="4">
        <v>1045</v>
      </c>
      <c r="I2947" t="s">
        <v>115</v>
      </c>
      <c r="J2947" s="4">
        <v>132951</v>
      </c>
      <c r="K2947">
        <v>17950</v>
      </c>
    </row>
    <row r="2948" spans="1:11">
      <c r="A2948" s="4">
        <v>20220318</v>
      </c>
      <c r="B2948" s="21">
        <f t="shared" si="45"/>
        <v>44638</v>
      </c>
      <c r="C2948" s="20" t="str">
        <f>TEXT(Table1[[#This Row],[Transaction Date]],"yyyy")</f>
        <v>2022</v>
      </c>
      <c r="D2948" s="20" t="str">
        <f>TEXT(Table1[[#This Row],[Transaction Date]],"mmmm")</f>
        <v>March</v>
      </c>
      <c r="E2948" s="4">
        <f>MONTH(Table1[[#This Row],[Transaction Date]])</f>
        <v>3</v>
      </c>
      <c r="F2948" s="20" t="str">
        <f>TEXT(Table1[[#This Row],[Transaction Date]],"dddd")</f>
        <v>Friday</v>
      </c>
      <c r="G2948" t="s">
        <v>116</v>
      </c>
      <c r="H2948" s="4">
        <v>1047</v>
      </c>
      <c r="I2948" t="s">
        <v>114</v>
      </c>
      <c r="J2948" s="4">
        <v>117828</v>
      </c>
      <c r="K2948">
        <v>9585</v>
      </c>
    </row>
    <row r="2949" spans="1:11">
      <c r="A2949" s="4">
        <v>20220318</v>
      </c>
      <c r="B2949" s="21">
        <f t="shared" ref="B2949:B3012" si="46">DATE(LEFT(A2949,4),MID(A2949,5,2),RIGHT(A2949,2))</f>
        <v>44638</v>
      </c>
      <c r="C2949" s="20" t="str">
        <f>TEXT(Table1[[#This Row],[Transaction Date]],"yyyy")</f>
        <v>2022</v>
      </c>
      <c r="D2949" s="20" t="str">
        <f>TEXT(Table1[[#This Row],[Transaction Date]],"mmmm")</f>
        <v>March</v>
      </c>
      <c r="E2949" s="4">
        <f>MONTH(Table1[[#This Row],[Transaction Date]])</f>
        <v>3</v>
      </c>
      <c r="F2949" s="20" t="str">
        <f>TEXT(Table1[[#This Row],[Transaction Date]],"dddd")</f>
        <v>Friday</v>
      </c>
      <c r="G2949" t="s">
        <v>117</v>
      </c>
      <c r="H2949" s="4">
        <v>1048</v>
      </c>
      <c r="I2949" t="s">
        <v>115</v>
      </c>
      <c r="J2949" s="4">
        <v>124705</v>
      </c>
      <c r="K2949">
        <v>13455</v>
      </c>
    </row>
    <row r="2950" spans="1:11">
      <c r="A2950" s="4">
        <v>20220318</v>
      </c>
      <c r="B2950" s="21">
        <f t="shared" si="46"/>
        <v>44638</v>
      </c>
      <c r="C2950" s="20" t="str">
        <f>TEXT(Table1[[#This Row],[Transaction Date]],"yyyy")</f>
        <v>2022</v>
      </c>
      <c r="D2950" s="20" t="str">
        <f>TEXT(Table1[[#This Row],[Transaction Date]],"mmmm")</f>
        <v>March</v>
      </c>
      <c r="E2950" s="4">
        <f>MONTH(Table1[[#This Row],[Transaction Date]])</f>
        <v>3</v>
      </c>
      <c r="F2950" s="20" t="str">
        <f>TEXT(Table1[[#This Row],[Transaction Date]],"dddd")</f>
        <v>Friday</v>
      </c>
      <c r="G2950" t="s">
        <v>11</v>
      </c>
      <c r="H2950" s="4">
        <v>1049</v>
      </c>
      <c r="I2950" t="s">
        <v>114</v>
      </c>
      <c r="J2950" s="4">
        <v>134582</v>
      </c>
      <c r="K2950">
        <v>16650</v>
      </c>
    </row>
    <row r="2951" spans="1:11">
      <c r="A2951" s="4">
        <v>20220318</v>
      </c>
      <c r="B2951" s="21">
        <f t="shared" si="46"/>
        <v>44638</v>
      </c>
      <c r="C2951" s="20" t="str">
        <f>TEXT(Table1[[#This Row],[Transaction Date]],"yyyy")</f>
        <v>2022</v>
      </c>
      <c r="D2951" s="20" t="str">
        <f>TEXT(Table1[[#This Row],[Transaction Date]],"mmmm")</f>
        <v>March</v>
      </c>
      <c r="E2951" s="4">
        <f>MONTH(Table1[[#This Row],[Transaction Date]])</f>
        <v>3</v>
      </c>
      <c r="F2951" s="20" t="str">
        <f>TEXT(Table1[[#This Row],[Transaction Date]],"dddd")</f>
        <v>Friday</v>
      </c>
      <c r="G2951" t="s">
        <v>11</v>
      </c>
      <c r="H2951" s="4">
        <v>20333</v>
      </c>
      <c r="I2951" t="s">
        <v>114</v>
      </c>
      <c r="J2951" s="4">
        <v>145249</v>
      </c>
      <c r="K2951">
        <v>6250</v>
      </c>
    </row>
    <row r="2952" spans="1:11">
      <c r="A2952" s="4">
        <v>20220318</v>
      </c>
      <c r="B2952" s="21">
        <f t="shared" si="46"/>
        <v>44638</v>
      </c>
      <c r="C2952" s="20" t="str">
        <f>TEXT(Table1[[#This Row],[Transaction Date]],"yyyy")</f>
        <v>2022</v>
      </c>
      <c r="D2952" s="20" t="str">
        <f>TEXT(Table1[[#This Row],[Transaction Date]],"mmmm")</f>
        <v>March</v>
      </c>
      <c r="E2952" s="4">
        <f>MONTH(Table1[[#This Row],[Transaction Date]])</f>
        <v>3</v>
      </c>
      <c r="F2952" s="20" t="str">
        <f>TEXT(Table1[[#This Row],[Transaction Date]],"dddd")</f>
        <v>Friday</v>
      </c>
      <c r="G2952" t="s">
        <v>11</v>
      </c>
      <c r="H2952" s="4">
        <v>20334</v>
      </c>
      <c r="I2952" t="s">
        <v>115</v>
      </c>
      <c r="J2952" s="4">
        <v>557336</v>
      </c>
      <c r="K2952">
        <v>3950</v>
      </c>
    </row>
    <row r="2953" spans="1:11">
      <c r="A2953" s="4">
        <v>20220318</v>
      </c>
      <c r="B2953" s="21">
        <f t="shared" si="46"/>
        <v>44638</v>
      </c>
      <c r="C2953" s="20" t="str">
        <f>TEXT(Table1[[#This Row],[Transaction Date]],"yyyy")</f>
        <v>2022</v>
      </c>
      <c r="D2953" s="20" t="str">
        <f>TEXT(Table1[[#This Row],[Transaction Date]],"mmmm")</f>
        <v>March</v>
      </c>
      <c r="E2953" s="4">
        <f>MONTH(Table1[[#This Row],[Transaction Date]])</f>
        <v>3</v>
      </c>
      <c r="F2953" s="20" t="str">
        <f>TEXT(Table1[[#This Row],[Transaction Date]],"dddd")</f>
        <v>Friday</v>
      </c>
      <c r="G2953" t="s">
        <v>117</v>
      </c>
      <c r="H2953" s="4">
        <v>20334</v>
      </c>
      <c r="I2953" t="s">
        <v>114</v>
      </c>
      <c r="J2953" s="4">
        <v>166213</v>
      </c>
      <c r="K2953">
        <v>5900</v>
      </c>
    </row>
    <row r="2954" spans="1:11">
      <c r="A2954" s="4">
        <v>20220318</v>
      </c>
      <c r="B2954" s="21">
        <f t="shared" si="46"/>
        <v>44638</v>
      </c>
      <c r="C2954" s="20" t="str">
        <f>TEXT(Table1[[#This Row],[Transaction Date]],"yyyy")</f>
        <v>2022</v>
      </c>
      <c r="D2954" s="20" t="str">
        <f>TEXT(Table1[[#This Row],[Transaction Date]],"mmmm")</f>
        <v>March</v>
      </c>
      <c r="E2954" s="4">
        <f>MONTH(Table1[[#This Row],[Transaction Date]])</f>
        <v>3</v>
      </c>
      <c r="F2954" s="20" t="str">
        <f>TEXT(Table1[[#This Row],[Transaction Date]],"dddd")</f>
        <v>Friday</v>
      </c>
      <c r="G2954" t="s">
        <v>117</v>
      </c>
      <c r="H2954" s="4">
        <v>20335</v>
      </c>
      <c r="I2954" t="s">
        <v>115</v>
      </c>
      <c r="J2954" s="4">
        <v>167090</v>
      </c>
      <c r="K2954">
        <v>995</v>
      </c>
    </row>
    <row r="2955" spans="1:11">
      <c r="A2955" s="4">
        <v>20220318</v>
      </c>
      <c r="B2955" s="21">
        <f t="shared" si="46"/>
        <v>44638</v>
      </c>
      <c r="C2955" s="20" t="str">
        <f>TEXT(Table1[[#This Row],[Transaction Date]],"yyyy")</f>
        <v>2022</v>
      </c>
      <c r="D2955" s="20" t="str">
        <f>TEXT(Table1[[#This Row],[Transaction Date]],"mmmm")</f>
        <v>March</v>
      </c>
      <c r="E2955" s="4">
        <f>MONTH(Table1[[#This Row],[Transaction Date]])</f>
        <v>3</v>
      </c>
      <c r="F2955" s="20" t="str">
        <f>TEXT(Table1[[#This Row],[Transaction Date]],"dddd")</f>
        <v>Friday</v>
      </c>
      <c r="G2955" t="s">
        <v>117</v>
      </c>
      <c r="H2955" s="4">
        <v>20335</v>
      </c>
      <c r="I2955" t="s">
        <v>113</v>
      </c>
      <c r="J2955" s="4">
        <v>167967</v>
      </c>
      <c r="K2955">
        <v>17950</v>
      </c>
    </row>
    <row r="2956" spans="1:11">
      <c r="A2956" s="4">
        <v>20220318</v>
      </c>
      <c r="B2956" s="21">
        <f t="shared" si="46"/>
        <v>44638</v>
      </c>
      <c r="C2956" s="20" t="str">
        <f>TEXT(Table1[[#This Row],[Transaction Date]],"yyyy")</f>
        <v>2022</v>
      </c>
      <c r="D2956" s="20" t="str">
        <f>TEXT(Table1[[#This Row],[Transaction Date]],"mmmm")</f>
        <v>March</v>
      </c>
      <c r="E2956" s="4">
        <f>MONTH(Table1[[#This Row],[Transaction Date]])</f>
        <v>3</v>
      </c>
      <c r="F2956" s="20" t="str">
        <f>TEXT(Table1[[#This Row],[Transaction Date]],"dddd")</f>
        <v>Friday</v>
      </c>
      <c r="G2956" t="s">
        <v>10</v>
      </c>
      <c r="H2956" s="4">
        <v>10032</v>
      </c>
      <c r="I2956" t="s">
        <v>113</v>
      </c>
      <c r="J2956" s="4">
        <v>168844</v>
      </c>
      <c r="K2956">
        <v>2007.5</v>
      </c>
    </row>
    <row r="2957" spans="1:11">
      <c r="A2957" s="4">
        <v>20220318</v>
      </c>
      <c r="B2957" s="21">
        <f t="shared" si="46"/>
        <v>44638</v>
      </c>
      <c r="C2957" s="20" t="str">
        <f>TEXT(Table1[[#This Row],[Transaction Date]],"yyyy")</f>
        <v>2022</v>
      </c>
      <c r="D2957" s="20" t="str">
        <f>TEXT(Table1[[#This Row],[Transaction Date]],"mmmm")</f>
        <v>March</v>
      </c>
      <c r="E2957" s="4">
        <f>MONTH(Table1[[#This Row],[Transaction Date]])</f>
        <v>3</v>
      </c>
      <c r="F2957" s="20" t="str">
        <f>TEXT(Table1[[#This Row],[Transaction Date]],"dddd")</f>
        <v>Friday</v>
      </c>
      <c r="G2957" t="s">
        <v>10</v>
      </c>
      <c r="H2957" s="4">
        <v>1046</v>
      </c>
      <c r="I2957" t="s">
        <v>112</v>
      </c>
      <c r="J2957" s="4">
        <v>387943</v>
      </c>
      <c r="K2957">
        <v>13700</v>
      </c>
    </row>
    <row r="2958" spans="1:11">
      <c r="A2958" s="4">
        <v>20220318</v>
      </c>
      <c r="B2958" s="21">
        <f t="shared" si="46"/>
        <v>44638</v>
      </c>
      <c r="C2958" s="20" t="str">
        <f>TEXT(Table1[[#This Row],[Transaction Date]],"yyyy")</f>
        <v>2022</v>
      </c>
      <c r="D2958" s="20" t="str">
        <f>TEXT(Table1[[#This Row],[Transaction Date]],"mmmm")</f>
        <v>March</v>
      </c>
      <c r="E2958" s="4">
        <f>MONTH(Table1[[#This Row],[Transaction Date]])</f>
        <v>3</v>
      </c>
      <c r="F2958" s="20" t="str">
        <f>TEXT(Table1[[#This Row],[Transaction Date]],"dddd")</f>
        <v>Friday</v>
      </c>
      <c r="G2958" t="s">
        <v>116</v>
      </c>
      <c r="H2958" s="4">
        <v>20331</v>
      </c>
      <c r="I2958" t="s">
        <v>109</v>
      </c>
      <c r="J2958" s="4">
        <v>846118</v>
      </c>
      <c r="K2958">
        <v>22650</v>
      </c>
    </row>
    <row r="2959" spans="1:11">
      <c r="A2959" s="4">
        <v>20220318</v>
      </c>
      <c r="B2959" s="21">
        <f t="shared" si="46"/>
        <v>44638</v>
      </c>
      <c r="C2959" s="20" t="str">
        <f>TEXT(Table1[[#This Row],[Transaction Date]],"yyyy")</f>
        <v>2022</v>
      </c>
      <c r="D2959" s="20" t="str">
        <f>TEXT(Table1[[#This Row],[Transaction Date]],"mmmm")</f>
        <v>March</v>
      </c>
      <c r="E2959" s="4">
        <f>MONTH(Table1[[#This Row],[Transaction Date]])</f>
        <v>3</v>
      </c>
      <c r="F2959" s="20" t="str">
        <f>TEXT(Table1[[#This Row],[Transaction Date]],"dddd")</f>
        <v>Friday</v>
      </c>
      <c r="G2959" t="s">
        <v>10</v>
      </c>
      <c r="H2959" s="4">
        <v>20332</v>
      </c>
      <c r="I2959" t="s">
        <v>109</v>
      </c>
      <c r="J2959" s="4">
        <v>166782</v>
      </c>
      <c r="K2959">
        <v>22650</v>
      </c>
    </row>
    <row r="2960" spans="1:11">
      <c r="A2960" s="4">
        <v>20220318</v>
      </c>
      <c r="B2960" s="21">
        <f t="shared" si="46"/>
        <v>44638</v>
      </c>
      <c r="C2960" s="20" t="str">
        <f>TEXT(Table1[[#This Row],[Transaction Date]],"yyyy")</f>
        <v>2022</v>
      </c>
      <c r="D2960" s="20" t="str">
        <f>TEXT(Table1[[#This Row],[Transaction Date]],"mmmm")</f>
        <v>March</v>
      </c>
      <c r="E2960" s="4">
        <f>MONTH(Table1[[#This Row],[Transaction Date]])</f>
        <v>3</v>
      </c>
      <c r="F2960" s="20" t="str">
        <f>TEXT(Table1[[#This Row],[Transaction Date]],"dddd")</f>
        <v>Friday</v>
      </c>
      <c r="G2960" t="s">
        <v>10</v>
      </c>
      <c r="H2960" s="4">
        <v>20336</v>
      </c>
      <c r="I2960" t="s">
        <v>109</v>
      </c>
      <c r="J2960" s="4">
        <v>217003</v>
      </c>
      <c r="K2960">
        <v>17950</v>
      </c>
    </row>
    <row r="2961" spans="1:11">
      <c r="A2961" s="4">
        <v>20220319</v>
      </c>
      <c r="B2961" s="21">
        <f t="shared" si="46"/>
        <v>44639</v>
      </c>
      <c r="C2961" s="20" t="str">
        <f>TEXT(Table1[[#This Row],[Transaction Date]],"yyyy")</f>
        <v>2022</v>
      </c>
      <c r="D2961" s="20" t="str">
        <f>TEXT(Table1[[#This Row],[Transaction Date]],"mmmm")</f>
        <v>March</v>
      </c>
      <c r="E2961" s="4">
        <f>MONTH(Table1[[#This Row],[Transaction Date]])</f>
        <v>3</v>
      </c>
      <c r="F2961" s="20" t="str">
        <f>TEXT(Table1[[#This Row],[Transaction Date]],"dddd")</f>
        <v>Saturday</v>
      </c>
      <c r="G2961" t="s">
        <v>116</v>
      </c>
      <c r="H2961" s="4">
        <v>13631</v>
      </c>
      <c r="I2961" t="s">
        <v>114</v>
      </c>
      <c r="J2961" s="4">
        <v>267224</v>
      </c>
      <c r="K2961">
        <v>6250</v>
      </c>
    </row>
    <row r="2962" spans="1:11">
      <c r="A2962" s="4">
        <v>20220319</v>
      </c>
      <c r="B2962" s="21">
        <f t="shared" si="46"/>
        <v>44639</v>
      </c>
      <c r="C2962" s="20" t="str">
        <f>TEXT(Table1[[#This Row],[Transaction Date]],"yyyy")</f>
        <v>2022</v>
      </c>
      <c r="D2962" s="20" t="str">
        <f>TEXT(Table1[[#This Row],[Transaction Date]],"mmmm")</f>
        <v>March</v>
      </c>
      <c r="E2962" s="4">
        <f>MONTH(Table1[[#This Row],[Transaction Date]])</f>
        <v>3</v>
      </c>
      <c r="F2962" s="20" t="str">
        <f>TEXT(Table1[[#This Row],[Transaction Date]],"dddd")</f>
        <v>Saturday</v>
      </c>
      <c r="G2962" t="s">
        <v>116</v>
      </c>
      <c r="H2962" s="4">
        <v>13637</v>
      </c>
      <c r="I2962" t="s">
        <v>115</v>
      </c>
      <c r="J2962" s="4">
        <v>317445</v>
      </c>
      <c r="K2962">
        <v>4650</v>
      </c>
    </row>
    <row r="2963" spans="1:11">
      <c r="A2963" s="4">
        <v>20220319</v>
      </c>
      <c r="B2963" s="21">
        <f t="shared" si="46"/>
        <v>44639</v>
      </c>
      <c r="C2963" s="20" t="str">
        <f>TEXT(Table1[[#This Row],[Transaction Date]],"yyyy")</f>
        <v>2022</v>
      </c>
      <c r="D2963" s="20" t="str">
        <f>TEXT(Table1[[#This Row],[Transaction Date]],"mmmm")</f>
        <v>March</v>
      </c>
      <c r="E2963" s="4">
        <f>MONTH(Table1[[#This Row],[Transaction Date]])</f>
        <v>3</v>
      </c>
      <c r="F2963" s="20" t="str">
        <f>TEXT(Table1[[#This Row],[Transaction Date]],"dddd")</f>
        <v>Saturday</v>
      </c>
      <c r="G2963" t="s">
        <v>116</v>
      </c>
      <c r="H2963" s="4">
        <v>13634</v>
      </c>
      <c r="I2963" t="s">
        <v>114</v>
      </c>
      <c r="J2963" s="4">
        <v>367666</v>
      </c>
      <c r="K2963">
        <v>7250</v>
      </c>
    </row>
    <row r="2964" spans="1:11">
      <c r="A2964" s="4">
        <v>20220319</v>
      </c>
      <c r="B2964" s="21">
        <f t="shared" si="46"/>
        <v>44639</v>
      </c>
      <c r="C2964" s="20" t="str">
        <f>TEXT(Table1[[#This Row],[Transaction Date]],"yyyy")</f>
        <v>2022</v>
      </c>
      <c r="D2964" s="20" t="str">
        <f>TEXT(Table1[[#This Row],[Transaction Date]],"mmmm")</f>
        <v>March</v>
      </c>
      <c r="E2964" s="4">
        <f>MONTH(Table1[[#This Row],[Transaction Date]])</f>
        <v>3</v>
      </c>
      <c r="F2964" s="20" t="str">
        <f>TEXT(Table1[[#This Row],[Transaction Date]],"dddd")</f>
        <v>Saturday</v>
      </c>
      <c r="G2964" t="s">
        <v>116</v>
      </c>
      <c r="H2964" s="4">
        <v>13637</v>
      </c>
      <c r="I2964" t="s">
        <v>115</v>
      </c>
      <c r="J2964" s="4">
        <v>417887</v>
      </c>
      <c r="K2964">
        <v>7650</v>
      </c>
    </row>
    <row r="2965" spans="1:11">
      <c r="A2965" s="4">
        <v>20220319</v>
      </c>
      <c r="B2965" s="21">
        <f t="shared" si="46"/>
        <v>44639</v>
      </c>
      <c r="C2965" s="20" t="str">
        <f>TEXT(Table1[[#This Row],[Transaction Date]],"yyyy")</f>
        <v>2022</v>
      </c>
      <c r="D2965" s="20" t="str">
        <f>TEXT(Table1[[#This Row],[Transaction Date]],"mmmm")</f>
        <v>March</v>
      </c>
      <c r="E2965" s="4">
        <f>MONTH(Table1[[#This Row],[Transaction Date]])</f>
        <v>3</v>
      </c>
      <c r="F2965" s="20" t="str">
        <f>TEXT(Table1[[#This Row],[Transaction Date]],"dddd")</f>
        <v>Saturday</v>
      </c>
      <c r="G2965" t="s">
        <v>116</v>
      </c>
      <c r="H2965" s="4">
        <v>13645</v>
      </c>
      <c r="I2965" t="s">
        <v>111</v>
      </c>
      <c r="J2965" s="4">
        <v>267224</v>
      </c>
      <c r="K2965">
        <v>13455</v>
      </c>
    </row>
    <row r="2966" spans="1:11">
      <c r="A2966" s="4">
        <v>20220320</v>
      </c>
      <c r="B2966" s="21">
        <f t="shared" si="46"/>
        <v>44640</v>
      </c>
      <c r="C2966" s="20" t="str">
        <f>TEXT(Table1[[#This Row],[Transaction Date]],"yyyy")</f>
        <v>2022</v>
      </c>
      <c r="D2966" s="20" t="str">
        <f>TEXT(Table1[[#This Row],[Transaction Date]],"mmmm")</f>
        <v>March</v>
      </c>
      <c r="E2966" s="4">
        <f>MONTH(Table1[[#This Row],[Transaction Date]])</f>
        <v>3</v>
      </c>
      <c r="F2966" s="20" t="str">
        <f>TEXT(Table1[[#This Row],[Transaction Date]],"dddd")</f>
        <v>Sunday</v>
      </c>
      <c r="G2966" t="s">
        <v>117</v>
      </c>
      <c r="H2966" s="4">
        <v>1056</v>
      </c>
      <c r="I2966" t="s">
        <v>109</v>
      </c>
      <c r="J2966" s="4">
        <v>317445</v>
      </c>
      <c r="K2966">
        <v>4950</v>
      </c>
    </row>
    <row r="2967" spans="1:11">
      <c r="A2967" s="4">
        <v>20220320</v>
      </c>
      <c r="B2967" s="21">
        <f t="shared" si="46"/>
        <v>44640</v>
      </c>
      <c r="C2967" s="20" t="str">
        <f>TEXT(Table1[[#This Row],[Transaction Date]],"yyyy")</f>
        <v>2022</v>
      </c>
      <c r="D2967" s="20" t="str">
        <f>TEXT(Table1[[#This Row],[Transaction Date]],"mmmm")</f>
        <v>March</v>
      </c>
      <c r="E2967" s="4">
        <f>MONTH(Table1[[#This Row],[Transaction Date]])</f>
        <v>3</v>
      </c>
      <c r="F2967" s="20" t="str">
        <f>TEXT(Table1[[#This Row],[Transaction Date]],"dddd")</f>
        <v>Sunday</v>
      </c>
      <c r="G2967" t="s">
        <v>118</v>
      </c>
      <c r="H2967" s="4">
        <v>1056</v>
      </c>
      <c r="I2967" t="s">
        <v>109</v>
      </c>
      <c r="J2967" s="4">
        <v>729973</v>
      </c>
      <c r="K2967">
        <v>17950</v>
      </c>
    </row>
    <row r="2968" spans="1:11">
      <c r="A2968" s="4">
        <v>20220320</v>
      </c>
      <c r="B2968" s="21">
        <f t="shared" si="46"/>
        <v>44640</v>
      </c>
      <c r="C2968" s="20" t="str">
        <f>TEXT(Table1[[#This Row],[Transaction Date]],"yyyy")</f>
        <v>2022</v>
      </c>
      <c r="D2968" s="20" t="str">
        <f>TEXT(Table1[[#This Row],[Transaction Date]],"mmmm")</f>
        <v>March</v>
      </c>
      <c r="E2968" s="4">
        <f>MONTH(Table1[[#This Row],[Transaction Date]])</f>
        <v>3</v>
      </c>
      <c r="F2968" s="20" t="str">
        <f>TEXT(Table1[[#This Row],[Transaction Date]],"dddd")</f>
        <v>Sunday</v>
      </c>
      <c r="G2968" t="s">
        <v>10</v>
      </c>
      <c r="H2968" s="4">
        <v>20351</v>
      </c>
      <c r="I2968" t="s">
        <v>111</v>
      </c>
      <c r="J2968" s="4">
        <v>764932</v>
      </c>
      <c r="K2968">
        <v>17950</v>
      </c>
    </row>
    <row r="2969" spans="1:11">
      <c r="A2969" s="4">
        <v>20220320</v>
      </c>
      <c r="B2969" s="21">
        <f t="shared" si="46"/>
        <v>44640</v>
      </c>
      <c r="C2969" s="20" t="str">
        <f>TEXT(Table1[[#This Row],[Transaction Date]],"yyyy")</f>
        <v>2022</v>
      </c>
      <c r="D2969" s="20" t="str">
        <f>TEXT(Table1[[#This Row],[Transaction Date]],"mmmm")</f>
        <v>March</v>
      </c>
      <c r="E2969" s="4">
        <f>MONTH(Table1[[#This Row],[Transaction Date]])</f>
        <v>3</v>
      </c>
      <c r="F2969" s="20" t="str">
        <f>TEXT(Table1[[#This Row],[Transaction Date]],"dddd")</f>
        <v>Sunday</v>
      </c>
      <c r="G2969" s="1" t="s">
        <v>116</v>
      </c>
      <c r="H2969" s="4">
        <v>20354</v>
      </c>
      <c r="I2969" t="s">
        <v>109</v>
      </c>
      <c r="J2969" s="4">
        <v>979679</v>
      </c>
      <c r="K2969">
        <v>6250</v>
      </c>
    </row>
    <row r="2970" spans="1:11">
      <c r="A2970" s="4">
        <v>20220320</v>
      </c>
      <c r="B2970" s="21">
        <f t="shared" si="46"/>
        <v>44640</v>
      </c>
      <c r="C2970" s="20" t="str">
        <f>TEXT(Table1[[#This Row],[Transaction Date]],"yyyy")</f>
        <v>2022</v>
      </c>
      <c r="D2970" s="20" t="str">
        <f>TEXT(Table1[[#This Row],[Transaction Date]],"mmmm")</f>
        <v>March</v>
      </c>
      <c r="E2970" s="4">
        <f>MONTH(Table1[[#This Row],[Transaction Date]])</f>
        <v>3</v>
      </c>
      <c r="F2970" s="20" t="str">
        <f>TEXT(Table1[[#This Row],[Transaction Date]],"dddd")</f>
        <v>Sunday</v>
      </c>
      <c r="G2970" s="1" t="s">
        <v>118</v>
      </c>
      <c r="H2970" s="4">
        <v>20355</v>
      </c>
      <c r="I2970" t="s">
        <v>109</v>
      </c>
      <c r="J2970" s="4">
        <v>112757</v>
      </c>
      <c r="K2970">
        <v>11950</v>
      </c>
    </row>
    <row r="2971" spans="1:11">
      <c r="A2971" s="4">
        <v>20220320</v>
      </c>
      <c r="B2971" s="21">
        <f t="shared" si="46"/>
        <v>44640</v>
      </c>
      <c r="C2971" s="20" t="str">
        <f>TEXT(Table1[[#This Row],[Transaction Date]],"yyyy")</f>
        <v>2022</v>
      </c>
      <c r="D2971" s="20" t="str">
        <f>TEXT(Table1[[#This Row],[Transaction Date]],"mmmm")</f>
        <v>March</v>
      </c>
      <c r="E2971" s="4">
        <f>MONTH(Table1[[#This Row],[Transaction Date]])</f>
        <v>3</v>
      </c>
      <c r="F2971" s="20" t="str">
        <f>TEXT(Table1[[#This Row],[Transaction Date]],"dddd")</f>
        <v>Sunday</v>
      </c>
      <c r="G2971" t="s">
        <v>116</v>
      </c>
      <c r="H2971" s="4">
        <v>10039</v>
      </c>
      <c r="I2971" t="s">
        <v>109</v>
      </c>
      <c r="J2971" s="4">
        <v>127547</v>
      </c>
      <c r="K2971">
        <v>19650</v>
      </c>
    </row>
    <row r="2972" spans="1:11">
      <c r="A2972" s="4">
        <v>20220320</v>
      </c>
      <c r="B2972" s="21">
        <f t="shared" si="46"/>
        <v>44640</v>
      </c>
      <c r="C2972" s="20" t="str">
        <f>TEXT(Table1[[#This Row],[Transaction Date]],"yyyy")</f>
        <v>2022</v>
      </c>
      <c r="D2972" s="20" t="str">
        <f>TEXT(Table1[[#This Row],[Transaction Date]],"mmmm")</f>
        <v>March</v>
      </c>
      <c r="E2972" s="4">
        <f>MONTH(Table1[[#This Row],[Transaction Date]])</f>
        <v>3</v>
      </c>
      <c r="F2972" s="20" t="str">
        <f>TEXT(Table1[[#This Row],[Transaction Date]],"dddd")</f>
        <v>Sunday</v>
      </c>
      <c r="G2972" t="s">
        <v>117</v>
      </c>
      <c r="H2972" s="4">
        <v>10041</v>
      </c>
      <c r="I2972" t="s">
        <v>111</v>
      </c>
      <c r="J2972" s="4">
        <v>445471</v>
      </c>
      <c r="K2972">
        <v>6250</v>
      </c>
    </row>
    <row r="2973" spans="1:11">
      <c r="A2973" s="4">
        <v>20220320</v>
      </c>
      <c r="B2973" s="21">
        <f t="shared" si="46"/>
        <v>44640</v>
      </c>
      <c r="C2973" s="20" t="str">
        <f>TEXT(Table1[[#This Row],[Transaction Date]],"yyyy")</f>
        <v>2022</v>
      </c>
      <c r="D2973" s="20" t="str">
        <f>TEXT(Table1[[#This Row],[Transaction Date]],"mmmm")</f>
        <v>March</v>
      </c>
      <c r="E2973" s="4">
        <f>MONTH(Table1[[#This Row],[Transaction Date]])</f>
        <v>3</v>
      </c>
      <c r="F2973" s="20" t="str">
        <f>TEXT(Table1[[#This Row],[Transaction Date]],"dddd")</f>
        <v>Sunday</v>
      </c>
      <c r="G2973" t="s">
        <v>117</v>
      </c>
      <c r="H2973" s="4">
        <v>13673</v>
      </c>
      <c r="I2973" t="s">
        <v>109</v>
      </c>
      <c r="J2973" s="4">
        <v>871537</v>
      </c>
      <c r="K2973">
        <v>10650</v>
      </c>
    </row>
    <row r="2974" spans="1:11">
      <c r="A2974" s="4">
        <v>20220321</v>
      </c>
      <c r="B2974" s="21">
        <f t="shared" si="46"/>
        <v>44641</v>
      </c>
      <c r="C2974" s="20" t="str">
        <f>TEXT(Table1[[#This Row],[Transaction Date]],"yyyy")</f>
        <v>2022</v>
      </c>
      <c r="D2974" s="20" t="str">
        <f>TEXT(Table1[[#This Row],[Transaction Date]],"mmmm")</f>
        <v>March</v>
      </c>
      <c r="E2974" s="4">
        <f>MONTH(Table1[[#This Row],[Transaction Date]])</f>
        <v>3</v>
      </c>
      <c r="F2974" s="20" t="str">
        <f>TEXT(Table1[[#This Row],[Transaction Date]],"dddd")</f>
        <v>Monday</v>
      </c>
      <c r="G2974" t="s">
        <v>10</v>
      </c>
      <c r="H2974" s="4">
        <v>1061</v>
      </c>
      <c r="I2974" t="s">
        <v>109</v>
      </c>
      <c r="J2974" s="4">
        <v>129760</v>
      </c>
      <c r="K2974">
        <v>17950</v>
      </c>
    </row>
    <row r="2975" spans="1:11">
      <c r="A2975" s="4">
        <v>20220321</v>
      </c>
      <c r="B2975" s="21">
        <f t="shared" si="46"/>
        <v>44641</v>
      </c>
      <c r="C2975" s="20" t="str">
        <f>TEXT(Table1[[#This Row],[Transaction Date]],"yyyy")</f>
        <v>2022</v>
      </c>
      <c r="D2975" s="20" t="str">
        <f>TEXT(Table1[[#This Row],[Transaction Date]],"mmmm")</f>
        <v>March</v>
      </c>
      <c r="E2975" s="4">
        <f>MONTH(Table1[[#This Row],[Transaction Date]])</f>
        <v>3</v>
      </c>
      <c r="F2975" s="20" t="str">
        <f>TEXT(Table1[[#This Row],[Transaction Date]],"dddd")</f>
        <v>Monday</v>
      </c>
      <c r="G2975" t="s">
        <v>10</v>
      </c>
      <c r="H2975" s="4">
        <v>20366</v>
      </c>
      <c r="I2975" t="s">
        <v>115</v>
      </c>
      <c r="J2975" s="4">
        <v>387943</v>
      </c>
      <c r="K2975">
        <v>995</v>
      </c>
    </row>
    <row r="2976" spans="1:11">
      <c r="A2976" s="4">
        <v>20220321</v>
      </c>
      <c r="B2976" s="21">
        <f t="shared" si="46"/>
        <v>44641</v>
      </c>
      <c r="C2976" s="20" t="str">
        <f>TEXT(Table1[[#This Row],[Transaction Date]],"yyyy")</f>
        <v>2022</v>
      </c>
      <c r="D2976" s="20" t="str">
        <f>TEXT(Table1[[#This Row],[Transaction Date]],"mmmm")</f>
        <v>March</v>
      </c>
      <c r="E2976" s="4">
        <f>MONTH(Table1[[#This Row],[Transaction Date]])</f>
        <v>3</v>
      </c>
      <c r="F2976" s="20" t="str">
        <f>TEXT(Table1[[#This Row],[Transaction Date]],"dddd")</f>
        <v>Monday</v>
      </c>
      <c r="G2976" t="s">
        <v>118</v>
      </c>
      <c r="H2976" s="4">
        <v>20366</v>
      </c>
      <c r="I2976" t="s">
        <v>115</v>
      </c>
      <c r="J2976" s="4">
        <v>846118</v>
      </c>
      <c r="K2976">
        <v>995</v>
      </c>
    </row>
    <row r="2977" spans="1:11">
      <c r="A2977" s="4">
        <v>20220321</v>
      </c>
      <c r="B2977" s="21">
        <f t="shared" si="46"/>
        <v>44641</v>
      </c>
      <c r="C2977" s="20" t="str">
        <f>TEXT(Table1[[#This Row],[Transaction Date]],"yyyy")</f>
        <v>2022</v>
      </c>
      <c r="D2977" s="20" t="str">
        <f>TEXT(Table1[[#This Row],[Transaction Date]],"mmmm")</f>
        <v>March</v>
      </c>
      <c r="E2977" s="4">
        <f>MONTH(Table1[[#This Row],[Transaction Date]])</f>
        <v>3</v>
      </c>
      <c r="F2977" s="20" t="str">
        <f>TEXT(Table1[[#This Row],[Transaction Date]],"dddd")</f>
        <v>Monday</v>
      </c>
      <c r="G2977" t="s">
        <v>116</v>
      </c>
      <c r="H2977" s="4">
        <v>20367</v>
      </c>
      <c r="I2977" t="s">
        <v>114</v>
      </c>
      <c r="J2977" s="4">
        <v>166782</v>
      </c>
      <c r="K2977">
        <v>8450</v>
      </c>
    </row>
    <row r="2978" spans="1:11">
      <c r="A2978" s="4">
        <v>20220321</v>
      </c>
      <c r="B2978" s="21">
        <f t="shared" si="46"/>
        <v>44641</v>
      </c>
      <c r="C2978" s="20" t="str">
        <f>TEXT(Table1[[#This Row],[Transaction Date]],"yyyy")</f>
        <v>2022</v>
      </c>
      <c r="D2978" s="20" t="str">
        <f>TEXT(Table1[[#This Row],[Transaction Date]],"mmmm")</f>
        <v>March</v>
      </c>
      <c r="E2978" s="4">
        <f>MONTH(Table1[[#This Row],[Transaction Date]])</f>
        <v>3</v>
      </c>
      <c r="F2978" s="20" t="str">
        <f>TEXT(Table1[[#This Row],[Transaction Date]],"dddd")</f>
        <v>Monday</v>
      </c>
      <c r="G2978" t="s">
        <v>117</v>
      </c>
      <c r="H2978" s="4">
        <v>20368</v>
      </c>
      <c r="I2978" t="s">
        <v>115</v>
      </c>
      <c r="J2978" s="4">
        <v>217003</v>
      </c>
      <c r="K2978">
        <v>11950</v>
      </c>
    </row>
    <row r="2979" spans="1:11">
      <c r="A2979" s="4">
        <v>20220321</v>
      </c>
      <c r="B2979" s="21">
        <f t="shared" si="46"/>
        <v>44641</v>
      </c>
      <c r="C2979" s="20" t="str">
        <f>TEXT(Table1[[#This Row],[Transaction Date]],"yyyy")</f>
        <v>2022</v>
      </c>
      <c r="D2979" s="20" t="str">
        <f>TEXT(Table1[[#This Row],[Transaction Date]],"mmmm")</f>
        <v>March</v>
      </c>
      <c r="E2979" s="4">
        <f>MONTH(Table1[[#This Row],[Transaction Date]])</f>
        <v>3</v>
      </c>
      <c r="F2979" s="20" t="str">
        <f>TEXT(Table1[[#This Row],[Transaction Date]],"dddd")</f>
        <v>Monday</v>
      </c>
      <c r="G2979" t="s">
        <v>10</v>
      </c>
      <c r="H2979" s="4">
        <v>20369</v>
      </c>
      <c r="I2979" t="s">
        <v>114</v>
      </c>
      <c r="J2979" s="4">
        <v>267224</v>
      </c>
      <c r="K2979">
        <v>2950</v>
      </c>
    </row>
    <row r="2980" spans="1:11">
      <c r="A2980" s="4">
        <v>20220321</v>
      </c>
      <c r="B2980" s="21">
        <f t="shared" si="46"/>
        <v>44641</v>
      </c>
      <c r="C2980" s="20" t="str">
        <f>TEXT(Table1[[#This Row],[Transaction Date]],"yyyy")</f>
        <v>2022</v>
      </c>
      <c r="D2980" s="20" t="str">
        <f>TEXT(Table1[[#This Row],[Transaction Date]],"mmmm")</f>
        <v>March</v>
      </c>
      <c r="E2980" s="4">
        <f>MONTH(Table1[[#This Row],[Transaction Date]])</f>
        <v>3</v>
      </c>
      <c r="F2980" s="20" t="str">
        <f>TEXT(Table1[[#This Row],[Transaction Date]],"dddd")</f>
        <v>Monday</v>
      </c>
      <c r="G2980" t="s">
        <v>10</v>
      </c>
      <c r="H2980" s="4">
        <v>20370</v>
      </c>
      <c r="I2980" t="s">
        <v>115</v>
      </c>
      <c r="J2980" s="4">
        <v>317445</v>
      </c>
      <c r="K2980">
        <v>995</v>
      </c>
    </row>
    <row r="2981" spans="1:11">
      <c r="A2981" s="4">
        <v>20220321</v>
      </c>
      <c r="B2981" s="21">
        <f t="shared" si="46"/>
        <v>44641</v>
      </c>
      <c r="C2981" s="20" t="str">
        <f>TEXT(Table1[[#This Row],[Transaction Date]],"yyyy")</f>
        <v>2022</v>
      </c>
      <c r="D2981" s="20" t="str">
        <f>TEXT(Table1[[#This Row],[Transaction Date]],"mmmm")</f>
        <v>March</v>
      </c>
      <c r="E2981" s="4">
        <f>MONTH(Table1[[#This Row],[Transaction Date]])</f>
        <v>3</v>
      </c>
      <c r="F2981" s="20" t="str">
        <f>TEXT(Table1[[#This Row],[Transaction Date]],"dddd")</f>
        <v>Monday</v>
      </c>
      <c r="G2981" t="s">
        <v>10</v>
      </c>
      <c r="H2981" s="4">
        <v>20371</v>
      </c>
      <c r="I2981" t="s">
        <v>115</v>
      </c>
      <c r="J2981" s="4">
        <v>367666</v>
      </c>
      <c r="K2981">
        <v>11950</v>
      </c>
    </row>
    <row r="2982" spans="1:11">
      <c r="A2982" s="4">
        <v>20220322</v>
      </c>
      <c r="B2982" s="21">
        <f t="shared" si="46"/>
        <v>44642</v>
      </c>
      <c r="C2982" s="20" t="str">
        <f>TEXT(Table1[[#This Row],[Transaction Date]],"yyyy")</f>
        <v>2022</v>
      </c>
      <c r="D2982" s="20" t="str">
        <f>TEXT(Table1[[#This Row],[Transaction Date]],"mmmm")</f>
        <v>March</v>
      </c>
      <c r="E2982" s="4">
        <f>MONTH(Table1[[#This Row],[Transaction Date]])</f>
        <v>3</v>
      </c>
      <c r="F2982" s="20" t="str">
        <f>TEXT(Table1[[#This Row],[Transaction Date]],"dddd")</f>
        <v>Tuesday</v>
      </c>
      <c r="G2982" t="s">
        <v>117</v>
      </c>
      <c r="H2982" s="4">
        <v>10048</v>
      </c>
      <c r="I2982" t="s">
        <v>114</v>
      </c>
      <c r="J2982" s="4">
        <v>417887</v>
      </c>
      <c r="K2982">
        <v>2450</v>
      </c>
    </row>
    <row r="2983" spans="1:11">
      <c r="A2983" s="4">
        <v>20220322</v>
      </c>
      <c r="B2983" s="21">
        <f t="shared" si="46"/>
        <v>44642</v>
      </c>
      <c r="C2983" s="20" t="str">
        <f>TEXT(Table1[[#This Row],[Transaction Date]],"yyyy")</f>
        <v>2022</v>
      </c>
      <c r="D2983" s="20" t="str">
        <f>TEXT(Table1[[#This Row],[Transaction Date]],"mmmm")</f>
        <v>March</v>
      </c>
      <c r="E2983" s="4">
        <f>MONTH(Table1[[#This Row],[Transaction Date]])</f>
        <v>3</v>
      </c>
      <c r="F2983" s="20" t="str">
        <f>TEXT(Table1[[#This Row],[Transaction Date]],"dddd")</f>
        <v>Tuesday</v>
      </c>
      <c r="G2983" t="s">
        <v>117</v>
      </c>
      <c r="H2983" s="4">
        <v>10049</v>
      </c>
      <c r="I2983" t="s">
        <v>115</v>
      </c>
      <c r="J2983" s="4">
        <v>267224</v>
      </c>
      <c r="K2983">
        <v>18950</v>
      </c>
    </row>
    <row r="2984" spans="1:11">
      <c r="A2984" s="4">
        <v>20220322</v>
      </c>
      <c r="B2984" s="21">
        <f t="shared" si="46"/>
        <v>44642</v>
      </c>
      <c r="C2984" s="20" t="str">
        <f>TEXT(Table1[[#This Row],[Transaction Date]],"yyyy")</f>
        <v>2022</v>
      </c>
      <c r="D2984" s="20" t="str">
        <f>TEXT(Table1[[#This Row],[Transaction Date]],"mmmm")</f>
        <v>March</v>
      </c>
      <c r="E2984" s="4">
        <f>MONTH(Table1[[#This Row],[Transaction Date]])</f>
        <v>3</v>
      </c>
      <c r="F2984" s="20" t="str">
        <f>TEXT(Table1[[#This Row],[Transaction Date]],"dddd")</f>
        <v>Tuesday</v>
      </c>
      <c r="G2984" t="s">
        <v>10</v>
      </c>
      <c r="H2984" s="4">
        <v>13718</v>
      </c>
      <c r="I2984" t="s">
        <v>109</v>
      </c>
      <c r="J2984" s="4">
        <v>317445</v>
      </c>
      <c r="K2984">
        <v>15650</v>
      </c>
    </row>
    <row r="2985" spans="1:11">
      <c r="A2985" s="4">
        <v>20220323</v>
      </c>
      <c r="B2985" s="21">
        <f t="shared" si="46"/>
        <v>44643</v>
      </c>
      <c r="C2985" s="20" t="str">
        <f>TEXT(Table1[[#This Row],[Transaction Date]],"yyyy")</f>
        <v>2022</v>
      </c>
      <c r="D2985" s="20" t="str">
        <f>TEXT(Table1[[#This Row],[Transaction Date]],"mmmm")</f>
        <v>March</v>
      </c>
      <c r="E2985" s="4">
        <f>MONTH(Table1[[#This Row],[Transaction Date]])</f>
        <v>3</v>
      </c>
      <c r="F2985" s="20" t="str">
        <f>TEXT(Table1[[#This Row],[Transaction Date]],"dddd")</f>
        <v>Wednesday</v>
      </c>
      <c r="G2985" t="s">
        <v>10</v>
      </c>
      <c r="H2985" s="4">
        <v>1063</v>
      </c>
      <c r="I2985" t="s">
        <v>109</v>
      </c>
      <c r="J2985" s="4">
        <v>729973</v>
      </c>
      <c r="K2985">
        <v>3250</v>
      </c>
    </row>
    <row r="2986" spans="1:11">
      <c r="A2986" s="4">
        <v>20220323</v>
      </c>
      <c r="B2986" s="21">
        <f t="shared" si="46"/>
        <v>44643</v>
      </c>
      <c r="C2986" s="20" t="str">
        <f>TEXT(Table1[[#This Row],[Transaction Date]],"yyyy")</f>
        <v>2022</v>
      </c>
      <c r="D2986" s="20" t="str">
        <f>TEXT(Table1[[#This Row],[Transaction Date]],"mmmm")</f>
        <v>March</v>
      </c>
      <c r="E2986" s="4">
        <f>MONTH(Table1[[#This Row],[Transaction Date]])</f>
        <v>3</v>
      </c>
      <c r="F2986" s="20" t="str">
        <f>TEXT(Table1[[#This Row],[Transaction Date]],"dddd")</f>
        <v>Wednesday</v>
      </c>
      <c r="G2986" t="s">
        <v>118</v>
      </c>
      <c r="H2986" s="4">
        <v>1063</v>
      </c>
      <c r="I2986" t="s">
        <v>114</v>
      </c>
      <c r="J2986" s="4">
        <v>764932</v>
      </c>
      <c r="K2986">
        <v>17950</v>
      </c>
    </row>
    <row r="2987" spans="1:11">
      <c r="A2987" s="4">
        <v>20220323</v>
      </c>
      <c r="B2987" s="21">
        <f t="shared" si="46"/>
        <v>44643</v>
      </c>
      <c r="C2987" s="20" t="str">
        <f>TEXT(Table1[[#This Row],[Transaction Date]],"yyyy")</f>
        <v>2022</v>
      </c>
      <c r="D2987" s="20" t="str">
        <f>TEXT(Table1[[#This Row],[Transaction Date]],"mmmm")</f>
        <v>March</v>
      </c>
      <c r="E2987" s="4">
        <f>MONTH(Table1[[#This Row],[Transaction Date]])</f>
        <v>3</v>
      </c>
      <c r="F2987" s="20" t="str">
        <f>TEXT(Table1[[#This Row],[Transaction Date]],"dddd")</f>
        <v>Wednesday</v>
      </c>
      <c r="G2987" t="s">
        <v>116</v>
      </c>
      <c r="H2987" s="4">
        <v>1064</v>
      </c>
      <c r="I2987" t="s">
        <v>115</v>
      </c>
      <c r="J2987" s="4">
        <v>979679</v>
      </c>
      <c r="K2987">
        <v>2650</v>
      </c>
    </row>
    <row r="2988" spans="1:11">
      <c r="A2988" s="4">
        <v>20220323</v>
      </c>
      <c r="B2988" s="21">
        <f t="shared" si="46"/>
        <v>44643</v>
      </c>
      <c r="C2988" s="20" t="str">
        <f>TEXT(Table1[[#This Row],[Transaction Date]],"yyyy")</f>
        <v>2022</v>
      </c>
      <c r="D2988" s="20" t="str">
        <f>TEXT(Table1[[#This Row],[Transaction Date]],"mmmm")</f>
        <v>March</v>
      </c>
      <c r="E2988" s="4">
        <f>MONTH(Table1[[#This Row],[Transaction Date]])</f>
        <v>3</v>
      </c>
      <c r="F2988" s="20" t="str">
        <f>TEXT(Table1[[#This Row],[Transaction Date]],"dddd")</f>
        <v>Wednesday</v>
      </c>
      <c r="G2988" t="s">
        <v>10</v>
      </c>
      <c r="H2988" s="4">
        <v>20379</v>
      </c>
      <c r="I2988" t="s">
        <v>114</v>
      </c>
      <c r="J2988" s="4">
        <v>112757</v>
      </c>
      <c r="K2988">
        <v>20950</v>
      </c>
    </row>
    <row r="2989" spans="1:11">
      <c r="A2989" s="4">
        <v>20220323</v>
      </c>
      <c r="B2989" s="21">
        <f t="shared" si="46"/>
        <v>44643</v>
      </c>
      <c r="C2989" s="20" t="str">
        <f>TEXT(Table1[[#This Row],[Transaction Date]],"yyyy")</f>
        <v>2022</v>
      </c>
      <c r="D2989" s="20" t="str">
        <f>TEXT(Table1[[#This Row],[Transaction Date]],"mmmm")</f>
        <v>March</v>
      </c>
      <c r="E2989" s="4">
        <f>MONTH(Table1[[#This Row],[Transaction Date]])</f>
        <v>3</v>
      </c>
      <c r="F2989" s="20" t="str">
        <f>TEXT(Table1[[#This Row],[Transaction Date]],"dddd")</f>
        <v>Wednesday</v>
      </c>
      <c r="G2989" t="s">
        <v>116</v>
      </c>
      <c r="H2989" s="4">
        <v>20382</v>
      </c>
      <c r="I2989" t="s">
        <v>115</v>
      </c>
      <c r="J2989" s="4">
        <v>127547</v>
      </c>
      <c r="K2989">
        <v>17950</v>
      </c>
    </row>
    <row r="2990" spans="1:11">
      <c r="A2990" s="4">
        <v>20220323</v>
      </c>
      <c r="B2990" s="21">
        <f t="shared" si="46"/>
        <v>44643</v>
      </c>
      <c r="C2990" s="20" t="str">
        <f>TEXT(Table1[[#This Row],[Transaction Date]],"yyyy")</f>
        <v>2022</v>
      </c>
      <c r="D2990" s="20" t="str">
        <f>TEXT(Table1[[#This Row],[Transaction Date]],"mmmm")</f>
        <v>March</v>
      </c>
      <c r="E2990" s="4">
        <f>MONTH(Table1[[#This Row],[Transaction Date]])</f>
        <v>3</v>
      </c>
      <c r="F2990" s="20" t="str">
        <f>TEXT(Table1[[#This Row],[Transaction Date]],"dddd")</f>
        <v>Wednesday</v>
      </c>
      <c r="G2990" t="s">
        <v>117</v>
      </c>
      <c r="H2990" s="4">
        <v>20380</v>
      </c>
      <c r="I2990" t="s">
        <v>111</v>
      </c>
      <c r="J2990" s="4">
        <v>445471</v>
      </c>
      <c r="K2990">
        <v>20950</v>
      </c>
    </row>
    <row r="2991" spans="1:11">
      <c r="A2991" s="4">
        <v>20220323</v>
      </c>
      <c r="B2991" s="21">
        <f t="shared" si="46"/>
        <v>44643</v>
      </c>
      <c r="C2991" s="20" t="str">
        <f>TEXT(Table1[[#This Row],[Transaction Date]],"yyyy")</f>
        <v>2022</v>
      </c>
      <c r="D2991" s="20" t="str">
        <f>TEXT(Table1[[#This Row],[Transaction Date]],"mmmm")</f>
        <v>March</v>
      </c>
      <c r="E2991" s="4">
        <f>MONTH(Table1[[#This Row],[Transaction Date]])</f>
        <v>3</v>
      </c>
      <c r="F2991" s="20" t="str">
        <f>TEXT(Table1[[#This Row],[Transaction Date]],"dddd")</f>
        <v>Wednesday</v>
      </c>
      <c r="G2991" t="s">
        <v>117</v>
      </c>
      <c r="H2991" s="4">
        <v>13277</v>
      </c>
      <c r="I2991" t="s">
        <v>109</v>
      </c>
      <c r="J2991" s="4">
        <v>871537</v>
      </c>
      <c r="K2991">
        <v>19650</v>
      </c>
    </row>
    <row r="2992" spans="1:11">
      <c r="A2992" s="4">
        <v>20220324</v>
      </c>
      <c r="B2992" s="21">
        <f t="shared" si="46"/>
        <v>44644</v>
      </c>
      <c r="C2992" s="20" t="str">
        <f>TEXT(Table1[[#This Row],[Transaction Date]],"yyyy")</f>
        <v>2022</v>
      </c>
      <c r="D2992" s="20" t="str">
        <f>TEXT(Table1[[#This Row],[Transaction Date]],"mmmm")</f>
        <v>March</v>
      </c>
      <c r="E2992" s="4">
        <f>MONTH(Table1[[#This Row],[Transaction Date]])</f>
        <v>3</v>
      </c>
      <c r="F2992" s="20" t="str">
        <f>TEXT(Table1[[#This Row],[Transaction Date]],"dddd")</f>
        <v>Thursday</v>
      </c>
      <c r="G2992" t="s">
        <v>10</v>
      </c>
      <c r="H2992" s="4">
        <v>20384</v>
      </c>
      <c r="I2992" t="s">
        <v>109</v>
      </c>
      <c r="J2992" s="4">
        <v>129760</v>
      </c>
      <c r="K2992">
        <v>21650</v>
      </c>
    </row>
    <row r="2993" spans="1:11">
      <c r="A2993" s="4">
        <v>20220324</v>
      </c>
      <c r="B2993" s="21">
        <f t="shared" si="46"/>
        <v>44644</v>
      </c>
      <c r="C2993" s="20" t="str">
        <f>TEXT(Table1[[#This Row],[Transaction Date]],"yyyy")</f>
        <v>2022</v>
      </c>
      <c r="D2993" s="20" t="str">
        <f>TEXT(Table1[[#This Row],[Transaction Date]],"mmmm")</f>
        <v>March</v>
      </c>
      <c r="E2993" s="4">
        <f>MONTH(Table1[[#This Row],[Transaction Date]])</f>
        <v>3</v>
      </c>
      <c r="F2993" s="20" t="str">
        <f>TEXT(Table1[[#This Row],[Transaction Date]],"dddd")</f>
        <v>Thursday</v>
      </c>
      <c r="G2993" t="s">
        <v>10</v>
      </c>
      <c r="H2993" s="4">
        <v>20385</v>
      </c>
      <c r="I2993" t="s">
        <v>109</v>
      </c>
      <c r="J2993" s="4">
        <v>834850</v>
      </c>
      <c r="K2993">
        <v>11950</v>
      </c>
    </row>
    <row r="2994" spans="1:11">
      <c r="A2994" s="4">
        <v>20220324</v>
      </c>
      <c r="B2994" s="21">
        <f t="shared" si="46"/>
        <v>44644</v>
      </c>
      <c r="C2994" s="20" t="str">
        <f>TEXT(Table1[[#This Row],[Transaction Date]],"yyyy")</f>
        <v>2022</v>
      </c>
      <c r="D2994" s="20" t="str">
        <f>TEXT(Table1[[#This Row],[Transaction Date]],"mmmm")</f>
        <v>March</v>
      </c>
      <c r="E2994" s="4">
        <f>MONTH(Table1[[#This Row],[Transaction Date]])</f>
        <v>3</v>
      </c>
      <c r="F2994" s="20" t="str">
        <f>TEXT(Table1[[#This Row],[Transaction Date]],"dddd")</f>
        <v>Thursday</v>
      </c>
      <c r="G2994" t="s">
        <v>118</v>
      </c>
      <c r="H2994" s="4">
        <v>20386</v>
      </c>
      <c r="I2994" t="s">
        <v>114</v>
      </c>
      <c r="J2994" s="4">
        <v>367666</v>
      </c>
      <c r="K2994">
        <v>17950</v>
      </c>
    </row>
    <row r="2995" spans="1:11">
      <c r="A2995" s="4">
        <v>20220324</v>
      </c>
      <c r="B2995" s="21">
        <f t="shared" si="46"/>
        <v>44644</v>
      </c>
      <c r="C2995" s="20" t="str">
        <f>TEXT(Table1[[#This Row],[Transaction Date]],"yyyy")</f>
        <v>2022</v>
      </c>
      <c r="D2995" s="20" t="str">
        <f>TEXT(Table1[[#This Row],[Transaction Date]],"mmmm")</f>
        <v>March</v>
      </c>
      <c r="E2995" s="4">
        <f>MONTH(Table1[[#This Row],[Transaction Date]])</f>
        <v>3</v>
      </c>
      <c r="F2995" s="20" t="str">
        <f>TEXT(Table1[[#This Row],[Transaction Date]],"dddd")</f>
        <v>Thursday</v>
      </c>
      <c r="G2995" t="s">
        <v>116</v>
      </c>
      <c r="H2995" s="4">
        <v>20388</v>
      </c>
      <c r="I2995" t="s">
        <v>115</v>
      </c>
      <c r="J2995" s="4">
        <v>417887</v>
      </c>
      <c r="K2995">
        <v>8450</v>
      </c>
    </row>
    <row r="2996" spans="1:11">
      <c r="A2996" s="4">
        <v>20220324</v>
      </c>
      <c r="B2996" s="21">
        <f t="shared" si="46"/>
        <v>44644</v>
      </c>
      <c r="C2996" s="20" t="str">
        <f>TEXT(Table1[[#This Row],[Transaction Date]],"yyyy")</f>
        <v>2022</v>
      </c>
      <c r="D2996" s="20" t="str">
        <f>TEXT(Table1[[#This Row],[Transaction Date]],"mmmm")</f>
        <v>March</v>
      </c>
      <c r="E2996" s="4">
        <f>MONTH(Table1[[#This Row],[Transaction Date]])</f>
        <v>3</v>
      </c>
      <c r="F2996" s="20" t="str">
        <f>TEXT(Table1[[#This Row],[Transaction Date]],"dddd")</f>
        <v>Thursday</v>
      </c>
      <c r="G2996" t="s">
        <v>10</v>
      </c>
      <c r="H2996" s="4">
        <v>13278</v>
      </c>
      <c r="I2996" t="s">
        <v>114</v>
      </c>
      <c r="J2996" s="4">
        <v>468108</v>
      </c>
      <c r="K2996">
        <v>17950</v>
      </c>
    </row>
    <row r="2997" spans="1:11">
      <c r="A2997" s="4">
        <v>20220324</v>
      </c>
      <c r="B2997" s="21">
        <f t="shared" si="46"/>
        <v>44644</v>
      </c>
      <c r="C2997" s="20" t="str">
        <f>TEXT(Table1[[#This Row],[Transaction Date]],"yyyy")</f>
        <v>2022</v>
      </c>
      <c r="D2997" s="20" t="str">
        <f>TEXT(Table1[[#This Row],[Transaction Date]],"mmmm")</f>
        <v>March</v>
      </c>
      <c r="E2997" s="4">
        <f>MONTH(Table1[[#This Row],[Transaction Date]])</f>
        <v>3</v>
      </c>
      <c r="F2997" s="20" t="str">
        <f>TEXT(Table1[[#This Row],[Transaction Date]],"dddd")</f>
        <v>Thursday</v>
      </c>
      <c r="G2997" t="s">
        <v>116</v>
      </c>
      <c r="H2997" s="4">
        <v>1065</v>
      </c>
      <c r="I2997" t="s">
        <v>115</v>
      </c>
      <c r="J2997" s="4">
        <v>518329</v>
      </c>
      <c r="K2997">
        <v>11950</v>
      </c>
    </row>
    <row r="2998" spans="1:11">
      <c r="A2998" s="4">
        <v>20220324</v>
      </c>
      <c r="B2998" s="21">
        <f t="shared" si="46"/>
        <v>44644</v>
      </c>
      <c r="C2998" s="20" t="str">
        <f>TEXT(Table1[[#This Row],[Transaction Date]],"yyyy")</f>
        <v>2022</v>
      </c>
      <c r="D2998" s="20" t="str">
        <f>TEXT(Table1[[#This Row],[Transaction Date]],"mmmm")</f>
        <v>March</v>
      </c>
      <c r="E2998" s="4">
        <f>MONTH(Table1[[#This Row],[Transaction Date]])</f>
        <v>3</v>
      </c>
      <c r="F2998" s="20" t="str">
        <f>TEXT(Table1[[#This Row],[Transaction Date]],"dddd")</f>
        <v>Thursday</v>
      </c>
      <c r="G2998" t="s">
        <v>117</v>
      </c>
      <c r="H2998" s="4">
        <v>20386</v>
      </c>
      <c r="I2998" t="s">
        <v>111</v>
      </c>
      <c r="J2998" s="4">
        <v>568550</v>
      </c>
      <c r="K2998">
        <v>17950</v>
      </c>
    </row>
    <row r="2999" spans="1:11">
      <c r="A2999" s="4">
        <v>20220325</v>
      </c>
      <c r="B2999" s="21">
        <f t="shared" si="46"/>
        <v>44645</v>
      </c>
      <c r="C2999" s="20" t="str">
        <f>TEXT(Table1[[#This Row],[Transaction Date]],"yyyy")</f>
        <v>2022</v>
      </c>
      <c r="D2999" s="20" t="str">
        <f>TEXT(Table1[[#This Row],[Transaction Date]],"mmmm")</f>
        <v>March</v>
      </c>
      <c r="E2999" s="4">
        <f>MONTH(Table1[[#This Row],[Transaction Date]])</f>
        <v>3</v>
      </c>
      <c r="F2999" s="20" t="str">
        <f>TEXT(Table1[[#This Row],[Transaction Date]],"dddd")</f>
        <v>Friday</v>
      </c>
      <c r="G2999" t="s">
        <v>117</v>
      </c>
      <c r="H2999" s="4">
        <v>1070</v>
      </c>
      <c r="I2999" t="s">
        <v>109</v>
      </c>
      <c r="J2999" s="4">
        <v>618771</v>
      </c>
      <c r="K2999">
        <v>22650</v>
      </c>
    </row>
    <row r="3000" spans="1:11">
      <c r="A3000" s="4">
        <v>20220325</v>
      </c>
      <c r="B3000" s="21">
        <f t="shared" si="46"/>
        <v>44645</v>
      </c>
      <c r="C3000" s="20" t="str">
        <f>TEXT(Table1[[#This Row],[Transaction Date]],"yyyy")</f>
        <v>2022</v>
      </c>
      <c r="D3000" s="20" t="str">
        <f>TEXT(Table1[[#This Row],[Transaction Date]],"mmmm")</f>
        <v>March</v>
      </c>
      <c r="E3000" s="4">
        <f>MONTH(Table1[[#This Row],[Transaction Date]])</f>
        <v>3</v>
      </c>
      <c r="F3000" s="20" t="str">
        <f>TEXT(Table1[[#This Row],[Transaction Date]],"dddd")</f>
        <v>Friday</v>
      </c>
      <c r="G3000" t="s">
        <v>10</v>
      </c>
      <c r="H3000" s="4">
        <v>1070</v>
      </c>
      <c r="I3000" t="s">
        <v>109</v>
      </c>
      <c r="J3000" s="4">
        <v>864342</v>
      </c>
      <c r="K3000">
        <v>17950</v>
      </c>
    </row>
    <row r="3001" spans="1:11">
      <c r="A3001" s="4">
        <v>20220325</v>
      </c>
      <c r="B3001" s="21">
        <f t="shared" si="46"/>
        <v>44645</v>
      </c>
      <c r="C3001" s="20" t="str">
        <f>TEXT(Table1[[#This Row],[Transaction Date]],"yyyy")</f>
        <v>2022</v>
      </c>
      <c r="D3001" s="20" t="str">
        <f>TEXT(Table1[[#This Row],[Transaction Date]],"mmmm")</f>
        <v>March</v>
      </c>
      <c r="E3001" s="4">
        <f>MONTH(Table1[[#This Row],[Transaction Date]])</f>
        <v>3</v>
      </c>
      <c r="F3001" s="20" t="str">
        <f>TEXT(Table1[[#This Row],[Transaction Date]],"dddd")</f>
        <v>Friday</v>
      </c>
      <c r="G3001" t="s">
        <v>10</v>
      </c>
      <c r="H3001" s="4">
        <v>20393</v>
      </c>
      <c r="I3001" t="s">
        <v>111</v>
      </c>
      <c r="J3001" s="4">
        <v>979679</v>
      </c>
      <c r="K3001">
        <v>16155</v>
      </c>
    </row>
    <row r="3002" spans="1:11">
      <c r="A3002" s="4">
        <v>20220325</v>
      </c>
      <c r="B3002" s="21">
        <f t="shared" si="46"/>
        <v>44645</v>
      </c>
      <c r="C3002" s="20" t="str">
        <f>TEXT(Table1[[#This Row],[Transaction Date]],"yyyy")</f>
        <v>2022</v>
      </c>
      <c r="D3002" s="20" t="str">
        <f>TEXT(Table1[[#This Row],[Transaction Date]],"mmmm")</f>
        <v>March</v>
      </c>
      <c r="E3002" s="4">
        <f>MONTH(Table1[[#This Row],[Transaction Date]])</f>
        <v>3</v>
      </c>
      <c r="F3002" s="20" t="str">
        <f>TEXT(Table1[[#This Row],[Transaction Date]],"dddd")</f>
        <v>Friday</v>
      </c>
      <c r="G3002" t="s">
        <v>118</v>
      </c>
      <c r="H3002" s="4">
        <v>20396</v>
      </c>
      <c r="I3002" t="s">
        <v>109</v>
      </c>
      <c r="J3002" s="4">
        <v>112757</v>
      </c>
      <c r="K3002">
        <v>17950</v>
      </c>
    </row>
    <row r="3003" spans="1:11">
      <c r="A3003" s="4">
        <v>20220325</v>
      </c>
      <c r="B3003" s="21">
        <f t="shared" si="46"/>
        <v>44645</v>
      </c>
      <c r="C3003" s="20" t="str">
        <f>TEXT(Table1[[#This Row],[Transaction Date]],"yyyy")</f>
        <v>2022</v>
      </c>
      <c r="D3003" s="20" t="str">
        <f>TEXT(Table1[[#This Row],[Transaction Date]],"mmmm")</f>
        <v>March</v>
      </c>
      <c r="E3003" s="4">
        <f>MONTH(Table1[[#This Row],[Transaction Date]])</f>
        <v>3</v>
      </c>
      <c r="F3003" s="20" t="str">
        <f>TEXT(Table1[[#This Row],[Transaction Date]],"dddd")</f>
        <v>Friday</v>
      </c>
      <c r="G3003" t="s">
        <v>117</v>
      </c>
      <c r="H3003" s="4">
        <v>20397</v>
      </c>
      <c r="I3003" t="s">
        <v>109</v>
      </c>
      <c r="J3003" s="4">
        <v>127547</v>
      </c>
      <c r="K3003">
        <v>17950</v>
      </c>
    </row>
    <row r="3004" spans="1:11">
      <c r="A3004" s="4">
        <v>20220326</v>
      </c>
      <c r="B3004" s="21">
        <f t="shared" si="46"/>
        <v>44646</v>
      </c>
      <c r="C3004" s="20" t="str">
        <f>TEXT(Table1[[#This Row],[Transaction Date]],"yyyy")</f>
        <v>2022</v>
      </c>
      <c r="D3004" s="20" t="str">
        <f>TEXT(Table1[[#This Row],[Transaction Date]],"mmmm")</f>
        <v>March</v>
      </c>
      <c r="E3004" s="4">
        <f>MONTH(Table1[[#This Row],[Transaction Date]])</f>
        <v>3</v>
      </c>
      <c r="F3004" s="20" t="str">
        <f>TEXT(Table1[[#This Row],[Transaction Date]],"dddd")</f>
        <v>Saturday</v>
      </c>
      <c r="G3004" t="s">
        <v>10</v>
      </c>
      <c r="H3004" s="4">
        <v>1073</v>
      </c>
      <c r="I3004" t="s">
        <v>109</v>
      </c>
      <c r="J3004" s="4">
        <v>445471</v>
      </c>
      <c r="K3004">
        <v>17950</v>
      </c>
    </row>
    <row r="3005" spans="1:11">
      <c r="A3005" s="4">
        <v>20220326</v>
      </c>
      <c r="B3005" s="21">
        <f t="shared" si="46"/>
        <v>44646</v>
      </c>
      <c r="C3005" s="20" t="str">
        <f>TEXT(Table1[[#This Row],[Transaction Date]],"yyyy")</f>
        <v>2022</v>
      </c>
      <c r="D3005" s="20" t="str">
        <f>TEXT(Table1[[#This Row],[Transaction Date]],"mmmm")</f>
        <v>March</v>
      </c>
      <c r="E3005" s="4">
        <f>MONTH(Table1[[#This Row],[Transaction Date]])</f>
        <v>3</v>
      </c>
      <c r="F3005" s="20" t="str">
        <f>TEXT(Table1[[#This Row],[Transaction Date]],"dddd")</f>
        <v>Saturday</v>
      </c>
      <c r="G3005" t="s">
        <v>116</v>
      </c>
      <c r="H3005" s="4">
        <v>1075</v>
      </c>
      <c r="I3005" t="s">
        <v>114</v>
      </c>
      <c r="J3005" s="4">
        <v>871537</v>
      </c>
      <c r="K3005">
        <v>20950</v>
      </c>
    </row>
    <row r="3006" spans="1:11">
      <c r="A3006" s="4">
        <v>20220326</v>
      </c>
      <c r="B3006" s="21">
        <f t="shared" si="46"/>
        <v>44646</v>
      </c>
      <c r="C3006" s="20" t="str">
        <f>TEXT(Table1[[#This Row],[Transaction Date]],"yyyy")</f>
        <v>2022</v>
      </c>
      <c r="D3006" s="20" t="str">
        <f>TEXT(Table1[[#This Row],[Transaction Date]],"mmmm")</f>
        <v>March</v>
      </c>
      <c r="E3006" s="4">
        <f>MONTH(Table1[[#This Row],[Transaction Date]])</f>
        <v>3</v>
      </c>
      <c r="F3006" s="20" t="str">
        <f>TEXT(Table1[[#This Row],[Transaction Date]],"dddd")</f>
        <v>Saturday</v>
      </c>
      <c r="G3006" t="s">
        <v>116</v>
      </c>
      <c r="H3006" s="4">
        <v>20400</v>
      </c>
      <c r="I3006" t="s">
        <v>115</v>
      </c>
      <c r="J3006" s="4">
        <v>129760</v>
      </c>
      <c r="K3006">
        <v>25650</v>
      </c>
    </row>
    <row r="3007" spans="1:11">
      <c r="A3007" s="4">
        <v>20220326</v>
      </c>
      <c r="B3007" s="21">
        <f t="shared" si="46"/>
        <v>44646</v>
      </c>
      <c r="C3007" s="20" t="str">
        <f>TEXT(Table1[[#This Row],[Transaction Date]],"yyyy")</f>
        <v>2022</v>
      </c>
      <c r="D3007" s="20" t="str">
        <f>TEXT(Table1[[#This Row],[Transaction Date]],"mmmm")</f>
        <v>March</v>
      </c>
      <c r="E3007" s="4">
        <f>MONTH(Table1[[#This Row],[Transaction Date]])</f>
        <v>3</v>
      </c>
      <c r="F3007" s="20" t="str">
        <f>TEXT(Table1[[#This Row],[Transaction Date]],"dddd")</f>
        <v>Saturday</v>
      </c>
      <c r="G3007" t="s">
        <v>117</v>
      </c>
      <c r="H3007" s="4">
        <v>20401</v>
      </c>
      <c r="I3007" t="s">
        <v>114</v>
      </c>
      <c r="J3007" s="4">
        <v>172366</v>
      </c>
      <c r="K3007">
        <v>21650</v>
      </c>
    </row>
    <row r="3008" spans="1:11">
      <c r="A3008" s="4">
        <v>20220326</v>
      </c>
      <c r="B3008" s="21">
        <f t="shared" si="46"/>
        <v>44646</v>
      </c>
      <c r="C3008" s="20" t="str">
        <f>TEXT(Table1[[#This Row],[Transaction Date]],"yyyy")</f>
        <v>2022</v>
      </c>
      <c r="D3008" s="20" t="str">
        <f>TEXT(Table1[[#This Row],[Transaction Date]],"mmmm")</f>
        <v>March</v>
      </c>
      <c r="E3008" s="4">
        <f>MONTH(Table1[[#This Row],[Transaction Date]])</f>
        <v>3</v>
      </c>
      <c r="F3008" s="20" t="str">
        <f>TEXT(Table1[[#This Row],[Transaction Date]],"dddd")</f>
        <v>Saturday</v>
      </c>
      <c r="G3008" t="s">
        <v>11</v>
      </c>
      <c r="H3008" s="4">
        <v>20408</v>
      </c>
      <c r="I3008" t="s">
        <v>114</v>
      </c>
      <c r="J3008" s="4">
        <v>307950</v>
      </c>
      <c r="K3008">
        <v>13250</v>
      </c>
    </row>
    <row r="3009" spans="1:11">
      <c r="A3009" s="4">
        <v>20220326</v>
      </c>
      <c r="B3009" s="21">
        <f t="shared" si="46"/>
        <v>44646</v>
      </c>
      <c r="C3009" s="20" t="str">
        <f>TEXT(Table1[[#This Row],[Transaction Date]],"yyyy")</f>
        <v>2022</v>
      </c>
      <c r="D3009" s="20" t="str">
        <f>TEXT(Table1[[#This Row],[Transaction Date]],"mmmm")</f>
        <v>March</v>
      </c>
      <c r="E3009" s="4">
        <f>MONTH(Table1[[#This Row],[Transaction Date]])</f>
        <v>3</v>
      </c>
      <c r="F3009" s="20" t="str">
        <f>TEXT(Table1[[#This Row],[Transaction Date]],"dddd")</f>
        <v>Saturday</v>
      </c>
      <c r="G3009" t="s">
        <v>11</v>
      </c>
      <c r="H3009" s="4">
        <v>20402</v>
      </c>
      <c r="I3009" t="s">
        <v>115</v>
      </c>
      <c r="J3009" s="4">
        <v>657535</v>
      </c>
      <c r="K3009">
        <v>2650</v>
      </c>
    </row>
    <row r="3010" spans="1:11">
      <c r="A3010" s="4">
        <v>20220326</v>
      </c>
      <c r="B3010" s="21">
        <f t="shared" si="46"/>
        <v>44646</v>
      </c>
      <c r="C3010" s="20" t="str">
        <f>TEXT(Table1[[#This Row],[Transaction Date]],"yyyy")</f>
        <v>2022</v>
      </c>
      <c r="D3010" s="20" t="str">
        <f>TEXT(Table1[[#This Row],[Transaction Date]],"mmmm")</f>
        <v>March</v>
      </c>
      <c r="E3010" s="4">
        <f>MONTH(Table1[[#This Row],[Transaction Date]])</f>
        <v>3</v>
      </c>
      <c r="F3010" s="20" t="str">
        <f>TEXT(Table1[[#This Row],[Transaction Date]],"dddd")</f>
        <v>Saturday</v>
      </c>
      <c r="G3010" t="s">
        <v>11</v>
      </c>
      <c r="H3010" s="4">
        <v>20403</v>
      </c>
      <c r="I3010" t="s">
        <v>114</v>
      </c>
      <c r="J3010" s="4">
        <v>100712</v>
      </c>
      <c r="K3010">
        <v>23950</v>
      </c>
    </row>
    <row r="3011" spans="1:11">
      <c r="A3011" s="4">
        <v>20220326</v>
      </c>
      <c r="B3011" s="21">
        <f t="shared" si="46"/>
        <v>44646</v>
      </c>
      <c r="C3011" s="20" t="str">
        <f>TEXT(Table1[[#This Row],[Transaction Date]],"yyyy")</f>
        <v>2022</v>
      </c>
      <c r="D3011" s="20" t="str">
        <f>TEXT(Table1[[#This Row],[Transaction Date]],"mmmm")</f>
        <v>March</v>
      </c>
      <c r="E3011" s="4">
        <f>MONTH(Table1[[#This Row],[Transaction Date]])</f>
        <v>3</v>
      </c>
      <c r="F3011" s="20" t="str">
        <f>TEXT(Table1[[#This Row],[Transaction Date]],"dddd")</f>
        <v>Saturday</v>
      </c>
      <c r="G3011" t="s">
        <v>117</v>
      </c>
      <c r="H3011" s="4">
        <v>20404</v>
      </c>
      <c r="I3011" t="s">
        <v>115</v>
      </c>
      <c r="J3011" s="4">
        <v>135670</v>
      </c>
      <c r="K3011">
        <v>13650</v>
      </c>
    </row>
    <row r="3012" spans="1:11">
      <c r="A3012" s="4">
        <v>20220326</v>
      </c>
      <c r="B3012" s="21">
        <f t="shared" si="46"/>
        <v>44646</v>
      </c>
      <c r="C3012" s="20" t="str">
        <f>TEXT(Table1[[#This Row],[Transaction Date]],"yyyy")</f>
        <v>2022</v>
      </c>
      <c r="D3012" s="20" t="str">
        <f>TEXT(Table1[[#This Row],[Transaction Date]],"mmmm")</f>
        <v>March</v>
      </c>
      <c r="E3012" s="4">
        <f>MONTH(Table1[[#This Row],[Transaction Date]])</f>
        <v>3</v>
      </c>
      <c r="F3012" s="20" t="str">
        <f>TEXT(Table1[[#This Row],[Transaction Date]],"dddd")</f>
        <v>Saturday</v>
      </c>
      <c r="G3012" t="s">
        <v>117</v>
      </c>
      <c r="H3012" s="4">
        <v>20405</v>
      </c>
      <c r="I3012" t="s">
        <v>111</v>
      </c>
      <c r="J3012" s="4">
        <v>170629</v>
      </c>
      <c r="K3012">
        <v>2050</v>
      </c>
    </row>
    <row r="3013" spans="1:11">
      <c r="A3013" s="4">
        <v>20220326</v>
      </c>
      <c r="B3013" s="21">
        <f t="shared" ref="B3013:B3076" si="47">DATE(LEFT(A3013,4),MID(A3013,5,2),RIGHT(A3013,2))</f>
        <v>44646</v>
      </c>
      <c r="C3013" s="20" t="str">
        <f>TEXT(Table1[[#This Row],[Transaction Date]],"yyyy")</f>
        <v>2022</v>
      </c>
      <c r="D3013" s="20" t="str">
        <f>TEXT(Table1[[#This Row],[Transaction Date]],"mmmm")</f>
        <v>March</v>
      </c>
      <c r="E3013" s="4">
        <f>MONTH(Table1[[#This Row],[Transaction Date]])</f>
        <v>3</v>
      </c>
      <c r="F3013" s="20" t="str">
        <f>TEXT(Table1[[#This Row],[Transaction Date]],"dddd")</f>
        <v>Saturday</v>
      </c>
      <c r="G3013" t="s">
        <v>117</v>
      </c>
      <c r="H3013" s="4">
        <v>20406</v>
      </c>
      <c r="I3013" t="s">
        <v>112</v>
      </c>
      <c r="J3013" s="4">
        <v>205588</v>
      </c>
      <c r="K3013">
        <v>2650</v>
      </c>
    </row>
    <row r="3014" spans="1:11">
      <c r="A3014" s="4">
        <v>20220326</v>
      </c>
      <c r="B3014" s="21">
        <f t="shared" si="47"/>
        <v>44646</v>
      </c>
      <c r="C3014" s="20" t="str">
        <f>TEXT(Table1[[#This Row],[Transaction Date]],"yyyy")</f>
        <v>2022</v>
      </c>
      <c r="D3014" s="20" t="str">
        <f>TEXT(Table1[[#This Row],[Transaction Date]],"mmmm")</f>
        <v>March</v>
      </c>
      <c r="E3014" s="4">
        <f>MONTH(Table1[[#This Row],[Transaction Date]])</f>
        <v>3</v>
      </c>
      <c r="F3014" s="20" t="str">
        <f>TEXT(Table1[[#This Row],[Transaction Date]],"dddd")</f>
        <v>Saturday</v>
      </c>
      <c r="G3014" t="s">
        <v>10</v>
      </c>
      <c r="H3014" s="4">
        <v>20407</v>
      </c>
      <c r="I3014" t="s">
        <v>112</v>
      </c>
      <c r="J3014" s="4">
        <v>240547</v>
      </c>
      <c r="K3014">
        <v>2650</v>
      </c>
    </row>
    <row r="3015" spans="1:11">
      <c r="A3015" s="4">
        <v>20220326</v>
      </c>
      <c r="B3015" s="21">
        <f t="shared" si="47"/>
        <v>44646</v>
      </c>
      <c r="C3015" s="20" t="str">
        <f>TEXT(Table1[[#This Row],[Transaction Date]],"yyyy")</f>
        <v>2022</v>
      </c>
      <c r="D3015" s="20" t="str">
        <f>TEXT(Table1[[#This Row],[Transaction Date]],"mmmm")</f>
        <v>March</v>
      </c>
      <c r="E3015" s="4">
        <f>MONTH(Table1[[#This Row],[Transaction Date]])</f>
        <v>3</v>
      </c>
      <c r="F3015" s="20" t="str">
        <f>TEXT(Table1[[#This Row],[Transaction Date]],"dddd")</f>
        <v>Saturday</v>
      </c>
      <c r="G3015" t="s">
        <v>10</v>
      </c>
      <c r="H3015" s="4">
        <v>20409</v>
      </c>
      <c r="I3015" t="s">
        <v>111</v>
      </c>
      <c r="J3015" s="4">
        <v>275506</v>
      </c>
      <c r="K3015">
        <v>5650</v>
      </c>
    </row>
    <row r="3016" spans="1:11">
      <c r="A3016" s="4">
        <v>20220326</v>
      </c>
      <c r="B3016" s="21">
        <f t="shared" si="47"/>
        <v>44646</v>
      </c>
      <c r="C3016" s="20" t="str">
        <f>TEXT(Table1[[#This Row],[Transaction Date]],"yyyy")</f>
        <v>2022</v>
      </c>
      <c r="D3016" s="20" t="str">
        <f>TEXT(Table1[[#This Row],[Transaction Date]],"mmmm")</f>
        <v>March</v>
      </c>
      <c r="E3016" s="4">
        <f>MONTH(Table1[[#This Row],[Transaction Date]])</f>
        <v>3</v>
      </c>
      <c r="F3016" s="20" t="str">
        <f>TEXT(Table1[[#This Row],[Transaction Date]],"dddd")</f>
        <v>Saturday</v>
      </c>
      <c r="G3016" t="s">
        <v>116</v>
      </c>
      <c r="H3016" s="4">
        <v>10056</v>
      </c>
      <c r="I3016" t="s">
        <v>109</v>
      </c>
      <c r="J3016" s="4">
        <v>310465</v>
      </c>
      <c r="K3016">
        <v>5400</v>
      </c>
    </row>
    <row r="3017" spans="1:11">
      <c r="A3017" s="4">
        <v>20220327</v>
      </c>
      <c r="B3017" s="21">
        <f t="shared" si="47"/>
        <v>44647</v>
      </c>
      <c r="C3017" s="20" t="str">
        <f>TEXT(Table1[[#This Row],[Transaction Date]],"yyyy")</f>
        <v>2022</v>
      </c>
      <c r="D3017" s="20" t="str">
        <f>TEXT(Table1[[#This Row],[Transaction Date]],"mmmm")</f>
        <v>March</v>
      </c>
      <c r="E3017" s="4">
        <f>MONTH(Table1[[#This Row],[Transaction Date]])</f>
        <v>3</v>
      </c>
      <c r="F3017" s="20" t="str">
        <f>TEXT(Table1[[#This Row],[Transaction Date]],"dddd")</f>
        <v>Sunday</v>
      </c>
      <c r="G3017" t="s">
        <v>10</v>
      </c>
      <c r="H3017" s="4">
        <v>1080</v>
      </c>
      <c r="I3017" t="s">
        <v>109</v>
      </c>
      <c r="J3017" s="4">
        <v>485260</v>
      </c>
      <c r="K3017">
        <v>11950</v>
      </c>
    </row>
    <row r="3018" spans="1:11">
      <c r="A3018" s="4">
        <v>20220327</v>
      </c>
      <c r="B3018" s="21">
        <f t="shared" si="47"/>
        <v>44647</v>
      </c>
      <c r="C3018" s="20" t="str">
        <f>TEXT(Table1[[#This Row],[Transaction Date]],"yyyy")</f>
        <v>2022</v>
      </c>
      <c r="D3018" s="20" t="str">
        <f>TEXT(Table1[[#This Row],[Transaction Date]],"mmmm")</f>
        <v>March</v>
      </c>
      <c r="E3018" s="4">
        <f>MONTH(Table1[[#This Row],[Transaction Date]])</f>
        <v>3</v>
      </c>
      <c r="F3018" s="20" t="str">
        <f>TEXT(Table1[[#This Row],[Transaction Date]],"dddd")</f>
        <v>Sunday</v>
      </c>
      <c r="G3018" t="s">
        <v>10</v>
      </c>
      <c r="H3018" s="4">
        <v>20415</v>
      </c>
      <c r="I3018" t="s">
        <v>109</v>
      </c>
      <c r="J3018" s="4">
        <v>520219</v>
      </c>
      <c r="K3018">
        <v>8950</v>
      </c>
    </row>
    <row r="3019" spans="1:11">
      <c r="A3019" s="4">
        <v>20220327</v>
      </c>
      <c r="B3019" s="21">
        <f t="shared" si="47"/>
        <v>44647</v>
      </c>
      <c r="C3019" s="20" t="str">
        <f>TEXT(Table1[[#This Row],[Transaction Date]],"yyyy")</f>
        <v>2022</v>
      </c>
      <c r="D3019" s="20" t="str">
        <f>TEXT(Table1[[#This Row],[Transaction Date]],"mmmm")</f>
        <v>March</v>
      </c>
      <c r="E3019" s="4">
        <f>MONTH(Table1[[#This Row],[Transaction Date]])</f>
        <v>3</v>
      </c>
      <c r="F3019" s="20" t="str">
        <f>TEXT(Table1[[#This Row],[Transaction Date]],"dddd")</f>
        <v>Sunday</v>
      </c>
      <c r="G3019" t="s">
        <v>116</v>
      </c>
      <c r="H3019" s="4">
        <v>20416</v>
      </c>
      <c r="I3019" t="s">
        <v>109</v>
      </c>
      <c r="J3019" s="4">
        <v>555178</v>
      </c>
      <c r="K3019">
        <v>17950</v>
      </c>
    </row>
    <row r="3020" spans="1:11">
      <c r="A3020" s="4">
        <v>20220327</v>
      </c>
      <c r="B3020" s="21">
        <f t="shared" si="47"/>
        <v>44647</v>
      </c>
      <c r="C3020" s="20" t="str">
        <f>TEXT(Table1[[#This Row],[Transaction Date]],"yyyy")</f>
        <v>2022</v>
      </c>
      <c r="D3020" s="20" t="str">
        <f>TEXT(Table1[[#This Row],[Transaction Date]],"mmmm")</f>
        <v>March</v>
      </c>
      <c r="E3020" s="4">
        <f>MONTH(Table1[[#This Row],[Transaction Date]])</f>
        <v>3</v>
      </c>
      <c r="F3020" s="20" t="str">
        <f>TEXT(Table1[[#This Row],[Transaction Date]],"dddd")</f>
        <v>Sunday</v>
      </c>
      <c r="G3020" t="s">
        <v>116</v>
      </c>
      <c r="H3020" s="4">
        <v>20417</v>
      </c>
      <c r="I3020" t="s">
        <v>114</v>
      </c>
      <c r="J3020" s="4">
        <v>590137</v>
      </c>
      <c r="K3020">
        <v>2950</v>
      </c>
    </row>
    <row r="3021" spans="1:11">
      <c r="A3021" s="4">
        <v>20220327</v>
      </c>
      <c r="B3021" s="21">
        <f t="shared" si="47"/>
        <v>44647</v>
      </c>
      <c r="C3021" s="20" t="str">
        <f>TEXT(Table1[[#This Row],[Transaction Date]],"yyyy")</f>
        <v>2022</v>
      </c>
      <c r="D3021" s="20" t="str">
        <f>TEXT(Table1[[#This Row],[Transaction Date]],"mmmm")</f>
        <v>March</v>
      </c>
      <c r="E3021" s="4">
        <f>MONTH(Table1[[#This Row],[Transaction Date]])</f>
        <v>3</v>
      </c>
      <c r="F3021" s="20" t="str">
        <f>TEXT(Table1[[#This Row],[Transaction Date]],"dddd")</f>
        <v>Sunday</v>
      </c>
      <c r="G3021" t="s">
        <v>116</v>
      </c>
      <c r="H3021" s="4">
        <v>20422</v>
      </c>
      <c r="I3021" t="s">
        <v>115</v>
      </c>
      <c r="J3021" s="4">
        <v>625096</v>
      </c>
      <c r="K3021">
        <v>22650</v>
      </c>
    </row>
    <row r="3022" spans="1:11">
      <c r="A3022" s="4">
        <v>20220327</v>
      </c>
      <c r="B3022" s="21">
        <f t="shared" si="47"/>
        <v>44647</v>
      </c>
      <c r="C3022" s="20" t="str">
        <f>TEXT(Table1[[#This Row],[Transaction Date]],"yyyy")</f>
        <v>2022</v>
      </c>
      <c r="D3022" s="20" t="str">
        <f>TEXT(Table1[[#This Row],[Transaction Date]],"mmmm")</f>
        <v>March</v>
      </c>
      <c r="E3022" s="4">
        <f>MONTH(Table1[[#This Row],[Transaction Date]])</f>
        <v>3</v>
      </c>
      <c r="F3022" s="20" t="str">
        <f>TEXT(Table1[[#This Row],[Transaction Date]],"dddd")</f>
        <v>Sunday</v>
      </c>
      <c r="G3022" t="s">
        <v>116</v>
      </c>
      <c r="H3022" s="4">
        <v>20424</v>
      </c>
      <c r="I3022" t="s">
        <v>114</v>
      </c>
      <c r="J3022" s="4">
        <v>660055</v>
      </c>
      <c r="K3022">
        <v>17950</v>
      </c>
    </row>
    <row r="3023" spans="1:11">
      <c r="A3023" s="4">
        <v>20220327</v>
      </c>
      <c r="B3023" s="21">
        <f t="shared" si="47"/>
        <v>44647</v>
      </c>
      <c r="C3023" s="20" t="str">
        <f>TEXT(Table1[[#This Row],[Transaction Date]],"yyyy")</f>
        <v>2022</v>
      </c>
      <c r="D3023" s="20" t="str">
        <f>TEXT(Table1[[#This Row],[Transaction Date]],"mmmm")</f>
        <v>March</v>
      </c>
      <c r="E3023" s="4">
        <f>MONTH(Table1[[#This Row],[Transaction Date]])</f>
        <v>3</v>
      </c>
      <c r="F3023" s="20" t="str">
        <f>TEXT(Table1[[#This Row],[Transaction Date]],"dddd")</f>
        <v>Sunday</v>
      </c>
      <c r="G3023" t="s">
        <v>116</v>
      </c>
      <c r="H3023" s="4">
        <v>20425</v>
      </c>
      <c r="I3023" t="s">
        <v>114</v>
      </c>
      <c r="J3023" s="4">
        <v>695014</v>
      </c>
      <c r="K3023">
        <v>11950</v>
      </c>
    </row>
    <row r="3024" spans="1:11">
      <c r="A3024" s="4">
        <v>20220327</v>
      </c>
      <c r="B3024" s="21">
        <f t="shared" si="47"/>
        <v>44647</v>
      </c>
      <c r="C3024" s="20" t="str">
        <f>TEXT(Table1[[#This Row],[Transaction Date]],"yyyy")</f>
        <v>2022</v>
      </c>
      <c r="D3024" s="20" t="str">
        <f>TEXT(Table1[[#This Row],[Transaction Date]],"mmmm")</f>
        <v>March</v>
      </c>
      <c r="E3024" s="4">
        <f>MONTH(Table1[[#This Row],[Transaction Date]])</f>
        <v>3</v>
      </c>
      <c r="F3024" s="20" t="str">
        <f>TEXT(Table1[[#This Row],[Transaction Date]],"dddd")</f>
        <v>Sunday</v>
      </c>
      <c r="G3024" t="s">
        <v>117</v>
      </c>
      <c r="H3024" s="4">
        <v>20420</v>
      </c>
      <c r="I3024" t="s">
        <v>115</v>
      </c>
      <c r="J3024" s="4">
        <v>869809</v>
      </c>
      <c r="K3024">
        <v>5450</v>
      </c>
    </row>
    <row r="3025" spans="1:11">
      <c r="A3025" s="4">
        <v>20220327</v>
      </c>
      <c r="B3025" s="21">
        <f t="shared" si="47"/>
        <v>44647</v>
      </c>
      <c r="C3025" s="20" t="str">
        <f>TEXT(Table1[[#This Row],[Transaction Date]],"yyyy")</f>
        <v>2022</v>
      </c>
      <c r="D3025" s="20" t="str">
        <f>TEXT(Table1[[#This Row],[Transaction Date]],"mmmm")</f>
        <v>March</v>
      </c>
      <c r="E3025" s="4">
        <f>MONTH(Table1[[#This Row],[Transaction Date]])</f>
        <v>3</v>
      </c>
      <c r="F3025" s="20" t="str">
        <f>TEXT(Table1[[#This Row],[Transaction Date]],"dddd")</f>
        <v>Sunday</v>
      </c>
      <c r="G3025" t="s">
        <v>118</v>
      </c>
      <c r="H3025" s="4">
        <v>20421</v>
      </c>
      <c r="I3025" t="s">
        <v>114</v>
      </c>
      <c r="J3025" s="4">
        <v>904768</v>
      </c>
      <c r="K3025">
        <v>2650</v>
      </c>
    </row>
    <row r="3026" spans="1:11">
      <c r="A3026" s="4">
        <v>20220327</v>
      </c>
      <c r="B3026" s="21">
        <f t="shared" si="47"/>
        <v>44647</v>
      </c>
      <c r="C3026" s="20" t="str">
        <f>TEXT(Table1[[#This Row],[Transaction Date]],"yyyy")</f>
        <v>2022</v>
      </c>
      <c r="D3026" s="20" t="str">
        <f>TEXT(Table1[[#This Row],[Transaction Date]],"mmmm")</f>
        <v>March</v>
      </c>
      <c r="E3026" s="4">
        <f>MONTH(Table1[[#This Row],[Transaction Date]])</f>
        <v>3</v>
      </c>
      <c r="F3026" s="20" t="str">
        <f>TEXT(Table1[[#This Row],[Transaction Date]],"dddd")</f>
        <v>Sunday</v>
      </c>
      <c r="G3026" t="s">
        <v>10</v>
      </c>
      <c r="H3026" s="4">
        <v>20427</v>
      </c>
      <c r="I3026" t="s">
        <v>115</v>
      </c>
      <c r="J3026" s="4">
        <v>132951</v>
      </c>
      <c r="K3026">
        <v>11950</v>
      </c>
    </row>
    <row r="3027" spans="1:11">
      <c r="A3027" s="4">
        <v>20220327</v>
      </c>
      <c r="B3027" s="21">
        <f t="shared" si="47"/>
        <v>44647</v>
      </c>
      <c r="C3027" s="20" t="str">
        <f>TEXT(Table1[[#This Row],[Transaction Date]],"yyyy")</f>
        <v>2022</v>
      </c>
      <c r="D3027" s="20" t="str">
        <f>TEXT(Table1[[#This Row],[Transaction Date]],"mmmm")</f>
        <v>March</v>
      </c>
      <c r="E3027" s="4">
        <f>MONTH(Table1[[#This Row],[Transaction Date]])</f>
        <v>3</v>
      </c>
      <c r="F3027" s="20" t="str">
        <f>TEXT(Table1[[#This Row],[Transaction Date]],"dddd")</f>
        <v>Sunday</v>
      </c>
      <c r="G3027" s="1" t="s">
        <v>116</v>
      </c>
      <c r="H3027" s="4">
        <v>13283</v>
      </c>
      <c r="I3027" t="s">
        <v>111</v>
      </c>
      <c r="J3027" s="4">
        <v>117828</v>
      </c>
      <c r="K3027">
        <v>14950</v>
      </c>
    </row>
    <row r="3028" spans="1:11">
      <c r="A3028" s="4">
        <v>20220327</v>
      </c>
      <c r="B3028" s="21">
        <f t="shared" si="47"/>
        <v>44647</v>
      </c>
      <c r="C3028" s="20" t="str">
        <f>TEXT(Table1[[#This Row],[Transaction Date]],"yyyy")</f>
        <v>2022</v>
      </c>
      <c r="D3028" s="20" t="str">
        <f>TEXT(Table1[[#This Row],[Transaction Date]],"mmmm")</f>
        <v>March</v>
      </c>
      <c r="E3028" s="4">
        <f>MONTH(Table1[[#This Row],[Transaction Date]])</f>
        <v>3</v>
      </c>
      <c r="F3028" s="20" t="str">
        <f>TEXT(Table1[[#This Row],[Transaction Date]],"dddd")</f>
        <v>Sunday</v>
      </c>
      <c r="G3028" s="1" t="s">
        <v>118</v>
      </c>
      <c r="H3028" s="4">
        <v>13283</v>
      </c>
      <c r="I3028" t="s">
        <v>109</v>
      </c>
      <c r="J3028" s="4">
        <v>124705</v>
      </c>
      <c r="K3028">
        <v>20950</v>
      </c>
    </row>
    <row r="3029" spans="1:11">
      <c r="A3029" s="4">
        <v>20220327</v>
      </c>
      <c r="B3029" s="21">
        <f t="shared" si="47"/>
        <v>44647</v>
      </c>
      <c r="C3029" s="20" t="str">
        <f>TEXT(Table1[[#This Row],[Transaction Date]],"yyyy")</f>
        <v>2022</v>
      </c>
      <c r="D3029" s="20" t="str">
        <f>TEXT(Table1[[#This Row],[Transaction Date]],"mmmm")</f>
        <v>March</v>
      </c>
      <c r="E3029" s="4">
        <f>MONTH(Table1[[#This Row],[Transaction Date]])</f>
        <v>3</v>
      </c>
      <c r="F3029" s="20" t="str">
        <f>TEXT(Table1[[#This Row],[Transaction Date]],"dddd")</f>
        <v>Sunday</v>
      </c>
      <c r="G3029" t="s">
        <v>116</v>
      </c>
      <c r="H3029" s="4">
        <v>13284</v>
      </c>
      <c r="I3029" t="s">
        <v>109</v>
      </c>
      <c r="J3029" s="4">
        <v>134582</v>
      </c>
      <c r="K3029">
        <v>13650</v>
      </c>
    </row>
    <row r="3030" spans="1:11">
      <c r="A3030" s="4">
        <v>20220327</v>
      </c>
      <c r="B3030" s="21">
        <f t="shared" si="47"/>
        <v>44647</v>
      </c>
      <c r="C3030" s="20" t="str">
        <f>TEXT(Table1[[#This Row],[Transaction Date]],"yyyy")</f>
        <v>2022</v>
      </c>
      <c r="D3030" s="20" t="str">
        <f>TEXT(Table1[[#This Row],[Transaction Date]],"mmmm")</f>
        <v>March</v>
      </c>
      <c r="E3030" s="4">
        <f>MONTH(Table1[[#This Row],[Transaction Date]])</f>
        <v>3</v>
      </c>
      <c r="F3030" s="20" t="str">
        <f>TEXT(Table1[[#This Row],[Transaction Date]],"dddd")</f>
        <v>Sunday</v>
      </c>
      <c r="G3030" t="s">
        <v>117</v>
      </c>
      <c r="H3030" s="4">
        <v>13285</v>
      </c>
      <c r="I3030" t="s">
        <v>111</v>
      </c>
      <c r="J3030" s="4">
        <v>145249</v>
      </c>
      <c r="K3030">
        <v>2650</v>
      </c>
    </row>
    <row r="3031" spans="1:11">
      <c r="A3031" s="4">
        <v>20220327</v>
      </c>
      <c r="B3031" s="21">
        <f t="shared" si="47"/>
        <v>44647</v>
      </c>
      <c r="C3031" s="20" t="str">
        <f>TEXT(Table1[[#This Row],[Transaction Date]],"yyyy")</f>
        <v>2022</v>
      </c>
      <c r="D3031" s="20" t="str">
        <f>TEXT(Table1[[#This Row],[Transaction Date]],"mmmm")</f>
        <v>March</v>
      </c>
      <c r="E3031" s="4">
        <f>MONTH(Table1[[#This Row],[Transaction Date]])</f>
        <v>3</v>
      </c>
      <c r="F3031" s="20" t="str">
        <f>TEXT(Table1[[#This Row],[Transaction Date]],"dddd")</f>
        <v>Sunday</v>
      </c>
      <c r="G3031" t="s">
        <v>117</v>
      </c>
      <c r="H3031" s="4">
        <v>13287</v>
      </c>
      <c r="I3031" t="s">
        <v>109</v>
      </c>
      <c r="J3031" s="4">
        <v>557336</v>
      </c>
      <c r="K3031">
        <v>23950</v>
      </c>
    </row>
    <row r="3032" spans="1:11">
      <c r="A3032" s="4">
        <v>20220328</v>
      </c>
      <c r="B3032" s="21">
        <f t="shared" si="47"/>
        <v>44648</v>
      </c>
      <c r="C3032" s="20" t="str">
        <f>TEXT(Table1[[#This Row],[Transaction Date]],"yyyy")</f>
        <v>2022</v>
      </c>
      <c r="D3032" s="20" t="str">
        <f>TEXT(Table1[[#This Row],[Transaction Date]],"mmmm")</f>
        <v>March</v>
      </c>
      <c r="E3032" s="4">
        <f>MONTH(Table1[[#This Row],[Transaction Date]])</f>
        <v>3</v>
      </c>
      <c r="F3032" s="20" t="str">
        <f>TEXT(Table1[[#This Row],[Transaction Date]],"dddd")</f>
        <v>Monday</v>
      </c>
      <c r="G3032" t="s">
        <v>10</v>
      </c>
      <c r="H3032" s="4">
        <v>13292</v>
      </c>
      <c r="I3032" t="s">
        <v>109</v>
      </c>
      <c r="J3032" s="4">
        <v>166213</v>
      </c>
      <c r="K3032">
        <v>23950</v>
      </c>
    </row>
    <row r="3033" spans="1:11">
      <c r="A3033" s="4">
        <v>20220328</v>
      </c>
      <c r="B3033" s="21">
        <f t="shared" si="47"/>
        <v>44648</v>
      </c>
      <c r="C3033" s="20" t="str">
        <f>TEXT(Table1[[#This Row],[Transaction Date]],"yyyy")</f>
        <v>2022</v>
      </c>
      <c r="D3033" s="20" t="str">
        <f>TEXT(Table1[[#This Row],[Transaction Date]],"mmmm")</f>
        <v>March</v>
      </c>
      <c r="E3033" s="4">
        <f>MONTH(Table1[[#This Row],[Transaction Date]])</f>
        <v>3</v>
      </c>
      <c r="F3033" s="20" t="str">
        <f>TEXT(Table1[[#This Row],[Transaction Date]],"dddd")</f>
        <v>Monday</v>
      </c>
      <c r="G3033" t="s">
        <v>10</v>
      </c>
      <c r="H3033" s="4">
        <v>13294</v>
      </c>
      <c r="I3033" t="s">
        <v>109</v>
      </c>
      <c r="J3033" s="4">
        <v>167090</v>
      </c>
      <c r="K3033">
        <v>17950</v>
      </c>
    </row>
    <row r="3034" spans="1:11">
      <c r="A3034" s="4">
        <v>20220328</v>
      </c>
      <c r="B3034" s="21">
        <f t="shared" si="47"/>
        <v>44648</v>
      </c>
      <c r="C3034" s="20" t="str">
        <f>TEXT(Table1[[#This Row],[Transaction Date]],"yyyy")</f>
        <v>2022</v>
      </c>
      <c r="D3034" s="20" t="str">
        <f>TEXT(Table1[[#This Row],[Transaction Date]],"mmmm")</f>
        <v>March</v>
      </c>
      <c r="E3034" s="4">
        <f>MONTH(Table1[[#This Row],[Transaction Date]])</f>
        <v>3</v>
      </c>
      <c r="F3034" s="20" t="str">
        <f>TEXT(Table1[[#This Row],[Transaction Date]],"dddd")</f>
        <v>Monday</v>
      </c>
      <c r="G3034" t="s">
        <v>118</v>
      </c>
      <c r="H3034" s="4">
        <v>13295</v>
      </c>
      <c r="I3034" t="s">
        <v>111</v>
      </c>
      <c r="J3034" s="4">
        <v>167967</v>
      </c>
      <c r="K3034">
        <v>17950</v>
      </c>
    </row>
    <row r="3035" spans="1:11">
      <c r="A3035" s="4">
        <v>20220328</v>
      </c>
      <c r="B3035" s="21">
        <f t="shared" si="47"/>
        <v>44648</v>
      </c>
      <c r="C3035" s="20" t="str">
        <f>TEXT(Table1[[#This Row],[Transaction Date]],"yyyy")</f>
        <v>2022</v>
      </c>
      <c r="D3035" s="20" t="str">
        <f>TEXT(Table1[[#This Row],[Transaction Date]],"mmmm")</f>
        <v>March</v>
      </c>
      <c r="E3035" s="4">
        <f>MONTH(Table1[[#This Row],[Transaction Date]])</f>
        <v>3</v>
      </c>
      <c r="F3035" s="20" t="str">
        <f>TEXT(Table1[[#This Row],[Transaction Date]],"dddd")</f>
        <v>Monday</v>
      </c>
      <c r="G3035" t="s">
        <v>116</v>
      </c>
      <c r="H3035" s="4">
        <v>20429</v>
      </c>
      <c r="I3035" t="s">
        <v>109</v>
      </c>
      <c r="J3035" s="4">
        <v>168844</v>
      </c>
      <c r="K3035">
        <v>4650</v>
      </c>
    </row>
    <row r="3036" spans="1:11">
      <c r="A3036" s="4">
        <v>20220328</v>
      </c>
      <c r="B3036" s="21">
        <f t="shared" si="47"/>
        <v>44648</v>
      </c>
      <c r="C3036" s="20" t="str">
        <f>TEXT(Table1[[#This Row],[Transaction Date]],"yyyy")</f>
        <v>2022</v>
      </c>
      <c r="D3036" s="20" t="str">
        <f>TEXT(Table1[[#This Row],[Transaction Date]],"mmmm")</f>
        <v>March</v>
      </c>
      <c r="E3036" s="4">
        <f>MONTH(Table1[[#This Row],[Transaction Date]])</f>
        <v>3</v>
      </c>
      <c r="F3036" s="20" t="str">
        <f>TEXT(Table1[[#This Row],[Transaction Date]],"dddd")</f>
        <v>Monday</v>
      </c>
      <c r="G3036" t="s">
        <v>117</v>
      </c>
      <c r="H3036" s="4">
        <v>20429</v>
      </c>
      <c r="I3036" t="s">
        <v>110</v>
      </c>
      <c r="J3036" s="4">
        <v>169721</v>
      </c>
      <c r="K3036">
        <v>2950</v>
      </c>
    </row>
    <row r="3037" spans="1:11">
      <c r="A3037" s="4">
        <v>20220328</v>
      </c>
      <c r="B3037" s="21">
        <f t="shared" si="47"/>
        <v>44648</v>
      </c>
      <c r="C3037" s="20" t="str">
        <f>TEXT(Table1[[#This Row],[Transaction Date]],"yyyy")</f>
        <v>2022</v>
      </c>
      <c r="D3037" s="20" t="str">
        <f>TEXT(Table1[[#This Row],[Transaction Date]],"mmmm")</f>
        <v>March</v>
      </c>
      <c r="E3037" s="4">
        <f>MONTH(Table1[[#This Row],[Transaction Date]])</f>
        <v>3</v>
      </c>
      <c r="F3037" s="20" t="str">
        <f>TEXT(Table1[[#This Row],[Transaction Date]],"dddd")</f>
        <v>Monday</v>
      </c>
      <c r="G3037" t="s">
        <v>10</v>
      </c>
      <c r="H3037" s="4">
        <v>20431</v>
      </c>
      <c r="I3037" t="s">
        <v>109</v>
      </c>
      <c r="J3037" s="4">
        <v>170598</v>
      </c>
      <c r="K3037">
        <v>5400</v>
      </c>
    </row>
    <row r="3038" spans="1:11">
      <c r="A3038" s="4">
        <v>20220328</v>
      </c>
      <c r="B3038" s="21">
        <f t="shared" si="47"/>
        <v>44648</v>
      </c>
      <c r="C3038" s="20" t="str">
        <f>TEXT(Table1[[#This Row],[Transaction Date]],"yyyy")</f>
        <v>2022</v>
      </c>
      <c r="D3038" s="20" t="str">
        <f>TEXT(Table1[[#This Row],[Transaction Date]],"mmmm")</f>
        <v>March</v>
      </c>
      <c r="E3038" s="4">
        <f>MONTH(Table1[[#This Row],[Transaction Date]])</f>
        <v>3</v>
      </c>
      <c r="F3038" s="20" t="str">
        <f>TEXT(Table1[[#This Row],[Transaction Date]],"dddd")</f>
        <v>Monday</v>
      </c>
      <c r="G3038" t="s">
        <v>10</v>
      </c>
      <c r="H3038" s="4">
        <v>20432</v>
      </c>
      <c r="I3038" t="s">
        <v>109</v>
      </c>
      <c r="J3038" s="4">
        <v>171475</v>
      </c>
      <c r="K3038">
        <v>8450</v>
      </c>
    </row>
    <row r="3039" spans="1:11">
      <c r="A3039" s="4">
        <v>20220328</v>
      </c>
      <c r="B3039" s="21">
        <f t="shared" si="47"/>
        <v>44648</v>
      </c>
      <c r="C3039" s="20" t="str">
        <f>TEXT(Table1[[#This Row],[Transaction Date]],"yyyy")</f>
        <v>2022</v>
      </c>
      <c r="D3039" s="20" t="str">
        <f>TEXT(Table1[[#This Row],[Transaction Date]],"mmmm")</f>
        <v>March</v>
      </c>
      <c r="E3039" s="4">
        <f>MONTH(Table1[[#This Row],[Transaction Date]])</f>
        <v>3</v>
      </c>
      <c r="F3039" s="20" t="str">
        <f>TEXT(Table1[[#This Row],[Transaction Date]],"dddd")</f>
        <v>Monday</v>
      </c>
      <c r="G3039" t="s">
        <v>10</v>
      </c>
      <c r="H3039" s="4">
        <v>20434</v>
      </c>
      <c r="I3039" t="s">
        <v>114</v>
      </c>
      <c r="J3039" s="4">
        <v>172352</v>
      </c>
      <c r="K3039">
        <v>21250</v>
      </c>
    </row>
    <row r="3040" spans="1:11">
      <c r="A3040" s="4">
        <v>20220329</v>
      </c>
      <c r="B3040" s="21">
        <f t="shared" si="47"/>
        <v>44649</v>
      </c>
      <c r="C3040" s="20" t="str">
        <f>TEXT(Table1[[#This Row],[Transaction Date]],"yyyy")</f>
        <v>2022</v>
      </c>
      <c r="D3040" s="20" t="str">
        <f>TEXT(Table1[[#This Row],[Transaction Date]],"mmmm")</f>
        <v>March</v>
      </c>
      <c r="E3040" s="4">
        <f>MONTH(Table1[[#This Row],[Transaction Date]])</f>
        <v>3</v>
      </c>
      <c r="F3040" s="20" t="str">
        <f>TEXT(Table1[[#This Row],[Transaction Date]],"dddd")</f>
        <v>Tuesday</v>
      </c>
      <c r="G3040" t="s">
        <v>117</v>
      </c>
      <c r="H3040" s="4">
        <v>20439</v>
      </c>
      <c r="I3040" t="s">
        <v>115</v>
      </c>
      <c r="J3040" s="4">
        <v>173229</v>
      </c>
      <c r="K3040">
        <v>4650</v>
      </c>
    </row>
    <row r="3041" spans="1:11">
      <c r="A3041" s="4">
        <v>20220330</v>
      </c>
      <c r="B3041" s="21">
        <f t="shared" si="47"/>
        <v>44650</v>
      </c>
      <c r="C3041" s="20" t="str">
        <f>TEXT(Table1[[#This Row],[Transaction Date]],"yyyy")</f>
        <v>2022</v>
      </c>
      <c r="D3041" s="20" t="str">
        <f>TEXT(Table1[[#This Row],[Transaction Date]],"mmmm")</f>
        <v>March</v>
      </c>
      <c r="E3041" s="4">
        <f>MONTH(Table1[[#This Row],[Transaction Date]])</f>
        <v>3</v>
      </c>
      <c r="F3041" s="20" t="str">
        <f>TEXT(Table1[[#This Row],[Transaction Date]],"dddd")</f>
        <v>Wednesday</v>
      </c>
      <c r="G3041" t="s">
        <v>117</v>
      </c>
      <c r="H3041" s="4">
        <v>1084</v>
      </c>
      <c r="I3041" t="s">
        <v>114</v>
      </c>
      <c r="J3041" s="4">
        <v>174106</v>
      </c>
      <c r="K3041">
        <v>14950</v>
      </c>
    </row>
    <row r="3042" spans="1:11">
      <c r="A3042" s="4">
        <v>20220330</v>
      </c>
      <c r="B3042" s="21">
        <f t="shared" si="47"/>
        <v>44650</v>
      </c>
      <c r="C3042" s="20" t="str">
        <f>TEXT(Table1[[#This Row],[Transaction Date]],"yyyy")</f>
        <v>2022</v>
      </c>
      <c r="D3042" s="20" t="str">
        <f>TEXT(Table1[[#This Row],[Transaction Date]],"mmmm")</f>
        <v>March</v>
      </c>
      <c r="E3042" s="4">
        <f>MONTH(Table1[[#This Row],[Transaction Date]])</f>
        <v>3</v>
      </c>
      <c r="F3042" s="20" t="str">
        <f>TEXT(Table1[[#This Row],[Transaction Date]],"dddd")</f>
        <v>Wednesday</v>
      </c>
      <c r="G3042" t="s">
        <v>10</v>
      </c>
      <c r="H3042" s="4">
        <v>20442</v>
      </c>
      <c r="I3042" t="s">
        <v>114</v>
      </c>
      <c r="J3042" s="4">
        <v>857476</v>
      </c>
      <c r="K3042">
        <v>9250</v>
      </c>
    </row>
    <row r="3043" spans="1:11">
      <c r="A3043" s="4">
        <v>20220330</v>
      </c>
      <c r="B3043" s="21">
        <f t="shared" si="47"/>
        <v>44650</v>
      </c>
      <c r="C3043" s="20" t="str">
        <f>TEXT(Table1[[#This Row],[Transaction Date]],"yyyy")</f>
        <v>2022</v>
      </c>
      <c r="D3043" s="20" t="str">
        <f>TEXT(Table1[[#This Row],[Transaction Date]],"mmmm")</f>
        <v>March</v>
      </c>
      <c r="E3043" s="4">
        <f>MONTH(Table1[[#This Row],[Transaction Date]])</f>
        <v>3</v>
      </c>
      <c r="F3043" s="20" t="str">
        <f>TEXT(Table1[[#This Row],[Transaction Date]],"dddd")</f>
        <v>Wednesday</v>
      </c>
      <c r="G3043" t="s">
        <v>10</v>
      </c>
      <c r="H3043" s="4">
        <v>20442</v>
      </c>
      <c r="I3043" t="s">
        <v>115</v>
      </c>
      <c r="J3043" s="4">
        <v>766263</v>
      </c>
      <c r="K3043">
        <v>7950</v>
      </c>
    </row>
    <row r="3044" spans="1:11">
      <c r="A3044" s="4">
        <v>20220330</v>
      </c>
      <c r="B3044" s="21">
        <f t="shared" si="47"/>
        <v>44650</v>
      </c>
      <c r="C3044" s="20" t="str">
        <f>TEXT(Table1[[#This Row],[Transaction Date]],"yyyy")</f>
        <v>2022</v>
      </c>
      <c r="D3044" s="20" t="str">
        <f>TEXT(Table1[[#This Row],[Transaction Date]],"mmmm")</f>
        <v>March</v>
      </c>
      <c r="E3044" s="4">
        <f>MONTH(Table1[[#This Row],[Transaction Date]])</f>
        <v>3</v>
      </c>
      <c r="F3044" s="20" t="str">
        <f>TEXT(Table1[[#This Row],[Transaction Date]],"dddd")</f>
        <v>Wednesday</v>
      </c>
      <c r="G3044" t="s">
        <v>118</v>
      </c>
      <c r="H3044" s="4">
        <v>20443</v>
      </c>
      <c r="I3044" t="s">
        <v>114</v>
      </c>
      <c r="J3044" s="4">
        <v>675050</v>
      </c>
      <c r="K3044">
        <v>17950</v>
      </c>
    </row>
    <row r="3045" spans="1:11">
      <c r="A3045" s="4">
        <v>20220330</v>
      </c>
      <c r="B3045" s="21">
        <f t="shared" si="47"/>
        <v>44650</v>
      </c>
      <c r="C3045" s="20" t="str">
        <f>TEXT(Table1[[#This Row],[Transaction Date]],"yyyy")</f>
        <v>2022</v>
      </c>
      <c r="D3045" s="20" t="str">
        <f>TEXT(Table1[[#This Row],[Transaction Date]],"mmmm")</f>
        <v>March</v>
      </c>
      <c r="E3045" s="4">
        <f>MONTH(Table1[[#This Row],[Transaction Date]])</f>
        <v>3</v>
      </c>
      <c r="F3045" s="20" t="str">
        <f>TEXT(Table1[[#This Row],[Transaction Date]],"dddd")</f>
        <v>Wednesday</v>
      </c>
      <c r="G3045" t="s">
        <v>116</v>
      </c>
      <c r="H3045" s="4">
        <v>20443</v>
      </c>
      <c r="I3045" t="s">
        <v>115</v>
      </c>
      <c r="J3045" s="4">
        <v>979679</v>
      </c>
      <c r="K3045">
        <v>17950</v>
      </c>
    </row>
    <row r="3046" spans="1:11">
      <c r="A3046" s="4">
        <v>20220330</v>
      </c>
      <c r="B3046" s="21">
        <f t="shared" si="47"/>
        <v>44650</v>
      </c>
      <c r="C3046" s="20" t="str">
        <f>TEXT(Table1[[#This Row],[Transaction Date]],"yyyy")</f>
        <v>2022</v>
      </c>
      <c r="D3046" s="20" t="str">
        <f>TEXT(Table1[[#This Row],[Transaction Date]],"mmmm")</f>
        <v>March</v>
      </c>
      <c r="E3046" s="4">
        <f>MONTH(Table1[[#This Row],[Transaction Date]])</f>
        <v>3</v>
      </c>
      <c r="F3046" s="20" t="str">
        <f>TEXT(Table1[[#This Row],[Transaction Date]],"dddd")</f>
        <v>Wednesday</v>
      </c>
      <c r="G3046" t="s">
        <v>10</v>
      </c>
      <c r="H3046" s="4">
        <v>20447</v>
      </c>
      <c r="I3046" t="s">
        <v>113</v>
      </c>
      <c r="J3046" s="4">
        <v>112757</v>
      </c>
      <c r="K3046">
        <v>11950</v>
      </c>
    </row>
    <row r="3047" spans="1:11">
      <c r="A3047" s="4">
        <v>20220330</v>
      </c>
      <c r="B3047" s="21">
        <f t="shared" si="47"/>
        <v>44650</v>
      </c>
      <c r="C3047" s="20" t="str">
        <f>TEXT(Table1[[#This Row],[Transaction Date]],"yyyy")</f>
        <v>2022</v>
      </c>
      <c r="D3047" s="20" t="str">
        <f>TEXT(Table1[[#This Row],[Transaction Date]],"mmmm")</f>
        <v>March</v>
      </c>
      <c r="E3047" s="4">
        <f>MONTH(Table1[[#This Row],[Transaction Date]])</f>
        <v>3</v>
      </c>
      <c r="F3047" s="20" t="str">
        <f>TEXT(Table1[[#This Row],[Transaction Date]],"dddd")</f>
        <v>Wednesday</v>
      </c>
      <c r="G3047" t="s">
        <v>116</v>
      </c>
      <c r="H3047" s="4">
        <v>13301</v>
      </c>
      <c r="I3047" t="s">
        <v>115</v>
      </c>
      <c r="J3047" s="4">
        <v>127547</v>
      </c>
      <c r="K3047">
        <v>995</v>
      </c>
    </row>
    <row r="3048" spans="1:11">
      <c r="A3048" s="4">
        <v>20220330</v>
      </c>
      <c r="B3048" s="21">
        <f t="shared" si="47"/>
        <v>44650</v>
      </c>
      <c r="C3048" s="20" t="str">
        <f>TEXT(Table1[[#This Row],[Transaction Date]],"yyyy")</f>
        <v>2022</v>
      </c>
      <c r="D3048" s="20" t="str">
        <f>TEXT(Table1[[#This Row],[Transaction Date]],"mmmm")</f>
        <v>March</v>
      </c>
      <c r="E3048" s="4">
        <f>MONTH(Table1[[#This Row],[Transaction Date]])</f>
        <v>3</v>
      </c>
      <c r="F3048" s="20" t="str">
        <f>TEXT(Table1[[#This Row],[Transaction Date]],"dddd")</f>
        <v>Wednesday</v>
      </c>
      <c r="G3048" t="s">
        <v>117</v>
      </c>
      <c r="H3048" s="4">
        <v>13303</v>
      </c>
      <c r="I3048" t="s">
        <v>115</v>
      </c>
      <c r="J3048" s="4">
        <v>445471</v>
      </c>
      <c r="K3048">
        <v>995</v>
      </c>
    </row>
    <row r="3049" spans="1:11">
      <c r="A3049" s="4">
        <v>20220330</v>
      </c>
      <c r="B3049" s="21">
        <f t="shared" si="47"/>
        <v>44650</v>
      </c>
      <c r="C3049" s="20" t="str">
        <f>TEXT(Table1[[#This Row],[Transaction Date]],"yyyy")</f>
        <v>2022</v>
      </c>
      <c r="D3049" s="20" t="str">
        <f>TEXT(Table1[[#This Row],[Transaction Date]],"mmmm")</f>
        <v>March</v>
      </c>
      <c r="E3049" s="4">
        <f>MONTH(Table1[[#This Row],[Transaction Date]])</f>
        <v>3</v>
      </c>
      <c r="F3049" s="20" t="str">
        <f>TEXT(Table1[[#This Row],[Transaction Date]],"dddd")</f>
        <v>Wednesday</v>
      </c>
      <c r="G3049" t="s">
        <v>117</v>
      </c>
      <c r="H3049" s="4">
        <v>1082</v>
      </c>
      <c r="I3049" t="s">
        <v>109</v>
      </c>
      <c r="J3049" s="4">
        <v>871537</v>
      </c>
      <c r="K3049">
        <v>17950</v>
      </c>
    </row>
    <row r="3050" spans="1:11">
      <c r="A3050" s="4">
        <v>20220330</v>
      </c>
      <c r="B3050" s="21">
        <f t="shared" si="47"/>
        <v>44650</v>
      </c>
      <c r="C3050" s="20" t="str">
        <f>TEXT(Table1[[#This Row],[Transaction Date]],"yyyy")</f>
        <v>2022</v>
      </c>
      <c r="D3050" s="20" t="str">
        <f>TEXT(Table1[[#This Row],[Transaction Date]],"mmmm")</f>
        <v>March</v>
      </c>
      <c r="E3050" s="4">
        <f>MONTH(Table1[[#This Row],[Transaction Date]])</f>
        <v>3</v>
      </c>
      <c r="F3050" s="20" t="str">
        <f>TEXT(Table1[[#This Row],[Transaction Date]],"dddd")</f>
        <v>Wednesday</v>
      </c>
      <c r="G3050" t="s">
        <v>10</v>
      </c>
      <c r="H3050" s="4">
        <v>1083</v>
      </c>
      <c r="I3050" t="s">
        <v>109</v>
      </c>
      <c r="J3050" s="4">
        <v>129760</v>
      </c>
      <c r="K3050">
        <v>17950</v>
      </c>
    </row>
    <row r="3051" spans="1:11">
      <c r="A3051" s="4">
        <v>20220330</v>
      </c>
      <c r="B3051" s="21">
        <f t="shared" si="47"/>
        <v>44650</v>
      </c>
      <c r="C3051" s="20" t="str">
        <f>TEXT(Table1[[#This Row],[Transaction Date]],"yyyy")</f>
        <v>2022</v>
      </c>
      <c r="D3051" s="20" t="str">
        <f>TEXT(Table1[[#This Row],[Transaction Date]],"mmmm")</f>
        <v>March</v>
      </c>
      <c r="E3051" s="4">
        <f>MONTH(Table1[[#This Row],[Transaction Date]])</f>
        <v>3</v>
      </c>
      <c r="F3051" s="20" t="str">
        <f>TEXT(Table1[[#This Row],[Transaction Date]],"dddd")</f>
        <v>Wednesday</v>
      </c>
      <c r="G3051" t="s">
        <v>10</v>
      </c>
      <c r="H3051" s="4">
        <v>1084</v>
      </c>
      <c r="I3051" t="s">
        <v>109</v>
      </c>
      <c r="J3051" s="4">
        <v>834850</v>
      </c>
      <c r="K3051">
        <v>3650</v>
      </c>
    </row>
    <row r="3052" spans="1:11">
      <c r="A3052" s="4">
        <v>20220330</v>
      </c>
      <c r="B3052" s="21">
        <f t="shared" si="47"/>
        <v>44650</v>
      </c>
      <c r="C3052" s="20" t="str">
        <f>TEXT(Table1[[#This Row],[Transaction Date]],"yyyy")</f>
        <v>2022</v>
      </c>
      <c r="D3052" s="20" t="str">
        <f>TEXT(Table1[[#This Row],[Transaction Date]],"mmmm")</f>
        <v>March</v>
      </c>
      <c r="E3052" s="4">
        <f>MONTH(Table1[[#This Row],[Transaction Date]])</f>
        <v>3</v>
      </c>
      <c r="F3052" s="20" t="str">
        <f>TEXT(Table1[[#This Row],[Transaction Date]],"dddd")</f>
        <v>Wednesday</v>
      </c>
      <c r="G3052" s="1" t="s">
        <v>10</v>
      </c>
      <c r="H3052" s="4">
        <v>1085</v>
      </c>
      <c r="I3052" t="s">
        <v>114</v>
      </c>
      <c r="J3052" s="4">
        <v>979679</v>
      </c>
      <c r="K3052">
        <v>1990</v>
      </c>
    </row>
    <row r="3053" spans="1:11">
      <c r="A3053" s="4">
        <v>20220330</v>
      </c>
      <c r="B3053" s="21">
        <f t="shared" si="47"/>
        <v>44650</v>
      </c>
      <c r="C3053" s="20" t="str">
        <f>TEXT(Table1[[#This Row],[Transaction Date]],"yyyy")</f>
        <v>2022</v>
      </c>
      <c r="D3053" s="20" t="str">
        <f>TEXT(Table1[[#This Row],[Transaction Date]],"mmmm")</f>
        <v>March</v>
      </c>
      <c r="E3053" s="4">
        <f>MONTH(Table1[[#This Row],[Transaction Date]])</f>
        <v>3</v>
      </c>
      <c r="F3053" s="20" t="str">
        <f>TEXT(Table1[[#This Row],[Transaction Date]],"dddd")</f>
        <v>Wednesday</v>
      </c>
      <c r="G3053" t="s">
        <v>10</v>
      </c>
      <c r="H3053" s="4">
        <v>13303</v>
      </c>
      <c r="I3053" t="s">
        <v>115</v>
      </c>
      <c r="J3053" s="4">
        <v>112757</v>
      </c>
      <c r="K3053">
        <v>17950</v>
      </c>
    </row>
    <row r="3054" spans="1:11">
      <c r="A3054" s="4">
        <v>20220330</v>
      </c>
      <c r="B3054" s="21">
        <f t="shared" si="47"/>
        <v>44650</v>
      </c>
      <c r="C3054" s="20" t="str">
        <f>TEXT(Table1[[#This Row],[Transaction Date]],"yyyy")</f>
        <v>2022</v>
      </c>
      <c r="D3054" s="20" t="str">
        <f>TEXT(Table1[[#This Row],[Transaction Date]],"mmmm")</f>
        <v>March</v>
      </c>
      <c r="E3054" s="4">
        <f>MONTH(Table1[[#This Row],[Transaction Date]])</f>
        <v>3</v>
      </c>
      <c r="F3054" s="20" t="str">
        <f>TEXT(Table1[[#This Row],[Transaction Date]],"dddd")</f>
        <v>Wednesday</v>
      </c>
      <c r="G3054" t="s">
        <v>118</v>
      </c>
      <c r="H3054" s="4">
        <v>13893</v>
      </c>
      <c r="I3054" t="s">
        <v>114</v>
      </c>
      <c r="J3054" s="4">
        <v>127547</v>
      </c>
      <c r="K3054">
        <v>14250</v>
      </c>
    </row>
    <row r="3055" spans="1:11">
      <c r="A3055" s="4">
        <v>20220330</v>
      </c>
      <c r="B3055" s="21">
        <f t="shared" si="47"/>
        <v>44650</v>
      </c>
      <c r="C3055" s="20" t="str">
        <f>TEXT(Table1[[#This Row],[Transaction Date]],"yyyy")</f>
        <v>2022</v>
      </c>
      <c r="D3055" s="20" t="str">
        <f>TEXT(Table1[[#This Row],[Transaction Date]],"mmmm")</f>
        <v>March</v>
      </c>
      <c r="E3055" s="4">
        <f>MONTH(Table1[[#This Row],[Transaction Date]])</f>
        <v>3</v>
      </c>
      <c r="F3055" s="20" t="str">
        <f>TEXT(Table1[[#This Row],[Transaction Date]],"dddd")</f>
        <v>Wednesday</v>
      </c>
      <c r="G3055" t="s">
        <v>118</v>
      </c>
      <c r="H3055" s="4">
        <v>13898</v>
      </c>
      <c r="I3055" t="s">
        <v>115</v>
      </c>
      <c r="J3055" s="4">
        <v>445471</v>
      </c>
      <c r="K3055">
        <v>20950</v>
      </c>
    </row>
    <row r="3056" spans="1:11">
      <c r="A3056" s="4">
        <v>20220330</v>
      </c>
      <c r="B3056" s="21">
        <f t="shared" si="47"/>
        <v>44650</v>
      </c>
      <c r="C3056" s="20" t="str">
        <f>TEXT(Table1[[#This Row],[Transaction Date]],"yyyy")</f>
        <v>2022</v>
      </c>
      <c r="D3056" s="20" t="str">
        <f>TEXT(Table1[[#This Row],[Transaction Date]],"mmmm")</f>
        <v>March</v>
      </c>
      <c r="E3056" s="4">
        <f>MONTH(Table1[[#This Row],[Transaction Date]])</f>
        <v>3</v>
      </c>
      <c r="F3056" s="20" t="str">
        <f>TEXT(Table1[[#This Row],[Transaction Date]],"dddd")</f>
        <v>Wednesday</v>
      </c>
      <c r="G3056" t="s">
        <v>117</v>
      </c>
      <c r="H3056" s="4">
        <v>13899</v>
      </c>
      <c r="I3056" t="s">
        <v>111</v>
      </c>
      <c r="J3056" s="4">
        <v>871537</v>
      </c>
      <c r="K3056">
        <v>11950</v>
      </c>
    </row>
    <row r="3057" spans="1:11">
      <c r="A3057" s="4">
        <v>20220330</v>
      </c>
      <c r="B3057" s="21">
        <f t="shared" si="47"/>
        <v>44650</v>
      </c>
      <c r="C3057" s="20" t="str">
        <f>TEXT(Table1[[#This Row],[Transaction Date]],"yyyy")</f>
        <v>2022</v>
      </c>
      <c r="D3057" s="20" t="str">
        <f>TEXT(Table1[[#This Row],[Transaction Date]],"mmmm")</f>
        <v>March</v>
      </c>
      <c r="E3057" s="4">
        <f>MONTH(Table1[[#This Row],[Transaction Date]])</f>
        <v>3</v>
      </c>
      <c r="F3057" s="20" t="str">
        <f>TEXT(Table1[[#This Row],[Transaction Date]],"dddd")</f>
        <v>Wednesday</v>
      </c>
      <c r="G3057" t="s">
        <v>10</v>
      </c>
      <c r="H3057" s="4">
        <v>13905</v>
      </c>
      <c r="I3057" t="s">
        <v>109</v>
      </c>
      <c r="J3057" s="4">
        <v>129760</v>
      </c>
      <c r="K3057">
        <v>21555</v>
      </c>
    </row>
    <row r="3058" spans="1:11">
      <c r="A3058" s="4">
        <v>20220331</v>
      </c>
      <c r="B3058" s="21">
        <f t="shared" si="47"/>
        <v>44651</v>
      </c>
      <c r="C3058" s="20" t="str">
        <f>TEXT(Table1[[#This Row],[Transaction Date]],"yyyy")</f>
        <v>2022</v>
      </c>
      <c r="D3058" s="20" t="str">
        <f>TEXT(Table1[[#This Row],[Transaction Date]],"mmmm")</f>
        <v>March</v>
      </c>
      <c r="E3058" s="4">
        <f>MONTH(Table1[[#This Row],[Transaction Date]])</f>
        <v>3</v>
      </c>
      <c r="F3058" s="20" t="str">
        <f>TEXT(Table1[[#This Row],[Transaction Date]],"dddd")</f>
        <v>Thursday</v>
      </c>
      <c r="G3058" t="s">
        <v>116</v>
      </c>
      <c r="H3058" s="4">
        <v>1086</v>
      </c>
      <c r="I3058" t="s">
        <v>114</v>
      </c>
      <c r="J3058" s="4">
        <v>834850</v>
      </c>
      <c r="K3058">
        <v>1990</v>
      </c>
    </row>
    <row r="3059" spans="1:11">
      <c r="A3059" s="4">
        <v>20220331</v>
      </c>
      <c r="B3059" s="21">
        <f t="shared" si="47"/>
        <v>44651</v>
      </c>
      <c r="C3059" s="20" t="str">
        <f>TEXT(Table1[[#This Row],[Transaction Date]],"yyyy")</f>
        <v>2022</v>
      </c>
      <c r="D3059" s="20" t="str">
        <f>TEXT(Table1[[#This Row],[Transaction Date]],"mmmm")</f>
        <v>March</v>
      </c>
      <c r="E3059" s="4">
        <f>MONTH(Table1[[#This Row],[Transaction Date]])</f>
        <v>3</v>
      </c>
      <c r="F3059" s="20" t="str">
        <f>TEXT(Table1[[#This Row],[Transaction Date]],"dddd")</f>
        <v>Thursday</v>
      </c>
      <c r="G3059" t="s">
        <v>116</v>
      </c>
      <c r="H3059" s="4">
        <v>20450</v>
      </c>
      <c r="I3059" t="s">
        <v>111</v>
      </c>
      <c r="J3059" s="4">
        <v>834850</v>
      </c>
      <c r="K3059">
        <v>14950</v>
      </c>
    </row>
    <row r="3060" spans="1:11">
      <c r="A3060" s="4">
        <v>20220331</v>
      </c>
      <c r="B3060" s="21">
        <f t="shared" si="47"/>
        <v>44651</v>
      </c>
      <c r="C3060" s="20" t="str">
        <f>TEXT(Table1[[#This Row],[Transaction Date]],"yyyy")</f>
        <v>2022</v>
      </c>
      <c r="D3060" s="20" t="str">
        <f>TEXT(Table1[[#This Row],[Transaction Date]],"mmmm")</f>
        <v>March</v>
      </c>
      <c r="E3060" s="4">
        <f>MONTH(Table1[[#This Row],[Transaction Date]])</f>
        <v>3</v>
      </c>
      <c r="F3060" s="20" t="str">
        <f>TEXT(Table1[[#This Row],[Transaction Date]],"dddd")</f>
        <v>Thursday</v>
      </c>
      <c r="G3060" t="s">
        <v>117</v>
      </c>
      <c r="H3060" s="4">
        <v>13304</v>
      </c>
      <c r="I3060" t="s">
        <v>109</v>
      </c>
      <c r="J3060" s="4">
        <v>127547</v>
      </c>
      <c r="K3060">
        <v>14950</v>
      </c>
    </row>
    <row r="3061" spans="1:11">
      <c r="A3061" s="4">
        <v>20220331</v>
      </c>
      <c r="B3061" s="21">
        <f t="shared" si="47"/>
        <v>44651</v>
      </c>
      <c r="C3061" s="20" t="str">
        <f>TEXT(Table1[[#This Row],[Transaction Date]],"yyyy")</f>
        <v>2022</v>
      </c>
      <c r="D3061" s="20" t="str">
        <f>TEXT(Table1[[#This Row],[Transaction Date]],"mmmm")</f>
        <v>March</v>
      </c>
      <c r="E3061" s="4">
        <f>MONTH(Table1[[#This Row],[Transaction Date]])</f>
        <v>3</v>
      </c>
      <c r="F3061" s="20" t="str">
        <f>TEXT(Table1[[#This Row],[Transaction Date]],"dddd")</f>
        <v>Thursday</v>
      </c>
      <c r="G3061" t="s">
        <v>11</v>
      </c>
      <c r="H3061" s="4">
        <v>1087</v>
      </c>
      <c r="I3061" t="s">
        <v>114</v>
      </c>
      <c r="J3061" s="4">
        <v>445471</v>
      </c>
      <c r="K3061">
        <v>1990</v>
      </c>
    </row>
    <row r="3062" spans="1:11">
      <c r="A3062" s="4">
        <v>20220331</v>
      </c>
      <c r="B3062" s="21">
        <f t="shared" si="47"/>
        <v>44651</v>
      </c>
      <c r="C3062" s="20" t="str">
        <f>TEXT(Table1[[#This Row],[Transaction Date]],"yyyy")</f>
        <v>2022</v>
      </c>
      <c r="D3062" s="20" t="str">
        <f>TEXT(Table1[[#This Row],[Transaction Date]],"mmmm")</f>
        <v>March</v>
      </c>
      <c r="E3062" s="4">
        <f>MONTH(Table1[[#This Row],[Transaction Date]])</f>
        <v>3</v>
      </c>
      <c r="F3062" s="20" t="str">
        <f>TEXT(Table1[[#This Row],[Transaction Date]],"dddd")</f>
        <v>Thursday</v>
      </c>
      <c r="G3062" t="s">
        <v>11</v>
      </c>
      <c r="H3062" s="4">
        <v>20449</v>
      </c>
      <c r="I3062" t="s">
        <v>109</v>
      </c>
      <c r="J3062" s="4">
        <v>871537</v>
      </c>
      <c r="K3062">
        <v>11950</v>
      </c>
    </row>
    <row r="3063" spans="1:11">
      <c r="A3063" s="4">
        <v>20220331</v>
      </c>
      <c r="B3063" s="21">
        <f t="shared" si="47"/>
        <v>44651</v>
      </c>
      <c r="C3063" s="20" t="str">
        <f>TEXT(Table1[[#This Row],[Transaction Date]],"yyyy")</f>
        <v>2022</v>
      </c>
      <c r="D3063" s="20" t="str">
        <f>TEXT(Table1[[#This Row],[Transaction Date]],"mmmm")</f>
        <v>March</v>
      </c>
      <c r="E3063" s="4">
        <f>MONTH(Table1[[#This Row],[Transaction Date]])</f>
        <v>3</v>
      </c>
      <c r="F3063" s="20" t="str">
        <f>TEXT(Table1[[#This Row],[Transaction Date]],"dddd")</f>
        <v>Thursday</v>
      </c>
      <c r="G3063" t="s">
        <v>11</v>
      </c>
      <c r="H3063" s="4">
        <v>20453</v>
      </c>
      <c r="I3063" t="s">
        <v>111</v>
      </c>
      <c r="J3063" s="4">
        <v>129760</v>
      </c>
      <c r="K3063">
        <v>4650</v>
      </c>
    </row>
    <row r="3064" spans="1:11">
      <c r="A3064" s="4">
        <v>20220402</v>
      </c>
      <c r="B3064" s="21">
        <f t="shared" si="47"/>
        <v>44653</v>
      </c>
      <c r="C3064" s="20" t="str">
        <f>TEXT(Table1[[#This Row],[Transaction Date]],"yyyy")</f>
        <v>2022</v>
      </c>
      <c r="D3064" s="20" t="str">
        <f>TEXT(Table1[[#This Row],[Transaction Date]],"mmmm")</f>
        <v>April</v>
      </c>
      <c r="E3064" s="4">
        <f>MONTH(Table1[[#This Row],[Transaction Date]])</f>
        <v>4</v>
      </c>
      <c r="F3064" s="20" t="str">
        <f>TEXT(Table1[[#This Row],[Transaction Date]],"dddd")</f>
        <v>Saturday</v>
      </c>
      <c r="G3064" t="s">
        <v>117</v>
      </c>
      <c r="H3064" s="4">
        <v>1096</v>
      </c>
      <c r="I3064" t="s">
        <v>109</v>
      </c>
      <c r="J3064" s="4">
        <v>834850</v>
      </c>
      <c r="K3064">
        <v>22650</v>
      </c>
    </row>
    <row r="3065" spans="1:11">
      <c r="A3065" s="4">
        <v>20220402</v>
      </c>
      <c r="B3065" s="21">
        <f t="shared" si="47"/>
        <v>44653</v>
      </c>
      <c r="C3065" s="20" t="str">
        <f>TEXT(Table1[[#This Row],[Transaction Date]],"yyyy")</f>
        <v>2022</v>
      </c>
      <c r="D3065" s="20" t="str">
        <f>TEXT(Table1[[#This Row],[Transaction Date]],"mmmm")</f>
        <v>April</v>
      </c>
      <c r="E3065" s="4">
        <f>MONTH(Table1[[#This Row],[Transaction Date]])</f>
        <v>4</v>
      </c>
      <c r="F3065" s="20" t="str">
        <f>TEXT(Table1[[#This Row],[Transaction Date]],"dddd")</f>
        <v>Saturday</v>
      </c>
      <c r="G3065" t="s">
        <v>117</v>
      </c>
      <c r="H3065" s="4">
        <v>20463</v>
      </c>
      <c r="I3065" t="s">
        <v>109</v>
      </c>
      <c r="J3065" s="4">
        <v>979679</v>
      </c>
      <c r="K3065">
        <v>11950</v>
      </c>
    </row>
    <row r="3066" spans="1:11">
      <c r="A3066" s="4">
        <v>20220402</v>
      </c>
      <c r="B3066" s="21">
        <f t="shared" si="47"/>
        <v>44653</v>
      </c>
      <c r="C3066" s="20" t="str">
        <f>TEXT(Table1[[#This Row],[Transaction Date]],"yyyy")</f>
        <v>2022</v>
      </c>
      <c r="D3066" s="20" t="str">
        <f>TEXT(Table1[[#This Row],[Transaction Date]],"mmmm")</f>
        <v>April</v>
      </c>
      <c r="E3066" s="4">
        <f>MONTH(Table1[[#This Row],[Transaction Date]])</f>
        <v>4</v>
      </c>
      <c r="F3066" s="20" t="str">
        <f>TEXT(Table1[[#This Row],[Transaction Date]],"dddd")</f>
        <v>Saturday</v>
      </c>
      <c r="G3066" t="s">
        <v>117</v>
      </c>
      <c r="H3066" s="4">
        <v>20464</v>
      </c>
      <c r="I3066" t="s">
        <v>109</v>
      </c>
      <c r="J3066" s="4">
        <v>112757</v>
      </c>
      <c r="K3066">
        <v>11250</v>
      </c>
    </row>
    <row r="3067" spans="1:11">
      <c r="A3067" s="4">
        <v>20220402</v>
      </c>
      <c r="B3067" s="21">
        <f t="shared" si="47"/>
        <v>44653</v>
      </c>
      <c r="C3067" s="20" t="str">
        <f>TEXT(Table1[[#This Row],[Transaction Date]],"yyyy")</f>
        <v>2022</v>
      </c>
      <c r="D3067" s="20" t="str">
        <f>TEXT(Table1[[#This Row],[Transaction Date]],"mmmm")</f>
        <v>April</v>
      </c>
      <c r="E3067" s="4">
        <f>MONTH(Table1[[#This Row],[Transaction Date]])</f>
        <v>4</v>
      </c>
      <c r="F3067" s="20" t="str">
        <f>TEXT(Table1[[#This Row],[Transaction Date]],"dddd")</f>
        <v>Saturday</v>
      </c>
      <c r="G3067" t="s">
        <v>10</v>
      </c>
      <c r="H3067" s="4">
        <v>20464</v>
      </c>
      <c r="I3067" t="s">
        <v>109</v>
      </c>
      <c r="J3067" s="4">
        <v>127547</v>
      </c>
      <c r="K3067">
        <v>11250</v>
      </c>
    </row>
    <row r="3068" spans="1:11">
      <c r="A3068" s="4">
        <v>20220402</v>
      </c>
      <c r="B3068" s="21">
        <f t="shared" si="47"/>
        <v>44653</v>
      </c>
      <c r="C3068" s="20" t="str">
        <f>TEXT(Table1[[#This Row],[Transaction Date]],"yyyy")</f>
        <v>2022</v>
      </c>
      <c r="D3068" s="20" t="str">
        <f>TEXT(Table1[[#This Row],[Transaction Date]],"mmmm")</f>
        <v>April</v>
      </c>
      <c r="E3068" s="4">
        <f>MONTH(Table1[[#This Row],[Transaction Date]])</f>
        <v>4</v>
      </c>
      <c r="F3068" s="20" t="str">
        <f>TEXT(Table1[[#This Row],[Transaction Date]],"dddd")</f>
        <v>Saturday</v>
      </c>
      <c r="G3068" t="s">
        <v>10</v>
      </c>
      <c r="H3068" s="4">
        <v>20466</v>
      </c>
      <c r="I3068" t="s">
        <v>114</v>
      </c>
      <c r="J3068" s="4">
        <v>445471</v>
      </c>
      <c r="K3068">
        <v>4250</v>
      </c>
    </row>
    <row r="3069" spans="1:11">
      <c r="A3069" s="4">
        <v>20220402</v>
      </c>
      <c r="B3069" s="21">
        <f t="shared" si="47"/>
        <v>44653</v>
      </c>
      <c r="C3069" s="20" t="str">
        <f>TEXT(Table1[[#This Row],[Transaction Date]],"yyyy")</f>
        <v>2022</v>
      </c>
      <c r="D3069" s="20" t="str">
        <f>TEXT(Table1[[#This Row],[Transaction Date]],"mmmm")</f>
        <v>April</v>
      </c>
      <c r="E3069" s="4">
        <f>MONTH(Table1[[#This Row],[Transaction Date]])</f>
        <v>4</v>
      </c>
      <c r="F3069" s="20" t="str">
        <f>TEXT(Table1[[#This Row],[Transaction Date]],"dddd")</f>
        <v>Saturday</v>
      </c>
      <c r="G3069" t="s">
        <v>116</v>
      </c>
      <c r="H3069" s="4">
        <v>20469</v>
      </c>
      <c r="I3069" t="s">
        <v>115</v>
      </c>
      <c r="J3069" s="4">
        <v>871537</v>
      </c>
      <c r="K3069">
        <v>20950</v>
      </c>
    </row>
    <row r="3070" spans="1:11">
      <c r="A3070" s="4">
        <v>20220402</v>
      </c>
      <c r="B3070" s="21">
        <f t="shared" si="47"/>
        <v>44653</v>
      </c>
      <c r="C3070" s="20" t="str">
        <f>TEXT(Table1[[#This Row],[Transaction Date]],"yyyy")</f>
        <v>2022</v>
      </c>
      <c r="D3070" s="20" t="str">
        <f>TEXT(Table1[[#This Row],[Transaction Date]],"mmmm")</f>
        <v>April</v>
      </c>
      <c r="E3070" s="4">
        <f>MONTH(Table1[[#This Row],[Transaction Date]])</f>
        <v>4</v>
      </c>
      <c r="F3070" s="20" t="str">
        <f>TEXT(Table1[[#This Row],[Transaction Date]],"dddd")</f>
        <v>Saturday</v>
      </c>
      <c r="G3070" t="s">
        <v>10</v>
      </c>
      <c r="H3070" s="4">
        <v>20470</v>
      </c>
      <c r="I3070" t="s">
        <v>114</v>
      </c>
      <c r="J3070" s="4">
        <v>129760</v>
      </c>
      <c r="K3070">
        <v>20950</v>
      </c>
    </row>
    <row r="3071" spans="1:11">
      <c r="A3071" s="4">
        <v>20220402</v>
      </c>
      <c r="B3071" s="21">
        <f t="shared" si="47"/>
        <v>44653</v>
      </c>
      <c r="C3071" s="20" t="str">
        <f>TEXT(Table1[[#This Row],[Transaction Date]],"yyyy")</f>
        <v>2022</v>
      </c>
      <c r="D3071" s="20" t="str">
        <f>TEXT(Table1[[#This Row],[Transaction Date]],"mmmm")</f>
        <v>April</v>
      </c>
      <c r="E3071" s="4">
        <f>MONTH(Table1[[#This Row],[Transaction Date]])</f>
        <v>4</v>
      </c>
      <c r="F3071" s="20" t="str">
        <f>TEXT(Table1[[#This Row],[Transaction Date]],"dddd")</f>
        <v>Saturday</v>
      </c>
      <c r="G3071" t="s">
        <v>10</v>
      </c>
      <c r="H3071" s="4">
        <v>20473</v>
      </c>
      <c r="I3071" t="s">
        <v>114</v>
      </c>
      <c r="J3071" s="4">
        <v>834850</v>
      </c>
      <c r="K3071">
        <v>17950</v>
      </c>
    </row>
    <row r="3072" spans="1:11">
      <c r="A3072" s="4">
        <v>20220402</v>
      </c>
      <c r="B3072" s="21">
        <f t="shared" si="47"/>
        <v>44653</v>
      </c>
      <c r="C3072" s="20" t="str">
        <f>TEXT(Table1[[#This Row],[Transaction Date]],"yyyy")</f>
        <v>2022</v>
      </c>
      <c r="D3072" s="20" t="str">
        <f>TEXT(Table1[[#This Row],[Transaction Date]],"mmmm")</f>
        <v>April</v>
      </c>
      <c r="E3072" s="4">
        <f>MONTH(Table1[[#This Row],[Transaction Date]])</f>
        <v>4</v>
      </c>
      <c r="F3072" s="20" t="str">
        <f>TEXT(Table1[[#This Row],[Transaction Date]],"dddd")</f>
        <v>Saturday</v>
      </c>
      <c r="G3072" t="s">
        <v>116</v>
      </c>
      <c r="H3072" s="4">
        <v>1091</v>
      </c>
      <c r="I3072" t="s">
        <v>115</v>
      </c>
      <c r="J3072" s="4">
        <v>834850</v>
      </c>
      <c r="K3072">
        <v>22650</v>
      </c>
    </row>
    <row r="3073" spans="1:11">
      <c r="A3073" s="4">
        <v>20220402</v>
      </c>
      <c r="B3073" s="21">
        <f t="shared" si="47"/>
        <v>44653</v>
      </c>
      <c r="C3073" s="20" t="str">
        <f>TEXT(Table1[[#This Row],[Transaction Date]],"yyyy")</f>
        <v>2022</v>
      </c>
      <c r="D3073" s="20" t="str">
        <f>TEXT(Table1[[#This Row],[Transaction Date]],"mmmm")</f>
        <v>April</v>
      </c>
      <c r="E3073" s="4">
        <f>MONTH(Table1[[#This Row],[Transaction Date]])</f>
        <v>4</v>
      </c>
      <c r="F3073" s="20" t="str">
        <f>TEXT(Table1[[#This Row],[Transaction Date]],"dddd")</f>
        <v>Saturday</v>
      </c>
      <c r="G3073" t="s">
        <v>116</v>
      </c>
      <c r="H3073" s="4">
        <v>1093</v>
      </c>
      <c r="I3073" t="s">
        <v>114</v>
      </c>
      <c r="J3073" s="4">
        <v>834850</v>
      </c>
      <c r="K3073">
        <v>19650</v>
      </c>
    </row>
    <row r="3074" spans="1:11">
      <c r="A3074" s="4">
        <v>20220402</v>
      </c>
      <c r="B3074" s="21">
        <f t="shared" si="47"/>
        <v>44653</v>
      </c>
      <c r="C3074" s="20" t="str">
        <f>TEXT(Table1[[#This Row],[Transaction Date]],"yyyy")</f>
        <v>2022</v>
      </c>
      <c r="D3074" s="20" t="str">
        <f>TEXT(Table1[[#This Row],[Transaction Date]],"mmmm")</f>
        <v>April</v>
      </c>
      <c r="E3074" s="4">
        <f>MONTH(Table1[[#This Row],[Transaction Date]])</f>
        <v>4</v>
      </c>
      <c r="F3074" s="20" t="str">
        <f>TEXT(Table1[[#This Row],[Transaction Date]],"dddd")</f>
        <v>Saturday</v>
      </c>
      <c r="G3074" t="s">
        <v>116</v>
      </c>
      <c r="H3074" s="4">
        <v>20461</v>
      </c>
      <c r="I3074" t="s">
        <v>115</v>
      </c>
      <c r="J3074" s="4">
        <v>834850</v>
      </c>
      <c r="K3074">
        <v>8950</v>
      </c>
    </row>
    <row r="3075" spans="1:11">
      <c r="A3075" s="4">
        <v>20220402</v>
      </c>
      <c r="B3075" s="21">
        <f t="shared" si="47"/>
        <v>44653</v>
      </c>
      <c r="C3075" s="20" t="str">
        <f>TEXT(Table1[[#This Row],[Transaction Date]],"yyyy")</f>
        <v>2022</v>
      </c>
      <c r="D3075" s="20" t="str">
        <f>TEXT(Table1[[#This Row],[Transaction Date]],"mmmm")</f>
        <v>April</v>
      </c>
      <c r="E3075" s="4">
        <f>MONTH(Table1[[#This Row],[Transaction Date]])</f>
        <v>4</v>
      </c>
      <c r="F3075" s="20" t="str">
        <f>TEXT(Table1[[#This Row],[Transaction Date]],"dddd")</f>
        <v>Saturday</v>
      </c>
      <c r="G3075" t="s">
        <v>116</v>
      </c>
      <c r="H3075" s="4">
        <v>20463</v>
      </c>
      <c r="I3075" t="s">
        <v>113</v>
      </c>
      <c r="J3075" s="4">
        <v>421333</v>
      </c>
      <c r="K3075">
        <v>19650</v>
      </c>
    </row>
    <row r="3076" spans="1:11">
      <c r="A3076" s="4">
        <v>20220402</v>
      </c>
      <c r="B3076" s="21">
        <f t="shared" si="47"/>
        <v>44653</v>
      </c>
      <c r="C3076" s="20" t="str">
        <f>TEXT(Table1[[#This Row],[Transaction Date]],"yyyy")</f>
        <v>2022</v>
      </c>
      <c r="D3076" s="20" t="str">
        <f>TEXT(Table1[[#This Row],[Transaction Date]],"mmmm")</f>
        <v>April</v>
      </c>
      <c r="E3076" s="4">
        <f>MONTH(Table1[[#This Row],[Transaction Date]])</f>
        <v>4</v>
      </c>
      <c r="F3076" s="20" t="str">
        <f>TEXT(Table1[[#This Row],[Transaction Date]],"dddd")</f>
        <v>Saturday</v>
      </c>
      <c r="G3076" t="s">
        <v>116</v>
      </c>
      <c r="H3076" s="4">
        <v>20467</v>
      </c>
      <c r="I3076" t="s">
        <v>113</v>
      </c>
      <c r="J3076" s="4">
        <v>719050</v>
      </c>
      <c r="K3076">
        <v>2650</v>
      </c>
    </row>
    <row r="3077" spans="1:11">
      <c r="A3077" s="4">
        <v>20220402</v>
      </c>
      <c r="B3077" s="21">
        <f t="shared" ref="B3077:B3140" si="48">DATE(LEFT(A3077,4),MID(A3077,5,2),RIGHT(A3077,2))</f>
        <v>44653</v>
      </c>
      <c r="C3077" s="20" t="str">
        <f>TEXT(Table1[[#This Row],[Transaction Date]],"yyyy")</f>
        <v>2022</v>
      </c>
      <c r="D3077" s="20" t="str">
        <f>TEXT(Table1[[#This Row],[Transaction Date]],"mmmm")</f>
        <v>April</v>
      </c>
      <c r="E3077" s="4">
        <f>MONTH(Table1[[#This Row],[Transaction Date]])</f>
        <v>4</v>
      </c>
      <c r="F3077" s="20" t="str">
        <f>TEXT(Table1[[#This Row],[Transaction Date]],"dddd")</f>
        <v>Saturday</v>
      </c>
      <c r="G3077" t="s">
        <v>117</v>
      </c>
      <c r="H3077" s="4">
        <v>20471</v>
      </c>
      <c r="I3077" t="s">
        <v>112</v>
      </c>
      <c r="J3077" s="4">
        <v>101676</v>
      </c>
      <c r="K3077">
        <v>10650</v>
      </c>
    </row>
    <row r="3078" spans="1:11">
      <c r="A3078" s="4">
        <v>20220403</v>
      </c>
      <c r="B3078" s="21">
        <f t="shared" si="48"/>
        <v>44654</v>
      </c>
      <c r="C3078" s="20" t="str">
        <f>TEXT(Table1[[#This Row],[Transaction Date]],"yyyy")</f>
        <v>2022</v>
      </c>
      <c r="D3078" s="20" t="str">
        <f>TEXT(Table1[[#This Row],[Transaction Date]],"mmmm")</f>
        <v>April</v>
      </c>
      <c r="E3078" s="4">
        <f>MONTH(Table1[[#This Row],[Transaction Date]])</f>
        <v>4</v>
      </c>
      <c r="F3078" s="20" t="str">
        <f>TEXT(Table1[[#This Row],[Transaction Date]],"dddd")</f>
        <v>Sunday</v>
      </c>
      <c r="G3078" t="s">
        <v>118</v>
      </c>
      <c r="H3078" s="4">
        <v>20478</v>
      </c>
      <c r="I3078" t="s">
        <v>109</v>
      </c>
      <c r="J3078" s="4">
        <v>131448</v>
      </c>
      <c r="K3078">
        <v>17950</v>
      </c>
    </row>
    <row r="3079" spans="1:11">
      <c r="A3079" s="4">
        <v>20220403</v>
      </c>
      <c r="B3079" s="21">
        <f t="shared" si="48"/>
        <v>44654</v>
      </c>
      <c r="C3079" s="20" t="str">
        <f>TEXT(Table1[[#This Row],[Transaction Date]],"yyyy")</f>
        <v>2022</v>
      </c>
      <c r="D3079" s="20" t="str">
        <f>TEXT(Table1[[#This Row],[Transaction Date]],"mmmm")</f>
        <v>April</v>
      </c>
      <c r="E3079" s="4">
        <f>MONTH(Table1[[#This Row],[Transaction Date]])</f>
        <v>4</v>
      </c>
      <c r="F3079" s="20" t="str">
        <f>TEXT(Table1[[#This Row],[Transaction Date]],"dddd")</f>
        <v>Sunday</v>
      </c>
      <c r="G3079" t="s">
        <v>10</v>
      </c>
      <c r="H3079" s="4">
        <v>20480</v>
      </c>
      <c r="I3079" t="s">
        <v>109</v>
      </c>
      <c r="J3079" s="4">
        <v>161220</v>
      </c>
      <c r="K3079">
        <v>22650</v>
      </c>
    </row>
    <row r="3080" spans="1:11">
      <c r="A3080" s="4">
        <v>20220403</v>
      </c>
      <c r="B3080" s="21">
        <f t="shared" si="48"/>
        <v>44654</v>
      </c>
      <c r="C3080" s="20" t="str">
        <f>TEXT(Table1[[#This Row],[Transaction Date]],"yyyy")</f>
        <v>2022</v>
      </c>
      <c r="D3080" s="20" t="str">
        <f>TEXT(Table1[[#This Row],[Transaction Date]],"mmmm")</f>
        <v>April</v>
      </c>
      <c r="E3080" s="4">
        <f>MONTH(Table1[[#This Row],[Transaction Date]])</f>
        <v>4</v>
      </c>
      <c r="F3080" s="20" t="str">
        <f>TEXT(Table1[[#This Row],[Transaction Date]],"dddd")</f>
        <v>Sunday</v>
      </c>
      <c r="G3080" s="1" t="s">
        <v>116</v>
      </c>
      <c r="H3080" s="4">
        <v>20482</v>
      </c>
      <c r="I3080" t="s">
        <v>109</v>
      </c>
      <c r="J3080" s="4">
        <v>663423</v>
      </c>
      <c r="K3080">
        <v>23950</v>
      </c>
    </row>
    <row r="3081" spans="1:11">
      <c r="A3081" s="4">
        <v>20220403</v>
      </c>
      <c r="B3081" s="21">
        <f t="shared" si="48"/>
        <v>44654</v>
      </c>
      <c r="C3081" s="20" t="str">
        <f>TEXT(Table1[[#This Row],[Transaction Date]],"yyyy")</f>
        <v>2022</v>
      </c>
      <c r="D3081" s="20" t="str">
        <f>TEXT(Table1[[#This Row],[Transaction Date]],"mmmm")</f>
        <v>April</v>
      </c>
      <c r="E3081" s="4">
        <f>MONTH(Table1[[#This Row],[Transaction Date]])</f>
        <v>4</v>
      </c>
      <c r="F3081" s="20" t="str">
        <f>TEXT(Table1[[#This Row],[Transaction Date]],"dddd")</f>
        <v>Sunday</v>
      </c>
      <c r="G3081" s="1" t="s">
        <v>118</v>
      </c>
      <c r="H3081" s="4">
        <v>13309</v>
      </c>
      <c r="I3081" t="s">
        <v>115</v>
      </c>
      <c r="J3081" s="4">
        <v>116562</v>
      </c>
      <c r="K3081">
        <v>6250</v>
      </c>
    </row>
    <row r="3082" spans="1:11">
      <c r="A3082" s="4">
        <v>20220403</v>
      </c>
      <c r="B3082" s="21">
        <f t="shared" si="48"/>
        <v>44654</v>
      </c>
      <c r="C3082" s="20" t="str">
        <f>TEXT(Table1[[#This Row],[Transaction Date]],"yyyy")</f>
        <v>2022</v>
      </c>
      <c r="D3082" s="20" t="str">
        <f>TEXT(Table1[[#This Row],[Transaction Date]],"mmmm")</f>
        <v>April</v>
      </c>
      <c r="E3082" s="4">
        <f>MONTH(Table1[[#This Row],[Transaction Date]])</f>
        <v>4</v>
      </c>
      <c r="F3082" s="20" t="str">
        <f>TEXT(Table1[[#This Row],[Transaction Date]],"dddd")</f>
        <v>Sunday</v>
      </c>
      <c r="G3082" t="s">
        <v>116</v>
      </c>
      <c r="H3082" s="4">
        <v>13310</v>
      </c>
      <c r="I3082" t="s">
        <v>113</v>
      </c>
      <c r="J3082" s="4">
        <v>166782</v>
      </c>
      <c r="K3082">
        <v>17950</v>
      </c>
    </row>
    <row r="3083" spans="1:11">
      <c r="A3083" s="4">
        <v>20220403</v>
      </c>
      <c r="B3083" s="21">
        <f t="shared" si="48"/>
        <v>44654</v>
      </c>
      <c r="C3083" s="20" t="str">
        <f>TEXT(Table1[[#This Row],[Transaction Date]],"yyyy")</f>
        <v>2022</v>
      </c>
      <c r="D3083" s="20" t="str">
        <f>TEXT(Table1[[#This Row],[Transaction Date]],"mmmm")</f>
        <v>April</v>
      </c>
      <c r="E3083" s="4">
        <f>MONTH(Table1[[#This Row],[Transaction Date]])</f>
        <v>4</v>
      </c>
      <c r="F3083" s="20" t="str">
        <f>TEXT(Table1[[#This Row],[Transaction Date]],"dddd")</f>
        <v>Sunday</v>
      </c>
      <c r="G3083" t="s">
        <v>117</v>
      </c>
      <c r="H3083" s="4">
        <v>13311</v>
      </c>
      <c r="I3083" t="s">
        <v>113</v>
      </c>
      <c r="J3083" s="4">
        <v>217003</v>
      </c>
      <c r="K3083">
        <v>20950</v>
      </c>
    </row>
    <row r="3084" spans="1:11">
      <c r="A3084" s="4">
        <v>20220404</v>
      </c>
      <c r="B3084" s="21">
        <f t="shared" si="48"/>
        <v>44655</v>
      </c>
      <c r="C3084" s="20" t="str">
        <f>TEXT(Table1[[#This Row],[Transaction Date]],"yyyy")</f>
        <v>2022</v>
      </c>
      <c r="D3084" s="20" t="str">
        <f>TEXT(Table1[[#This Row],[Transaction Date]],"mmmm")</f>
        <v>April</v>
      </c>
      <c r="E3084" s="4">
        <f>MONTH(Table1[[#This Row],[Transaction Date]])</f>
        <v>4</v>
      </c>
      <c r="F3084" s="20" t="str">
        <f>TEXT(Table1[[#This Row],[Transaction Date]],"dddd")</f>
        <v>Monday</v>
      </c>
      <c r="G3084" t="s">
        <v>117</v>
      </c>
      <c r="H3084" s="4">
        <v>20484</v>
      </c>
      <c r="I3084" t="s">
        <v>112</v>
      </c>
      <c r="J3084" s="4">
        <v>267224</v>
      </c>
      <c r="K3084">
        <v>18855</v>
      </c>
    </row>
    <row r="3085" spans="1:11">
      <c r="A3085" s="4">
        <v>20220404</v>
      </c>
      <c r="B3085" s="21">
        <f t="shared" si="48"/>
        <v>44655</v>
      </c>
      <c r="C3085" s="20" t="str">
        <f>TEXT(Table1[[#This Row],[Transaction Date]],"yyyy")</f>
        <v>2022</v>
      </c>
      <c r="D3085" s="20" t="str">
        <f>TEXT(Table1[[#This Row],[Transaction Date]],"mmmm")</f>
        <v>April</v>
      </c>
      <c r="E3085" s="4">
        <f>MONTH(Table1[[#This Row],[Transaction Date]])</f>
        <v>4</v>
      </c>
      <c r="F3085" s="20" t="str">
        <f>TEXT(Table1[[#This Row],[Transaction Date]],"dddd")</f>
        <v>Monday</v>
      </c>
      <c r="G3085" t="s">
        <v>10</v>
      </c>
      <c r="H3085" s="4">
        <v>13313</v>
      </c>
      <c r="I3085" t="s">
        <v>113</v>
      </c>
      <c r="J3085" s="4">
        <v>317445</v>
      </c>
      <c r="K3085">
        <v>2450</v>
      </c>
    </row>
    <row r="3086" spans="1:11">
      <c r="A3086" s="4">
        <v>20220404</v>
      </c>
      <c r="B3086" s="21">
        <f t="shared" si="48"/>
        <v>44655</v>
      </c>
      <c r="C3086" s="20" t="str">
        <f>TEXT(Table1[[#This Row],[Transaction Date]],"yyyy")</f>
        <v>2022</v>
      </c>
      <c r="D3086" s="20" t="str">
        <f>TEXT(Table1[[#This Row],[Transaction Date]],"mmmm")</f>
        <v>April</v>
      </c>
      <c r="E3086" s="4">
        <f>MONTH(Table1[[#This Row],[Transaction Date]])</f>
        <v>4</v>
      </c>
      <c r="F3086" s="20" t="str">
        <f>TEXT(Table1[[#This Row],[Transaction Date]],"dddd")</f>
        <v>Monday</v>
      </c>
      <c r="G3086" t="s">
        <v>10</v>
      </c>
      <c r="H3086" s="4">
        <v>14016</v>
      </c>
      <c r="I3086" t="s">
        <v>115</v>
      </c>
      <c r="J3086" s="4">
        <v>729973</v>
      </c>
      <c r="K3086">
        <v>995</v>
      </c>
    </row>
    <row r="3087" spans="1:11">
      <c r="A3087" s="4">
        <v>20220405</v>
      </c>
      <c r="B3087" s="21">
        <f t="shared" si="48"/>
        <v>44656</v>
      </c>
      <c r="C3087" s="20" t="str">
        <f>TEXT(Table1[[#This Row],[Transaction Date]],"yyyy")</f>
        <v>2022</v>
      </c>
      <c r="D3087" s="20" t="str">
        <f>TEXT(Table1[[#This Row],[Transaction Date]],"mmmm")</f>
        <v>April</v>
      </c>
      <c r="E3087" s="4">
        <f>MONTH(Table1[[#This Row],[Transaction Date]])</f>
        <v>4</v>
      </c>
      <c r="F3087" s="20" t="str">
        <f>TEXT(Table1[[#This Row],[Transaction Date]],"dddd")</f>
        <v>Tuesday</v>
      </c>
      <c r="G3087" t="s">
        <v>118</v>
      </c>
      <c r="H3087" s="4">
        <v>20488</v>
      </c>
      <c r="I3087" t="s">
        <v>109</v>
      </c>
      <c r="J3087" s="4">
        <v>764932</v>
      </c>
      <c r="K3087">
        <v>3950</v>
      </c>
    </row>
    <row r="3088" spans="1:11">
      <c r="A3088" s="4">
        <v>20220405</v>
      </c>
      <c r="B3088" s="21">
        <f t="shared" si="48"/>
        <v>44656</v>
      </c>
      <c r="C3088" s="20" t="str">
        <f>TEXT(Table1[[#This Row],[Transaction Date]],"yyyy")</f>
        <v>2022</v>
      </c>
      <c r="D3088" s="20" t="str">
        <f>TEXT(Table1[[#This Row],[Transaction Date]],"mmmm")</f>
        <v>April</v>
      </c>
      <c r="E3088" s="4">
        <f>MONTH(Table1[[#This Row],[Transaction Date]])</f>
        <v>4</v>
      </c>
      <c r="F3088" s="20" t="str">
        <f>TEXT(Table1[[#This Row],[Transaction Date]],"dddd")</f>
        <v>Tuesday</v>
      </c>
      <c r="G3088" t="s">
        <v>116</v>
      </c>
      <c r="H3088" s="4">
        <v>20491</v>
      </c>
      <c r="I3088" t="s">
        <v>114</v>
      </c>
      <c r="J3088" s="4">
        <v>799891</v>
      </c>
      <c r="K3088">
        <v>11950</v>
      </c>
    </row>
    <row r="3089" spans="1:11">
      <c r="A3089" s="4">
        <v>20220405</v>
      </c>
      <c r="B3089" s="21">
        <f t="shared" si="48"/>
        <v>44656</v>
      </c>
      <c r="C3089" s="20" t="str">
        <f>TEXT(Table1[[#This Row],[Transaction Date]],"yyyy")</f>
        <v>2022</v>
      </c>
      <c r="D3089" s="20" t="str">
        <f>TEXT(Table1[[#This Row],[Transaction Date]],"mmmm")</f>
        <v>April</v>
      </c>
      <c r="E3089" s="4">
        <f>MONTH(Table1[[#This Row],[Transaction Date]])</f>
        <v>4</v>
      </c>
      <c r="F3089" s="20" t="str">
        <f>TEXT(Table1[[#This Row],[Transaction Date]],"dddd")</f>
        <v>Tuesday</v>
      </c>
      <c r="G3089" t="s">
        <v>117</v>
      </c>
      <c r="H3089" s="4">
        <v>20489</v>
      </c>
      <c r="I3089" t="s">
        <v>115</v>
      </c>
      <c r="J3089" s="4">
        <v>834850</v>
      </c>
      <c r="K3089">
        <v>5698</v>
      </c>
    </row>
    <row r="3090" spans="1:11">
      <c r="A3090" s="4">
        <v>20220405</v>
      </c>
      <c r="B3090" s="21">
        <f t="shared" si="48"/>
        <v>44656</v>
      </c>
      <c r="C3090" s="20" t="str">
        <f>TEXT(Table1[[#This Row],[Transaction Date]],"yyyy")</f>
        <v>2022</v>
      </c>
      <c r="D3090" s="20" t="str">
        <f>TEXT(Table1[[#This Row],[Transaction Date]],"mmmm")</f>
        <v>April</v>
      </c>
      <c r="E3090" s="4">
        <f>MONTH(Table1[[#This Row],[Transaction Date]])</f>
        <v>4</v>
      </c>
      <c r="F3090" s="20" t="str">
        <f>TEXT(Table1[[#This Row],[Transaction Date]],"dddd")</f>
        <v>Tuesday</v>
      </c>
      <c r="G3090" t="s">
        <v>10</v>
      </c>
      <c r="H3090" s="4">
        <v>20491</v>
      </c>
      <c r="I3090" t="s">
        <v>114</v>
      </c>
      <c r="J3090" s="4">
        <v>367666</v>
      </c>
      <c r="K3090">
        <v>3650</v>
      </c>
    </row>
    <row r="3091" spans="1:11">
      <c r="A3091" s="4">
        <v>20220405</v>
      </c>
      <c r="B3091" s="21">
        <f t="shared" si="48"/>
        <v>44656</v>
      </c>
      <c r="C3091" s="20" t="str">
        <f>TEXT(Table1[[#This Row],[Transaction Date]],"yyyy")</f>
        <v>2022</v>
      </c>
      <c r="D3091" s="20" t="str">
        <f>TEXT(Table1[[#This Row],[Transaction Date]],"mmmm")</f>
        <v>April</v>
      </c>
      <c r="E3091" s="4">
        <f>MONTH(Table1[[#This Row],[Transaction Date]])</f>
        <v>4</v>
      </c>
      <c r="F3091" s="20" t="str">
        <f>TEXT(Table1[[#This Row],[Transaction Date]],"dddd")</f>
        <v>Tuesday</v>
      </c>
      <c r="G3091" t="s">
        <v>10</v>
      </c>
      <c r="H3091" s="4">
        <v>13314</v>
      </c>
      <c r="I3091" t="s">
        <v>115</v>
      </c>
      <c r="J3091" s="4">
        <v>417887</v>
      </c>
      <c r="K3091">
        <v>20950</v>
      </c>
    </row>
    <row r="3092" spans="1:11">
      <c r="A3092" s="4">
        <v>20220405</v>
      </c>
      <c r="B3092" s="21">
        <f t="shared" si="48"/>
        <v>44656</v>
      </c>
      <c r="C3092" s="20" t="str">
        <f>TEXT(Table1[[#This Row],[Transaction Date]],"yyyy")</f>
        <v>2022</v>
      </c>
      <c r="D3092" s="20" t="str">
        <f>TEXT(Table1[[#This Row],[Transaction Date]],"mmmm")</f>
        <v>April</v>
      </c>
      <c r="E3092" s="4">
        <f>MONTH(Table1[[#This Row],[Transaction Date]])</f>
        <v>4</v>
      </c>
      <c r="F3092" s="20" t="str">
        <f>TEXT(Table1[[#This Row],[Transaction Date]],"dddd")</f>
        <v>Tuesday</v>
      </c>
      <c r="G3092" t="s">
        <v>10</v>
      </c>
      <c r="H3092" s="4">
        <v>13315</v>
      </c>
      <c r="I3092" t="s">
        <v>114</v>
      </c>
      <c r="J3092" s="4">
        <v>468108</v>
      </c>
      <c r="K3092">
        <v>15257.5</v>
      </c>
    </row>
    <row r="3093" spans="1:11">
      <c r="A3093" s="4">
        <v>20220405</v>
      </c>
      <c r="B3093" s="21">
        <f t="shared" si="48"/>
        <v>44656</v>
      </c>
      <c r="C3093" s="20" t="str">
        <f>TEXT(Table1[[#This Row],[Transaction Date]],"yyyy")</f>
        <v>2022</v>
      </c>
      <c r="D3093" s="20" t="str">
        <f>TEXT(Table1[[#This Row],[Transaction Date]],"mmmm")</f>
        <v>April</v>
      </c>
      <c r="E3093" s="4">
        <f>MONTH(Table1[[#This Row],[Transaction Date]])</f>
        <v>4</v>
      </c>
      <c r="F3093" s="20" t="str">
        <f>TEXT(Table1[[#This Row],[Transaction Date]],"dddd")</f>
        <v>Tuesday</v>
      </c>
      <c r="G3093" t="s">
        <v>117</v>
      </c>
      <c r="H3093" s="4">
        <v>14035</v>
      </c>
      <c r="I3093" t="s">
        <v>114</v>
      </c>
      <c r="J3093" s="4">
        <v>518329</v>
      </c>
      <c r="K3093">
        <v>20950</v>
      </c>
    </row>
    <row r="3094" spans="1:11">
      <c r="A3094" s="4">
        <v>20220406</v>
      </c>
      <c r="B3094" s="21">
        <f t="shared" si="48"/>
        <v>44657</v>
      </c>
      <c r="C3094" s="20" t="str">
        <f>TEXT(Table1[[#This Row],[Transaction Date]],"yyyy")</f>
        <v>2022</v>
      </c>
      <c r="D3094" s="20" t="str">
        <f>TEXT(Table1[[#This Row],[Transaction Date]],"mmmm")</f>
        <v>April</v>
      </c>
      <c r="E3094" s="4">
        <f>MONTH(Table1[[#This Row],[Transaction Date]])</f>
        <v>4</v>
      </c>
      <c r="F3094" s="20" t="str">
        <f>TEXT(Table1[[#This Row],[Transaction Date]],"dddd")</f>
        <v>Wednesday</v>
      </c>
      <c r="G3094" t="s">
        <v>117</v>
      </c>
      <c r="H3094" s="4">
        <v>20498</v>
      </c>
      <c r="I3094" t="s">
        <v>115</v>
      </c>
      <c r="J3094" s="4">
        <v>568550</v>
      </c>
      <c r="K3094">
        <v>11950</v>
      </c>
    </row>
    <row r="3095" spans="1:11">
      <c r="A3095" s="4">
        <v>20220406</v>
      </c>
      <c r="B3095" s="21">
        <f t="shared" si="48"/>
        <v>44657</v>
      </c>
      <c r="C3095" s="20" t="str">
        <f>TEXT(Table1[[#This Row],[Transaction Date]],"yyyy")</f>
        <v>2022</v>
      </c>
      <c r="D3095" s="20" t="str">
        <f>TEXT(Table1[[#This Row],[Transaction Date]],"mmmm")</f>
        <v>April</v>
      </c>
      <c r="E3095" s="4">
        <f>MONTH(Table1[[#This Row],[Transaction Date]])</f>
        <v>4</v>
      </c>
      <c r="F3095" s="20" t="str">
        <f>TEXT(Table1[[#This Row],[Transaction Date]],"dddd")</f>
        <v>Wednesday</v>
      </c>
      <c r="G3095" t="s">
        <v>10</v>
      </c>
      <c r="H3095" s="4">
        <v>20499</v>
      </c>
      <c r="I3095" t="s">
        <v>114</v>
      </c>
      <c r="J3095" s="4">
        <v>618771</v>
      </c>
      <c r="K3095">
        <v>11950</v>
      </c>
    </row>
    <row r="3096" spans="1:11">
      <c r="A3096" s="4">
        <v>20220406</v>
      </c>
      <c r="B3096" s="21">
        <f t="shared" si="48"/>
        <v>44657</v>
      </c>
      <c r="C3096" s="20" t="str">
        <f>TEXT(Table1[[#This Row],[Transaction Date]],"yyyy")</f>
        <v>2022</v>
      </c>
      <c r="D3096" s="20" t="str">
        <f>TEXT(Table1[[#This Row],[Transaction Date]],"mmmm")</f>
        <v>April</v>
      </c>
      <c r="E3096" s="4">
        <f>MONTH(Table1[[#This Row],[Transaction Date]])</f>
        <v>4</v>
      </c>
      <c r="F3096" s="20" t="str">
        <f>TEXT(Table1[[#This Row],[Transaction Date]],"dddd")</f>
        <v>Wednesday</v>
      </c>
      <c r="G3096" t="s">
        <v>10</v>
      </c>
      <c r="H3096" s="4">
        <v>13319</v>
      </c>
      <c r="I3096" t="s">
        <v>115</v>
      </c>
      <c r="J3096" s="4">
        <v>864342</v>
      </c>
      <c r="K3096">
        <v>10755</v>
      </c>
    </row>
    <row r="3097" spans="1:11">
      <c r="A3097" s="4">
        <v>20220406</v>
      </c>
      <c r="B3097" s="21">
        <f t="shared" si="48"/>
        <v>44657</v>
      </c>
      <c r="C3097" s="20" t="str">
        <f>TEXT(Table1[[#This Row],[Transaction Date]],"yyyy")</f>
        <v>2022</v>
      </c>
      <c r="D3097" s="20" t="str">
        <f>TEXT(Table1[[#This Row],[Transaction Date]],"mmmm")</f>
        <v>April</v>
      </c>
      <c r="E3097" s="4">
        <f>MONTH(Table1[[#This Row],[Transaction Date]])</f>
        <v>4</v>
      </c>
      <c r="F3097" s="20" t="str">
        <f>TEXT(Table1[[#This Row],[Transaction Date]],"dddd")</f>
        <v>Wednesday</v>
      </c>
      <c r="G3097" t="s">
        <v>118</v>
      </c>
      <c r="H3097" s="4">
        <v>10089</v>
      </c>
      <c r="I3097" t="s">
        <v>113</v>
      </c>
      <c r="J3097" s="4">
        <v>979679</v>
      </c>
      <c r="K3097">
        <v>2385</v>
      </c>
    </row>
    <row r="3098" spans="1:11">
      <c r="A3098" s="4">
        <v>20220406</v>
      </c>
      <c r="B3098" s="21">
        <f t="shared" si="48"/>
        <v>44657</v>
      </c>
      <c r="C3098" s="20" t="str">
        <f>TEXT(Table1[[#This Row],[Transaction Date]],"yyyy")</f>
        <v>2022</v>
      </c>
      <c r="D3098" s="20" t="str">
        <f>TEXT(Table1[[#This Row],[Transaction Date]],"mmmm")</f>
        <v>April</v>
      </c>
      <c r="E3098" s="4">
        <f>MONTH(Table1[[#This Row],[Transaction Date]])</f>
        <v>4</v>
      </c>
      <c r="F3098" s="20" t="str">
        <f>TEXT(Table1[[#This Row],[Transaction Date]],"dddd")</f>
        <v>Wednesday</v>
      </c>
      <c r="G3098" t="s">
        <v>116</v>
      </c>
      <c r="H3098" s="4">
        <v>1114</v>
      </c>
      <c r="I3098" t="s">
        <v>113</v>
      </c>
      <c r="J3098" s="4">
        <v>112757</v>
      </c>
      <c r="K3098">
        <v>9585</v>
      </c>
    </row>
    <row r="3099" spans="1:11">
      <c r="A3099" s="4">
        <v>20220406</v>
      </c>
      <c r="B3099" s="21">
        <f t="shared" si="48"/>
        <v>44657</v>
      </c>
      <c r="C3099" s="20" t="str">
        <f>TEXT(Table1[[#This Row],[Transaction Date]],"yyyy")</f>
        <v>2022</v>
      </c>
      <c r="D3099" s="20" t="str">
        <f>TEXT(Table1[[#This Row],[Transaction Date]],"mmmm")</f>
        <v>April</v>
      </c>
      <c r="E3099" s="4">
        <f>MONTH(Table1[[#This Row],[Transaction Date]])</f>
        <v>4</v>
      </c>
      <c r="F3099" s="20" t="str">
        <f>TEXT(Table1[[#This Row],[Transaction Date]],"dddd")</f>
        <v>Wednesday</v>
      </c>
      <c r="G3099" t="s">
        <v>10</v>
      </c>
      <c r="H3099" s="4">
        <v>20494</v>
      </c>
      <c r="I3099" t="s">
        <v>112</v>
      </c>
      <c r="J3099" s="4">
        <v>127547</v>
      </c>
      <c r="K3099">
        <v>17950</v>
      </c>
    </row>
    <row r="3100" spans="1:11">
      <c r="A3100" s="4">
        <v>20220406</v>
      </c>
      <c r="B3100" s="21">
        <f t="shared" si="48"/>
        <v>44657</v>
      </c>
      <c r="C3100" s="20" t="str">
        <f>TEXT(Table1[[#This Row],[Transaction Date]],"yyyy")</f>
        <v>2022</v>
      </c>
      <c r="D3100" s="20" t="str">
        <f>TEXT(Table1[[#This Row],[Transaction Date]],"mmmm")</f>
        <v>April</v>
      </c>
      <c r="E3100" s="4">
        <f>MONTH(Table1[[#This Row],[Transaction Date]])</f>
        <v>4</v>
      </c>
      <c r="F3100" s="20" t="str">
        <f>TEXT(Table1[[#This Row],[Transaction Date]],"dddd")</f>
        <v>Wednesday</v>
      </c>
      <c r="G3100" t="s">
        <v>116</v>
      </c>
      <c r="H3100" s="4">
        <v>20497</v>
      </c>
      <c r="I3100" t="s">
        <v>109</v>
      </c>
      <c r="J3100" s="4">
        <v>445471</v>
      </c>
      <c r="K3100">
        <v>10650</v>
      </c>
    </row>
    <row r="3101" spans="1:11">
      <c r="A3101" s="4">
        <v>20220406</v>
      </c>
      <c r="B3101" s="21">
        <f t="shared" si="48"/>
        <v>44657</v>
      </c>
      <c r="C3101" s="20" t="str">
        <f>TEXT(Table1[[#This Row],[Transaction Date]],"yyyy")</f>
        <v>2022</v>
      </c>
      <c r="D3101" s="20" t="str">
        <f>TEXT(Table1[[#This Row],[Transaction Date]],"mmmm")</f>
        <v>April</v>
      </c>
      <c r="E3101" s="4">
        <f>MONTH(Table1[[#This Row],[Transaction Date]])</f>
        <v>4</v>
      </c>
      <c r="F3101" s="20" t="str">
        <f>TEXT(Table1[[#This Row],[Transaction Date]],"dddd")</f>
        <v>Wednesday</v>
      </c>
      <c r="G3101" t="s">
        <v>117</v>
      </c>
      <c r="H3101" s="4">
        <v>13317</v>
      </c>
      <c r="I3101" t="s">
        <v>109</v>
      </c>
      <c r="J3101" s="4">
        <v>871537</v>
      </c>
      <c r="K3101">
        <v>16155</v>
      </c>
    </row>
    <row r="3102" spans="1:11">
      <c r="A3102" s="4">
        <v>20220406</v>
      </c>
      <c r="B3102" s="21">
        <f t="shared" si="48"/>
        <v>44657</v>
      </c>
      <c r="C3102" s="20" t="str">
        <f>TEXT(Table1[[#This Row],[Transaction Date]],"yyyy")</f>
        <v>2022</v>
      </c>
      <c r="D3102" s="20" t="str">
        <f>TEXT(Table1[[#This Row],[Transaction Date]],"mmmm")</f>
        <v>April</v>
      </c>
      <c r="E3102" s="4">
        <f>MONTH(Table1[[#This Row],[Transaction Date]])</f>
        <v>4</v>
      </c>
      <c r="F3102" s="20" t="str">
        <f>TEXT(Table1[[#This Row],[Transaction Date]],"dddd")</f>
        <v>Wednesday</v>
      </c>
      <c r="G3102" t="s">
        <v>117</v>
      </c>
      <c r="H3102" s="4">
        <v>13318</v>
      </c>
      <c r="I3102" t="s">
        <v>110</v>
      </c>
      <c r="J3102" s="4">
        <v>129760</v>
      </c>
      <c r="K3102">
        <v>2950</v>
      </c>
    </row>
    <row r="3103" spans="1:11">
      <c r="A3103" s="4">
        <v>20220406</v>
      </c>
      <c r="B3103" s="21">
        <f t="shared" si="48"/>
        <v>44657</v>
      </c>
      <c r="C3103" s="20" t="str">
        <f>TEXT(Table1[[#This Row],[Transaction Date]],"yyyy")</f>
        <v>2022</v>
      </c>
      <c r="D3103" s="20" t="str">
        <f>TEXT(Table1[[#This Row],[Transaction Date]],"mmmm")</f>
        <v>April</v>
      </c>
      <c r="E3103" s="4">
        <f>MONTH(Table1[[#This Row],[Transaction Date]])</f>
        <v>4</v>
      </c>
      <c r="F3103" s="20" t="str">
        <f>TEXT(Table1[[#This Row],[Transaction Date]],"dddd")</f>
        <v>Wednesday</v>
      </c>
      <c r="G3103" t="s">
        <v>10</v>
      </c>
      <c r="H3103" s="4">
        <v>14040</v>
      </c>
      <c r="I3103" t="s">
        <v>109</v>
      </c>
      <c r="J3103" s="4">
        <v>172366</v>
      </c>
      <c r="K3103">
        <v>6250</v>
      </c>
    </row>
    <row r="3104" spans="1:11">
      <c r="A3104" s="4">
        <v>20220406</v>
      </c>
      <c r="B3104" s="21">
        <f t="shared" si="48"/>
        <v>44657</v>
      </c>
      <c r="C3104" s="20" t="str">
        <f>TEXT(Table1[[#This Row],[Transaction Date]],"yyyy")</f>
        <v>2022</v>
      </c>
      <c r="D3104" s="20" t="str">
        <f>TEXT(Table1[[#This Row],[Transaction Date]],"mmmm")</f>
        <v>April</v>
      </c>
      <c r="E3104" s="4">
        <f>MONTH(Table1[[#This Row],[Transaction Date]])</f>
        <v>4</v>
      </c>
      <c r="F3104" s="20" t="str">
        <f>TEXT(Table1[[#This Row],[Transaction Date]],"dddd")</f>
        <v>Wednesday</v>
      </c>
      <c r="G3104" t="s">
        <v>10</v>
      </c>
      <c r="H3104" s="4">
        <v>14042</v>
      </c>
      <c r="I3104" t="s">
        <v>109</v>
      </c>
      <c r="J3104" s="4">
        <v>307950</v>
      </c>
      <c r="K3104">
        <v>19650</v>
      </c>
    </row>
    <row r="3105" spans="1:11">
      <c r="A3105" s="4">
        <v>20220407</v>
      </c>
      <c r="B3105" s="21">
        <f t="shared" si="48"/>
        <v>44658</v>
      </c>
      <c r="C3105" s="20" t="str">
        <f>TEXT(Table1[[#This Row],[Transaction Date]],"yyyy")</f>
        <v>2022</v>
      </c>
      <c r="D3105" s="20" t="str">
        <f>TEXT(Table1[[#This Row],[Transaction Date]],"mmmm")</f>
        <v>April</v>
      </c>
      <c r="E3105" s="4">
        <f>MONTH(Table1[[#This Row],[Transaction Date]])</f>
        <v>4</v>
      </c>
      <c r="F3105" s="20" t="str">
        <f>TEXT(Table1[[#This Row],[Transaction Date]],"dddd")</f>
        <v>Thursday</v>
      </c>
      <c r="G3105" t="s">
        <v>118</v>
      </c>
      <c r="H3105" s="4">
        <v>13320</v>
      </c>
      <c r="I3105" t="s">
        <v>115</v>
      </c>
      <c r="J3105" s="4">
        <v>657535</v>
      </c>
      <c r="K3105">
        <v>20357.5</v>
      </c>
    </row>
    <row r="3106" spans="1:11">
      <c r="A3106" s="4">
        <v>20220407</v>
      </c>
      <c r="B3106" s="21">
        <f t="shared" si="48"/>
        <v>44658</v>
      </c>
      <c r="C3106" s="20" t="str">
        <f>TEXT(Table1[[#This Row],[Transaction Date]],"yyyy")</f>
        <v>2022</v>
      </c>
      <c r="D3106" s="20" t="str">
        <f>TEXT(Table1[[#This Row],[Transaction Date]],"mmmm")</f>
        <v>April</v>
      </c>
      <c r="E3106" s="4">
        <f>MONTH(Table1[[#This Row],[Transaction Date]])</f>
        <v>4</v>
      </c>
      <c r="F3106" s="20" t="str">
        <f>TEXT(Table1[[#This Row],[Transaction Date]],"dddd")</f>
        <v>Thursday</v>
      </c>
      <c r="G3106" t="s">
        <v>116</v>
      </c>
      <c r="H3106" s="4">
        <v>13321</v>
      </c>
      <c r="I3106" t="s">
        <v>113</v>
      </c>
      <c r="J3106" s="4">
        <v>100712</v>
      </c>
      <c r="K3106">
        <v>10755</v>
      </c>
    </row>
    <row r="3107" spans="1:11">
      <c r="A3107" s="4">
        <v>20220407</v>
      </c>
      <c r="B3107" s="21">
        <f t="shared" si="48"/>
        <v>44658</v>
      </c>
      <c r="C3107" s="20" t="str">
        <f>TEXT(Table1[[#This Row],[Transaction Date]],"yyyy")</f>
        <v>2022</v>
      </c>
      <c r="D3107" s="20" t="str">
        <f>TEXT(Table1[[#This Row],[Transaction Date]],"mmmm")</f>
        <v>April</v>
      </c>
      <c r="E3107" s="4">
        <f>MONTH(Table1[[#This Row],[Transaction Date]])</f>
        <v>4</v>
      </c>
      <c r="F3107" s="20" t="str">
        <f>TEXT(Table1[[#This Row],[Transaction Date]],"dddd")</f>
        <v>Thursday</v>
      </c>
      <c r="G3107" t="s">
        <v>10</v>
      </c>
      <c r="H3107" s="4">
        <v>1115</v>
      </c>
      <c r="I3107" t="s">
        <v>113</v>
      </c>
      <c r="J3107" s="4">
        <v>135670</v>
      </c>
      <c r="K3107">
        <v>16155</v>
      </c>
    </row>
    <row r="3108" spans="1:11">
      <c r="A3108" s="4">
        <v>20220407</v>
      </c>
      <c r="B3108" s="21">
        <f t="shared" si="48"/>
        <v>44658</v>
      </c>
      <c r="C3108" s="20" t="str">
        <f>TEXT(Table1[[#This Row],[Transaction Date]],"yyyy")</f>
        <v>2022</v>
      </c>
      <c r="D3108" s="20" t="str">
        <f>TEXT(Table1[[#This Row],[Transaction Date]],"mmmm")</f>
        <v>April</v>
      </c>
      <c r="E3108" s="4">
        <f>MONTH(Table1[[#This Row],[Transaction Date]])</f>
        <v>4</v>
      </c>
      <c r="F3108" s="20" t="str">
        <f>TEXT(Table1[[#This Row],[Transaction Date]],"dddd")</f>
        <v>Thursday</v>
      </c>
      <c r="G3108" t="s">
        <v>116</v>
      </c>
      <c r="H3108" s="4">
        <v>20500</v>
      </c>
      <c r="I3108" t="s">
        <v>112</v>
      </c>
      <c r="J3108" s="4">
        <v>170629</v>
      </c>
      <c r="K3108">
        <v>12650</v>
      </c>
    </row>
    <row r="3109" spans="1:11">
      <c r="A3109" s="4">
        <v>20220407</v>
      </c>
      <c r="B3109" s="21">
        <f t="shared" si="48"/>
        <v>44658</v>
      </c>
      <c r="C3109" s="20" t="str">
        <f>TEXT(Table1[[#This Row],[Transaction Date]],"yyyy")</f>
        <v>2022</v>
      </c>
      <c r="D3109" s="20" t="str">
        <f>TEXT(Table1[[#This Row],[Transaction Date]],"mmmm")</f>
        <v>April</v>
      </c>
      <c r="E3109" s="4">
        <f>MONTH(Table1[[#This Row],[Transaction Date]])</f>
        <v>4</v>
      </c>
      <c r="F3109" s="20" t="str">
        <f>TEXT(Table1[[#This Row],[Transaction Date]],"dddd")</f>
        <v>Thursday</v>
      </c>
      <c r="G3109" t="s">
        <v>117</v>
      </c>
      <c r="H3109" s="4">
        <v>20500</v>
      </c>
      <c r="I3109" t="s">
        <v>109</v>
      </c>
      <c r="J3109" s="4">
        <v>205588</v>
      </c>
      <c r="K3109">
        <v>20950</v>
      </c>
    </row>
    <row r="3110" spans="1:11">
      <c r="A3110" s="4">
        <v>20220407</v>
      </c>
      <c r="B3110" s="21">
        <f t="shared" si="48"/>
        <v>44658</v>
      </c>
      <c r="C3110" s="20" t="str">
        <f>TEXT(Table1[[#This Row],[Transaction Date]],"yyyy")</f>
        <v>2022</v>
      </c>
      <c r="D3110" s="20" t="str">
        <f>TEXT(Table1[[#This Row],[Transaction Date]],"mmmm")</f>
        <v>April</v>
      </c>
      <c r="E3110" s="4">
        <f>MONTH(Table1[[#This Row],[Transaction Date]])</f>
        <v>4</v>
      </c>
      <c r="F3110" s="20" t="str">
        <f>TEXT(Table1[[#This Row],[Transaction Date]],"dddd")</f>
        <v>Thursday</v>
      </c>
      <c r="G3110" t="s">
        <v>117</v>
      </c>
      <c r="H3110" s="4">
        <v>20501</v>
      </c>
      <c r="I3110" t="s">
        <v>109</v>
      </c>
      <c r="J3110" s="4">
        <v>240547</v>
      </c>
      <c r="K3110">
        <v>14950</v>
      </c>
    </row>
    <row r="3111" spans="1:11">
      <c r="A3111" s="4">
        <v>20220407</v>
      </c>
      <c r="B3111" s="21">
        <f t="shared" si="48"/>
        <v>44658</v>
      </c>
      <c r="C3111" s="20" t="str">
        <f>TEXT(Table1[[#This Row],[Transaction Date]],"yyyy")</f>
        <v>2022</v>
      </c>
      <c r="D3111" s="20" t="str">
        <f>TEXT(Table1[[#This Row],[Transaction Date]],"mmmm")</f>
        <v>April</v>
      </c>
      <c r="E3111" s="4">
        <f>MONTH(Table1[[#This Row],[Transaction Date]])</f>
        <v>4</v>
      </c>
      <c r="F3111" s="20" t="str">
        <f>TEXT(Table1[[#This Row],[Transaction Date]],"dddd")</f>
        <v>Thursday</v>
      </c>
      <c r="G3111" t="s">
        <v>10</v>
      </c>
      <c r="H3111" s="4">
        <v>20502</v>
      </c>
      <c r="I3111" t="s">
        <v>112</v>
      </c>
      <c r="J3111" s="4">
        <v>275506</v>
      </c>
      <c r="K3111">
        <v>2650</v>
      </c>
    </row>
    <row r="3112" spans="1:11">
      <c r="A3112" s="4">
        <v>20220407</v>
      </c>
      <c r="B3112" s="21">
        <f t="shared" si="48"/>
        <v>44658</v>
      </c>
      <c r="C3112" s="20" t="str">
        <f>TEXT(Table1[[#This Row],[Transaction Date]],"yyyy")</f>
        <v>2022</v>
      </c>
      <c r="D3112" s="20" t="str">
        <f>TEXT(Table1[[#This Row],[Transaction Date]],"mmmm")</f>
        <v>April</v>
      </c>
      <c r="E3112" s="4">
        <f>MONTH(Table1[[#This Row],[Transaction Date]])</f>
        <v>4</v>
      </c>
      <c r="F3112" s="20" t="str">
        <f>TEXT(Table1[[#This Row],[Transaction Date]],"dddd")</f>
        <v>Thursday</v>
      </c>
      <c r="G3112" t="s">
        <v>10</v>
      </c>
      <c r="H3112" s="4">
        <v>10095</v>
      </c>
      <c r="I3112" t="s">
        <v>114</v>
      </c>
      <c r="J3112" s="4">
        <v>310465</v>
      </c>
      <c r="K3112">
        <v>16155</v>
      </c>
    </row>
    <row r="3113" spans="1:11">
      <c r="A3113" s="4">
        <v>20220407</v>
      </c>
      <c r="B3113" s="21">
        <f t="shared" si="48"/>
        <v>44658</v>
      </c>
      <c r="C3113" s="20" t="str">
        <f>TEXT(Table1[[#This Row],[Transaction Date]],"yyyy")</f>
        <v>2022</v>
      </c>
      <c r="D3113" s="20" t="str">
        <f>TEXT(Table1[[#This Row],[Transaction Date]],"mmmm")</f>
        <v>April</v>
      </c>
      <c r="E3113" s="4">
        <f>MONTH(Table1[[#This Row],[Transaction Date]])</f>
        <v>4</v>
      </c>
      <c r="F3113" s="20" t="str">
        <f>TEXT(Table1[[#This Row],[Transaction Date]],"dddd")</f>
        <v>Thursday</v>
      </c>
      <c r="G3113" t="s">
        <v>117</v>
      </c>
      <c r="H3113" s="4">
        <v>14077</v>
      </c>
      <c r="I3113" t="s">
        <v>115</v>
      </c>
      <c r="J3113" s="4">
        <v>485260</v>
      </c>
      <c r="K3113">
        <v>14950</v>
      </c>
    </row>
    <row r="3114" spans="1:11">
      <c r="A3114" s="4">
        <v>20220407</v>
      </c>
      <c r="B3114" s="21">
        <f t="shared" si="48"/>
        <v>44658</v>
      </c>
      <c r="C3114" s="20" t="str">
        <f>TEXT(Table1[[#This Row],[Transaction Date]],"yyyy")</f>
        <v>2022</v>
      </c>
      <c r="D3114" s="20" t="str">
        <f>TEXT(Table1[[#This Row],[Transaction Date]],"mmmm")</f>
        <v>April</v>
      </c>
      <c r="E3114" s="4">
        <f>MONTH(Table1[[#This Row],[Transaction Date]])</f>
        <v>4</v>
      </c>
      <c r="F3114" s="20" t="str">
        <f>TEXT(Table1[[#This Row],[Transaction Date]],"dddd")</f>
        <v>Thursday</v>
      </c>
      <c r="G3114" t="s">
        <v>10</v>
      </c>
      <c r="H3114" s="4">
        <v>14077</v>
      </c>
      <c r="I3114" t="s">
        <v>114</v>
      </c>
      <c r="J3114" s="4">
        <v>520219</v>
      </c>
      <c r="K3114">
        <v>17950</v>
      </c>
    </row>
    <row r="3115" spans="1:11">
      <c r="A3115" s="4">
        <v>20220407</v>
      </c>
      <c r="B3115" s="21">
        <f t="shared" si="48"/>
        <v>44658</v>
      </c>
      <c r="C3115" s="20" t="str">
        <f>TEXT(Table1[[#This Row],[Transaction Date]],"yyyy")</f>
        <v>2022</v>
      </c>
      <c r="D3115" s="20" t="str">
        <f>TEXT(Table1[[#This Row],[Transaction Date]],"mmmm")</f>
        <v>April</v>
      </c>
      <c r="E3115" s="4">
        <f>MONTH(Table1[[#This Row],[Transaction Date]])</f>
        <v>4</v>
      </c>
      <c r="F3115" s="20" t="str">
        <f>TEXT(Table1[[#This Row],[Transaction Date]],"dddd")</f>
        <v>Thursday</v>
      </c>
      <c r="G3115" t="s">
        <v>116</v>
      </c>
      <c r="H3115" s="4">
        <v>14085</v>
      </c>
      <c r="I3115" t="s">
        <v>115</v>
      </c>
      <c r="J3115" s="4">
        <v>555178</v>
      </c>
      <c r="K3115">
        <v>11950</v>
      </c>
    </row>
    <row r="3116" spans="1:11">
      <c r="A3116" s="4">
        <v>20220408</v>
      </c>
      <c r="B3116" s="21">
        <f t="shared" si="48"/>
        <v>44659</v>
      </c>
      <c r="C3116" s="20" t="str">
        <f>TEXT(Table1[[#This Row],[Transaction Date]],"yyyy")</f>
        <v>2022</v>
      </c>
      <c r="D3116" s="20" t="str">
        <f>TEXT(Table1[[#This Row],[Transaction Date]],"mmmm")</f>
        <v>April</v>
      </c>
      <c r="E3116" s="4">
        <f>MONTH(Table1[[#This Row],[Transaction Date]])</f>
        <v>4</v>
      </c>
      <c r="F3116" s="20" t="str">
        <f>TEXT(Table1[[#This Row],[Transaction Date]],"dddd")</f>
        <v>Friday</v>
      </c>
      <c r="G3116" t="s">
        <v>116</v>
      </c>
      <c r="H3116" s="4">
        <v>1116</v>
      </c>
      <c r="I3116" t="s">
        <v>114</v>
      </c>
      <c r="J3116" s="4">
        <v>590137</v>
      </c>
      <c r="K3116">
        <v>17685</v>
      </c>
    </row>
    <row r="3117" spans="1:11">
      <c r="A3117" s="4">
        <v>20220408</v>
      </c>
      <c r="B3117" s="21">
        <f t="shared" si="48"/>
        <v>44659</v>
      </c>
      <c r="C3117" s="20" t="str">
        <f>TEXT(Table1[[#This Row],[Transaction Date]],"yyyy")</f>
        <v>2022</v>
      </c>
      <c r="D3117" s="20" t="str">
        <f>TEXT(Table1[[#This Row],[Transaction Date]],"mmmm")</f>
        <v>April</v>
      </c>
      <c r="E3117" s="4">
        <f>MONTH(Table1[[#This Row],[Transaction Date]])</f>
        <v>4</v>
      </c>
      <c r="F3117" s="20" t="str">
        <f>TEXT(Table1[[#This Row],[Transaction Date]],"dddd")</f>
        <v>Friday</v>
      </c>
      <c r="G3117" t="s">
        <v>117</v>
      </c>
      <c r="H3117" s="4">
        <v>1117</v>
      </c>
      <c r="I3117" t="s">
        <v>114</v>
      </c>
      <c r="J3117" s="4">
        <v>625096</v>
      </c>
      <c r="K3117">
        <v>18855</v>
      </c>
    </row>
    <row r="3118" spans="1:11">
      <c r="A3118" s="4">
        <v>20220408</v>
      </c>
      <c r="B3118" s="21">
        <f t="shared" si="48"/>
        <v>44659</v>
      </c>
      <c r="C3118" s="20" t="str">
        <f>TEXT(Table1[[#This Row],[Transaction Date]],"yyyy")</f>
        <v>2022</v>
      </c>
      <c r="D3118" s="20" t="str">
        <f>TEXT(Table1[[#This Row],[Transaction Date]],"mmmm")</f>
        <v>April</v>
      </c>
      <c r="E3118" s="4">
        <f>MONTH(Table1[[#This Row],[Transaction Date]])</f>
        <v>4</v>
      </c>
      <c r="F3118" s="20" t="str">
        <f>TEXT(Table1[[#This Row],[Transaction Date]],"dddd")</f>
        <v>Friday</v>
      </c>
      <c r="G3118" t="s">
        <v>11</v>
      </c>
      <c r="H3118" s="4">
        <v>1119</v>
      </c>
      <c r="I3118" t="s">
        <v>115</v>
      </c>
      <c r="J3118" s="4">
        <v>660055</v>
      </c>
      <c r="K3118">
        <v>10755</v>
      </c>
    </row>
    <row r="3119" spans="1:11">
      <c r="A3119" s="4">
        <v>20220408</v>
      </c>
      <c r="B3119" s="21">
        <f t="shared" si="48"/>
        <v>44659</v>
      </c>
      <c r="C3119" s="20" t="str">
        <f>TEXT(Table1[[#This Row],[Transaction Date]],"yyyy")</f>
        <v>2022</v>
      </c>
      <c r="D3119" s="20" t="str">
        <f>TEXT(Table1[[#This Row],[Transaction Date]],"mmmm")</f>
        <v>April</v>
      </c>
      <c r="E3119" s="4">
        <f>MONTH(Table1[[#This Row],[Transaction Date]])</f>
        <v>4</v>
      </c>
      <c r="F3119" s="20" t="str">
        <f>TEXT(Table1[[#This Row],[Transaction Date]],"dddd")</f>
        <v>Friday</v>
      </c>
      <c r="G3119" t="s">
        <v>11</v>
      </c>
      <c r="H3119" s="4">
        <v>20511</v>
      </c>
      <c r="I3119" t="s">
        <v>114</v>
      </c>
      <c r="J3119" s="4">
        <v>695014</v>
      </c>
      <c r="K3119">
        <v>20950</v>
      </c>
    </row>
    <row r="3120" spans="1:11">
      <c r="A3120" s="4">
        <v>20220408</v>
      </c>
      <c r="B3120" s="21">
        <f t="shared" si="48"/>
        <v>44659</v>
      </c>
      <c r="C3120" s="20" t="str">
        <f>TEXT(Table1[[#This Row],[Transaction Date]],"yyyy")</f>
        <v>2022</v>
      </c>
      <c r="D3120" s="20" t="str">
        <f>TEXT(Table1[[#This Row],[Transaction Date]],"mmmm")</f>
        <v>April</v>
      </c>
      <c r="E3120" s="4">
        <f>MONTH(Table1[[#This Row],[Transaction Date]])</f>
        <v>4</v>
      </c>
      <c r="F3120" s="20" t="str">
        <f>TEXT(Table1[[#This Row],[Transaction Date]],"dddd")</f>
        <v>Friday</v>
      </c>
      <c r="G3120" t="s">
        <v>11</v>
      </c>
      <c r="H3120" s="4">
        <v>13322</v>
      </c>
      <c r="I3120" t="s">
        <v>115</v>
      </c>
      <c r="J3120" s="4">
        <v>869809</v>
      </c>
      <c r="K3120">
        <v>8325</v>
      </c>
    </row>
    <row r="3121" spans="1:11">
      <c r="A3121" s="4">
        <v>20220408</v>
      </c>
      <c r="B3121" s="21">
        <f t="shared" si="48"/>
        <v>44659</v>
      </c>
      <c r="C3121" s="20" t="str">
        <f>TEXT(Table1[[#This Row],[Transaction Date]],"yyyy")</f>
        <v>2022</v>
      </c>
      <c r="D3121" s="20" t="str">
        <f>TEXT(Table1[[#This Row],[Transaction Date]],"mmmm")</f>
        <v>April</v>
      </c>
      <c r="E3121" s="4">
        <f>MONTH(Table1[[#This Row],[Transaction Date]])</f>
        <v>4</v>
      </c>
      <c r="F3121" s="20" t="str">
        <f>TEXT(Table1[[#This Row],[Transaction Date]],"dddd")</f>
        <v>Friday</v>
      </c>
      <c r="G3121" t="s">
        <v>117</v>
      </c>
      <c r="H3121" s="4">
        <v>13322</v>
      </c>
      <c r="I3121" t="s">
        <v>113</v>
      </c>
      <c r="J3121" s="4">
        <v>904768</v>
      </c>
      <c r="K3121">
        <v>16155</v>
      </c>
    </row>
    <row r="3122" spans="1:11">
      <c r="A3122" s="4">
        <v>20220408</v>
      </c>
      <c r="B3122" s="21">
        <f t="shared" si="48"/>
        <v>44659</v>
      </c>
      <c r="C3122" s="20" t="str">
        <f>TEXT(Table1[[#This Row],[Transaction Date]],"yyyy")</f>
        <v>2022</v>
      </c>
      <c r="D3122" s="20" t="str">
        <f>TEXT(Table1[[#This Row],[Transaction Date]],"mmmm")</f>
        <v>April</v>
      </c>
      <c r="E3122" s="4">
        <f>MONTH(Table1[[#This Row],[Transaction Date]])</f>
        <v>4</v>
      </c>
      <c r="F3122" s="20" t="str">
        <f>TEXT(Table1[[#This Row],[Transaction Date]],"dddd")</f>
        <v>Friday</v>
      </c>
      <c r="G3122" t="s">
        <v>117</v>
      </c>
      <c r="H3122" s="4">
        <v>1118</v>
      </c>
      <c r="I3122" t="s">
        <v>113</v>
      </c>
      <c r="J3122" s="4">
        <v>132951</v>
      </c>
      <c r="K3122">
        <v>2385</v>
      </c>
    </row>
    <row r="3123" spans="1:11">
      <c r="A3123" s="4">
        <v>20220408</v>
      </c>
      <c r="B3123" s="21">
        <f t="shared" si="48"/>
        <v>44659</v>
      </c>
      <c r="C3123" s="20" t="str">
        <f>TEXT(Table1[[#This Row],[Transaction Date]],"yyyy")</f>
        <v>2022</v>
      </c>
      <c r="D3123" s="20" t="str">
        <f>TEXT(Table1[[#This Row],[Transaction Date]],"mmmm")</f>
        <v>April</v>
      </c>
      <c r="E3123" s="4">
        <f>MONTH(Table1[[#This Row],[Transaction Date]])</f>
        <v>4</v>
      </c>
      <c r="F3123" s="20" t="str">
        <f>TEXT(Table1[[#This Row],[Transaction Date]],"dddd")</f>
        <v>Friday</v>
      </c>
      <c r="G3123" t="s">
        <v>117</v>
      </c>
      <c r="H3123" s="4">
        <v>20503</v>
      </c>
      <c r="I3123" t="s">
        <v>112</v>
      </c>
      <c r="J3123" s="4">
        <v>117828</v>
      </c>
      <c r="K3123">
        <v>20950</v>
      </c>
    </row>
    <row r="3124" spans="1:11">
      <c r="A3124" s="4">
        <v>20220409</v>
      </c>
      <c r="B3124" s="21">
        <f t="shared" si="48"/>
        <v>44660</v>
      </c>
      <c r="C3124" s="20" t="str">
        <f>TEXT(Table1[[#This Row],[Transaction Date]],"yyyy")</f>
        <v>2022</v>
      </c>
      <c r="D3124" s="20" t="str">
        <f>TEXT(Table1[[#This Row],[Transaction Date]],"mmmm")</f>
        <v>April</v>
      </c>
      <c r="E3124" s="4">
        <f>MONTH(Table1[[#This Row],[Transaction Date]])</f>
        <v>4</v>
      </c>
      <c r="F3124" s="20" t="str">
        <f>TEXT(Table1[[#This Row],[Transaction Date]],"dddd")</f>
        <v>Saturday</v>
      </c>
      <c r="G3124" t="s">
        <v>10</v>
      </c>
      <c r="H3124" s="4">
        <v>20513</v>
      </c>
      <c r="I3124" t="s">
        <v>109</v>
      </c>
      <c r="J3124" s="4">
        <v>124705</v>
      </c>
      <c r="K3124">
        <v>9560</v>
      </c>
    </row>
    <row r="3125" spans="1:11">
      <c r="A3125" s="4">
        <v>20220409</v>
      </c>
      <c r="B3125" s="21">
        <f t="shared" si="48"/>
        <v>44660</v>
      </c>
      <c r="C3125" s="20" t="str">
        <f>TEXT(Table1[[#This Row],[Transaction Date]],"yyyy")</f>
        <v>2022</v>
      </c>
      <c r="D3125" s="20" t="str">
        <f>TEXT(Table1[[#This Row],[Transaction Date]],"mmmm")</f>
        <v>April</v>
      </c>
      <c r="E3125" s="4">
        <f>MONTH(Table1[[#This Row],[Transaction Date]])</f>
        <v>4</v>
      </c>
      <c r="F3125" s="20" t="str">
        <f>TEXT(Table1[[#This Row],[Transaction Date]],"dddd")</f>
        <v>Saturday</v>
      </c>
      <c r="G3125" t="s">
        <v>10</v>
      </c>
      <c r="H3125" s="4">
        <v>20517</v>
      </c>
      <c r="I3125" t="s">
        <v>109</v>
      </c>
      <c r="J3125" s="4">
        <v>134582</v>
      </c>
      <c r="K3125">
        <v>16760</v>
      </c>
    </row>
    <row r="3126" spans="1:11">
      <c r="A3126" s="4">
        <v>20220409</v>
      </c>
      <c r="B3126" s="21">
        <f t="shared" si="48"/>
        <v>44660</v>
      </c>
      <c r="C3126" s="20" t="str">
        <f>TEXT(Table1[[#This Row],[Transaction Date]],"yyyy")</f>
        <v>2022</v>
      </c>
      <c r="D3126" s="20" t="str">
        <f>TEXT(Table1[[#This Row],[Transaction Date]],"mmmm")</f>
        <v>April</v>
      </c>
      <c r="E3126" s="4">
        <f>MONTH(Table1[[#This Row],[Transaction Date]])</f>
        <v>4</v>
      </c>
      <c r="F3126" s="20" t="str">
        <f>TEXT(Table1[[#This Row],[Transaction Date]],"dddd")</f>
        <v>Saturday</v>
      </c>
      <c r="G3126" t="s">
        <v>116</v>
      </c>
      <c r="H3126" s="4">
        <v>20519</v>
      </c>
      <c r="I3126" t="s">
        <v>114</v>
      </c>
      <c r="J3126" s="4">
        <v>145249</v>
      </c>
      <c r="K3126">
        <v>15720</v>
      </c>
    </row>
    <row r="3127" spans="1:11">
      <c r="A3127" s="4">
        <v>20220409</v>
      </c>
      <c r="B3127" s="21">
        <f t="shared" si="48"/>
        <v>44660</v>
      </c>
      <c r="C3127" s="20" t="str">
        <f>TEXT(Table1[[#This Row],[Transaction Date]],"yyyy")</f>
        <v>2022</v>
      </c>
      <c r="D3127" s="20" t="str">
        <f>TEXT(Table1[[#This Row],[Transaction Date]],"mmmm")</f>
        <v>April</v>
      </c>
      <c r="E3127" s="4">
        <f>MONTH(Table1[[#This Row],[Transaction Date]])</f>
        <v>4</v>
      </c>
      <c r="F3127" s="20" t="str">
        <f>TEXT(Table1[[#This Row],[Transaction Date]],"dddd")</f>
        <v>Saturday</v>
      </c>
      <c r="G3127" t="s">
        <v>10</v>
      </c>
      <c r="H3127" s="4">
        <v>13325</v>
      </c>
      <c r="I3127" t="s">
        <v>115</v>
      </c>
      <c r="J3127" s="4">
        <v>557336</v>
      </c>
      <c r="K3127">
        <v>14360</v>
      </c>
    </row>
    <row r="3128" spans="1:11">
      <c r="A3128" s="4">
        <v>20220409</v>
      </c>
      <c r="B3128" s="21">
        <f t="shared" si="48"/>
        <v>44660</v>
      </c>
      <c r="C3128" s="20" t="str">
        <f>TEXT(Table1[[#This Row],[Transaction Date]],"yyyy")</f>
        <v>2022</v>
      </c>
      <c r="D3128" s="20" t="str">
        <f>TEXT(Table1[[#This Row],[Transaction Date]],"mmmm")</f>
        <v>April</v>
      </c>
      <c r="E3128" s="4">
        <f>MONTH(Table1[[#This Row],[Transaction Date]])</f>
        <v>4</v>
      </c>
      <c r="F3128" s="20" t="str">
        <f>TEXT(Table1[[#This Row],[Transaction Date]],"dddd")</f>
        <v>Saturday</v>
      </c>
      <c r="G3128" t="s">
        <v>10</v>
      </c>
      <c r="H3128" s="4">
        <v>14117</v>
      </c>
      <c r="I3128" t="s">
        <v>114</v>
      </c>
      <c r="J3128" s="4">
        <v>166213</v>
      </c>
      <c r="K3128">
        <v>15720</v>
      </c>
    </row>
    <row r="3129" spans="1:11">
      <c r="A3129" s="4">
        <v>20220409</v>
      </c>
      <c r="B3129" s="21">
        <f t="shared" si="48"/>
        <v>44660</v>
      </c>
      <c r="C3129" s="20" t="str">
        <f>TEXT(Table1[[#This Row],[Transaction Date]],"yyyy")</f>
        <v>2022</v>
      </c>
      <c r="D3129" s="20" t="str">
        <f>TEXT(Table1[[#This Row],[Transaction Date]],"mmmm")</f>
        <v>April</v>
      </c>
      <c r="E3129" s="4">
        <f>MONTH(Table1[[#This Row],[Transaction Date]])</f>
        <v>4</v>
      </c>
      <c r="F3129" s="20" t="str">
        <f>TEXT(Table1[[#This Row],[Transaction Date]],"dddd")</f>
        <v>Saturday</v>
      </c>
      <c r="G3129" t="s">
        <v>116</v>
      </c>
      <c r="H3129" s="4">
        <v>14128</v>
      </c>
      <c r="I3129" t="s">
        <v>115</v>
      </c>
      <c r="J3129" s="4">
        <v>167090</v>
      </c>
      <c r="K3129">
        <v>19160</v>
      </c>
    </row>
    <row r="3130" spans="1:11">
      <c r="A3130" s="4">
        <v>20220409</v>
      </c>
      <c r="B3130" s="21">
        <f t="shared" si="48"/>
        <v>44660</v>
      </c>
      <c r="C3130" s="20" t="str">
        <f>TEXT(Table1[[#This Row],[Transaction Date]],"yyyy")</f>
        <v>2022</v>
      </c>
      <c r="D3130" s="20" t="str">
        <f>TEXT(Table1[[#This Row],[Transaction Date]],"mmmm")</f>
        <v>April</v>
      </c>
      <c r="E3130" s="4">
        <f>MONTH(Table1[[#This Row],[Transaction Date]])</f>
        <v>4</v>
      </c>
      <c r="F3130" s="20" t="str">
        <f>TEXT(Table1[[#This Row],[Transaction Date]],"dddd")</f>
        <v>Saturday</v>
      </c>
      <c r="G3130" t="s">
        <v>116</v>
      </c>
      <c r="H3130" s="4">
        <v>14136</v>
      </c>
      <c r="I3130" t="s">
        <v>113</v>
      </c>
      <c r="J3130" s="4">
        <v>167967</v>
      </c>
      <c r="K3130">
        <v>2600</v>
      </c>
    </row>
    <row r="3131" spans="1:11">
      <c r="A3131" s="4">
        <v>20220409</v>
      </c>
      <c r="B3131" s="21">
        <f t="shared" si="48"/>
        <v>44660</v>
      </c>
      <c r="C3131" s="20" t="str">
        <f>TEXT(Table1[[#This Row],[Transaction Date]],"yyyy")</f>
        <v>2022</v>
      </c>
      <c r="D3131" s="20" t="str">
        <f>TEXT(Table1[[#This Row],[Transaction Date]],"mmmm")</f>
        <v>April</v>
      </c>
      <c r="E3131" s="4">
        <f>MONTH(Table1[[#This Row],[Transaction Date]])</f>
        <v>4</v>
      </c>
      <c r="F3131" s="20" t="str">
        <f>TEXT(Table1[[#This Row],[Transaction Date]],"dddd")</f>
        <v>Saturday</v>
      </c>
      <c r="G3131" t="s">
        <v>116</v>
      </c>
      <c r="H3131" s="4">
        <v>14111</v>
      </c>
      <c r="I3131" t="s">
        <v>115</v>
      </c>
      <c r="J3131" s="4">
        <v>168844</v>
      </c>
      <c r="K3131">
        <v>995</v>
      </c>
    </row>
    <row r="3132" spans="1:11">
      <c r="A3132" s="4">
        <v>20220409</v>
      </c>
      <c r="B3132" s="21">
        <f t="shared" si="48"/>
        <v>44660</v>
      </c>
      <c r="C3132" s="20" t="str">
        <f>TEXT(Table1[[#This Row],[Transaction Date]],"yyyy")</f>
        <v>2022</v>
      </c>
      <c r="D3132" s="20" t="str">
        <f>TEXT(Table1[[#This Row],[Transaction Date]],"mmmm")</f>
        <v>April</v>
      </c>
      <c r="E3132" s="4">
        <f>MONTH(Table1[[#This Row],[Transaction Date]])</f>
        <v>4</v>
      </c>
      <c r="F3132" s="20" t="str">
        <f>TEXT(Table1[[#This Row],[Transaction Date]],"dddd")</f>
        <v>Saturday</v>
      </c>
      <c r="G3132" t="s">
        <v>116</v>
      </c>
      <c r="H3132" s="4">
        <v>14123</v>
      </c>
      <c r="I3132" t="s">
        <v>112</v>
      </c>
      <c r="J3132" s="4">
        <v>169721</v>
      </c>
      <c r="K3132">
        <v>19160</v>
      </c>
    </row>
    <row r="3133" spans="1:11">
      <c r="A3133" s="4">
        <v>20220409</v>
      </c>
      <c r="B3133" s="21">
        <f t="shared" si="48"/>
        <v>44660</v>
      </c>
      <c r="C3133" s="20" t="str">
        <f>TEXT(Table1[[#This Row],[Transaction Date]],"yyyy")</f>
        <v>2022</v>
      </c>
      <c r="D3133" s="20" t="str">
        <f>TEXT(Table1[[#This Row],[Transaction Date]],"mmmm")</f>
        <v>April</v>
      </c>
      <c r="E3133" s="4">
        <f>MONTH(Table1[[#This Row],[Transaction Date]])</f>
        <v>4</v>
      </c>
      <c r="F3133" s="20" t="str">
        <f>TEXT(Table1[[#This Row],[Transaction Date]],"dddd")</f>
        <v>Saturday</v>
      </c>
      <c r="G3133" t="s">
        <v>116</v>
      </c>
      <c r="H3133" s="4">
        <v>14136</v>
      </c>
      <c r="I3133" t="s">
        <v>109</v>
      </c>
      <c r="J3133" s="4">
        <v>170598</v>
      </c>
      <c r="K3133">
        <v>11960</v>
      </c>
    </row>
    <row r="3134" spans="1:11">
      <c r="A3134" s="4">
        <v>20220410</v>
      </c>
      <c r="B3134" s="21">
        <f t="shared" si="48"/>
        <v>44661</v>
      </c>
      <c r="C3134" s="20" t="str">
        <f>TEXT(Table1[[#This Row],[Transaction Date]],"yyyy")</f>
        <v>2022</v>
      </c>
      <c r="D3134" s="20" t="str">
        <f>TEXT(Table1[[#This Row],[Transaction Date]],"mmmm")</f>
        <v>April</v>
      </c>
      <c r="E3134" s="4">
        <f>MONTH(Table1[[#This Row],[Transaction Date]])</f>
        <v>4</v>
      </c>
      <c r="F3134" s="20" t="str">
        <f>TEXT(Table1[[#This Row],[Transaction Date]],"dddd")</f>
        <v>Sunday</v>
      </c>
      <c r="G3134" t="s">
        <v>117</v>
      </c>
      <c r="H3134" s="4">
        <v>1126</v>
      </c>
      <c r="I3134" t="s">
        <v>114</v>
      </c>
      <c r="J3134" s="4">
        <v>171475</v>
      </c>
      <c r="K3134">
        <v>1650</v>
      </c>
    </row>
    <row r="3135" spans="1:11">
      <c r="A3135" s="4">
        <v>20220410</v>
      </c>
      <c r="B3135" s="21">
        <f t="shared" si="48"/>
        <v>44661</v>
      </c>
      <c r="C3135" s="20" t="str">
        <f>TEXT(Table1[[#This Row],[Transaction Date]],"yyyy")</f>
        <v>2022</v>
      </c>
      <c r="D3135" s="20" t="str">
        <f>TEXT(Table1[[#This Row],[Transaction Date]],"mmmm")</f>
        <v>April</v>
      </c>
      <c r="E3135" s="4">
        <f>MONTH(Table1[[#This Row],[Transaction Date]])</f>
        <v>4</v>
      </c>
      <c r="F3135" s="20" t="str">
        <f>TEXT(Table1[[#This Row],[Transaction Date]],"dddd")</f>
        <v>Sunday</v>
      </c>
      <c r="G3135" t="s">
        <v>10</v>
      </c>
      <c r="H3135" s="4">
        <v>1127</v>
      </c>
      <c r="I3135" t="s">
        <v>109</v>
      </c>
      <c r="J3135" s="4">
        <v>172352</v>
      </c>
      <c r="K3135">
        <v>15720</v>
      </c>
    </row>
    <row r="3136" spans="1:11">
      <c r="A3136" s="4">
        <v>20220410</v>
      </c>
      <c r="B3136" s="21">
        <f t="shared" si="48"/>
        <v>44661</v>
      </c>
      <c r="C3136" s="20" t="str">
        <f>TEXT(Table1[[#This Row],[Transaction Date]],"yyyy")</f>
        <v>2022</v>
      </c>
      <c r="D3136" s="20" t="str">
        <f>TEXT(Table1[[#This Row],[Transaction Date]],"mmmm")</f>
        <v>April</v>
      </c>
      <c r="E3136" s="4">
        <f>MONTH(Table1[[#This Row],[Transaction Date]])</f>
        <v>4</v>
      </c>
      <c r="F3136" s="20" t="str">
        <f>TEXT(Table1[[#This Row],[Transaction Date]],"dddd")</f>
        <v>Sunday</v>
      </c>
      <c r="G3136" t="s">
        <v>116</v>
      </c>
      <c r="H3136" s="4">
        <v>1129</v>
      </c>
      <c r="I3136" t="s">
        <v>109</v>
      </c>
      <c r="J3136" s="4">
        <v>173229</v>
      </c>
      <c r="K3136">
        <v>12825</v>
      </c>
    </row>
    <row r="3137" spans="1:11">
      <c r="A3137" s="4">
        <v>20220410</v>
      </c>
      <c r="B3137" s="21">
        <f t="shared" si="48"/>
        <v>44661</v>
      </c>
      <c r="C3137" s="20" t="str">
        <f>TEXT(Table1[[#This Row],[Transaction Date]],"yyyy")</f>
        <v>2022</v>
      </c>
      <c r="D3137" s="20" t="str">
        <f>TEXT(Table1[[#This Row],[Transaction Date]],"mmmm")</f>
        <v>April</v>
      </c>
      <c r="E3137" s="4">
        <f>MONTH(Table1[[#This Row],[Transaction Date]])</f>
        <v>4</v>
      </c>
      <c r="F3137" s="20" t="str">
        <f>TEXT(Table1[[#This Row],[Transaction Date]],"dddd")</f>
        <v>Sunday</v>
      </c>
      <c r="G3137" t="s">
        <v>116</v>
      </c>
      <c r="H3137" s="4">
        <v>1130</v>
      </c>
      <c r="I3137" t="s">
        <v>109</v>
      </c>
      <c r="J3137" s="4">
        <v>174106</v>
      </c>
      <c r="K3137">
        <v>9560</v>
      </c>
    </row>
    <row r="3138" spans="1:11">
      <c r="A3138" s="4">
        <v>20220410</v>
      </c>
      <c r="B3138" s="21">
        <f t="shared" si="48"/>
        <v>44661</v>
      </c>
      <c r="C3138" s="20" t="str">
        <f>TEXT(Table1[[#This Row],[Transaction Date]],"yyyy")</f>
        <v>2022</v>
      </c>
      <c r="D3138" s="20" t="str">
        <f>TEXT(Table1[[#This Row],[Transaction Date]],"mmmm")</f>
        <v>April</v>
      </c>
      <c r="E3138" s="4">
        <f>MONTH(Table1[[#This Row],[Transaction Date]])</f>
        <v>4</v>
      </c>
      <c r="F3138" s="20" t="str">
        <f>TEXT(Table1[[#This Row],[Transaction Date]],"dddd")</f>
        <v>Sunday</v>
      </c>
      <c r="G3138" t="s">
        <v>117</v>
      </c>
      <c r="H3138" s="4">
        <v>1130</v>
      </c>
      <c r="I3138" t="s">
        <v>109</v>
      </c>
      <c r="J3138" s="4">
        <v>857476</v>
      </c>
      <c r="K3138">
        <v>17320</v>
      </c>
    </row>
    <row r="3139" spans="1:11">
      <c r="A3139" s="4">
        <v>20220410</v>
      </c>
      <c r="B3139" s="21">
        <f t="shared" si="48"/>
        <v>44661</v>
      </c>
      <c r="C3139" s="20" t="str">
        <f>TEXT(Table1[[#This Row],[Transaction Date]],"yyyy")</f>
        <v>2022</v>
      </c>
      <c r="D3139" s="20" t="str">
        <f>TEXT(Table1[[#This Row],[Transaction Date]],"mmmm")</f>
        <v>April</v>
      </c>
      <c r="E3139" s="4">
        <f>MONTH(Table1[[#This Row],[Transaction Date]])</f>
        <v>4</v>
      </c>
      <c r="F3139" s="20" t="str">
        <f>TEXT(Table1[[#This Row],[Transaction Date]],"dddd")</f>
        <v>Sunday</v>
      </c>
      <c r="G3139" t="s">
        <v>11</v>
      </c>
      <c r="H3139" s="4">
        <v>1130</v>
      </c>
      <c r="I3139" t="s">
        <v>109</v>
      </c>
      <c r="J3139" s="4">
        <v>766263</v>
      </c>
      <c r="K3139">
        <v>19160</v>
      </c>
    </row>
    <row r="3140" spans="1:11">
      <c r="A3140" s="4">
        <v>20220410</v>
      </c>
      <c r="B3140" s="21">
        <f t="shared" si="48"/>
        <v>44661</v>
      </c>
      <c r="C3140" s="20" t="str">
        <f>TEXT(Table1[[#This Row],[Transaction Date]],"yyyy")</f>
        <v>2022</v>
      </c>
      <c r="D3140" s="20" t="str">
        <f>TEXT(Table1[[#This Row],[Transaction Date]],"mmmm")</f>
        <v>April</v>
      </c>
      <c r="E3140" s="4">
        <f>MONTH(Table1[[#This Row],[Transaction Date]])</f>
        <v>4</v>
      </c>
      <c r="F3140" s="20" t="str">
        <f>TEXT(Table1[[#This Row],[Transaction Date]],"dddd")</f>
        <v>Sunday</v>
      </c>
      <c r="G3140" t="s">
        <v>11</v>
      </c>
      <c r="H3140" s="4">
        <v>1131</v>
      </c>
      <c r="I3140" t="s">
        <v>115</v>
      </c>
      <c r="J3140" s="4">
        <v>675050</v>
      </c>
      <c r="K3140">
        <v>995</v>
      </c>
    </row>
    <row r="3141" spans="1:11">
      <c r="A3141" s="4">
        <v>20220410</v>
      </c>
      <c r="B3141" s="21">
        <f t="shared" ref="B3141:B3204" si="49">DATE(LEFT(A3141,4),MID(A3141,5,2),RIGHT(A3141,2))</f>
        <v>44661</v>
      </c>
      <c r="C3141" s="20" t="str">
        <f>TEXT(Table1[[#This Row],[Transaction Date]],"yyyy")</f>
        <v>2022</v>
      </c>
      <c r="D3141" s="20" t="str">
        <f>TEXT(Table1[[#This Row],[Transaction Date]],"mmmm")</f>
        <v>April</v>
      </c>
      <c r="E3141" s="4">
        <f>MONTH(Table1[[#This Row],[Transaction Date]])</f>
        <v>4</v>
      </c>
      <c r="F3141" s="20" t="str">
        <f>TEXT(Table1[[#This Row],[Transaction Date]],"dddd")</f>
        <v>Sunday</v>
      </c>
      <c r="G3141" t="s">
        <v>11</v>
      </c>
      <c r="H3141" s="4">
        <v>1132</v>
      </c>
      <c r="I3141" t="s">
        <v>109</v>
      </c>
      <c r="J3141" s="4">
        <v>583837</v>
      </c>
      <c r="K3141">
        <v>14360</v>
      </c>
    </row>
    <row r="3142" spans="1:11">
      <c r="A3142" s="4">
        <v>20220410</v>
      </c>
      <c r="B3142" s="21">
        <f t="shared" si="49"/>
        <v>44661</v>
      </c>
      <c r="C3142" s="20" t="str">
        <f>TEXT(Table1[[#This Row],[Transaction Date]],"yyyy")</f>
        <v>2022</v>
      </c>
      <c r="D3142" s="20" t="str">
        <f>TEXT(Table1[[#This Row],[Transaction Date]],"mmmm")</f>
        <v>April</v>
      </c>
      <c r="E3142" s="4">
        <f>MONTH(Table1[[#This Row],[Transaction Date]])</f>
        <v>4</v>
      </c>
      <c r="F3142" s="20" t="str">
        <f>TEXT(Table1[[#This Row],[Transaction Date]],"dddd")</f>
        <v>Sunday</v>
      </c>
      <c r="G3142" t="s">
        <v>117</v>
      </c>
      <c r="H3142" s="4">
        <v>20520</v>
      </c>
      <c r="I3142" t="s">
        <v>109</v>
      </c>
      <c r="J3142" s="4">
        <v>492624</v>
      </c>
      <c r="K3142">
        <v>19160</v>
      </c>
    </row>
    <row r="3143" spans="1:11">
      <c r="A3143" s="4">
        <v>20220410</v>
      </c>
      <c r="B3143" s="21">
        <f t="shared" si="49"/>
        <v>44661</v>
      </c>
      <c r="C3143" s="20" t="str">
        <f>TEXT(Table1[[#This Row],[Transaction Date]],"yyyy")</f>
        <v>2022</v>
      </c>
      <c r="D3143" s="20" t="str">
        <f>TEXT(Table1[[#This Row],[Transaction Date]],"mmmm")</f>
        <v>April</v>
      </c>
      <c r="E3143" s="4">
        <f>MONTH(Table1[[#This Row],[Transaction Date]])</f>
        <v>4</v>
      </c>
      <c r="F3143" s="20" t="str">
        <f>TEXT(Table1[[#This Row],[Transaction Date]],"dddd")</f>
        <v>Sunday</v>
      </c>
      <c r="G3143" t="s">
        <v>117</v>
      </c>
      <c r="H3143" s="4">
        <v>20522</v>
      </c>
      <c r="I3143" t="s">
        <v>109</v>
      </c>
      <c r="J3143" s="4">
        <v>834850</v>
      </c>
      <c r="K3143">
        <v>11925</v>
      </c>
    </row>
    <row r="3144" spans="1:11">
      <c r="A3144" s="4">
        <v>20220410</v>
      </c>
      <c r="B3144" s="21">
        <f t="shared" si="49"/>
        <v>44661</v>
      </c>
      <c r="C3144" s="20" t="str">
        <f>TEXT(Table1[[#This Row],[Transaction Date]],"yyyy")</f>
        <v>2022</v>
      </c>
      <c r="D3144" s="20" t="str">
        <f>TEXT(Table1[[#This Row],[Transaction Date]],"mmmm")</f>
        <v>April</v>
      </c>
      <c r="E3144" s="4">
        <f>MONTH(Table1[[#This Row],[Transaction Date]])</f>
        <v>4</v>
      </c>
      <c r="F3144" s="20" t="str">
        <f>TEXT(Table1[[#This Row],[Transaction Date]],"dddd")</f>
        <v>Sunday</v>
      </c>
      <c r="G3144" t="s">
        <v>117</v>
      </c>
      <c r="H3144" s="4">
        <v>20524</v>
      </c>
      <c r="I3144" t="s">
        <v>109</v>
      </c>
      <c r="J3144" s="4">
        <v>979679</v>
      </c>
      <c r="K3144">
        <v>15160</v>
      </c>
    </row>
    <row r="3145" spans="1:11">
      <c r="A3145" s="4">
        <v>20220410</v>
      </c>
      <c r="B3145" s="21">
        <f t="shared" si="49"/>
        <v>44661</v>
      </c>
      <c r="C3145" s="20" t="str">
        <f>TEXT(Table1[[#This Row],[Transaction Date]],"yyyy")</f>
        <v>2022</v>
      </c>
      <c r="D3145" s="20" t="str">
        <f>TEXT(Table1[[#This Row],[Transaction Date]],"mmmm")</f>
        <v>April</v>
      </c>
      <c r="E3145" s="4">
        <f>MONTH(Table1[[#This Row],[Transaction Date]])</f>
        <v>4</v>
      </c>
      <c r="F3145" s="20" t="str">
        <f>TEXT(Table1[[#This Row],[Transaction Date]],"dddd")</f>
        <v>Sunday</v>
      </c>
      <c r="G3145" t="s">
        <v>10</v>
      </c>
      <c r="H3145" s="4">
        <v>20524</v>
      </c>
      <c r="I3145" t="s">
        <v>109</v>
      </c>
      <c r="J3145" s="4">
        <v>112757</v>
      </c>
      <c r="K3145">
        <v>10600</v>
      </c>
    </row>
    <row r="3146" spans="1:11">
      <c r="A3146" s="4">
        <v>20220413</v>
      </c>
      <c r="B3146" s="21">
        <f t="shared" si="49"/>
        <v>44664</v>
      </c>
      <c r="C3146" s="20" t="str">
        <f>TEXT(Table1[[#This Row],[Transaction Date]],"yyyy")</f>
        <v>2022</v>
      </c>
      <c r="D3146" s="20" t="str">
        <f>TEXT(Table1[[#This Row],[Transaction Date]],"mmmm")</f>
        <v>April</v>
      </c>
      <c r="E3146" s="4">
        <f>MONTH(Table1[[#This Row],[Transaction Date]])</f>
        <v>4</v>
      </c>
      <c r="F3146" s="20" t="str">
        <f>TEXT(Table1[[#This Row],[Transaction Date]],"dddd")</f>
        <v>Wednesday</v>
      </c>
      <c r="G3146" t="s">
        <v>10</v>
      </c>
      <c r="H3146" s="4">
        <v>13342</v>
      </c>
      <c r="I3146" t="s">
        <v>109</v>
      </c>
      <c r="J3146" s="4">
        <v>127547</v>
      </c>
      <c r="K3146">
        <v>20385</v>
      </c>
    </row>
    <row r="3147" spans="1:11">
      <c r="A3147" s="4">
        <v>20220413</v>
      </c>
      <c r="B3147" s="21">
        <f t="shared" si="49"/>
        <v>44664</v>
      </c>
      <c r="C3147" s="20" t="str">
        <f>TEXT(Table1[[#This Row],[Transaction Date]],"yyyy")</f>
        <v>2022</v>
      </c>
      <c r="D3147" s="20" t="str">
        <f>TEXT(Table1[[#This Row],[Transaction Date]],"mmmm")</f>
        <v>April</v>
      </c>
      <c r="E3147" s="4">
        <f>MONTH(Table1[[#This Row],[Transaction Date]])</f>
        <v>4</v>
      </c>
      <c r="F3147" s="20" t="str">
        <f>TEXT(Table1[[#This Row],[Transaction Date]],"dddd")</f>
        <v>Wednesday</v>
      </c>
      <c r="G3147" t="s">
        <v>116</v>
      </c>
      <c r="H3147" s="4">
        <v>13344</v>
      </c>
      <c r="I3147" t="s">
        <v>109</v>
      </c>
      <c r="J3147" s="4">
        <v>445471</v>
      </c>
      <c r="K3147">
        <v>17685</v>
      </c>
    </row>
    <row r="3148" spans="1:11">
      <c r="A3148" s="4">
        <v>20220413</v>
      </c>
      <c r="B3148" s="21">
        <f t="shared" si="49"/>
        <v>44664</v>
      </c>
      <c r="C3148" s="20" t="str">
        <f>TEXT(Table1[[#This Row],[Transaction Date]],"yyyy")</f>
        <v>2022</v>
      </c>
      <c r="D3148" s="20" t="str">
        <f>TEXT(Table1[[#This Row],[Transaction Date]],"mmmm")</f>
        <v>April</v>
      </c>
      <c r="E3148" s="4">
        <f>MONTH(Table1[[#This Row],[Transaction Date]])</f>
        <v>4</v>
      </c>
      <c r="F3148" s="20" t="str">
        <f>TEXT(Table1[[#This Row],[Transaction Date]],"dddd")</f>
        <v>Wednesday</v>
      </c>
      <c r="G3148" t="s">
        <v>10</v>
      </c>
      <c r="H3148" s="4">
        <v>1143</v>
      </c>
      <c r="I3148" t="s">
        <v>114</v>
      </c>
      <c r="J3148" s="4">
        <v>871537</v>
      </c>
      <c r="K3148">
        <v>1622.5</v>
      </c>
    </row>
    <row r="3149" spans="1:11">
      <c r="A3149" s="4">
        <v>20220413</v>
      </c>
      <c r="B3149" s="21">
        <f t="shared" si="49"/>
        <v>44664</v>
      </c>
      <c r="C3149" s="20" t="str">
        <f>TEXT(Table1[[#This Row],[Transaction Date]],"yyyy")</f>
        <v>2022</v>
      </c>
      <c r="D3149" s="20" t="str">
        <f>TEXT(Table1[[#This Row],[Transaction Date]],"mmmm")</f>
        <v>April</v>
      </c>
      <c r="E3149" s="4">
        <f>MONTH(Table1[[#This Row],[Transaction Date]])</f>
        <v>4</v>
      </c>
      <c r="F3149" s="20" t="str">
        <f>TEXT(Table1[[#This Row],[Transaction Date]],"dddd")</f>
        <v>Wednesday</v>
      </c>
      <c r="G3149" t="s">
        <v>10</v>
      </c>
      <c r="H3149" s="4">
        <v>1143</v>
      </c>
      <c r="I3149" t="s">
        <v>110</v>
      </c>
      <c r="J3149" s="4">
        <v>129760</v>
      </c>
      <c r="K3149">
        <v>2925</v>
      </c>
    </row>
    <row r="3150" spans="1:11">
      <c r="A3150" s="4">
        <v>20220413</v>
      </c>
      <c r="B3150" s="21">
        <f t="shared" si="49"/>
        <v>44664</v>
      </c>
      <c r="C3150" s="20" t="str">
        <f>TEXT(Table1[[#This Row],[Transaction Date]],"yyyy")</f>
        <v>2022</v>
      </c>
      <c r="D3150" s="20" t="str">
        <f>TEXT(Table1[[#This Row],[Transaction Date]],"mmmm")</f>
        <v>April</v>
      </c>
      <c r="E3150" s="4">
        <f>MONTH(Table1[[#This Row],[Transaction Date]])</f>
        <v>4</v>
      </c>
      <c r="F3150" s="20" t="str">
        <f>TEXT(Table1[[#This Row],[Transaction Date]],"dddd")</f>
        <v>Wednesday</v>
      </c>
      <c r="G3150" t="s">
        <v>116</v>
      </c>
      <c r="H3150" s="4">
        <v>1143</v>
      </c>
      <c r="I3150" t="s">
        <v>113</v>
      </c>
      <c r="J3150" s="4">
        <v>834850</v>
      </c>
      <c r="K3150">
        <v>2475</v>
      </c>
    </row>
    <row r="3151" spans="1:11">
      <c r="A3151" s="4">
        <v>20220413</v>
      </c>
      <c r="B3151" s="21">
        <f t="shared" si="49"/>
        <v>44664</v>
      </c>
      <c r="C3151" s="20" t="str">
        <f>TEXT(Table1[[#This Row],[Transaction Date]],"yyyy")</f>
        <v>2022</v>
      </c>
      <c r="D3151" s="20" t="str">
        <f>TEXT(Table1[[#This Row],[Transaction Date]],"mmmm")</f>
        <v>April</v>
      </c>
      <c r="E3151" s="4">
        <f>MONTH(Table1[[#This Row],[Transaction Date]])</f>
        <v>4</v>
      </c>
      <c r="F3151" s="20" t="str">
        <f>TEXT(Table1[[#This Row],[Transaction Date]],"dddd")</f>
        <v>Wednesday</v>
      </c>
      <c r="G3151" t="s">
        <v>116</v>
      </c>
      <c r="H3151" s="4">
        <v>1143</v>
      </c>
      <c r="I3151" t="s">
        <v>110</v>
      </c>
      <c r="J3151" s="4">
        <v>834850</v>
      </c>
      <c r="K3151">
        <v>2925</v>
      </c>
    </row>
    <row r="3152" spans="1:11">
      <c r="A3152" s="4">
        <v>20220413</v>
      </c>
      <c r="B3152" s="21">
        <f t="shared" si="49"/>
        <v>44664</v>
      </c>
      <c r="C3152" s="20" t="str">
        <f>TEXT(Table1[[#This Row],[Transaction Date]],"yyyy")</f>
        <v>2022</v>
      </c>
      <c r="D3152" s="20" t="str">
        <f>TEXT(Table1[[#This Row],[Transaction Date]],"mmmm")</f>
        <v>April</v>
      </c>
      <c r="E3152" s="4">
        <f>MONTH(Table1[[#This Row],[Transaction Date]])</f>
        <v>4</v>
      </c>
      <c r="F3152" s="20" t="str">
        <f>TEXT(Table1[[#This Row],[Transaction Date]],"dddd")</f>
        <v>Wednesday</v>
      </c>
      <c r="G3152" t="s">
        <v>116</v>
      </c>
      <c r="H3152" s="4">
        <v>1144</v>
      </c>
      <c r="I3152" t="s">
        <v>109</v>
      </c>
      <c r="J3152" s="4">
        <v>834850</v>
      </c>
      <c r="K3152">
        <v>21555</v>
      </c>
    </row>
    <row r="3153" spans="1:11">
      <c r="A3153" s="4">
        <v>20220413</v>
      </c>
      <c r="B3153" s="21">
        <f t="shared" si="49"/>
        <v>44664</v>
      </c>
      <c r="C3153" s="20" t="str">
        <f>TEXT(Table1[[#This Row],[Transaction Date]],"yyyy")</f>
        <v>2022</v>
      </c>
      <c r="D3153" s="20" t="str">
        <f>TEXT(Table1[[#This Row],[Transaction Date]],"mmmm")</f>
        <v>April</v>
      </c>
      <c r="E3153" s="4">
        <f>MONTH(Table1[[#This Row],[Transaction Date]])</f>
        <v>4</v>
      </c>
      <c r="F3153" s="20" t="str">
        <f>TEXT(Table1[[#This Row],[Transaction Date]],"dddd")</f>
        <v>Wednesday</v>
      </c>
      <c r="G3153" t="s">
        <v>116</v>
      </c>
      <c r="H3153" s="4">
        <v>20551</v>
      </c>
      <c r="I3153" t="s">
        <v>110</v>
      </c>
      <c r="J3153" s="4">
        <v>834850</v>
      </c>
      <c r="K3153">
        <v>4650</v>
      </c>
    </row>
    <row r="3154" spans="1:11">
      <c r="A3154" s="4">
        <v>20220413</v>
      </c>
      <c r="B3154" s="21">
        <f t="shared" si="49"/>
        <v>44664</v>
      </c>
      <c r="C3154" s="20" t="str">
        <f>TEXT(Table1[[#This Row],[Transaction Date]],"yyyy")</f>
        <v>2022</v>
      </c>
      <c r="D3154" s="20" t="str">
        <f>TEXT(Table1[[#This Row],[Transaction Date]],"mmmm")</f>
        <v>April</v>
      </c>
      <c r="E3154" s="4">
        <f>MONTH(Table1[[#This Row],[Transaction Date]])</f>
        <v>4</v>
      </c>
      <c r="F3154" s="20" t="str">
        <f>TEXT(Table1[[#This Row],[Transaction Date]],"dddd")</f>
        <v>Wednesday</v>
      </c>
      <c r="G3154" t="s">
        <v>116</v>
      </c>
      <c r="H3154" s="4">
        <v>13339</v>
      </c>
      <c r="I3154" t="s">
        <v>113</v>
      </c>
      <c r="J3154" s="4">
        <v>421333</v>
      </c>
      <c r="K3154">
        <v>2475</v>
      </c>
    </row>
    <row r="3155" spans="1:11">
      <c r="A3155" s="4">
        <v>20220413</v>
      </c>
      <c r="B3155" s="21">
        <f t="shared" si="49"/>
        <v>44664</v>
      </c>
      <c r="C3155" s="20" t="str">
        <f>TEXT(Table1[[#This Row],[Transaction Date]],"yyyy")</f>
        <v>2022</v>
      </c>
      <c r="D3155" s="20" t="str">
        <f>TEXT(Table1[[#This Row],[Transaction Date]],"mmmm")</f>
        <v>April</v>
      </c>
      <c r="E3155" s="4">
        <f>MONTH(Table1[[#This Row],[Transaction Date]])</f>
        <v>4</v>
      </c>
      <c r="F3155" s="20" t="str">
        <f>TEXT(Table1[[#This Row],[Transaction Date]],"dddd")</f>
        <v>Wednesday</v>
      </c>
      <c r="G3155" t="s">
        <v>116</v>
      </c>
      <c r="H3155" s="4">
        <v>14211</v>
      </c>
      <c r="I3155" t="s">
        <v>109</v>
      </c>
      <c r="J3155" s="4">
        <v>719050</v>
      </c>
      <c r="K3155">
        <v>14250</v>
      </c>
    </row>
    <row r="3156" spans="1:11">
      <c r="A3156" s="4">
        <v>20220416</v>
      </c>
      <c r="B3156" s="21">
        <f t="shared" si="49"/>
        <v>44667</v>
      </c>
      <c r="C3156" s="20" t="str">
        <f>TEXT(Table1[[#This Row],[Transaction Date]],"yyyy")</f>
        <v>2022</v>
      </c>
      <c r="D3156" s="20" t="str">
        <f>TEXT(Table1[[#This Row],[Transaction Date]],"mmmm")</f>
        <v>April</v>
      </c>
      <c r="E3156" s="4">
        <f>MONTH(Table1[[#This Row],[Transaction Date]])</f>
        <v>4</v>
      </c>
      <c r="F3156" s="20" t="str">
        <f>TEXT(Table1[[#This Row],[Transaction Date]],"dddd")</f>
        <v>Saturday</v>
      </c>
      <c r="G3156" t="s">
        <v>10</v>
      </c>
      <c r="H3156" s="4">
        <v>1148</v>
      </c>
      <c r="I3156" t="s">
        <v>109</v>
      </c>
      <c r="J3156" s="4">
        <v>101676</v>
      </c>
      <c r="K3156">
        <v>5985</v>
      </c>
    </row>
    <row r="3157" spans="1:11">
      <c r="A3157" s="4">
        <v>20220416</v>
      </c>
      <c r="B3157" s="21">
        <f t="shared" si="49"/>
        <v>44667</v>
      </c>
      <c r="C3157" s="20" t="str">
        <f>TEXT(Table1[[#This Row],[Transaction Date]],"yyyy")</f>
        <v>2022</v>
      </c>
      <c r="D3157" s="20" t="str">
        <f>TEXT(Table1[[#This Row],[Transaction Date]],"mmmm")</f>
        <v>April</v>
      </c>
      <c r="E3157" s="4">
        <f>MONTH(Table1[[#This Row],[Transaction Date]])</f>
        <v>4</v>
      </c>
      <c r="F3157" s="20" t="str">
        <f>TEXT(Table1[[#This Row],[Transaction Date]],"dddd")</f>
        <v>Saturday</v>
      </c>
      <c r="G3157" t="s">
        <v>10</v>
      </c>
      <c r="H3157" s="4">
        <v>1149</v>
      </c>
      <c r="I3157" t="s">
        <v>113</v>
      </c>
      <c r="J3157" s="4">
        <v>131448</v>
      </c>
      <c r="K3157">
        <v>2050</v>
      </c>
    </row>
    <row r="3158" spans="1:11">
      <c r="A3158" s="4">
        <v>20220416</v>
      </c>
      <c r="B3158" s="21">
        <f t="shared" si="49"/>
        <v>44667</v>
      </c>
      <c r="C3158" s="20" t="str">
        <f>TEXT(Table1[[#This Row],[Transaction Date]],"yyyy")</f>
        <v>2022</v>
      </c>
      <c r="D3158" s="20" t="str">
        <f>TEXT(Table1[[#This Row],[Transaction Date]],"mmmm")</f>
        <v>April</v>
      </c>
      <c r="E3158" s="4">
        <f>MONTH(Table1[[#This Row],[Transaction Date]])</f>
        <v>4</v>
      </c>
      <c r="F3158" s="20" t="str">
        <f>TEXT(Table1[[#This Row],[Transaction Date]],"dddd")</f>
        <v>Saturday</v>
      </c>
      <c r="G3158" t="s">
        <v>116</v>
      </c>
      <c r="H3158" s="4">
        <v>20557</v>
      </c>
      <c r="I3158" t="s">
        <v>109</v>
      </c>
      <c r="J3158" s="4">
        <v>161220</v>
      </c>
      <c r="K3158">
        <v>23950</v>
      </c>
    </row>
    <row r="3159" spans="1:11">
      <c r="A3159" s="4">
        <v>20220416</v>
      </c>
      <c r="B3159" s="21">
        <f t="shared" si="49"/>
        <v>44667</v>
      </c>
      <c r="C3159" s="20" t="str">
        <f>TEXT(Table1[[#This Row],[Transaction Date]],"yyyy")</f>
        <v>2022</v>
      </c>
      <c r="D3159" s="20" t="str">
        <f>TEXT(Table1[[#This Row],[Transaction Date]],"mmmm")</f>
        <v>April</v>
      </c>
      <c r="E3159" s="4">
        <f>MONTH(Table1[[#This Row],[Transaction Date]])</f>
        <v>4</v>
      </c>
      <c r="F3159" s="20" t="str">
        <f>TEXT(Table1[[#This Row],[Transaction Date]],"dddd")</f>
        <v>Saturday</v>
      </c>
      <c r="G3159" t="s">
        <v>116</v>
      </c>
      <c r="H3159" s="4">
        <v>20562</v>
      </c>
      <c r="I3159" t="s">
        <v>114</v>
      </c>
      <c r="J3159" s="4">
        <v>663423</v>
      </c>
      <c r="K3159">
        <v>19650</v>
      </c>
    </row>
    <row r="3160" spans="1:11">
      <c r="A3160" s="4">
        <v>20220416</v>
      </c>
      <c r="B3160" s="21">
        <f t="shared" si="49"/>
        <v>44667</v>
      </c>
      <c r="C3160" s="20" t="str">
        <f>TEXT(Table1[[#This Row],[Transaction Date]],"yyyy")</f>
        <v>2022</v>
      </c>
      <c r="D3160" s="20" t="str">
        <f>TEXT(Table1[[#This Row],[Transaction Date]],"mmmm")</f>
        <v>April</v>
      </c>
      <c r="E3160" s="4">
        <f>MONTH(Table1[[#This Row],[Transaction Date]])</f>
        <v>4</v>
      </c>
      <c r="F3160" s="20" t="str">
        <f>TEXT(Table1[[#This Row],[Transaction Date]],"dddd")</f>
        <v>Saturday</v>
      </c>
      <c r="G3160" t="s">
        <v>116</v>
      </c>
      <c r="H3160" s="4">
        <v>20562</v>
      </c>
      <c r="I3160" t="s">
        <v>114</v>
      </c>
      <c r="J3160" s="4">
        <v>116562</v>
      </c>
      <c r="K3160">
        <v>4950</v>
      </c>
    </row>
    <row r="3161" spans="1:11">
      <c r="A3161" s="4">
        <v>20220416</v>
      </c>
      <c r="B3161" s="21">
        <f t="shared" si="49"/>
        <v>44667</v>
      </c>
      <c r="C3161" s="20" t="str">
        <f>TEXT(Table1[[#This Row],[Transaction Date]],"yyyy")</f>
        <v>2022</v>
      </c>
      <c r="D3161" s="20" t="str">
        <f>TEXT(Table1[[#This Row],[Transaction Date]],"mmmm")</f>
        <v>April</v>
      </c>
      <c r="E3161" s="4">
        <f>MONTH(Table1[[#This Row],[Transaction Date]])</f>
        <v>4</v>
      </c>
      <c r="F3161" s="20" t="str">
        <f>TEXT(Table1[[#This Row],[Transaction Date]],"dddd")</f>
        <v>Saturday</v>
      </c>
      <c r="G3161" t="s">
        <v>116</v>
      </c>
      <c r="H3161" s="4">
        <v>20562</v>
      </c>
      <c r="I3161" t="s">
        <v>110</v>
      </c>
      <c r="J3161" s="4">
        <v>166782</v>
      </c>
      <c r="K3161">
        <v>4650</v>
      </c>
    </row>
    <row r="3162" spans="1:11">
      <c r="A3162" s="4">
        <v>20220416</v>
      </c>
      <c r="B3162" s="21">
        <f t="shared" si="49"/>
        <v>44667</v>
      </c>
      <c r="C3162" s="20" t="str">
        <f>TEXT(Table1[[#This Row],[Transaction Date]],"yyyy")</f>
        <v>2022</v>
      </c>
      <c r="D3162" s="20" t="str">
        <f>TEXT(Table1[[#This Row],[Transaction Date]],"mmmm")</f>
        <v>April</v>
      </c>
      <c r="E3162" s="4">
        <f>MONTH(Table1[[#This Row],[Transaction Date]])</f>
        <v>4</v>
      </c>
      <c r="F3162" s="20" t="str">
        <f>TEXT(Table1[[#This Row],[Transaction Date]],"dddd")</f>
        <v>Saturday</v>
      </c>
      <c r="G3162" t="s">
        <v>116</v>
      </c>
      <c r="H3162" s="4">
        <v>20563</v>
      </c>
      <c r="I3162" t="s">
        <v>113</v>
      </c>
      <c r="J3162" s="4">
        <v>217003</v>
      </c>
      <c r="K3162">
        <v>17950</v>
      </c>
    </row>
    <row r="3163" spans="1:11">
      <c r="A3163" s="4">
        <v>20220416</v>
      </c>
      <c r="B3163" s="21">
        <f t="shared" si="49"/>
        <v>44667</v>
      </c>
      <c r="C3163" s="20" t="str">
        <f>TEXT(Table1[[#This Row],[Transaction Date]],"yyyy")</f>
        <v>2022</v>
      </c>
      <c r="D3163" s="20" t="str">
        <f>TEXT(Table1[[#This Row],[Transaction Date]],"mmmm")</f>
        <v>April</v>
      </c>
      <c r="E3163" s="4">
        <f>MONTH(Table1[[#This Row],[Transaction Date]])</f>
        <v>4</v>
      </c>
      <c r="F3163" s="20" t="str">
        <f>TEXT(Table1[[#This Row],[Transaction Date]],"dddd")</f>
        <v>Saturday</v>
      </c>
      <c r="G3163" s="1" t="s">
        <v>10</v>
      </c>
      <c r="H3163" s="4">
        <v>20565</v>
      </c>
      <c r="I3163" t="s">
        <v>109</v>
      </c>
      <c r="J3163" s="4">
        <v>267224</v>
      </c>
      <c r="K3163">
        <v>14950</v>
      </c>
    </row>
    <row r="3164" spans="1:11">
      <c r="A3164" s="4">
        <v>20220416</v>
      </c>
      <c r="B3164" s="21">
        <f t="shared" si="49"/>
        <v>44667</v>
      </c>
      <c r="C3164" s="20" t="str">
        <f>TEXT(Table1[[#This Row],[Transaction Date]],"yyyy")</f>
        <v>2022</v>
      </c>
      <c r="D3164" s="20" t="str">
        <f>TEXT(Table1[[#This Row],[Transaction Date]],"mmmm")</f>
        <v>April</v>
      </c>
      <c r="E3164" s="4">
        <f>MONTH(Table1[[#This Row],[Transaction Date]])</f>
        <v>4</v>
      </c>
      <c r="F3164" s="20" t="str">
        <f>TEXT(Table1[[#This Row],[Transaction Date]],"dddd")</f>
        <v>Saturday</v>
      </c>
      <c r="G3164" t="s">
        <v>10</v>
      </c>
      <c r="H3164" s="4">
        <v>20568</v>
      </c>
      <c r="I3164" t="s">
        <v>112</v>
      </c>
      <c r="J3164" s="4">
        <v>317445</v>
      </c>
      <c r="K3164">
        <v>2650</v>
      </c>
    </row>
    <row r="3165" spans="1:11">
      <c r="A3165" s="4">
        <v>20220416</v>
      </c>
      <c r="B3165" s="21">
        <f t="shared" si="49"/>
        <v>44667</v>
      </c>
      <c r="C3165" s="20" t="str">
        <f>TEXT(Table1[[#This Row],[Transaction Date]],"yyyy")</f>
        <v>2022</v>
      </c>
      <c r="D3165" s="20" t="str">
        <f>TEXT(Table1[[#This Row],[Transaction Date]],"mmmm")</f>
        <v>April</v>
      </c>
      <c r="E3165" s="4">
        <f>MONTH(Table1[[#This Row],[Transaction Date]])</f>
        <v>4</v>
      </c>
      <c r="F3165" s="20" t="str">
        <f>TEXT(Table1[[#This Row],[Transaction Date]],"dddd")</f>
        <v>Saturday</v>
      </c>
      <c r="G3165" t="s">
        <v>118</v>
      </c>
      <c r="H3165" s="4">
        <v>20569</v>
      </c>
      <c r="I3165" t="s">
        <v>109</v>
      </c>
      <c r="J3165" s="4">
        <v>729973</v>
      </c>
      <c r="K3165">
        <v>11950</v>
      </c>
    </row>
    <row r="3166" spans="1:11">
      <c r="A3166" s="4">
        <v>20220416</v>
      </c>
      <c r="B3166" s="21">
        <f t="shared" si="49"/>
        <v>44667</v>
      </c>
      <c r="C3166" s="20" t="str">
        <f>TEXT(Table1[[#This Row],[Transaction Date]],"yyyy")</f>
        <v>2022</v>
      </c>
      <c r="D3166" s="20" t="str">
        <f>TEXT(Table1[[#This Row],[Transaction Date]],"mmmm")</f>
        <v>April</v>
      </c>
      <c r="E3166" s="4">
        <f>MONTH(Table1[[#This Row],[Transaction Date]])</f>
        <v>4</v>
      </c>
      <c r="F3166" s="20" t="str">
        <f>TEXT(Table1[[#This Row],[Transaction Date]],"dddd")</f>
        <v>Saturday</v>
      </c>
      <c r="G3166" t="s">
        <v>118</v>
      </c>
      <c r="H3166" s="4">
        <v>13345</v>
      </c>
      <c r="I3166" t="s">
        <v>109</v>
      </c>
      <c r="J3166" s="4">
        <v>764932</v>
      </c>
      <c r="K3166">
        <v>8955</v>
      </c>
    </row>
    <row r="3167" spans="1:11">
      <c r="A3167" s="4">
        <v>20220416</v>
      </c>
      <c r="B3167" s="21">
        <f t="shared" si="49"/>
        <v>44667</v>
      </c>
      <c r="C3167" s="20" t="str">
        <f>TEXT(Table1[[#This Row],[Transaction Date]],"yyyy")</f>
        <v>2022</v>
      </c>
      <c r="D3167" s="20" t="str">
        <f>TEXT(Table1[[#This Row],[Transaction Date]],"mmmm")</f>
        <v>April</v>
      </c>
      <c r="E3167" s="4">
        <f>MONTH(Table1[[#This Row],[Transaction Date]])</f>
        <v>4</v>
      </c>
      <c r="F3167" s="20" t="str">
        <f>TEXT(Table1[[#This Row],[Transaction Date]],"dddd")</f>
        <v>Saturday</v>
      </c>
      <c r="G3167" t="s">
        <v>117</v>
      </c>
      <c r="H3167" s="4">
        <v>10116</v>
      </c>
      <c r="I3167" t="s">
        <v>109</v>
      </c>
      <c r="J3167" s="4">
        <v>799891</v>
      </c>
      <c r="K3167">
        <v>20357.5</v>
      </c>
    </row>
    <row r="3168" spans="1:11">
      <c r="A3168" s="4">
        <v>20220416</v>
      </c>
      <c r="B3168" s="21">
        <f t="shared" si="49"/>
        <v>44667</v>
      </c>
      <c r="C3168" s="20" t="str">
        <f>TEXT(Table1[[#This Row],[Transaction Date]],"yyyy")</f>
        <v>2022</v>
      </c>
      <c r="D3168" s="20" t="str">
        <f>TEXT(Table1[[#This Row],[Transaction Date]],"mmmm")</f>
        <v>April</v>
      </c>
      <c r="E3168" s="4">
        <f>MONTH(Table1[[#This Row],[Transaction Date]])</f>
        <v>4</v>
      </c>
      <c r="F3168" s="20" t="str">
        <f>TEXT(Table1[[#This Row],[Transaction Date]],"dddd")</f>
        <v>Saturday</v>
      </c>
      <c r="G3168" t="s">
        <v>10</v>
      </c>
      <c r="H3168" s="4">
        <v>1145</v>
      </c>
      <c r="I3168" t="s">
        <v>109</v>
      </c>
      <c r="J3168" s="4">
        <v>834850</v>
      </c>
      <c r="K3168">
        <v>10755</v>
      </c>
    </row>
    <row r="3169" spans="1:11">
      <c r="A3169" s="4">
        <v>20220416</v>
      </c>
      <c r="B3169" s="21">
        <f t="shared" si="49"/>
        <v>44667</v>
      </c>
      <c r="C3169" s="20" t="str">
        <f>TEXT(Table1[[#This Row],[Transaction Date]],"yyyy")</f>
        <v>2022</v>
      </c>
      <c r="D3169" s="20" t="str">
        <f>TEXT(Table1[[#This Row],[Transaction Date]],"mmmm")</f>
        <v>April</v>
      </c>
      <c r="E3169" s="4">
        <f>MONTH(Table1[[#This Row],[Transaction Date]])</f>
        <v>4</v>
      </c>
      <c r="F3169" s="20" t="str">
        <f>TEXT(Table1[[#This Row],[Transaction Date]],"dddd")</f>
        <v>Saturday</v>
      </c>
      <c r="G3169" t="s">
        <v>116</v>
      </c>
      <c r="H3169" s="4">
        <v>1151</v>
      </c>
      <c r="I3169" t="s">
        <v>110</v>
      </c>
      <c r="J3169" s="4">
        <v>367666</v>
      </c>
      <c r="K3169">
        <v>3285</v>
      </c>
    </row>
    <row r="3170" spans="1:11">
      <c r="A3170" s="4">
        <v>20220416</v>
      </c>
      <c r="B3170" s="21">
        <f t="shared" si="49"/>
        <v>44667</v>
      </c>
      <c r="C3170" s="20" t="str">
        <f>TEXT(Table1[[#This Row],[Transaction Date]],"yyyy")</f>
        <v>2022</v>
      </c>
      <c r="D3170" s="20" t="str">
        <f>TEXT(Table1[[#This Row],[Transaction Date]],"mmmm")</f>
        <v>April</v>
      </c>
      <c r="E3170" s="4">
        <f>MONTH(Table1[[#This Row],[Transaction Date]])</f>
        <v>4</v>
      </c>
      <c r="F3170" s="20" t="str">
        <f>TEXT(Table1[[#This Row],[Transaction Date]],"dddd")</f>
        <v>Saturday</v>
      </c>
      <c r="G3170" t="s">
        <v>116</v>
      </c>
      <c r="H3170" s="4">
        <v>1152</v>
      </c>
      <c r="I3170" t="s">
        <v>109</v>
      </c>
      <c r="J3170" s="4">
        <v>417887</v>
      </c>
      <c r="K3170">
        <v>12285</v>
      </c>
    </row>
    <row r="3171" spans="1:11">
      <c r="A3171" s="4">
        <v>20220416</v>
      </c>
      <c r="B3171" s="21">
        <f t="shared" si="49"/>
        <v>44667</v>
      </c>
      <c r="C3171" s="20" t="str">
        <f>TEXT(Table1[[#This Row],[Transaction Date]],"yyyy")</f>
        <v>2022</v>
      </c>
      <c r="D3171" s="20" t="str">
        <f>TEXT(Table1[[#This Row],[Transaction Date]],"mmmm")</f>
        <v>April</v>
      </c>
      <c r="E3171" s="4">
        <f>MONTH(Table1[[#This Row],[Transaction Date]])</f>
        <v>4</v>
      </c>
      <c r="F3171" s="20" t="str">
        <f>TEXT(Table1[[#This Row],[Transaction Date]],"dddd")</f>
        <v>Saturday</v>
      </c>
      <c r="G3171" t="s">
        <v>117</v>
      </c>
      <c r="H3171" s="4">
        <v>20555</v>
      </c>
      <c r="I3171" t="s">
        <v>114</v>
      </c>
      <c r="J3171" s="4">
        <v>468108</v>
      </c>
      <c r="K3171">
        <v>2650</v>
      </c>
    </row>
    <row r="3172" spans="1:11">
      <c r="A3172" s="4">
        <v>20220416</v>
      </c>
      <c r="B3172" s="21">
        <f t="shared" si="49"/>
        <v>44667</v>
      </c>
      <c r="C3172" s="20" t="str">
        <f>TEXT(Table1[[#This Row],[Transaction Date]],"yyyy")</f>
        <v>2022</v>
      </c>
      <c r="D3172" s="20" t="str">
        <f>TEXT(Table1[[#This Row],[Transaction Date]],"mmmm")</f>
        <v>April</v>
      </c>
      <c r="E3172" s="4">
        <f>MONTH(Table1[[#This Row],[Transaction Date]])</f>
        <v>4</v>
      </c>
      <c r="F3172" s="20" t="str">
        <f>TEXT(Table1[[#This Row],[Transaction Date]],"dddd")</f>
        <v>Saturday</v>
      </c>
      <c r="G3172" t="s">
        <v>11</v>
      </c>
      <c r="H3172" s="4">
        <v>20556</v>
      </c>
      <c r="I3172" t="s">
        <v>114</v>
      </c>
      <c r="J3172" s="4">
        <v>518329</v>
      </c>
      <c r="K3172">
        <v>13650</v>
      </c>
    </row>
    <row r="3173" spans="1:11">
      <c r="A3173" s="4">
        <v>20220417</v>
      </c>
      <c r="B3173" s="21">
        <f t="shared" si="49"/>
        <v>44668</v>
      </c>
      <c r="C3173" s="20" t="str">
        <f>TEXT(Table1[[#This Row],[Transaction Date]],"yyyy")</f>
        <v>2022</v>
      </c>
      <c r="D3173" s="20" t="str">
        <f>TEXT(Table1[[#This Row],[Transaction Date]],"mmmm")</f>
        <v>April</v>
      </c>
      <c r="E3173" s="4">
        <f>MONTH(Table1[[#This Row],[Transaction Date]])</f>
        <v>4</v>
      </c>
      <c r="F3173" s="20" t="str">
        <f>TEXT(Table1[[#This Row],[Transaction Date]],"dddd")</f>
        <v>Sunday</v>
      </c>
      <c r="G3173" t="s">
        <v>11</v>
      </c>
      <c r="H3173" s="4">
        <v>20577</v>
      </c>
      <c r="I3173" t="s">
        <v>110</v>
      </c>
      <c r="J3173" s="4">
        <v>568550</v>
      </c>
      <c r="K3173">
        <v>4185</v>
      </c>
    </row>
    <row r="3174" spans="1:11">
      <c r="A3174" s="4">
        <v>20220417</v>
      </c>
      <c r="B3174" s="21">
        <f t="shared" si="49"/>
        <v>44668</v>
      </c>
      <c r="C3174" s="20" t="str">
        <f>TEXT(Table1[[#This Row],[Transaction Date]],"yyyy")</f>
        <v>2022</v>
      </c>
      <c r="D3174" s="20" t="str">
        <f>TEXT(Table1[[#This Row],[Transaction Date]],"mmmm")</f>
        <v>April</v>
      </c>
      <c r="E3174" s="4">
        <f>MONTH(Table1[[#This Row],[Transaction Date]])</f>
        <v>4</v>
      </c>
      <c r="F3174" s="20" t="str">
        <f>TEXT(Table1[[#This Row],[Transaction Date]],"dddd")</f>
        <v>Sunday</v>
      </c>
      <c r="G3174" t="s">
        <v>11</v>
      </c>
      <c r="H3174" s="4">
        <v>20577</v>
      </c>
      <c r="I3174" t="s">
        <v>113</v>
      </c>
      <c r="J3174" s="4">
        <v>618771</v>
      </c>
      <c r="K3174">
        <v>5076</v>
      </c>
    </row>
    <row r="3175" spans="1:11">
      <c r="A3175" s="4">
        <v>20220417</v>
      </c>
      <c r="B3175" s="21">
        <f t="shared" si="49"/>
        <v>44668</v>
      </c>
      <c r="C3175" s="20" t="str">
        <f>TEXT(Table1[[#This Row],[Transaction Date]],"yyyy")</f>
        <v>2022</v>
      </c>
      <c r="D3175" s="20" t="str">
        <f>TEXT(Table1[[#This Row],[Transaction Date]],"mmmm")</f>
        <v>April</v>
      </c>
      <c r="E3175" s="4">
        <f>MONTH(Table1[[#This Row],[Transaction Date]])</f>
        <v>4</v>
      </c>
      <c r="F3175" s="20" t="str">
        <f>TEXT(Table1[[#This Row],[Transaction Date]],"dddd")</f>
        <v>Sunday</v>
      </c>
      <c r="G3175" t="s">
        <v>117</v>
      </c>
      <c r="H3175" s="4">
        <v>20579</v>
      </c>
      <c r="I3175" t="s">
        <v>112</v>
      </c>
      <c r="J3175" s="4">
        <v>864342</v>
      </c>
      <c r="K3175">
        <v>12285</v>
      </c>
    </row>
    <row r="3176" spans="1:11">
      <c r="A3176" s="4">
        <v>20220417</v>
      </c>
      <c r="B3176" s="21">
        <f t="shared" si="49"/>
        <v>44668</v>
      </c>
      <c r="C3176" s="20" t="str">
        <f>TEXT(Table1[[#This Row],[Transaction Date]],"yyyy")</f>
        <v>2022</v>
      </c>
      <c r="D3176" s="20" t="str">
        <f>TEXT(Table1[[#This Row],[Transaction Date]],"mmmm")</f>
        <v>April</v>
      </c>
      <c r="E3176" s="4">
        <f>MONTH(Table1[[#This Row],[Transaction Date]])</f>
        <v>4</v>
      </c>
      <c r="F3176" s="20" t="str">
        <f>TEXT(Table1[[#This Row],[Transaction Date]],"dddd")</f>
        <v>Sunday</v>
      </c>
      <c r="G3176" t="s">
        <v>117</v>
      </c>
      <c r="H3176" s="4">
        <v>20581</v>
      </c>
      <c r="I3176" t="s">
        <v>112</v>
      </c>
      <c r="J3176" s="4">
        <v>387943</v>
      </c>
      <c r="K3176">
        <v>19485</v>
      </c>
    </row>
    <row r="3177" spans="1:11">
      <c r="A3177" s="4">
        <v>20220417</v>
      </c>
      <c r="B3177" s="21">
        <f t="shared" si="49"/>
        <v>44668</v>
      </c>
      <c r="C3177" s="20" t="str">
        <f>TEXT(Table1[[#This Row],[Transaction Date]],"yyyy")</f>
        <v>2022</v>
      </c>
      <c r="D3177" s="20" t="str">
        <f>TEXT(Table1[[#This Row],[Transaction Date]],"mmmm")</f>
        <v>April</v>
      </c>
      <c r="E3177" s="4">
        <f>MONTH(Table1[[#This Row],[Transaction Date]])</f>
        <v>4</v>
      </c>
      <c r="F3177" s="20" t="str">
        <f>TEXT(Table1[[#This Row],[Transaction Date]],"dddd")</f>
        <v>Sunday</v>
      </c>
      <c r="G3177" t="s">
        <v>117</v>
      </c>
      <c r="H3177" s="4">
        <v>20584</v>
      </c>
      <c r="I3177" t="s">
        <v>109</v>
      </c>
      <c r="J3177" s="4">
        <v>846118</v>
      </c>
      <c r="K3177">
        <v>20385</v>
      </c>
    </row>
    <row r="3178" spans="1:11">
      <c r="A3178" s="4">
        <v>20220417</v>
      </c>
      <c r="B3178" s="21">
        <f t="shared" si="49"/>
        <v>44668</v>
      </c>
      <c r="C3178" s="20" t="str">
        <f>TEXT(Table1[[#This Row],[Transaction Date]],"yyyy")</f>
        <v>2022</v>
      </c>
      <c r="D3178" s="20" t="str">
        <f>TEXT(Table1[[#This Row],[Transaction Date]],"mmmm")</f>
        <v>April</v>
      </c>
      <c r="E3178" s="4">
        <f>MONTH(Table1[[#This Row],[Transaction Date]])</f>
        <v>4</v>
      </c>
      <c r="F3178" s="20" t="str">
        <f>TEXT(Table1[[#This Row],[Transaction Date]],"dddd")</f>
        <v>Sunday</v>
      </c>
      <c r="G3178" t="s">
        <v>10</v>
      </c>
      <c r="H3178" s="4">
        <v>13350</v>
      </c>
      <c r="I3178" t="s">
        <v>109</v>
      </c>
      <c r="J3178" s="4">
        <v>166782</v>
      </c>
      <c r="K3178">
        <v>11205</v>
      </c>
    </row>
    <row r="3179" spans="1:11">
      <c r="A3179" s="4">
        <v>20220417</v>
      </c>
      <c r="B3179" s="21">
        <f t="shared" si="49"/>
        <v>44668</v>
      </c>
      <c r="C3179" s="20" t="str">
        <f>TEXT(Table1[[#This Row],[Transaction Date]],"yyyy")</f>
        <v>2022</v>
      </c>
      <c r="D3179" s="20" t="str">
        <f>TEXT(Table1[[#This Row],[Transaction Date]],"mmmm")</f>
        <v>April</v>
      </c>
      <c r="E3179" s="4">
        <f>MONTH(Table1[[#This Row],[Transaction Date]])</f>
        <v>4</v>
      </c>
      <c r="F3179" s="20" t="str">
        <f>TEXT(Table1[[#This Row],[Transaction Date]],"dddd")</f>
        <v>Sunday</v>
      </c>
      <c r="G3179" t="s">
        <v>10</v>
      </c>
      <c r="H3179" s="4">
        <v>13351</v>
      </c>
      <c r="I3179" t="s">
        <v>109</v>
      </c>
      <c r="J3179" s="4">
        <v>217003</v>
      </c>
      <c r="K3179">
        <v>17685</v>
      </c>
    </row>
    <row r="3180" spans="1:11">
      <c r="A3180" s="4">
        <v>20220417</v>
      </c>
      <c r="B3180" s="21">
        <f t="shared" si="49"/>
        <v>44668</v>
      </c>
      <c r="C3180" s="20" t="str">
        <f>TEXT(Table1[[#This Row],[Transaction Date]],"yyyy")</f>
        <v>2022</v>
      </c>
      <c r="D3180" s="20" t="str">
        <f>TEXT(Table1[[#This Row],[Transaction Date]],"mmmm")</f>
        <v>April</v>
      </c>
      <c r="E3180" s="4">
        <f>MONTH(Table1[[#This Row],[Transaction Date]])</f>
        <v>4</v>
      </c>
      <c r="F3180" s="20" t="str">
        <f>TEXT(Table1[[#This Row],[Transaction Date]],"dddd")</f>
        <v>Sunday</v>
      </c>
      <c r="G3180" t="s">
        <v>116</v>
      </c>
      <c r="H3180" s="4">
        <v>13352</v>
      </c>
      <c r="I3180" t="s">
        <v>109</v>
      </c>
      <c r="J3180" s="4">
        <v>267224</v>
      </c>
      <c r="K3180">
        <v>17685</v>
      </c>
    </row>
    <row r="3181" spans="1:11">
      <c r="A3181" s="4">
        <v>20220417</v>
      </c>
      <c r="B3181" s="21">
        <f t="shared" si="49"/>
        <v>44668</v>
      </c>
      <c r="C3181" s="20" t="str">
        <f>TEXT(Table1[[#This Row],[Transaction Date]],"yyyy")</f>
        <v>2022</v>
      </c>
      <c r="D3181" s="20" t="str">
        <f>TEXT(Table1[[#This Row],[Transaction Date]],"mmmm")</f>
        <v>April</v>
      </c>
      <c r="E3181" s="4">
        <f>MONTH(Table1[[#This Row],[Transaction Date]])</f>
        <v>4</v>
      </c>
      <c r="F3181" s="20" t="str">
        <f>TEXT(Table1[[#This Row],[Transaction Date]],"dddd")</f>
        <v>Sunday</v>
      </c>
      <c r="G3181" t="s">
        <v>10</v>
      </c>
      <c r="H3181" s="4">
        <v>13353</v>
      </c>
      <c r="I3181" t="s">
        <v>115</v>
      </c>
      <c r="J3181" s="4">
        <v>317445</v>
      </c>
      <c r="K3181">
        <v>10755</v>
      </c>
    </row>
    <row r="3182" spans="1:11">
      <c r="A3182" s="4">
        <v>20220417</v>
      </c>
      <c r="B3182" s="21">
        <f t="shared" si="49"/>
        <v>44668</v>
      </c>
      <c r="C3182" s="20" t="str">
        <f>TEXT(Table1[[#This Row],[Transaction Date]],"yyyy")</f>
        <v>2022</v>
      </c>
      <c r="D3182" s="20" t="str">
        <f>TEXT(Table1[[#This Row],[Transaction Date]],"mmmm")</f>
        <v>April</v>
      </c>
      <c r="E3182" s="4">
        <f>MONTH(Table1[[#This Row],[Transaction Date]])</f>
        <v>4</v>
      </c>
      <c r="F3182" s="20" t="str">
        <f>TEXT(Table1[[#This Row],[Transaction Date]],"dddd")</f>
        <v>Sunday</v>
      </c>
      <c r="G3182" t="s">
        <v>10</v>
      </c>
      <c r="H3182" s="4">
        <v>13355</v>
      </c>
      <c r="I3182" t="s">
        <v>113</v>
      </c>
      <c r="J3182" s="4">
        <v>367666</v>
      </c>
      <c r="K3182">
        <v>2655</v>
      </c>
    </row>
    <row r="3183" spans="1:11">
      <c r="A3183" s="4">
        <v>20220417</v>
      </c>
      <c r="B3183" s="21">
        <f t="shared" si="49"/>
        <v>44668</v>
      </c>
      <c r="C3183" s="20" t="str">
        <f>TEXT(Table1[[#This Row],[Transaction Date]],"yyyy")</f>
        <v>2022</v>
      </c>
      <c r="D3183" s="20" t="str">
        <f>TEXT(Table1[[#This Row],[Transaction Date]],"mmmm")</f>
        <v>April</v>
      </c>
      <c r="E3183" s="4">
        <f>MONTH(Table1[[#This Row],[Transaction Date]])</f>
        <v>4</v>
      </c>
      <c r="F3183" s="20" t="str">
        <f>TEXT(Table1[[#This Row],[Transaction Date]],"dddd")</f>
        <v>Sunday</v>
      </c>
      <c r="G3183" t="s">
        <v>116</v>
      </c>
      <c r="H3183" s="4">
        <v>13355</v>
      </c>
      <c r="I3183" t="s">
        <v>113</v>
      </c>
      <c r="J3183" s="4">
        <v>417887</v>
      </c>
      <c r="K3183">
        <v>3555</v>
      </c>
    </row>
    <row r="3184" spans="1:11">
      <c r="A3184" s="4">
        <v>20220417</v>
      </c>
      <c r="B3184" s="21">
        <f t="shared" si="49"/>
        <v>44668</v>
      </c>
      <c r="C3184" s="20" t="str">
        <f>TEXT(Table1[[#This Row],[Transaction Date]],"yyyy")</f>
        <v>2022</v>
      </c>
      <c r="D3184" s="20" t="str">
        <f>TEXT(Table1[[#This Row],[Transaction Date]],"mmmm")</f>
        <v>April</v>
      </c>
      <c r="E3184" s="4">
        <f>MONTH(Table1[[#This Row],[Transaction Date]])</f>
        <v>4</v>
      </c>
      <c r="F3184" s="20" t="str">
        <f>TEXT(Table1[[#This Row],[Transaction Date]],"dddd")</f>
        <v>Sunday</v>
      </c>
      <c r="G3184" t="s">
        <v>116</v>
      </c>
      <c r="H3184" s="4">
        <v>14278</v>
      </c>
      <c r="I3184" t="s">
        <v>112</v>
      </c>
      <c r="J3184" s="4">
        <v>267224</v>
      </c>
      <c r="K3184">
        <v>16155</v>
      </c>
    </row>
    <row r="3185" spans="1:11">
      <c r="A3185" s="4">
        <v>20220417</v>
      </c>
      <c r="B3185" s="21">
        <f t="shared" si="49"/>
        <v>44668</v>
      </c>
      <c r="C3185" s="20" t="str">
        <f>TEXT(Table1[[#This Row],[Transaction Date]],"yyyy")</f>
        <v>2022</v>
      </c>
      <c r="D3185" s="20" t="str">
        <f>TEXT(Table1[[#This Row],[Transaction Date]],"mmmm")</f>
        <v>April</v>
      </c>
      <c r="E3185" s="4">
        <f>MONTH(Table1[[#This Row],[Transaction Date]])</f>
        <v>4</v>
      </c>
      <c r="F3185" s="20" t="str">
        <f>TEXT(Table1[[#This Row],[Transaction Date]],"dddd")</f>
        <v>Sunday</v>
      </c>
      <c r="G3185" t="s">
        <v>116</v>
      </c>
      <c r="H3185" s="4">
        <v>14291</v>
      </c>
      <c r="I3185" t="s">
        <v>109</v>
      </c>
      <c r="J3185" s="4">
        <v>317445</v>
      </c>
      <c r="K3185">
        <v>12285</v>
      </c>
    </row>
    <row r="3186" spans="1:11">
      <c r="A3186" s="4">
        <v>20220417</v>
      </c>
      <c r="B3186" s="21">
        <f t="shared" si="49"/>
        <v>44668</v>
      </c>
      <c r="C3186" s="20" t="str">
        <f>TEXT(Table1[[#This Row],[Transaction Date]],"yyyy")</f>
        <v>2022</v>
      </c>
      <c r="D3186" s="20" t="str">
        <f>TEXT(Table1[[#This Row],[Transaction Date]],"mmmm")</f>
        <v>April</v>
      </c>
      <c r="E3186" s="4">
        <f>MONTH(Table1[[#This Row],[Transaction Date]])</f>
        <v>4</v>
      </c>
      <c r="F3186" s="20" t="str">
        <f>TEXT(Table1[[#This Row],[Transaction Date]],"dddd")</f>
        <v>Sunday</v>
      </c>
      <c r="G3186" t="s">
        <v>116</v>
      </c>
      <c r="H3186" s="4">
        <v>14293</v>
      </c>
      <c r="I3186" t="s">
        <v>109</v>
      </c>
      <c r="J3186" s="4">
        <v>729973</v>
      </c>
      <c r="K3186">
        <v>13455</v>
      </c>
    </row>
    <row r="3187" spans="1:11">
      <c r="A3187" s="4">
        <v>20220418</v>
      </c>
      <c r="B3187" s="21">
        <f t="shared" si="49"/>
        <v>44669</v>
      </c>
      <c r="C3187" s="20" t="str">
        <f>TEXT(Table1[[#This Row],[Transaction Date]],"yyyy")</f>
        <v>2022</v>
      </c>
      <c r="D3187" s="20" t="str">
        <f>TEXT(Table1[[#This Row],[Transaction Date]],"mmmm")</f>
        <v>April</v>
      </c>
      <c r="E3187" s="4">
        <f>MONTH(Table1[[#This Row],[Transaction Date]])</f>
        <v>4</v>
      </c>
      <c r="F3187" s="20" t="str">
        <f>TEXT(Table1[[#This Row],[Transaction Date]],"dddd")</f>
        <v>Monday</v>
      </c>
      <c r="G3187" t="s">
        <v>116</v>
      </c>
      <c r="H3187" s="4">
        <v>1160</v>
      </c>
      <c r="I3187" t="s">
        <v>109</v>
      </c>
      <c r="J3187" s="4">
        <v>764932</v>
      </c>
      <c r="K3187">
        <v>11950</v>
      </c>
    </row>
    <row r="3188" spans="1:11">
      <c r="A3188" s="4">
        <v>20220418</v>
      </c>
      <c r="B3188" s="21">
        <f t="shared" si="49"/>
        <v>44669</v>
      </c>
      <c r="C3188" s="20" t="str">
        <f>TEXT(Table1[[#This Row],[Transaction Date]],"yyyy")</f>
        <v>2022</v>
      </c>
      <c r="D3188" s="20" t="str">
        <f>TEXT(Table1[[#This Row],[Transaction Date]],"mmmm")</f>
        <v>April</v>
      </c>
      <c r="E3188" s="4">
        <f>MONTH(Table1[[#This Row],[Transaction Date]])</f>
        <v>4</v>
      </c>
      <c r="F3188" s="20" t="str">
        <f>TEXT(Table1[[#This Row],[Transaction Date]],"dddd")</f>
        <v>Monday</v>
      </c>
      <c r="G3188" t="s">
        <v>117</v>
      </c>
      <c r="H3188" s="4">
        <v>1161</v>
      </c>
      <c r="I3188" t="s">
        <v>114</v>
      </c>
      <c r="J3188" s="4">
        <v>979679</v>
      </c>
      <c r="K3188">
        <v>11950</v>
      </c>
    </row>
    <row r="3189" spans="1:11">
      <c r="A3189" s="4">
        <v>20220418</v>
      </c>
      <c r="B3189" s="21">
        <f t="shared" si="49"/>
        <v>44669</v>
      </c>
      <c r="C3189" s="20" t="str">
        <f>TEXT(Table1[[#This Row],[Transaction Date]],"yyyy")</f>
        <v>2022</v>
      </c>
      <c r="D3189" s="20" t="str">
        <f>TEXT(Table1[[#This Row],[Transaction Date]],"mmmm")</f>
        <v>April</v>
      </c>
      <c r="E3189" s="4">
        <f>MONTH(Table1[[#This Row],[Transaction Date]])</f>
        <v>4</v>
      </c>
      <c r="F3189" s="20" t="str">
        <f>TEXT(Table1[[#This Row],[Transaction Date]],"dddd")</f>
        <v>Monday</v>
      </c>
      <c r="G3189" t="s">
        <v>118</v>
      </c>
      <c r="H3189" s="4">
        <v>1162</v>
      </c>
      <c r="I3189" t="s">
        <v>109</v>
      </c>
      <c r="J3189" s="4">
        <v>112757</v>
      </c>
      <c r="K3189">
        <v>9585</v>
      </c>
    </row>
    <row r="3190" spans="1:11">
      <c r="A3190" s="4">
        <v>20220418</v>
      </c>
      <c r="B3190" s="21">
        <f t="shared" si="49"/>
        <v>44669</v>
      </c>
      <c r="C3190" s="20" t="str">
        <f>TEXT(Table1[[#This Row],[Transaction Date]],"yyyy")</f>
        <v>2022</v>
      </c>
      <c r="D3190" s="20" t="str">
        <f>TEXT(Table1[[#This Row],[Transaction Date]],"mmmm")</f>
        <v>April</v>
      </c>
      <c r="E3190" s="4">
        <f>MONTH(Table1[[#This Row],[Transaction Date]])</f>
        <v>4</v>
      </c>
      <c r="F3190" s="20" t="str">
        <f>TEXT(Table1[[#This Row],[Transaction Date]],"dddd")</f>
        <v>Monday</v>
      </c>
      <c r="G3190" t="s">
        <v>10</v>
      </c>
      <c r="H3190" s="4">
        <v>20588</v>
      </c>
      <c r="I3190" t="s">
        <v>109</v>
      </c>
      <c r="J3190" s="4">
        <v>127547</v>
      </c>
      <c r="K3190">
        <v>4650</v>
      </c>
    </row>
    <row r="3191" spans="1:11">
      <c r="A3191" s="4">
        <v>20220418</v>
      </c>
      <c r="B3191" s="21">
        <f t="shared" si="49"/>
        <v>44669</v>
      </c>
      <c r="C3191" s="20" t="str">
        <f>TEXT(Table1[[#This Row],[Transaction Date]],"yyyy")</f>
        <v>2022</v>
      </c>
      <c r="D3191" s="20" t="str">
        <f>TEXT(Table1[[#This Row],[Transaction Date]],"mmmm")</f>
        <v>April</v>
      </c>
      <c r="E3191" s="4">
        <f>MONTH(Table1[[#This Row],[Transaction Date]])</f>
        <v>4</v>
      </c>
      <c r="F3191" s="20" t="str">
        <f>TEXT(Table1[[#This Row],[Transaction Date]],"dddd")</f>
        <v>Monday</v>
      </c>
      <c r="G3191" s="1" t="s">
        <v>116</v>
      </c>
      <c r="H3191" s="4">
        <v>20589</v>
      </c>
      <c r="I3191" t="s">
        <v>109</v>
      </c>
      <c r="J3191" s="4">
        <v>445471</v>
      </c>
      <c r="K3191">
        <v>11396</v>
      </c>
    </row>
    <row r="3192" spans="1:11">
      <c r="A3192" s="4">
        <v>20220418</v>
      </c>
      <c r="B3192" s="21">
        <f t="shared" si="49"/>
        <v>44669</v>
      </c>
      <c r="C3192" s="20" t="str">
        <f>TEXT(Table1[[#This Row],[Transaction Date]],"yyyy")</f>
        <v>2022</v>
      </c>
      <c r="D3192" s="20" t="str">
        <f>TEXT(Table1[[#This Row],[Transaction Date]],"mmmm")</f>
        <v>April</v>
      </c>
      <c r="E3192" s="4">
        <f>MONTH(Table1[[#This Row],[Transaction Date]])</f>
        <v>4</v>
      </c>
      <c r="F3192" s="20" t="str">
        <f>TEXT(Table1[[#This Row],[Transaction Date]],"dddd")</f>
        <v>Monday</v>
      </c>
      <c r="G3192" s="1" t="s">
        <v>118</v>
      </c>
      <c r="H3192" s="4">
        <v>1162</v>
      </c>
      <c r="I3192" t="s">
        <v>110</v>
      </c>
      <c r="J3192" s="4">
        <v>871537</v>
      </c>
      <c r="K3192">
        <v>14085</v>
      </c>
    </row>
    <row r="3193" spans="1:11">
      <c r="A3193" s="4">
        <v>20220418</v>
      </c>
      <c r="B3193" s="21">
        <f t="shared" si="49"/>
        <v>44669</v>
      </c>
      <c r="C3193" s="20" t="str">
        <f>TEXT(Table1[[#This Row],[Transaction Date]],"yyyy")</f>
        <v>2022</v>
      </c>
      <c r="D3193" s="20" t="str">
        <f>TEXT(Table1[[#This Row],[Transaction Date]],"mmmm")</f>
        <v>April</v>
      </c>
      <c r="E3193" s="4">
        <f>MONTH(Table1[[#This Row],[Transaction Date]])</f>
        <v>4</v>
      </c>
      <c r="F3193" s="20" t="str">
        <f>TEXT(Table1[[#This Row],[Transaction Date]],"dddd")</f>
        <v>Monday</v>
      </c>
      <c r="G3193" t="s">
        <v>116</v>
      </c>
      <c r="H3193" s="4">
        <v>20586</v>
      </c>
      <c r="I3193" t="s">
        <v>109</v>
      </c>
      <c r="J3193" s="4">
        <v>129760</v>
      </c>
      <c r="K3193">
        <v>10755</v>
      </c>
    </row>
    <row r="3194" spans="1:11">
      <c r="A3194" s="4">
        <v>20220418</v>
      </c>
      <c r="B3194" s="21">
        <f t="shared" si="49"/>
        <v>44669</v>
      </c>
      <c r="C3194" s="20" t="str">
        <f>TEXT(Table1[[#This Row],[Transaction Date]],"yyyy")</f>
        <v>2022</v>
      </c>
      <c r="D3194" s="20" t="str">
        <f>TEXT(Table1[[#This Row],[Transaction Date]],"mmmm")</f>
        <v>April</v>
      </c>
      <c r="E3194" s="4">
        <f>MONTH(Table1[[#This Row],[Transaction Date]])</f>
        <v>4</v>
      </c>
      <c r="F3194" s="20" t="str">
        <f>TEXT(Table1[[#This Row],[Transaction Date]],"dddd")</f>
        <v>Monday</v>
      </c>
      <c r="G3194" t="s">
        <v>117</v>
      </c>
      <c r="H3194" s="4">
        <v>20589</v>
      </c>
      <c r="I3194" t="s">
        <v>114</v>
      </c>
      <c r="J3194" s="4">
        <v>387943</v>
      </c>
      <c r="K3194">
        <v>16155</v>
      </c>
    </row>
    <row r="3195" spans="1:11">
      <c r="A3195" s="4">
        <v>20220418</v>
      </c>
      <c r="B3195" s="21">
        <f t="shared" si="49"/>
        <v>44669</v>
      </c>
      <c r="C3195" s="20" t="str">
        <f>TEXT(Table1[[#This Row],[Transaction Date]],"yyyy")</f>
        <v>2022</v>
      </c>
      <c r="D3195" s="20" t="str">
        <f>TEXT(Table1[[#This Row],[Transaction Date]],"mmmm")</f>
        <v>April</v>
      </c>
      <c r="E3195" s="4">
        <f>MONTH(Table1[[#This Row],[Transaction Date]])</f>
        <v>4</v>
      </c>
      <c r="F3195" s="20" t="str">
        <f>TEXT(Table1[[#This Row],[Transaction Date]],"dddd")</f>
        <v>Monday</v>
      </c>
      <c r="G3195" t="s">
        <v>117</v>
      </c>
      <c r="H3195" s="4">
        <v>14310</v>
      </c>
      <c r="I3195" t="s">
        <v>114</v>
      </c>
      <c r="J3195" s="4">
        <v>846118</v>
      </c>
      <c r="K3195">
        <v>18855</v>
      </c>
    </row>
    <row r="3196" spans="1:11">
      <c r="A3196" s="4">
        <v>20220423</v>
      </c>
      <c r="B3196" s="21">
        <f t="shared" si="49"/>
        <v>44674</v>
      </c>
      <c r="C3196" s="20" t="str">
        <f>TEXT(Table1[[#This Row],[Transaction Date]],"yyyy")</f>
        <v>2022</v>
      </c>
      <c r="D3196" s="20" t="str">
        <f>TEXT(Table1[[#This Row],[Transaction Date]],"mmmm")</f>
        <v>April</v>
      </c>
      <c r="E3196" s="4">
        <f>MONTH(Table1[[#This Row],[Transaction Date]])</f>
        <v>4</v>
      </c>
      <c r="F3196" s="20" t="str">
        <f>TEXT(Table1[[#This Row],[Transaction Date]],"dddd")</f>
        <v>Saturday</v>
      </c>
      <c r="G3196" t="s">
        <v>10</v>
      </c>
      <c r="H3196" s="4">
        <v>20633</v>
      </c>
      <c r="I3196" t="s">
        <v>110</v>
      </c>
      <c r="J3196" s="4">
        <v>166782</v>
      </c>
      <c r="K3196">
        <v>13455</v>
      </c>
    </row>
    <row r="3197" spans="1:11">
      <c r="A3197" s="4">
        <v>20220423</v>
      </c>
      <c r="B3197" s="21">
        <f t="shared" si="49"/>
        <v>44674</v>
      </c>
      <c r="C3197" s="20" t="str">
        <f>TEXT(Table1[[#This Row],[Transaction Date]],"yyyy")</f>
        <v>2022</v>
      </c>
      <c r="D3197" s="20" t="str">
        <f>TEXT(Table1[[#This Row],[Transaction Date]],"mmmm")</f>
        <v>April</v>
      </c>
      <c r="E3197" s="4">
        <f>MONTH(Table1[[#This Row],[Transaction Date]])</f>
        <v>4</v>
      </c>
      <c r="F3197" s="20" t="str">
        <f>TEXT(Table1[[#This Row],[Transaction Date]],"dddd")</f>
        <v>Saturday</v>
      </c>
      <c r="G3197" t="s">
        <v>10</v>
      </c>
      <c r="H3197" s="4">
        <v>13368</v>
      </c>
      <c r="I3197" t="s">
        <v>115</v>
      </c>
      <c r="J3197" s="4">
        <v>217003</v>
      </c>
      <c r="K3197">
        <v>1305</v>
      </c>
    </row>
    <row r="3198" spans="1:11">
      <c r="A3198" s="4">
        <v>20220423</v>
      </c>
      <c r="B3198" s="21">
        <f t="shared" si="49"/>
        <v>44674</v>
      </c>
      <c r="C3198" s="20" t="str">
        <f>TEXT(Table1[[#This Row],[Transaction Date]],"yyyy")</f>
        <v>2022</v>
      </c>
      <c r="D3198" s="20" t="str">
        <f>TEXT(Table1[[#This Row],[Transaction Date]],"mmmm")</f>
        <v>April</v>
      </c>
      <c r="E3198" s="4">
        <f>MONTH(Table1[[#This Row],[Transaction Date]])</f>
        <v>4</v>
      </c>
      <c r="F3198" s="20" t="str">
        <f>TEXT(Table1[[#This Row],[Transaction Date]],"dddd")</f>
        <v>Saturday</v>
      </c>
      <c r="G3198" t="s">
        <v>118</v>
      </c>
      <c r="H3198" s="4">
        <v>13374</v>
      </c>
      <c r="I3198" t="s">
        <v>109</v>
      </c>
      <c r="J3198" s="4">
        <v>267224</v>
      </c>
      <c r="K3198">
        <v>20385</v>
      </c>
    </row>
    <row r="3199" spans="1:11">
      <c r="A3199" s="4">
        <v>20220423</v>
      </c>
      <c r="B3199" s="21">
        <f t="shared" si="49"/>
        <v>44674</v>
      </c>
      <c r="C3199" s="20" t="str">
        <f>TEXT(Table1[[#This Row],[Transaction Date]],"yyyy")</f>
        <v>2022</v>
      </c>
      <c r="D3199" s="20" t="str">
        <f>TEXT(Table1[[#This Row],[Transaction Date]],"mmmm")</f>
        <v>April</v>
      </c>
      <c r="E3199" s="4">
        <f>MONTH(Table1[[#This Row],[Transaction Date]])</f>
        <v>4</v>
      </c>
      <c r="F3199" s="20" t="str">
        <f>TEXT(Table1[[#This Row],[Transaction Date]],"dddd")</f>
        <v>Saturday</v>
      </c>
      <c r="G3199" t="s">
        <v>116</v>
      </c>
      <c r="H3199" s="4">
        <v>10146</v>
      </c>
      <c r="I3199" t="s">
        <v>110</v>
      </c>
      <c r="J3199" s="4">
        <v>317445</v>
      </c>
      <c r="K3199">
        <v>9052.5</v>
      </c>
    </row>
    <row r="3200" spans="1:11">
      <c r="A3200" s="4">
        <v>20220423</v>
      </c>
      <c r="B3200" s="21">
        <f t="shared" si="49"/>
        <v>44674</v>
      </c>
      <c r="C3200" s="20" t="str">
        <f>TEXT(Table1[[#This Row],[Transaction Date]],"yyyy")</f>
        <v>2022</v>
      </c>
      <c r="D3200" s="20" t="str">
        <f>TEXT(Table1[[#This Row],[Transaction Date]],"mmmm")</f>
        <v>April</v>
      </c>
      <c r="E3200" s="4">
        <f>MONTH(Table1[[#This Row],[Transaction Date]])</f>
        <v>4</v>
      </c>
      <c r="F3200" s="20" t="str">
        <f>TEXT(Table1[[#This Row],[Transaction Date]],"dddd")</f>
        <v>Saturday</v>
      </c>
      <c r="G3200" t="s">
        <v>117</v>
      </c>
      <c r="H3200" s="4">
        <v>10146</v>
      </c>
      <c r="I3200" t="s">
        <v>110</v>
      </c>
      <c r="J3200" s="4">
        <v>367666</v>
      </c>
      <c r="K3200">
        <v>2932.5</v>
      </c>
    </row>
    <row r="3201" spans="1:11">
      <c r="A3201" s="4">
        <v>20220423</v>
      </c>
      <c r="B3201" s="21">
        <f t="shared" si="49"/>
        <v>44674</v>
      </c>
      <c r="C3201" s="20" t="str">
        <f>TEXT(Table1[[#This Row],[Transaction Date]],"yyyy")</f>
        <v>2022</v>
      </c>
      <c r="D3201" s="20" t="str">
        <f>TEXT(Table1[[#This Row],[Transaction Date]],"mmmm")</f>
        <v>April</v>
      </c>
      <c r="E3201" s="4">
        <f>MONTH(Table1[[#This Row],[Transaction Date]])</f>
        <v>4</v>
      </c>
      <c r="F3201" s="20" t="str">
        <f>TEXT(Table1[[#This Row],[Transaction Date]],"dddd")</f>
        <v>Saturday</v>
      </c>
      <c r="G3201" t="s">
        <v>10</v>
      </c>
      <c r="H3201" s="4">
        <v>1174</v>
      </c>
      <c r="I3201" t="s">
        <v>109</v>
      </c>
      <c r="J3201" s="4">
        <v>417887</v>
      </c>
      <c r="K3201">
        <v>10755</v>
      </c>
    </row>
    <row r="3202" spans="1:11">
      <c r="A3202" s="4">
        <v>20220423</v>
      </c>
      <c r="B3202" s="21">
        <f t="shared" si="49"/>
        <v>44674</v>
      </c>
      <c r="C3202" s="20" t="str">
        <f>TEXT(Table1[[#This Row],[Transaction Date]],"yyyy")</f>
        <v>2022</v>
      </c>
      <c r="D3202" s="20" t="str">
        <f>TEXT(Table1[[#This Row],[Transaction Date]],"mmmm")</f>
        <v>April</v>
      </c>
      <c r="E3202" s="4">
        <f>MONTH(Table1[[#This Row],[Transaction Date]])</f>
        <v>4</v>
      </c>
      <c r="F3202" s="20" t="str">
        <f>TEXT(Table1[[#This Row],[Transaction Date]],"dddd")</f>
        <v>Saturday</v>
      </c>
      <c r="G3202" t="s">
        <v>10</v>
      </c>
      <c r="H3202" s="4">
        <v>1174</v>
      </c>
      <c r="I3202" t="s">
        <v>109</v>
      </c>
      <c r="J3202" s="4">
        <v>267224</v>
      </c>
      <c r="K3202">
        <v>3555</v>
      </c>
    </row>
    <row r="3203" spans="1:11">
      <c r="A3203" s="4">
        <v>20220423</v>
      </c>
      <c r="B3203" s="21">
        <f t="shared" si="49"/>
        <v>44674</v>
      </c>
      <c r="C3203" s="20" t="str">
        <f>TEXT(Table1[[#This Row],[Transaction Date]],"yyyy")</f>
        <v>2022</v>
      </c>
      <c r="D3203" s="20" t="str">
        <f>TEXT(Table1[[#This Row],[Transaction Date]],"mmmm")</f>
        <v>April</v>
      </c>
      <c r="E3203" s="4">
        <f>MONTH(Table1[[#This Row],[Transaction Date]])</f>
        <v>4</v>
      </c>
      <c r="F3203" s="20" t="str">
        <f>TEXT(Table1[[#This Row],[Transaction Date]],"dddd")</f>
        <v>Saturday</v>
      </c>
      <c r="G3203" t="s">
        <v>10</v>
      </c>
      <c r="H3203" s="4">
        <v>20623</v>
      </c>
      <c r="I3203" t="s">
        <v>110</v>
      </c>
      <c r="J3203" s="4">
        <v>317445</v>
      </c>
      <c r="K3203">
        <v>13455</v>
      </c>
    </row>
    <row r="3204" spans="1:11">
      <c r="A3204" s="4">
        <v>20220424</v>
      </c>
      <c r="B3204" s="21">
        <f t="shared" si="49"/>
        <v>44675</v>
      </c>
      <c r="C3204" s="20" t="str">
        <f>TEXT(Table1[[#This Row],[Transaction Date]],"yyyy")</f>
        <v>2022</v>
      </c>
      <c r="D3204" s="20" t="str">
        <f>TEXT(Table1[[#This Row],[Transaction Date]],"mmmm")</f>
        <v>April</v>
      </c>
      <c r="E3204" s="4">
        <f>MONTH(Table1[[#This Row],[Transaction Date]])</f>
        <v>4</v>
      </c>
      <c r="F3204" s="20" t="str">
        <f>TEXT(Table1[[#This Row],[Transaction Date]],"dddd")</f>
        <v>Sunday</v>
      </c>
      <c r="G3204" t="s">
        <v>117</v>
      </c>
      <c r="H3204" s="4">
        <v>10153</v>
      </c>
      <c r="I3204" t="s">
        <v>109</v>
      </c>
      <c r="J3204" s="4">
        <v>729973</v>
      </c>
      <c r="K3204">
        <v>23950</v>
      </c>
    </row>
    <row r="3205" spans="1:11">
      <c r="A3205" s="4">
        <v>20220424</v>
      </c>
      <c r="B3205" s="21">
        <f t="shared" ref="B3205:B3268" si="50">DATE(LEFT(A3205,4),MID(A3205,5,2),RIGHT(A3205,2))</f>
        <v>44675</v>
      </c>
      <c r="C3205" s="20" t="str">
        <f>TEXT(Table1[[#This Row],[Transaction Date]],"yyyy")</f>
        <v>2022</v>
      </c>
      <c r="D3205" s="20" t="str">
        <f>TEXT(Table1[[#This Row],[Transaction Date]],"mmmm")</f>
        <v>April</v>
      </c>
      <c r="E3205" s="4">
        <f>MONTH(Table1[[#This Row],[Transaction Date]])</f>
        <v>4</v>
      </c>
      <c r="F3205" s="20" t="str">
        <f>TEXT(Table1[[#This Row],[Transaction Date]],"dddd")</f>
        <v>Sunday</v>
      </c>
      <c r="G3205" t="s">
        <v>117</v>
      </c>
      <c r="H3205" s="4">
        <v>10154</v>
      </c>
      <c r="I3205" t="s">
        <v>114</v>
      </c>
      <c r="J3205" s="4">
        <v>764932</v>
      </c>
      <c r="K3205">
        <v>10755</v>
      </c>
    </row>
    <row r="3206" spans="1:11">
      <c r="A3206" s="4">
        <v>20220424</v>
      </c>
      <c r="B3206" s="21">
        <f t="shared" si="50"/>
        <v>44675</v>
      </c>
      <c r="C3206" s="20" t="str">
        <f>TEXT(Table1[[#This Row],[Transaction Date]],"yyyy")</f>
        <v>2022</v>
      </c>
      <c r="D3206" s="20" t="str">
        <f>TEXT(Table1[[#This Row],[Transaction Date]],"mmmm")</f>
        <v>April</v>
      </c>
      <c r="E3206" s="4">
        <f>MONTH(Table1[[#This Row],[Transaction Date]])</f>
        <v>4</v>
      </c>
      <c r="F3206" s="20" t="str">
        <f>TEXT(Table1[[#This Row],[Transaction Date]],"dddd")</f>
        <v>Sunday</v>
      </c>
      <c r="G3206" t="s">
        <v>10</v>
      </c>
      <c r="H3206" s="4">
        <v>10154</v>
      </c>
      <c r="I3206" t="s">
        <v>114</v>
      </c>
      <c r="J3206" s="4">
        <v>979679</v>
      </c>
      <c r="K3206">
        <v>10755</v>
      </c>
    </row>
    <row r="3207" spans="1:11">
      <c r="A3207" s="4">
        <v>20220424</v>
      </c>
      <c r="B3207" s="21">
        <f t="shared" si="50"/>
        <v>44675</v>
      </c>
      <c r="C3207" s="20" t="str">
        <f>TEXT(Table1[[#This Row],[Transaction Date]],"yyyy")</f>
        <v>2022</v>
      </c>
      <c r="D3207" s="20" t="str">
        <f>TEXT(Table1[[#This Row],[Transaction Date]],"mmmm")</f>
        <v>April</v>
      </c>
      <c r="E3207" s="4">
        <f>MONTH(Table1[[#This Row],[Transaction Date]])</f>
        <v>4</v>
      </c>
      <c r="F3207" s="20" t="str">
        <f>TEXT(Table1[[#This Row],[Transaction Date]],"dddd")</f>
        <v>Sunday</v>
      </c>
      <c r="G3207" t="s">
        <v>10</v>
      </c>
      <c r="H3207" s="4">
        <v>10154</v>
      </c>
      <c r="I3207" t="s">
        <v>110</v>
      </c>
      <c r="J3207" s="4">
        <v>112757</v>
      </c>
      <c r="K3207">
        <v>11925</v>
      </c>
    </row>
    <row r="3208" spans="1:11">
      <c r="A3208" s="4">
        <v>20220424</v>
      </c>
      <c r="B3208" s="21">
        <f t="shared" si="50"/>
        <v>44675</v>
      </c>
      <c r="C3208" s="20" t="str">
        <f>TEXT(Table1[[#This Row],[Transaction Date]],"yyyy")</f>
        <v>2022</v>
      </c>
      <c r="D3208" s="20" t="str">
        <f>TEXT(Table1[[#This Row],[Transaction Date]],"mmmm")</f>
        <v>April</v>
      </c>
      <c r="E3208" s="4">
        <f>MONTH(Table1[[#This Row],[Transaction Date]])</f>
        <v>4</v>
      </c>
      <c r="F3208" s="20" t="str">
        <f>TEXT(Table1[[#This Row],[Transaction Date]],"dddd")</f>
        <v>Sunday</v>
      </c>
      <c r="G3208" t="s">
        <v>118</v>
      </c>
      <c r="H3208" s="4">
        <v>20635</v>
      </c>
      <c r="I3208" t="s">
        <v>113</v>
      </c>
      <c r="J3208" s="4">
        <v>127547</v>
      </c>
      <c r="K3208">
        <v>7605</v>
      </c>
    </row>
    <row r="3209" spans="1:11">
      <c r="A3209" s="4">
        <v>20220424</v>
      </c>
      <c r="B3209" s="21">
        <f t="shared" si="50"/>
        <v>44675</v>
      </c>
      <c r="C3209" s="20" t="str">
        <f>TEXT(Table1[[#This Row],[Transaction Date]],"yyyy")</f>
        <v>2022</v>
      </c>
      <c r="D3209" s="20" t="str">
        <f>TEXT(Table1[[#This Row],[Transaction Date]],"mmmm")</f>
        <v>April</v>
      </c>
      <c r="E3209" s="4">
        <f>MONTH(Table1[[#This Row],[Transaction Date]])</f>
        <v>4</v>
      </c>
      <c r="F3209" s="20" t="str">
        <f>TEXT(Table1[[#This Row],[Transaction Date]],"dddd")</f>
        <v>Sunday</v>
      </c>
      <c r="G3209" t="s">
        <v>116</v>
      </c>
      <c r="H3209" s="4">
        <v>20636</v>
      </c>
      <c r="I3209" t="s">
        <v>109</v>
      </c>
      <c r="J3209" s="4">
        <v>445471</v>
      </c>
      <c r="K3209">
        <v>13455</v>
      </c>
    </row>
    <row r="3210" spans="1:11">
      <c r="A3210" s="4">
        <v>20220424</v>
      </c>
      <c r="B3210" s="21">
        <f t="shared" si="50"/>
        <v>44675</v>
      </c>
      <c r="C3210" s="20" t="str">
        <f>TEXT(Table1[[#This Row],[Transaction Date]],"yyyy")</f>
        <v>2022</v>
      </c>
      <c r="D3210" s="20" t="str">
        <f>TEXT(Table1[[#This Row],[Transaction Date]],"mmmm")</f>
        <v>April</v>
      </c>
      <c r="E3210" s="4">
        <f>MONTH(Table1[[#This Row],[Transaction Date]])</f>
        <v>4</v>
      </c>
      <c r="F3210" s="20" t="str">
        <f>TEXT(Table1[[#This Row],[Transaction Date]],"dddd")</f>
        <v>Sunday</v>
      </c>
      <c r="G3210" t="s">
        <v>10</v>
      </c>
      <c r="H3210" s="4">
        <v>20637</v>
      </c>
      <c r="I3210" t="s">
        <v>112</v>
      </c>
      <c r="J3210" s="4">
        <v>871537</v>
      </c>
      <c r="K3210">
        <v>2655</v>
      </c>
    </row>
    <row r="3211" spans="1:11">
      <c r="A3211" s="4">
        <v>20220426</v>
      </c>
      <c r="B3211" s="21">
        <f t="shared" si="50"/>
        <v>44677</v>
      </c>
      <c r="C3211" s="20" t="str">
        <f>TEXT(Table1[[#This Row],[Transaction Date]],"yyyy")</f>
        <v>2022</v>
      </c>
      <c r="D3211" s="20" t="str">
        <f>TEXT(Table1[[#This Row],[Transaction Date]],"mmmm")</f>
        <v>April</v>
      </c>
      <c r="E3211" s="4">
        <f>MONTH(Table1[[#This Row],[Transaction Date]])</f>
        <v>4</v>
      </c>
      <c r="F3211" s="20" t="str">
        <f>TEXT(Table1[[#This Row],[Transaction Date]],"dddd")</f>
        <v>Tuesday</v>
      </c>
      <c r="G3211" t="s">
        <v>116</v>
      </c>
      <c r="H3211" s="4">
        <v>20649</v>
      </c>
      <c r="I3211" t="s">
        <v>109</v>
      </c>
      <c r="J3211" s="4">
        <v>129760</v>
      </c>
      <c r="K3211">
        <v>5355</v>
      </c>
    </row>
    <row r="3212" spans="1:11">
      <c r="A3212" s="4">
        <v>20220426</v>
      </c>
      <c r="B3212" s="21">
        <f t="shared" si="50"/>
        <v>44677</v>
      </c>
      <c r="C3212" s="20" t="str">
        <f>TEXT(Table1[[#This Row],[Transaction Date]],"yyyy")</f>
        <v>2022</v>
      </c>
      <c r="D3212" s="20" t="str">
        <f>TEXT(Table1[[#This Row],[Transaction Date]],"mmmm")</f>
        <v>April</v>
      </c>
      <c r="E3212" s="4">
        <f>MONTH(Table1[[#This Row],[Transaction Date]])</f>
        <v>4</v>
      </c>
      <c r="F3212" s="20" t="str">
        <f>TEXT(Table1[[#This Row],[Transaction Date]],"dddd")</f>
        <v>Tuesday</v>
      </c>
      <c r="G3212" t="s">
        <v>117</v>
      </c>
      <c r="H3212" s="4">
        <v>20650</v>
      </c>
      <c r="I3212" t="s">
        <v>109</v>
      </c>
      <c r="J3212" s="4">
        <v>834850</v>
      </c>
      <c r="K3212">
        <v>17950</v>
      </c>
    </row>
    <row r="3213" spans="1:11">
      <c r="A3213" s="4">
        <v>20220426</v>
      </c>
      <c r="B3213" s="21">
        <f t="shared" si="50"/>
        <v>44677</v>
      </c>
      <c r="C3213" s="20" t="str">
        <f>TEXT(Table1[[#This Row],[Transaction Date]],"yyyy")</f>
        <v>2022</v>
      </c>
      <c r="D3213" s="20" t="str">
        <f>TEXT(Table1[[#This Row],[Transaction Date]],"mmmm")</f>
        <v>April</v>
      </c>
      <c r="E3213" s="4">
        <f>MONTH(Table1[[#This Row],[Transaction Date]])</f>
        <v>4</v>
      </c>
      <c r="F3213" s="20" t="str">
        <f>TEXT(Table1[[#This Row],[Transaction Date]],"dddd")</f>
        <v>Tuesday</v>
      </c>
      <c r="G3213" t="s">
        <v>117</v>
      </c>
      <c r="H3213" s="4">
        <v>13380</v>
      </c>
      <c r="I3213" t="s">
        <v>109</v>
      </c>
      <c r="J3213" s="4">
        <v>367666</v>
      </c>
      <c r="K3213">
        <v>19650</v>
      </c>
    </row>
    <row r="3214" spans="1:11">
      <c r="A3214" s="4">
        <v>20220426</v>
      </c>
      <c r="B3214" s="21">
        <f t="shared" si="50"/>
        <v>44677</v>
      </c>
      <c r="C3214" s="20" t="str">
        <f>TEXT(Table1[[#This Row],[Transaction Date]],"yyyy")</f>
        <v>2022</v>
      </c>
      <c r="D3214" s="20" t="str">
        <f>TEXT(Table1[[#This Row],[Transaction Date]],"mmmm")</f>
        <v>April</v>
      </c>
      <c r="E3214" s="4">
        <f>MONTH(Table1[[#This Row],[Transaction Date]])</f>
        <v>4</v>
      </c>
      <c r="F3214" s="20" t="str">
        <f>TEXT(Table1[[#This Row],[Transaction Date]],"dddd")</f>
        <v>Tuesday</v>
      </c>
      <c r="G3214" t="s">
        <v>10</v>
      </c>
      <c r="H3214" s="4">
        <v>14516</v>
      </c>
      <c r="I3214" t="s">
        <v>115</v>
      </c>
      <c r="J3214" s="4">
        <v>417887</v>
      </c>
      <c r="K3214">
        <v>995</v>
      </c>
    </row>
    <row r="3215" spans="1:11">
      <c r="A3215" s="4">
        <v>20220427</v>
      </c>
      <c r="B3215" s="21">
        <f t="shared" si="50"/>
        <v>44678</v>
      </c>
      <c r="C3215" s="20" t="str">
        <f>TEXT(Table1[[#This Row],[Transaction Date]],"yyyy")</f>
        <v>2022</v>
      </c>
      <c r="D3215" s="20" t="str">
        <f>TEXT(Table1[[#This Row],[Transaction Date]],"mmmm")</f>
        <v>April</v>
      </c>
      <c r="E3215" s="4">
        <f>MONTH(Table1[[#This Row],[Transaction Date]])</f>
        <v>4</v>
      </c>
      <c r="F3215" s="20" t="str">
        <f>TEXT(Table1[[#This Row],[Transaction Date]],"dddd")</f>
        <v>Wednesday</v>
      </c>
      <c r="G3215" t="s">
        <v>10</v>
      </c>
      <c r="H3215" s="4">
        <v>1180</v>
      </c>
      <c r="I3215" t="s">
        <v>115</v>
      </c>
      <c r="J3215" s="4">
        <v>468108</v>
      </c>
      <c r="K3215">
        <v>2655</v>
      </c>
    </row>
    <row r="3216" spans="1:11">
      <c r="A3216" s="4">
        <v>20220427</v>
      </c>
      <c r="B3216" s="21">
        <f t="shared" si="50"/>
        <v>44678</v>
      </c>
      <c r="C3216" s="20" t="str">
        <f>TEXT(Table1[[#This Row],[Transaction Date]],"yyyy")</f>
        <v>2022</v>
      </c>
      <c r="D3216" s="20" t="str">
        <f>TEXT(Table1[[#This Row],[Transaction Date]],"mmmm")</f>
        <v>April</v>
      </c>
      <c r="E3216" s="4">
        <f>MONTH(Table1[[#This Row],[Transaction Date]])</f>
        <v>4</v>
      </c>
      <c r="F3216" s="20" t="str">
        <f>TEXT(Table1[[#This Row],[Transaction Date]],"dddd")</f>
        <v>Wednesday</v>
      </c>
      <c r="G3216" s="1" t="s">
        <v>10</v>
      </c>
      <c r="H3216" s="4">
        <v>1181</v>
      </c>
      <c r="I3216" t="s">
        <v>114</v>
      </c>
      <c r="J3216" s="4">
        <v>518329</v>
      </c>
      <c r="K3216">
        <v>10755</v>
      </c>
    </row>
    <row r="3217" spans="1:11">
      <c r="A3217" s="4">
        <v>20220427</v>
      </c>
      <c r="B3217" s="21">
        <f t="shared" si="50"/>
        <v>44678</v>
      </c>
      <c r="C3217" s="20" t="str">
        <f>TEXT(Table1[[#This Row],[Transaction Date]],"yyyy")</f>
        <v>2022</v>
      </c>
      <c r="D3217" s="20" t="str">
        <f>TEXT(Table1[[#This Row],[Transaction Date]],"mmmm")</f>
        <v>April</v>
      </c>
      <c r="E3217" s="4">
        <f>MONTH(Table1[[#This Row],[Transaction Date]])</f>
        <v>4</v>
      </c>
      <c r="F3217" s="20" t="str">
        <f>TEXT(Table1[[#This Row],[Transaction Date]],"dddd")</f>
        <v>Wednesday</v>
      </c>
      <c r="G3217" t="s">
        <v>10</v>
      </c>
      <c r="H3217" s="4">
        <v>13383</v>
      </c>
      <c r="I3217" t="s">
        <v>115</v>
      </c>
      <c r="J3217" s="4">
        <v>568550</v>
      </c>
      <c r="K3217">
        <v>20357.5</v>
      </c>
    </row>
    <row r="3218" spans="1:11">
      <c r="A3218" s="4">
        <v>20220427</v>
      </c>
      <c r="B3218" s="21">
        <f t="shared" si="50"/>
        <v>44678</v>
      </c>
      <c r="C3218" s="20" t="str">
        <f>TEXT(Table1[[#This Row],[Transaction Date]],"yyyy")</f>
        <v>2022</v>
      </c>
      <c r="D3218" s="20" t="str">
        <f>TEXT(Table1[[#This Row],[Transaction Date]],"mmmm")</f>
        <v>April</v>
      </c>
      <c r="E3218" s="4">
        <f>MONTH(Table1[[#This Row],[Transaction Date]])</f>
        <v>4</v>
      </c>
      <c r="F3218" s="20" t="str">
        <f>TEXT(Table1[[#This Row],[Transaction Date]],"dddd")</f>
        <v>Wednesday</v>
      </c>
      <c r="G3218" t="s">
        <v>118</v>
      </c>
      <c r="H3218" s="4">
        <v>1179</v>
      </c>
      <c r="I3218" t="s">
        <v>111</v>
      </c>
      <c r="J3218" s="4">
        <v>618771</v>
      </c>
      <c r="K3218">
        <v>12285</v>
      </c>
    </row>
    <row r="3219" spans="1:11">
      <c r="A3219" s="4">
        <v>20220427</v>
      </c>
      <c r="B3219" s="21">
        <f t="shared" si="50"/>
        <v>44678</v>
      </c>
      <c r="C3219" s="20" t="str">
        <f>TEXT(Table1[[#This Row],[Transaction Date]],"yyyy")</f>
        <v>2022</v>
      </c>
      <c r="D3219" s="20" t="str">
        <f>TEXT(Table1[[#This Row],[Transaction Date]],"mmmm")</f>
        <v>April</v>
      </c>
      <c r="E3219" s="4">
        <f>MONTH(Table1[[#This Row],[Transaction Date]])</f>
        <v>4</v>
      </c>
      <c r="F3219" s="20" t="str">
        <f>TEXT(Table1[[#This Row],[Transaction Date]],"dddd")</f>
        <v>Wednesday</v>
      </c>
      <c r="G3219" t="s">
        <v>118</v>
      </c>
      <c r="H3219" s="4">
        <v>1180</v>
      </c>
      <c r="I3219" t="s">
        <v>109</v>
      </c>
      <c r="J3219" s="4">
        <v>864342</v>
      </c>
      <c r="K3219">
        <v>13455</v>
      </c>
    </row>
    <row r="3220" spans="1:11">
      <c r="A3220" s="4">
        <v>20220427</v>
      </c>
      <c r="B3220" s="21">
        <f t="shared" si="50"/>
        <v>44678</v>
      </c>
      <c r="C3220" s="20" t="str">
        <f>TEXT(Table1[[#This Row],[Transaction Date]],"yyyy")</f>
        <v>2022</v>
      </c>
      <c r="D3220" s="20" t="str">
        <f>TEXT(Table1[[#This Row],[Transaction Date]],"mmmm")</f>
        <v>April</v>
      </c>
      <c r="E3220" s="4">
        <f>MONTH(Table1[[#This Row],[Transaction Date]])</f>
        <v>4</v>
      </c>
      <c r="F3220" s="20" t="str">
        <f>TEXT(Table1[[#This Row],[Transaction Date]],"dddd")</f>
        <v>Wednesday</v>
      </c>
      <c r="G3220" t="s">
        <v>117</v>
      </c>
      <c r="H3220" s="4">
        <v>20651</v>
      </c>
      <c r="I3220" t="s">
        <v>109</v>
      </c>
      <c r="J3220" s="4">
        <v>979679</v>
      </c>
      <c r="K3220">
        <v>22185</v>
      </c>
    </row>
    <row r="3221" spans="1:11">
      <c r="A3221" s="4">
        <v>20220428</v>
      </c>
      <c r="B3221" s="21">
        <f t="shared" si="50"/>
        <v>44679</v>
      </c>
      <c r="C3221" s="20" t="str">
        <f>TEXT(Table1[[#This Row],[Transaction Date]],"yyyy")</f>
        <v>2022</v>
      </c>
      <c r="D3221" s="20" t="str">
        <f>TEXT(Table1[[#This Row],[Transaction Date]],"mmmm")</f>
        <v>April</v>
      </c>
      <c r="E3221" s="4">
        <f>MONTH(Table1[[#This Row],[Transaction Date]])</f>
        <v>4</v>
      </c>
      <c r="F3221" s="20" t="str">
        <f>TEXT(Table1[[#This Row],[Transaction Date]],"dddd")</f>
        <v>Thursday</v>
      </c>
      <c r="G3221" t="s">
        <v>10</v>
      </c>
      <c r="H3221" s="4">
        <v>1182</v>
      </c>
      <c r="I3221" t="s">
        <v>109</v>
      </c>
      <c r="J3221" s="4">
        <v>112757</v>
      </c>
      <c r="K3221">
        <v>18855</v>
      </c>
    </row>
    <row r="3222" spans="1:11">
      <c r="A3222" s="4">
        <v>20220428</v>
      </c>
      <c r="B3222" s="21">
        <f t="shared" si="50"/>
        <v>44679</v>
      </c>
      <c r="C3222" s="20" t="str">
        <f>TEXT(Table1[[#This Row],[Transaction Date]],"yyyy")</f>
        <v>2022</v>
      </c>
      <c r="D3222" s="20" t="str">
        <f>TEXT(Table1[[#This Row],[Transaction Date]],"mmmm")</f>
        <v>April</v>
      </c>
      <c r="E3222" s="4">
        <f>MONTH(Table1[[#This Row],[Transaction Date]])</f>
        <v>4</v>
      </c>
      <c r="F3222" s="20" t="str">
        <f>TEXT(Table1[[#This Row],[Transaction Date]],"dddd")</f>
        <v>Thursday</v>
      </c>
      <c r="G3222" t="s">
        <v>116</v>
      </c>
      <c r="H3222" s="4">
        <v>1183</v>
      </c>
      <c r="I3222" t="s">
        <v>114</v>
      </c>
      <c r="J3222" s="4">
        <v>127547</v>
      </c>
      <c r="K3222">
        <v>5625</v>
      </c>
    </row>
    <row r="3223" spans="1:11">
      <c r="A3223" s="4">
        <v>20220428</v>
      </c>
      <c r="B3223" s="21">
        <f t="shared" si="50"/>
        <v>44679</v>
      </c>
      <c r="C3223" s="20" t="str">
        <f>TEXT(Table1[[#This Row],[Transaction Date]],"yyyy")</f>
        <v>2022</v>
      </c>
      <c r="D3223" s="20" t="str">
        <f>TEXT(Table1[[#This Row],[Transaction Date]],"mmmm")</f>
        <v>April</v>
      </c>
      <c r="E3223" s="4">
        <f>MONTH(Table1[[#This Row],[Transaction Date]])</f>
        <v>4</v>
      </c>
      <c r="F3223" s="20" t="str">
        <f>TEXT(Table1[[#This Row],[Transaction Date]],"dddd")</f>
        <v>Thursday</v>
      </c>
      <c r="G3223" t="s">
        <v>116</v>
      </c>
      <c r="H3223" s="4">
        <v>1186</v>
      </c>
      <c r="I3223" t="s">
        <v>115</v>
      </c>
      <c r="J3223" s="4">
        <v>445471</v>
      </c>
      <c r="K3223">
        <v>12285</v>
      </c>
    </row>
    <row r="3224" spans="1:11">
      <c r="A3224" s="4">
        <v>20220428</v>
      </c>
      <c r="B3224" s="21">
        <f t="shared" si="50"/>
        <v>44679</v>
      </c>
      <c r="C3224" s="20" t="str">
        <f>TEXT(Table1[[#This Row],[Transaction Date]],"yyyy")</f>
        <v>2022</v>
      </c>
      <c r="D3224" s="20" t="str">
        <f>TEXT(Table1[[#This Row],[Transaction Date]],"mmmm")</f>
        <v>April</v>
      </c>
      <c r="E3224" s="4">
        <f>MONTH(Table1[[#This Row],[Transaction Date]])</f>
        <v>4</v>
      </c>
      <c r="F3224" s="20" t="str">
        <f>TEXT(Table1[[#This Row],[Transaction Date]],"dddd")</f>
        <v>Thursday</v>
      </c>
      <c r="G3224" t="s">
        <v>117</v>
      </c>
      <c r="H3224" s="4">
        <v>20657</v>
      </c>
      <c r="I3224" t="s">
        <v>114</v>
      </c>
      <c r="J3224" s="4">
        <v>871537</v>
      </c>
      <c r="K3224">
        <v>5355</v>
      </c>
    </row>
    <row r="3225" spans="1:11">
      <c r="A3225" s="4">
        <v>20220428</v>
      </c>
      <c r="B3225" s="21">
        <f t="shared" si="50"/>
        <v>44679</v>
      </c>
      <c r="C3225" s="20" t="str">
        <f>TEXT(Table1[[#This Row],[Transaction Date]],"yyyy")</f>
        <v>2022</v>
      </c>
      <c r="D3225" s="20" t="str">
        <f>TEXT(Table1[[#This Row],[Transaction Date]],"mmmm")</f>
        <v>April</v>
      </c>
      <c r="E3225" s="4">
        <f>MONTH(Table1[[#This Row],[Transaction Date]])</f>
        <v>4</v>
      </c>
      <c r="F3225" s="20" t="str">
        <f>TEXT(Table1[[#This Row],[Transaction Date]],"dddd")</f>
        <v>Thursday</v>
      </c>
      <c r="G3225" t="s">
        <v>11</v>
      </c>
      <c r="H3225" s="4">
        <v>20659</v>
      </c>
      <c r="I3225" t="s">
        <v>115</v>
      </c>
      <c r="J3225" s="4">
        <v>129760</v>
      </c>
      <c r="K3225">
        <v>12285</v>
      </c>
    </row>
    <row r="3226" spans="1:11">
      <c r="A3226" s="4">
        <v>20220428</v>
      </c>
      <c r="B3226" s="21">
        <f t="shared" si="50"/>
        <v>44679</v>
      </c>
      <c r="C3226" s="20" t="str">
        <f>TEXT(Table1[[#This Row],[Transaction Date]],"yyyy")</f>
        <v>2022</v>
      </c>
      <c r="D3226" s="20" t="str">
        <f>TEXT(Table1[[#This Row],[Transaction Date]],"mmmm")</f>
        <v>April</v>
      </c>
      <c r="E3226" s="4">
        <f>MONTH(Table1[[#This Row],[Transaction Date]])</f>
        <v>4</v>
      </c>
      <c r="F3226" s="20" t="str">
        <f>TEXT(Table1[[#This Row],[Transaction Date]],"dddd")</f>
        <v>Thursday</v>
      </c>
      <c r="G3226" t="s">
        <v>11</v>
      </c>
      <c r="H3226" s="4">
        <v>20660</v>
      </c>
      <c r="I3226" t="s">
        <v>111</v>
      </c>
      <c r="J3226" s="4">
        <v>172366</v>
      </c>
      <c r="K3226">
        <v>2385</v>
      </c>
    </row>
    <row r="3227" spans="1:11">
      <c r="A3227" s="4">
        <v>20220428</v>
      </c>
      <c r="B3227" s="21">
        <f t="shared" si="50"/>
        <v>44679</v>
      </c>
      <c r="C3227" s="20" t="str">
        <f>TEXT(Table1[[#This Row],[Transaction Date]],"yyyy")</f>
        <v>2022</v>
      </c>
      <c r="D3227" s="20" t="str">
        <f>TEXT(Table1[[#This Row],[Transaction Date]],"mmmm")</f>
        <v>April</v>
      </c>
      <c r="E3227" s="4">
        <f>MONTH(Table1[[#This Row],[Transaction Date]])</f>
        <v>4</v>
      </c>
      <c r="F3227" s="20" t="str">
        <f>TEXT(Table1[[#This Row],[Transaction Date]],"dddd")</f>
        <v>Thursday</v>
      </c>
      <c r="G3227" t="s">
        <v>11</v>
      </c>
      <c r="H3227" s="4">
        <v>13386</v>
      </c>
      <c r="I3227" t="s">
        <v>109</v>
      </c>
      <c r="J3227" s="4">
        <v>307950</v>
      </c>
      <c r="K3227">
        <v>16155</v>
      </c>
    </row>
    <row r="3228" spans="1:11">
      <c r="A3228" s="4">
        <v>20220428</v>
      </c>
      <c r="B3228" s="21">
        <f t="shared" si="50"/>
        <v>44679</v>
      </c>
      <c r="C3228" s="20" t="str">
        <f>TEXT(Table1[[#This Row],[Transaction Date]],"yyyy")</f>
        <v>2022</v>
      </c>
      <c r="D3228" s="20" t="str">
        <f>TEXT(Table1[[#This Row],[Transaction Date]],"mmmm")</f>
        <v>April</v>
      </c>
      <c r="E3228" s="4">
        <f>MONTH(Table1[[#This Row],[Transaction Date]])</f>
        <v>4</v>
      </c>
      <c r="F3228" s="20" t="str">
        <f>TEXT(Table1[[#This Row],[Transaction Date]],"dddd")</f>
        <v>Thursday</v>
      </c>
      <c r="G3228" t="s">
        <v>117</v>
      </c>
      <c r="H3228" s="4">
        <v>13389</v>
      </c>
      <c r="I3228" t="s">
        <v>109</v>
      </c>
      <c r="J3228" s="4">
        <v>657535</v>
      </c>
      <c r="K3228">
        <v>4207.5</v>
      </c>
    </row>
    <row r="3229" spans="1:11">
      <c r="A3229" s="4">
        <v>20220428</v>
      </c>
      <c r="B3229" s="21">
        <f t="shared" si="50"/>
        <v>44679</v>
      </c>
      <c r="C3229" s="20" t="str">
        <f>TEXT(Table1[[#This Row],[Transaction Date]],"yyyy")</f>
        <v>2022</v>
      </c>
      <c r="D3229" s="20" t="str">
        <f>TEXT(Table1[[#This Row],[Transaction Date]],"mmmm")</f>
        <v>April</v>
      </c>
      <c r="E3229" s="4">
        <f>MONTH(Table1[[#This Row],[Transaction Date]])</f>
        <v>4</v>
      </c>
      <c r="F3229" s="20" t="str">
        <f>TEXT(Table1[[#This Row],[Transaction Date]],"dddd")</f>
        <v>Thursday</v>
      </c>
      <c r="G3229" t="s">
        <v>117</v>
      </c>
      <c r="H3229" s="4">
        <v>14543</v>
      </c>
      <c r="I3229" t="s">
        <v>111</v>
      </c>
      <c r="J3229" s="4">
        <v>100712</v>
      </c>
      <c r="K3229">
        <v>20950</v>
      </c>
    </row>
    <row r="3230" spans="1:11">
      <c r="A3230" s="4">
        <v>20220428</v>
      </c>
      <c r="B3230" s="21">
        <f t="shared" si="50"/>
        <v>44679</v>
      </c>
      <c r="C3230" s="20" t="str">
        <f>TEXT(Table1[[#This Row],[Transaction Date]],"yyyy")</f>
        <v>2022</v>
      </c>
      <c r="D3230" s="20" t="str">
        <f>TEXT(Table1[[#This Row],[Transaction Date]],"mmmm")</f>
        <v>April</v>
      </c>
      <c r="E3230" s="4">
        <f>MONTH(Table1[[#This Row],[Transaction Date]])</f>
        <v>4</v>
      </c>
      <c r="F3230" s="20" t="str">
        <f>TEXT(Table1[[#This Row],[Transaction Date]],"dddd")</f>
        <v>Thursday</v>
      </c>
      <c r="G3230" t="s">
        <v>117</v>
      </c>
      <c r="H3230" s="4">
        <v>14558</v>
      </c>
      <c r="I3230" t="s">
        <v>109</v>
      </c>
      <c r="J3230" s="4">
        <v>135670</v>
      </c>
      <c r="K3230">
        <v>17685</v>
      </c>
    </row>
    <row r="3231" spans="1:11">
      <c r="A3231" s="4">
        <v>20220428</v>
      </c>
      <c r="B3231" s="21">
        <f t="shared" si="50"/>
        <v>44679</v>
      </c>
      <c r="C3231" s="20" t="str">
        <f>TEXT(Table1[[#This Row],[Transaction Date]],"yyyy")</f>
        <v>2022</v>
      </c>
      <c r="D3231" s="20" t="str">
        <f>TEXT(Table1[[#This Row],[Transaction Date]],"mmmm")</f>
        <v>April</v>
      </c>
      <c r="E3231" s="4">
        <f>MONTH(Table1[[#This Row],[Transaction Date]])</f>
        <v>4</v>
      </c>
      <c r="F3231" s="20" t="str">
        <f>TEXT(Table1[[#This Row],[Transaction Date]],"dddd")</f>
        <v>Thursday</v>
      </c>
      <c r="G3231" t="s">
        <v>10</v>
      </c>
      <c r="H3231" s="4">
        <v>14553</v>
      </c>
      <c r="I3231" t="s">
        <v>114</v>
      </c>
      <c r="J3231" s="4">
        <v>170629</v>
      </c>
      <c r="K3231">
        <v>16155</v>
      </c>
    </row>
    <row r="3232" spans="1:11">
      <c r="A3232" s="4">
        <v>20220429</v>
      </c>
      <c r="B3232" s="21">
        <f t="shared" si="50"/>
        <v>44680</v>
      </c>
      <c r="C3232" s="20" t="str">
        <f>TEXT(Table1[[#This Row],[Transaction Date]],"yyyy")</f>
        <v>2022</v>
      </c>
      <c r="D3232" s="20" t="str">
        <f>TEXT(Table1[[#This Row],[Transaction Date]],"mmmm")</f>
        <v>April</v>
      </c>
      <c r="E3232" s="4">
        <f>MONTH(Table1[[#This Row],[Transaction Date]])</f>
        <v>4</v>
      </c>
      <c r="F3232" s="20" t="str">
        <f>TEXT(Table1[[#This Row],[Transaction Date]],"dddd")</f>
        <v>Friday</v>
      </c>
      <c r="G3232" t="s">
        <v>10</v>
      </c>
      <c r="H3232" s="4">
        <v>1188</v>
      </c>
      <c r="I3232" t="s">
        <v>115</v>
      </c>
      <c r="J3232" s="4">
        <v>205588</v>
      </c>
      <c r="K3232">
        <v>3825</v>
      </c>
    </row>
    <row r="3233" spans="1:11">
      <c r="A3233" s="4">
        <v>20220429</v>
      </c>
      <c r="B3233" s="21">
        <f t="shared" si="50"/>
        <v>44680</v>
      </c>
      <c r="C3233" s="20" t="str">
        <f>TEXT(Table1[[#This Row],[Transaction Date]],"yyyy")</f>
        <v>2022</v>
      </c>
      <c r="D3233" s="20" t="str">
        <f>TEXT(Table1[[#This Row],[Transaction Date]],"mmmm")</f>
        <v>April</v>
      </c>
      <c r="E3233" s="4">
        <f>MONTH(Table1[[#This Row],[Transaction Date]])</f>
        <v>4</v>
      </c>
      <c r="F3233" s="20" t="str">
        <f>TEXT(Table1[[#This Row],[Transaction Date]],"dddd")</f>
        <v>Friday</v>
      </c>
      <c r="G3233" t="s">
        <v>116</v>
      </c>
      <c r="H3233" s="4">
        <v>20664</v>
      </c>
      <c r="I3233" t="s">
        <v>114</v>
      </c>
      <c r="J3233" s="4">
        <v>240547</v>
      </c>
      <c r="K3233">
        <v>12285</v>
      </c>
    </row>
    <row r="3234" spans="1:11">
      <c r="A3234" s="4">
        <v>20220429</v>
      </c>
      <c r="B3234" s="21">
        <f t="shared" si="50"/>
        <v>44680</v>
      </c>
      <c r="C3234" s="20" t="str">
        <f>TEXT(Table1[[#This Row],[Transaction Date]],"yyyy")</f>
        <v>2022</v>
      </c>
      <c r="D3234" s="20" t="str">
        <f>TEXT(Table1[[#This Row],[Transaction Date]],"mmmm")</f>
        <v>April</v>
      </c>
      <c r="E3234" s="4">
        <f>MONTH(Table1[[#This Row],[Transaction Date]])</f>
        <v>4</v>
      </c>
      <c r="F3234" s="20" t="str">
        <f>TEXT(Table1[[#This Row],[Transaction Date]],"dddd")</f>
        <v>Friday</v>
      </c>
      <c r="G3234" t="s">
        <v>10</v>
      </c>
      <c r="H3234" s="4">
        <v>20665</v>
      </c>
      <c r="I3234" t="s">
        <v>115</v>
      </c>
      <c r="J3234" s="4">
        <v>275506</v>
      </c>
      <c r="K3234">
        <v>4185</v>
      </c>
    </row>
    <row r="3235" spans="1:11">
      <c r="A3235" s="4">
        <v>20220429</v>
      </c>
      <c r="B3235" s="21">
        <f t="shared" si="50"/>
        <v>44680</v>
      </c>
      <c r="C3235" s="20" t="str">
        <f>TEXT(Table1[[#This Row],[Transaction Date]],"yyyy")</f>
        <v>2022</v>
      </c>
      <c r="D3235" s="20" t="str">
        <f>TEXT(Table1[[#This Row],[Transaction Date]],"mmmm")</f>
        <v>April</v>
      </c>
      <c r="E3235" s="4">
        <f>MONTH(Table1[[#This Row],[Transaction Date]])</f>
        <v>4</v>
      </c>
      <c r="F3235" s="20" t="str">
        <f>TEXT(Table1[[#This Row],[Transaction Date]],"dddd")</f>
        <v>Friday</v>
      </c>
      <c r="G3235" t="s">
        <v>10</v>
      </c>
      <c r="H3235" s="4">
        <v>20666</v>
      </c>
      <c r="I3235" t="s">
        <v>111</v>
      </c>
      <c r="J3235" s="4">
        <v>310465</v>
      </c>
      <c r="K3235">
        <v>6885</v>
      </c>
    </row>
    <row r="3236" spans="1:11">
      <c r="A3236" s="4">
        <v>20220429</v>
      </c>
      <c r="B3236" s="21">
        <f t="shared" si="50"/>
        <v>44680</v>
      </c>
      <c r="C3236" s="20" t="str">
        <f>TEXT(Table1[[#This Row],[Transaction Date]],"yyyy")</f>
        <v>2022</v>
      </c>
      <c r="D3236" s="20" t="str">
        <f>TEXT(Table1[[#This Row],[Transaction Date]],"mmmm")</f>
        <v>April</v>
      </c>
      <c r="E3236" s="4">
        <f>MONTH(Table1[[#This Row],[Transaction Date]])</f>
        <v>4</v>
      </c>
      <c r="F3236" s="20" t="str">
        <f>TEXT(Table1[[#This Row],[Transaction Date]],"dddd")</f>
        <v>Friday</v>
      </c>
      <c r="G3236" t="s">
        <v>116</v>
      </c>
      <c r="H3236" s="4">
        <v>20667</v>
      </c>
      <c r="I3236" t="s">
        <v>109</v>
      </c>
      <c r="J3236" s="4">
        <v>485260</v>
      </c>
      <c r="K3236">
        <v>10755</v>
      </c>
    </row>
    <row r="3237" spans="1:11">
      <c r="A3237" s="4">
        <v>20220429</v>
      </c>
      <c r="B3237" s="21">
        <f t="shared" si="50"/>
        <v>44680</v>
      </c>
      <c r="C3237" s="20" t="str">
        <f>TEXT(Table1[[#This Row],[Transaction Date]],"yyyy")</f>
        <v>2022</v>
      </c>
      <c r="D3237" s="20" t="str">
        <f>TEXT(Table1[[#This Row],[Transaction Date]],"mmmm")</f>
        <v>April</v>
      </c>
      <c r="E3237" s="4">
        <f>MONTH(Table1[[#This Row],[Transaction Date]])</f>
        <v>4</v>
      </c>
      <c r="F3237" s="20" t="str">
        <f>TEXT(Table1[[#This Row],[Transaction Date]],"dddd")</f>
        <v>Friday</v>
      </c>
      <c r="G3237" t="s">
        <v>116</v>
      </c>
      <c r="H3237" s="4">
        <v>20669</v>
      </c>
      <c r="I3237" t="s">
        <v>109</v>
      </c>
      <c r="J3237" s="4">
        <v>520219</v>
      </c>
      <c r="K3237">
        <v>11950</v>
      </c>
    </row>
    <row r="3238" spans="1:11">
      <c r="A3238" s="4">
        <v>20220429</v>
      </c>
      <c r="B3238" s="21">
        <f t="shared" si="50"/>
        <v>44680</v>
      </c>
      <c r="C3238" s="20" t="str">
        <f>TEXT(Table1[[#This Row],[Transaction Date]],"yyyy")</f>
        <v>2022</v>
      </c>
      <c r="D3238" s="20" t="str">
        <f>TEXT(Table1[[#This Row],[Transaction Date]],"mmmm")</f>
        <v>April</v>
      </c>
      <c r="E3238" s="4">
        <f>MONTH(Table1[[#This Row],[Transaction Date]])</f>
        <v>4</v>
      </c>
      <c r="F3238" s="20" t="str">
        <f>TEXT(Table1[[#This Row],[Transaction Date]],"dddd")</f>
        <v>Friday</v>
      </c>
      <c r="G3238" t="s">
        <v>116</v>
      </c>
      <c r="H3238" s="4">
        <v>20669</v>
      </c>
      <c r="I3238" t="s">
        <v>109</v>
      </c>
      <c r="J3238" s="4">
        <v>555178</v>
      </c>
      <c r="K3238">
        <v>22650</v>
      </c>
    </row>
    <row r="3239" spans="1:11">
      <c r="A3239" s="4">
        <v>20220430</v>
      </c>
      <c r="B3239" s="21">
        <f t="shared" si="50"/>
        <v>44681</v>
      </c>
      <c r="C3239" s="20" t="str">
        <f>TEXT(Table1[[#This Row],[Transaction Date]],"yyyy")</f>
        <v>2022</v>
      </c>
      <c r="D3239" s="20" t="str">
        <f>TEXT(Table1[[#This Row],[Transaction Date]],"mmmm")</f>
        <v>April</v>
      </c>
      <c r="E3239" s="4">
        <f>MONTH(Table1[[#This Row],[Transaction Date]])</f>
        <v>4</v>
      </c>
      <c r="F3239" s="20" t="str">
        <f>TEXT(Table1[[#This Row],[Transaction Date]],"dddd")</f>
        <v>Saturday</v>
      </c>
      <c r="G3239" t="s">
        <v>116</v>
      </c>
      <c r="H3239" s="4">
        <v>13392</v>
      </c>
      <c r="I3239" t="s">
        <v>114</v>
      </c>
      <c r="J3239" s="4">
        <v>590137</v>
      </c>
      <c r="K3239">
        <v>11950</v>
      </c>
    </row>
    <row r="3240" spans="1:11">
      <c r="A3240" s="4">
        <v>20220430</v>
      </c>
      <c r="B3240" s="21">
        <f t="shared" si="50"/>
        <v>44681</v>
      </c>
      <c r="C3240" s="20" t="str">
        <f>TEXT(Table1[[#This Row],[Transaction Date]],"yyyy")</f>
        <v>2022</v>
      </c>
      <c r="D3240" s="20" t="str">
        <f>TEXT(Table1[[#This Row],[Transaction Date]],"mmmm")</f>
        <v>April</v>
      </c>
      <c r="E3240" s="4">
        <f>MONTH(Table1[[#This Row],[Transaction Date]])</f>
        <v>4</v>
      </c>
      <c r="F3240" s="20" t="str">
        <f>TEXT(Table1[[#This Row],[Transaction Date]],"dddd")</f>
        <v>Saturday</v>
      </c>
      <c r="G3240" t="s">
        <v>116</v>
      </c>
      <c r="H3240" s="4">
        <v>13397</v>
      </c>
      <c r="I3240" t="s">
        <v>115</v>
      </c>
      <c r="J3240" s="4">
        <v>625096</v>
      </c>
      <c r="K3240">
        <v>4802.5</v>
      </c>
    </row>
    <row r="3241" spans="1:11">
      <c r="A3241" s="4">
        <v>20220430</v>
      </c>
      <c r="B3241" s="21">
        <f t="shared" si="50"/>
        <v>44681</v>
      </c>
      <c r="C3241" s="20" t="str">
        <f>TEXT(Table1[[#This Row],[Transaction Date]],"yyyy")</f>
        <v>2022</v>
      </c>
      <c r="D3241" s="20" t="str">
        <f>TEXT(Table1[[#This Row],[Transaction Date]],"mmmm")</f>
        <v>April</v>
      </c>
      <c r="E3241" s="4">
        <f>MONTH(Table1[[#This Row],[Transaction Date]])</f>
        <v>4</v>
      </c>
      <c r="F3241" s="20" t="str">
        <f>TEXT(Table1[[#This Row],[Transaction Date]],"dddd")</f>
        <v>Saturday</v>
      </c>
      <c r="G3241" t="s">
        <v>117</v>
      </c>
      <c r="H3241" s="4">
        <v>14600</v>
      </c>
      <c r="I3241" t="s">
        <v>114</v>
      </c>
      <c r="J3241" s="4">
        <v>660055</v>
      </c>
      <c r="K3241">
        <v>14950</v>
      </c>
    </row>
    <row r="3242" spans="1:11">
      <c r="A3242" s="4">
        <v>20220430</v>
      </c>
      <c r="B3242" s="21">
        <f t="shared" si="50"/>
        <v>44681</v>
      </c>
      <c r="C3242" s="20" t="str">
        <f>TEXT(Table1[[#This Row],[Transaction Date]],"yyyy")</f>
        <v>2022</v>
      </c>
      <c r="D3242" s="20" t="str">
        <f>TEXT(Table1[[#This Row],[Transaction Date]],"mmmm")</f>
        <v>April</v>
      </c>
      <c r="E3242" s="4">
        <f>MONTH(Table1[[#This Row],[Transaction Date]])</f>
        <v>4</v>
      </c>
      <c r="F3242" s="20" t="str">
        <f>TEXT(Table1[[#This Row],[Transaction Date]],"dddd")</f>
        <v>Saturday</v>
      </c>
      <c r="G3242" t="s">
        <v>118</v>
      </c>
      <c r="H3242" s="4">
        <v>14590</v>
      </c>
      <c r="I3242" t="s">
        <v>115</v>
      </c>
      <c r="J3242" s="4">
        <v>695014</v>
      </c>
      <c r="K3242">
        <v>16155</v>
      </c>
    </row>
    <row r="3243" spans="1:11">
      <c r="A3243" s="4">
        <v>20220430</v>
      </c>
      <c r="B3243" s="21">
        <f t="shared" si="50"/>
        <v>44681</v>
      </c>
      <c r="C3243" s="20" t="str">
        <f>TEXT(Table1[[#This Row],[Transaction Date]],"yyyy")</f>
        <v>2022</v>
      </c>
      <c r="D3243" s="20" t="str">
        <f>TEXT(Table1[[#This Row],[Transaction Date]],"mmmm")</f>
        <v>April</v>
      </c>
      <c r="E3243" s="4">
        <f>MONTH(Table1[[#This Row],[Transaction Date]])</f>
        <v>4</v>
      </c>
      <c r="F3243" s="20" t="str">
        <f>TEXT(Table1[[#This Row],[Transaction Date]],"dddd")</f>
        <v>Saturday</v>
      </c>
      <c r="G3243" t="s">
        <v>10</v>
      </c>
      <c r="H3243" s="4">
        <v>14591</v>
      </c>
      <c r="I3243" t="s">
        <v>111</v>
      </c>
      <c r="J3243" s="4">
        <v>869809</v>
      </c>
      <c r="K3243">
        <v>12285</v>
      </c>
    </row>
    <row r="3244" spans="1:11">
      <c r="A3244" s="4">
        <v>20220501</v>
      </c>
      <c r="B3244" s="21">
        <f t="shared" si="50"/>
        <v>44682</v>
      </c>
      <c r="C3244" s="20" t="str">
        <f>TEXT(Table1[[#This Row],[Transaction Date]],"yyyy")</f>
        <v>2022</v>
      </c>
      <c r="D3244" s="20" t="str">
        <f>TEXT(Table1[[#This Row],[Transaction Date]],"mmmm")</f>
        <v>May</v>
      </c>
      <c r="E3244" s="4">
        <f>MONTH(Table1[[#This Row],[Transaction Date]])</f>
        <v>5</v>
      </c>
      <c r="F3244" s="20" t="str">
        <f>TEXT(Table1[[#This Row],[Transaction Date]],"dddd")</f>
        <v>Sunday</v>
      </c>
      <c r="G3244" s="1" t="s">
        <v>116</v>
      </c>
      <c r="H3244" s="4">
        <v>1193</v>
      </c>
      <c r="I3244" t="s">
        <v>109</v>
      </c>
      <c r="J3244" s="4">
        <v>904768</v>
      </c>
      <c r="K3244">
        <v>8055</v>
      </c>
    </row>
    <row r="3245" spans="1:11">
      <c r="A3245" s="4">
        <v>20220501</v>
      </c>
      <c r="B3245" s="21">
        <f t="shared" si="50"/>
        <v>44682</v>
      </c>
      <c r="C3245" s="20" t="str">
        <f>TEXT(Table1[[#This Row],[Transaction Date]],"yyyy")</f>
        <v>2022</v>
      </c>
      <c r="D3245" s="20" t="str">
        <f>TEXT(Table1[[#This Row],[Transaction Date]],"mmmm")</f>
        <v>May</v>
      </c>
      <c r="E3245" s="4">
        <f>MONTH(Table1[[#This Row],[Transaction Date]])</f>
        <v>5</v>
      </c>
      <c r="F3245" s="20" t="str">
        <f>TEXT(Table1[[#This Row],[Transaction Date]],"dddd")</f>
        <v>Sunday</v>
      </c>
      <c r="G3245" s="1" t="s">
        <v>118</v>
      </c>
      <c r="H3245" s="4">
        <v>1196</v>
      </c>
      <c r="I3245" t="s">
        <v>109</v>
      </c>
      <c r="J3245" s="4">
        <v>132951</v>
      </c>
      <c r="K3245">
        <v>16155</v>
      </c>
    </row>
    <row r="3246" spans="1:11">
      <c r="A3246" s="4">
        <v>20220501</v>
      </c>
      <c r="B3246" s="21">
        <f t="shared" si="50"/>
        <v>44682</v>
      </c>
      <c r="C3246" s="20" t="str">
        <f>TEXT(Table1[[#This Row],[Transaction Date]],"yyyy")</f>
        <v>2022</v>
      </c>
      <c r="D3246" s="20" t="str">
        <f>TEXT(Table1[[#This Row],[Transaction Date]],"mmmm")</f>
        <v>May</v>
      </c>
      <c r="E3246" s="4">
        <f>MONTH(Table1[[#This Row],[Transaction Date]])</f>
        <v>5</v>
      </c>
      <c r="F3246" s="20" t="str">
        <f>TEXT(Table1[[#This Row],[Transaction Date]],"dddd")</f>
        <v>Sunday</v>
      </c>
      <c r="G3246" t="s">
        <v>116</v>
      </c>
      <c r="H3246" s="4">
        <v>1197</v>
      </c>
      <c r="I3246" t="s">
        <v>111</v>
      </c>
      <c r="J3246" s="4">
        <v>117828</v>
      </c>
      <c r="K3246">
        <v>4185</v>
      </c>
    </row>
    <row r="3247" spans="1:11">
      <c r="A3247" s="4">
        <v>20220501</v>
      </c>
      <c r="B3247" s="21">
        <f t="shared" si="50"/>
        <v>44682</v>
      </c>
      <c r="C3247" s="20" t="str">
        <f>TEXT(Table1[[#This Row],[Transaction Date]],"yyyy")</f>
        <v>2022</v>
      </c>
      <c r="D3247" s="20" t="str">
        <f>TEXT(Table1[[#This Row],[Transaction Date]],"mmmm")</f>
        <v>May</v>
      </c>
      <c r="E3247" s="4">
        <f>MONTH(Table1[[#This Row],[Transaction Date]])</f>
        <v>5</v>
      </c>
      <c r="F3247" s="20" t="str">
        <f>TEXT(Table1[[#This Row],[Transaction Date]],"dddd")</f>
        <v>Sunday</v>
      </c>
      <c r="G3247" t="s">
        <v>117</v>
      </c>
      <c r="H3247" s="4">
        <v>1198</v>
      </c>
      <c r="I3247" t="s">
        <v>109</v>
      </c>
      <c r="J3247" s="4">
        <v>124705</v>
      </c>
      <c r="K3247">
        <v>6525</v>
      </c>
    </row>
    <row r="3248" spans="1:11">
      <c r="A3248" s="4">
        <v>20220501</v>
      </c>
      <c r="B3248" s="21">
        <f t="shared" si="50"/>
        <v>44682</v>
      </c>
      <c r="C3248" s="20" t="str">
        <f>TEXT(Table1[[#This Row],[Transaction Date]],"yyyy")</f>
        <v>2022</v>
      </c>
      <c r="D3248" s="20" t="str">
        <f>TEXT(Table1[[#This Row],[Transaction Date]],"mmmm")</f>
        <v>May</v>
      </c>
      <c r="E3248" s="4">
        <f>MONTH(Table1[[#This Row],[Transaction Date]])</f>
        <v>5</v>
      </c>
      <c r="F3248" s="20" t="str">
        <f>TEXT(Table1[[#This Row],[Transaction Date]],"dddd")</f>
        <v>Sunday</v>
      </c>
      <c r="G3248" t="s">
        <v>117</v>
      </c>
      <c r="H3248" s="4">
        <v>20685</v>
      </c>
      <c r="I3248" t="s">
        <v>113</v>
      </c>
      <c r="J3248" s="4">
        <v>134582</v>
      </c>
      <c r="K3248">
        <v>2385</v>
      </c>
    </row>
    <row r="3249" spans="1:11">
      <c r="A3249" s="4">
        <v>20220501</v>
      </c>
      <c r="B3249" s="21">
        <f t="shared" si="50"/>
        <v>44682</v>
      </c>
      <c r="C3249" s="20" t="str">
        <f>TEXT(Table1[[#This Row],[Transaction Date]],"yyyy")</f>
        <v>2022</v>
      </c>
      <c r="D3249" s="20" t="str">
        <f>TEXT(Table1[[#This Row],[Transaction Date]],"mmmm")</f>
        <v>May</v>
      </c>
      <c r="E3249" s="4">
        <f>MONTH(Table1[[#This Row],[Transaction Date]])</f>
        <v>5</v>
      </c>
      <c r="F3249" s="20" t="str">
        <f>TEXT(Table1[[#This Row],[Transaction Date]],"dddd")</f>
        <v>Sunday</v>
      </c>
      <c r="G3249" t="s">
        <v>10</v>
      </c>
      <c r="H3249" s="4">
        <v>20686</v>
      </c>
      <c r="I3249" t="s">
        <v>113</v>
      </c>
      <c r="J3249" s="4">
        <v>145249</v>
      </c>
      <c r="K3249">
        <v>5625</v>
      </c>
    </row>
    <row r="3250" spans="1:11">
      <c r="A3250" s="4">
        <v>20220501</v>
      </c>
      <c r="B3250" s="21">
        <f t="shared" si="50"/>
        <v>44682</v>
      </c>
      <c r="C3250" s="20" t="str">
        <f>TEXT(Table1[[#This Row],[Transaction Date]],"yyyy")</f>
        <v>2022</v>
      </c>
      <c r="D3250" s="20" t="str">
        <f>TEXT(Table1[[#This Row],[Transaction Date]],"mmmm")</f>
        <v>May</v>
      </c>
      <c r="E3250" s="4">
        <f>MONTH(Table1[[#This Row],[Transaction Date]])</f>
        <v>5</v>
      </c>
      <c r="F3250" s="20" t="str">
        <f>TEXT(Table1[[#This Row],[Transaction Date]],"dddd")</f>
        <v>Sunday</v>
      </c>
      <c r="G3250" t="s">
        <v>10</v>
      </c>
      <c r="H3250" s="4">
        <v>20690</v>
      </c>
      <c r="I3250" t="s">
        <v>113</v>
      </c>
      <c r="J3250" s="4">
        <v>557336</v>
      </c>
      <c r="K3250">
        <v>16155</v>
      </c>
    </row>
    <row r="3251" spans="1:11">
      <c r="A3251" s="4">
        <v>20220501</v>
      </c>
      <c r="B3251" s="21">
        <f t="shared" si="50"/>
        <v>44682</v>
      </c>
      <c r="C3251" s="20" t="str">
        <f>TEXT(Table1[[#This Row],[Transaction Date]],"yyyy")</f>
        <v>2022</v>
      </c>
      <c r="D3251" s="20" t="str">
        <f>TEXT(Table1[[#This Row],[Transaction Date]],"mmmm")</f>
        <v>May</v>
      </c>
      <c r="E3251" s="4">
        <f>MONTH(Table1[[#This Row],[Transaction Date]])</f>
        <v>5</v>
      </c>
      <c r="F3251" s="20" t="str">
        <f>TEXT(Table1[[#This Row],[Transaction Date]],"dddd")</f>
        <v>Sunday</v>
      </c>
      <c r="G3251" t="s">
        <v>118</v>
      </c>
      <c r="H3251" s="4">
        <v>13399</v>
      </c>
      <c r="I3251" t="s">
        <v>109</v>
      </c>
      <c r="J3251" s="4">
        <v>166213</v>
      </c>
      <c r="K3251">
        <v>13455</v>
      </c>
    </row>
    <row r="3252" spans="1:11">
      <c r="A3252" s="4">
        <v>20220501</v>
      </c>
      <c r="B3252" s="21">
        <f t="shared" si="50"/>
        <v>44682</v>
      </c>
      <c r="C3252" s="20" t="str">
        <f>TEXT(Table1[[#This Row],[Transaction Date]],"yyyy")</f>
        <v>2022</v>
      </c>
      <c r="D3252" s="20" t="str">
        <f>TEXT(Table1[[#This Row],[Transaction Date]],"mmmm")</f>
        <v>May</v>
      </c>
      <c r="E3252" s="4">
        <f>MONTH(Table1[[#This Row],[Transaction Date]])</f>
        <v>5</v>
      </c>
      <c r="F3252" s="20" t="str">
        <f>TEXT(Table1[[#This Row],[Transaction Date]],"dddd")</f>
        <v>Sunday</v>
      </c>
      <c r="G3252" t="s">
        <v>116</v>
      </c>
      <c r="H3252" s="4">
        <v>13400</v>
      </c>
      <c r="I3252" t="s">
        <v>112</v>
      </c>
      <c r="J3252" s="4">
        <v>167090</v>
      </c>
      <c r="K3252">
        <v>20385</v>
      </c>
    </row>
    <row r="3253" spans="1:11">
      <c r="A3253" s="4">
        <v>20220501</v>
      </c>
      <c r="B3253" s="21">
        <f t="shared" si="50"/>
        <v>44682</v>
      </c>
      <c r="C3253" s="20" t="str">
        <f>TEXT(Table1[[#This Row],[Transaction Date]],"yyyy")</f>
        <v>2022</v>
      </c>
      <c r="D3253" s="20" t="str">
        <f>TEXT(Table1[[#This Row],[Transaction Date]],"mmmm")</f>
        <v>May</v>
      </c>
      <c r="E3253" s="4">
        <f>MONTH(Table1[[#This Row],[Transaction Date]])</f>
        <v>5</v>
      </c>
      <c r="F3253" s="20" t="str">
        <f>TEXT(Table1[[#This Row],[Transaction Date]],"dddd")</f>
        <v>Sunday</v>
      </c>
      <c r="G3253" t="s">
        <v>117</v>
      </c>
      <c r="H3253" s="4">
        <v>13402</v>
      </c>
      <c r="I3253" t="s">
        <v>114</v>
      </c>
      <c r="J3253" s="4">
        <v>167967</v>
      </c>
      <c r="K3253">
        <v>12285</v>
      </c>
    </row>
    <row r="3254" spans="1:11">
      <c r="A3254" s="4">
        <v>20220501</v>
      </c>
      <c r="B3254" s="21">
        <f t="shared" si="50"/>
        <v>44682</v>
      </c>
      <c r="C3254" s="20" t="str">
        <f>TEXT(Table1[[#This Row],[Transaction Date]],"yyyy")</f>
        <v>2022</v>
      </c>
      <c r="D3254" s="20" t="str">
        <f>TEXT(Table1[[#This Row],[Transaction Date]],"mmmm")</f>
        <v>May</v>
      </c>
      <c r="E3254" s="4">
        <f>MONTH(Table1[[#This Row],[Transaction Date]])</f>
        <v>5</v>
      </c>
      <c r="F3254" s="20" t="str">
        <f>TEXT(Table1[[#This Row],[Transaction Date]],"dddd")</f>
        <v>Sunday</v>
      </c>
      <c r="G3254" t="s">
        <v>10</v>
      </c>
      <c r="H3254" s="4">
        <v>13403</v>
      </c>
      <c r="I3254" t="s">
        <v>115</v>
      </c>
      <c r="J3254" s="4">
        <v>168844</v>
      </c>
      <c r="K3254">
        <v>12285</v>
      </c>
    </row>
    <row r="3255" spans="1:11">
      <c r="A3255" s="4">
        <v>20220503</v>
      </c>
      <c r="B3255" s="21">
        <f t="shared" si="50"/>
        <v>44684</v>
      </c>
      <c r="C3255" s="20" t="str">
        <f>TEXT(Table1[[#This Row],[Transaction Date]],"yyyy")</f>
        <v>2022</v>
      </c>
      <c r="D3255" s="20" t="str">
        <f>TEXT(Table1[[#This Row],[Transaction Date]],"mmmm")</f>
        <v>May</v>
      </c>
      <c r="E3255" s="4">
        <f>MONTH(Table1[[#This Row],[Transaction Date]])</f>
        <v>5</v>
      </c>
      <c r="F3255" s="20" t="str">
        <f>TEXT(Table1[[#This Row],[Transaction Date]],"dddd")</f>
        <v>Tuesday</v>
      </c>
      <c r="G3255" t="s">
        <v>10</v>
      </c>
      <c r="H3255" s="4">
        <v>20715</v>
      </c>
      <c r="I3255" t="s">
        <v>111</v>
      </c>
      <c r="J3255" s="4">
        <v>169721</v>
      </c>
      <c r="K3255">
        <v>4185</v>
      </c>
    </row>
    <row r="3256" spans="1:11">
      <c r="A3256" s="4">
        <v>20220503</v>
      </c>
      <c r="B3256" s="21">
        <f t="shared" si="50"/>
        <v>44684</v>
      </c>
      <c r="C3256" s="20" t="str">
        <f>TEXT(Table1[[#This Row],[Transaction Date]],"yyyy")</f>
        <v>2022</v>
      </c>
      <c r="D3256" s="20" t="str">
        <f>TEXT(Table1[[#This Row],[Transaction Date]],"mmmm")</f>
        <v>May</v>
      </c>
      <c r="E3256" s="4">
        <f>MONTH(Table1[[#This Row],[Transaction Date]])</f>
        <v>5</v>
      </c>
      <c r="F3256" s="20" t="str">
        <f>TEXT(Table1[[#This Row],[Transaction Date]],"dddd")</f>
        <v>Tuesday</v>
      </c>
      <c r="G3256" t="s">
        <v>10</v>
      </c>
      <c r="H3256" s="4">
        <v>20717</v>
      </c>
      <c r="I3256" t="s">
        <v>115</v>
      </c>
      <c r="J3256" s="4">
        <v>170598</v>
      </c>
      <c r="K3256">
        <v>1450</v>
      </c>
    </row>
    <row r="3257" spans="1:11">
      <c r="A3257" s="4">
        <v>20220503</v>
      </c>
      <c r="B3257" s="21">
        <f t="shared" si="50"/>
        <v>44684</v>
      </c>
      <c r="C3257" s="20" t="str">
        <f>TEXT(Table1[[#This Row],[Transaction Date]],"yyyy")</f>
        <v>2022</v>
      </c>
      <c r="D3257" s="20" t="str">
        <f>TEXT(Table1[[#This Row],[Transaction Date]],"mmmm")</f>
        <v>May</v>
      </c>
      <c r="E3257" s="4">
        <f>MONTH(Table1[[#This Row],[Transaction Date]])</f>
        <v>5</v>
      </c>
      <c r="F3257" s="20" t="str">
        <f>TEXT(Table1[[#This Row],[Transaction Date]],"dddd")</f>
        <v>Tuesday</v>
      </c>
      <c r="G3257" t="s">
        <v>117</v>
      </c>
      <c r="H3257" s="4">
        <v>20719</v>
      </c>
      <c r="I3257" t="s">
        <v>109</v>
      </c>
      <c r="J3257" s="4">
        <v>171475</v>
      </c>
      <c r="K3257">
        <v>7605</v>
      </c>
    </row>
    <row r="3258" spans="1:11">
      <c r="A3258" s="4">
        <v>20220503</v>
      </c>
      <c r="B3258" s="21">
        <f t="shared" si="50"/>
        <v>44684</v>
      </c>
      <c r="C3258" s="20" t="str">
        <f>TEXT(Table1[[#This Row],[Transaction Date]],"yyyy")</f>
        <v>2022</v>
      </c>
      <c r="D3258" s="20" t="str">
        <f>TEXT(Table1[[#This Row],[Transaction Date]],"mmmm")</f>
        <v>May</v>
      </c>
      <c r="E3258" s="4">
        <f>MONTH(Table1[[#This Row],[Transaction Date]])</f>
        <v>5</v>
      </c>
      <c r="F3258" s="20" t="str">
        <f>TEXT(Table1[[#This Row],[Transaction Date]],"dddd")</f>
        <v>Tuesday</v>
      </c>
      <c r="G3258" t="s">
        <v>117</v>
      </c>
      <c r="H3258" s="4">
        <v>20720</v>
      </c>
      <c r="I3258" t="s">
        <v>111</v>
      </c>
      <c r="J3258" s="4">
        <v>172352</v>
      </c>
      <c r="K3258">
        <v>17685</v>
      </c>
    </row>
    <row r="3259" spans="1:11">
      <c r="A3259" s="4">
        <v>20220503</v>
      </c>
      <c r="B3259" s="21">
        <f t="shared" si="50"/>
        <v>44684</v>
      </c>
      <c r="C3259" s="20" t="str">
        <f>TEXT(Table1[[#This Row],[Transaction Date]],"yyyy")</f>
        <v>2022</v>
      </c>
      <c r="D3259" s="20" t="str">
        <f>TEXT(Table1[[#This Row],[Transaction Date]],"mmmm")</f>
        <v>May</v>
      </c>
      <c r="E3259" s="4">
        <f>MONTH(Table1[[#This Row],[Transaction Date]])</f>
        <v>5</v>
      </c>
      <c r="F3259" s="20" t="str">
        <f>TEXT(Table1[[#This Row],[Transaction Date]],"dddd")</f>
        <v>Tuesday</v>
      </c>
      <c r="G3259" t="s">
        <v>10</v>
      </c>
      <c r="H3259" s="4">
        <v>14682</v>
      </c>
      <c r="I3259" t="s">
        <v>109</v>
      </c>
      <c r="J3259" s="4">
        <v>173229</v>
      </c>
      <c r="K3259">
        <v>20385</v>
      </c>
    </row>
    <row r="3260" spans="1:11">
      <c r="A3260" s="4">
        <v>20220503</v>
      </c>
      <c r="B3260" s="21">
        <f t="shared" si="50"/>
        <v>44684</v>
      </c>
      <c r="C3260" s="20" t="str">
        <f>TEXT(Table1[[#This Row],[Transaction Date]],"yyyy")</f>
        <v>2022</v>
      </c>
      <c r="D3260" s="20" t="str">
        <f>TEXT(Table1[[#This Row],[Transaction Date]],"mmmm")</f>
        <v>May</v>
      </c>
      <c r="E3260" s="4">
        <f>MONTH(Table1[[#This Row],[Transaction Date]])</f>
        <v>5</v>
      </c>
      <c r="F3260" s="20" t="str">
        <f>TEXT(Table1[[#This Row],[Transaction Date]],"dddd")</f>
        <v>Tuesday</v>
      </c>
      <c r="G3260" t="s">
        <v>10</v>
      </c>
      <c r="H3260" s="4">
        <v>14678</v>
      </c>
      <c r="I3260" t="s">
        <v>113</v>
      </c>
      <c r="J3260" s="4">
        <v>174106</v>
      </c>
      <c r="K3260">
        <v>10755</v>
      </c>
    </row>
    <row r="3261" spans="1:11">
      <c r="A3261" s="4">
        <v>20220503</v>
      </c>
      <c r="B3261" s="21">
        <f t="shared" si="50"/>
        <v>44684</v>
      </c>
      <c r="C3261" s="20" t="str">
        <f>TEXT(Table1[[#This Row],[Transaction Date]],"yyyy")</f>
        <v>2022</v>
      </c>
      <c r="D3261" s="20" t="str">
        <f>TEXT(Table1[[#This Row],[Transaction Date]],"mmmm")</f>
        <v>May</v>
      </c>
      <c r="E3261" s="4">
        <f>MONTH(Table1[[#This Row],[Transaction Date]])</f>
        <v>5</v>
      </c>
      <c r="F3261" s="20" t="str">
        <f>TEXT(Table1[[#This Row],[Transaction Date]],"dddd")</f>
        <v>Tuesday</v>
      </c>
      <c r="G3261" t="s">
        <v>118</v>
      </c>
      <c r="H3261" s="4">
        <v>14692</v>
      </c>
      <c r="I3261" t="s">
        <v>113</v>
      </c>
      <c r="J3261" s="4">
        <v>857476</v>
      </c>
      <c r="K3261">
        <v>17685</v>
      </c>
    </row>
    <row r="3262" spans="1:11">
      <c r="A3262" s="4">
        <v>20220504</v>
      </c>
      <c r="B3262" s="21">
        <f t="shared" si="50"/>
        <v>44685</v>
      </c>
      <c r="C3262" s="20" t="str">
        <f>TEXT(Table1[[#This Row],[Transaction Date]],"yyyy")</f>
        <v>2022</v>
      </c>
      <c r="D3262" s="20" t="str">
        <f>TEXT(Table1[[#This Row],[Transaction Date]],"mmmm")</f>
        <v>May</v>
      </c>
      <c r="E3262" s="4">
        <f>MONTH(Table1[[#This Row],[Transaction Date]])</f>
        <v>5</v>
      </c>
      <c r="F3262" s="20" t="str">
        <f>TEXT(Table1[[#This Row],[Transaction Date]],"dddd")</f>
        <v>Wednesday</v>
      </c>
      <c r="G3262" t="s">
        <v>116</v>
      </c>
      <c r="H3262" s="4">
        <v>20723</v>
      </c>
      <c r="I3262" t="s">
        <v>113</v>
      </c>
      <c r="J3262" s="4">
        <v>766263</v>
      </c>
      <c r="K3262">
        <v>10755</v>
      </c>
    </row>
    <row r="3263" spans="1:11">
      <c r="A3263" s="4">
        <v>20220504</v>
      </c>
      <c r="B3263" s="21">
        <f t="shared" si="50"/>
        <v>44685</v>
      </c>
      <c r="C3263" s="20" t="str">
        <f>TEXT(Table1[[#This Row],[Transaction Date]],"yyyy")</f>
        <v>2022</v>
      </c>
      <c r="D3263" s="20" t="str">
        <f>TEXT(Table1[[#This Row],[Transaction Date]],"mmmm")</f>
        <v>May</v>
      </c>
      <c r="E3263" s="4">
        <f>MONTH(Table1[[#This Row],[Transaction Date]])</f>
        <v>5</v>
      </c>
      <c r="F3263" s="20" t="str">
        <f>TEXT(Table1[[#This Row],[Transaction Date]],"dddd")</f>
        <v>Wednesday</v>
      </c>
      <c r="G3263" t="s">
        <v>10</v>
      </c>
      <c r="H3263" s="4">
        <v>20724</v>
      </c>
      <c r="I3263" t="s">
        <v>115</v>
      </c>
      <c r="J3263" s="4">
        <v>675050</v>
      </c>
      <c r="K3263">
        <v>1450</v>
      </c>
    </row>
    <row r="3264" spans="1:11">
      <c r="A3264" s="4">
        <v>20220504</v>
      </c>
      <c r="B3264" s="21">
        <f t="shared" si="50"/>
        <v>44685</v>
      </c>
      <c r="C3264" s="20" t="str">
        <f>TEXT(Table1[[#This Row],[Transaction Date]],"yyyy")</f>
        <v>2022</v>
      </c>
      <c r="D3264" s="20" t="str">
        <f>TEXT(Table1[[#This Row],[Transaction Date]],"mmmm")</f>
        <v>May</v>
      </c>
      <c r="E3264" s="4">
        <f>MONTH(Table1[[#This Row],[Transaction Date]])</f>
        <v>5</v>
      </c>
      <c r="F3264" s="20" t="str">
        <f>TEXT(Table1[[#This Row],[Transaction Date]],"dddd")</f>
        <v>Wednesday</v>
      </c>
      <c r="G3264" t="s">
        <v>116</v>
      </c>
      <c r="H3264" s="4">
        <v>1213</v>
      </c>
      <c r="I3264" t="s">
        <v>115</v>
      </c>
      <c r="J3264" s="4">
        <v>979679</v>
      </c>
      <c r="K3264">
        <v>1305</v>
      </c>
    </row>
    <row r="3265" spans="1:11">
      <c r="A3265" s="4">
        <v>20220504</v>
      </c>
      <c r="B3265" s="21">
        <f t="shared" si="50"/>
        <v>44685</v>
      </c>
      <c r="C3265" s="20" t="str">
        <f>TEXT(Table1[[#This Row],[Transaction Date]],"yyyy")</f>
        <v>2022</v>
      </c>
      <c r="D3265" s="20" t="str">
        <f>TEXT(Table1[[#This Row],[Transaction Date]],"mmmm")</f>
        <v>May</v>
      </c>
      <c r="E3265" s="4">
        <f>MONTH(Table1[[#This Row],[Transaction Date]])</f>
        <v>5</v>
      </c>
      <c r="F3265" s="20" t="str">
        <f>TEXT(Table1[[#This Row],[Transaction Date]],"dddd")</f>
        <v>Wednesday</v>
      </c>
      <c r="G3265" t="s">
        <v>117</v>
      </c>
      <c r="H3265" s="4">
        <v>1213</v>
      </c>
      <c r="I3265" t="s">
        <v>114</v>
      </c>
      <c r="J3265" s="4">
        <v>112757</v>
      </c>
      <c r="K3265">
        <v>12285</v>
      </c>
    </row>
    <row r="3266" spans="1:11">
      <c r="A3266" s="4">
        <v>20220504</v>
      </c>
      <c r="B3266" s="21">
        <f t="shared" si="50"/>
        <v>44685</v>
      </c>
      <c r="C3266" s="20" t="str">
        <f>TEXT(Table1[[#This Row],[Transaction Date]],"yyyy")</f>
        <v>2022</v>
      </c>
      <c r="D3266" s="20" t="str">
        <f>TEXT(Table1[[#This Row],[Transaction Date]],"mmmm")</f>
        <v>May</v>
      </c>
      <c r="E3266" s="4">
        <f>MONTH(Table1[[#This Row],[Transaction Date]])</f>
        <v>5</v>
      </c>
      <c r="F3266" s="20" t="str">
        <f>TEXT(Table1[[#This Row],[Transaction Date]],"dddd")</f>
        <v>Wednesday</v>
      </c>
      <c r="G3266" t="s">
        <v>117</v>
      </c>
      <c r="H3266" s="4">
        <v>1213</v>
      </c>
      <c r="I3266" t="s">
        <v>115</v>
      </c>
      <c r="J3266" s="4">
        <v>127547</v>
      </c>
      <c r="K3266">
        <v>2925</v>
      </c>
    </row>
    <row r="3267" spans="1:11">
      <c r="A3267" s="4">
        <v>20220504</v>
      </c>
      <c r="B3267" s="21">
        <f t="shared" si="50"/>
        <v>44685</v>
      </c>
      <c r="C3267" s="20" t="str">
        <f>TEXT(Table1[[#This Row],[Transaction Date]],"yyyy")</f>
        <v>2022</v>
      </c>
      <c r="D3267" s="20" t="str">
        <f>TEXT(Table1[[#This Row],[Transaction Date]],"mmmm")</f>
        <v>May</v>
      </c>
      <c r="E3267" s="4">
        <f>MONTH(Table1[[#This Row],[Transaction Date]])</f>
        <v>5</v>
      </c>
      <c r="F3267" s="20" t="str">
        <f>TEXT(Table1[[#This Row],[Transaction Date]],"dddd")</f>
        <v>Wednesday</v>
      </c>
      <c r="G3267" t="s">
        <v>10</v>
      </c>
      <c r="H3267" s="4">
        <v>1215</v>
      </c>
      <c r="I3267" t="s">
        <v>111</v>
      </c>
      <c r="J3267" s="4">
        <v>445471</v>
      </c>
      <c r="K3267">
        <v>13455</v>
      </c>
    </row>
    <row r="3268" spans="1:11">
      <c r="A3268" s="4">
        <v>20220504</v>
      </c>
      <c r="B3268" s="21">
        <f t="shared" si="50"/>
        <v>44685</v>
      </c>
      <c r="C3268" s="20" t="str">
        <f>TEXT(Table1[[#This Row],[Transaction Date]],"yyyy")</f>
        <v>2022</v>
      </c>
      <c r="D3268" s="20" t="str">
        <f>TEXT(Table1[[#This Row],[Transaction Date]],"mmmm")</f>
        <v>May</v>
      </c>
      <c r="E3268" s="4">
        <f>MONTH(Table1[[#This Row],[Transaction Date]])</f>
        <v>5</v>
      </c>
      <c r="F3268" s="20" t="str">
        <f>TEXT(Table1[[#This Row],[Transaction Date]],"dddd")</f>
        <v>Wednesday</v>
      </c>
      <c r="G3268" t="s">
        <v>10</v>
      </c>
      <c r="H3268" s="4">
        <v>1215</v>
      </c>
      <c r="I3268" t="s">
        <v>109</v>
      </c>
      <c r="J3268" s="4">
        <v>871537</v>
      </c>
      <c r="K3268">
        <v>9585</v>
      </c>
    </row>
    <row r="3269" spans="1:11">
      <c r="A3269" s="4">
        <v>20220505</v>
      </c>
      <c r="B3269" s="21">
        <f t="shared" ref="B3269:B3332" si="51">DATE(LEFT(A3269,4),MID(A3269,5,2),RIGHT(A3269,2))</f>
        <v>44686</v>
      </c>
      <c r="C3269" s="20" t="str">
        <f>TEXT(Table1[[#This Row],[Transaction Date]],"yyyy")</f>
        <v>2022</v>
      </c>
      <c r="D3269" s="20" t="str">
        <f>TEXT(Table1[[#This Row],[Transaction Date]],"mmmm")</f>
        <v>May</v>
      </c>
      <c r="E3269" s="4">
        <f>MONTH(Table1[[#This Row],[Transaction Date]])</f>
        <v>5</v>
      </c>
      <c r="F3269" s="20" t="str">
        <f>TEXT(Table1[[#This Row],[Transaction Date]],"dddd")</f>
        <v>Thursday</v>
      </c>
      <c r="G3269" t="s">
        <v>118</v>
      </c>
      <c r="H3269" s="4">
        <v>1218</v>
      </c>
      <c r="I3269" t="s">
        <v>109</v>
      </c>
      <c r="J3269" s="4">
        <v>129760</v>
      </c>
      <c r="K3269">
        <v>18120</v>
      </c>
    </row>
    <row r="3270" spans="1:11">
      <c r="A3270" s="4">
        <v>20220505</v>
      </c>
      <c r="B3270" s="21">
        <f t="shared" si="51"/>
        <v>44686</v>
      </c>
      <c r="C3270" s="20" t="str">
        <f>TEXT(Table1[[#This Row],[Transaction Date]],"yyyy")</f>
        <v>2022</v>
      </c>
      <c r="D3270" s="20" t="str">
        <f>TEXT(Table1[[#This Row],[Transaction Date]],"mmmm")</f>
        <v>May</v>
      </c>
      <c r="E3270" s="4">
        <f>MONTH(Table1[[#This Row],[Transaction Date]])</f>
        <v>5</v>
      </c>
      <c r="F3270" s="20" t="str">
        <f>TEXT(Table1[[#This Row],[Transaction Date]],"dddd")</f>
        <v>Thursday</v>
      </c>
      <c r="G3270" t="s">
        <v>116</v>
      </c>
      <c r="H3270" s="4">
        <v>20725</v>
      </c>
      <c r="I3270" t="s">
        <v>111</v>
      </c>
      <c r="J3270" s="4">
        <v>834850</v>
      </c>
      <c r="K3270">
        <v>19160</v>
      </c>
    </row>
    <row r="3271" spans="1:11">
      <c r="A3271" s="4">
        <v>20220505</v>
      </c>
      <c r="B3271" s="21">
        <f t="shared" si="51"/>
        <v>44686</v>
      </c>
      <c r="C3271" s="20" t="str">
        <f>TEXT(Table1[[#This Row],[Transaction Date]],"yyyy")</f>
        <v>2022</v>
      </c>
      <c r="D3271" s="20" t="str">
        <f>TEXT(Table1[[#This Row],[Transaction Date]],"mmmm")</f>
        <v>May</v>
      </c>
      <c r="E3271" s="4">
        <f>MONTH(Table1[[#This Row],[Transaction Date]])</f>
        <v>5</v>
      </c>
      <c r="F3271" s="20" t="str">
        <f>TEXT(Table1[[#This Row],[Transaction Date]],"dddd")</f>
        <v>Thursday</v>
      </c>
      <c r="G3271" t="s">
        <v>10</v>
      </c>
      <c r="H3271" s="4">
        <v>20726</v>
      </c>
      <c r="I3271" t="s">
        <v>109</v>
      </c>
      <c r="J3271" s="4">
        <v>979679</v>
      </c>
      <c r="K3271">
        <v>10920</v>
      </c>
    </row>
    <row r="3272" spans="1:11">
      <c r="A3272" s="4">
        <v>20220505</v>
      </c>
      <c r="B3272" s="21">
        <f t="shared" si="51"/>
        <v>44686</v>
      </c>
      <c r="C3272" s="20" t="str">
        <f>TEXT(Table1[[#This Row],[Transaction Date]],"yyyy")</f>
        <v>2022</v>
      </c>
      <c r="D3272" s="20" t="str">
        <f>TEXT(Table1[[#This Row],[Transaction Date]],"mmmm")</f>
        <v>May</v>
      </c>
      <c r="E3272" s="4">
        <f>MONTH(Table1[[#This Row],[Transaction Date]])</f>
        <v>5</v>
      </c>
      <c r="F3272" s="20" t="str">
        <f>TEXT(Table1[[#This Row],[Transaction Date]],"dddd")</f>
        <v>Thursday</v>
      </c>
      <c r="G3272" t="s">
        <v>116</v>
      </c>
      <c r="H3272" s="4">
        <v>20726</v>
      </c>
      <c r="I3272" t="s">
        <v>114</v>
      </c>
      <c r="J3272" s="4">
        <v>112757</v>
      </c>
      <c r="K3272">
        <v>4512</v>
      </c>
    </row>
    <row r="3273" spans="1:11">
      <c r="A3273" s="4">
        <v>20220505</v>
      </c>
      <c r="B3273" s="21">
        <f t="shared" si="51"/>
        <v>44686</v>
      </c>
      <c r="C3273" s="20" t="str">
        <f>TEXT(Table1[[#This Row],[Transaction Date]],"yyyy")</f>
        <v>2022</v>
      </c>
      <c r="D3273" s="20" t="str">
        <f>TEXT(Table1[[#This Row],[Transaction Date]],"mmmm")</f>
        <v>May</v>
      </c>
      <c r="E3273" s="4">
        <f>MONTH(Table1[[#This Row],[Transaction Date]])</f>
        <v>5</v>
      </c>
      <c r="F3273" s="20" t="str">
        <f>TEXT(Table1[[#This Row],[Transaction Date]],"dddd")</f>
        <v>Thursday</v>
      </c>
      <c r="G3273" t="s">
        <v>117</v>
      </c>
      <c r="H3273" s="4">
        <v>20730</v>
      </c>
      <c r="I3273" t="s">
        <v>115</v>
      </c>
      <c r="J3273" s="4">
        <v>127547</v>
      </c>
      <c r="K3273">
        <v>13455</v>
      </c>
    </row>
    <row r="3274" spans="1:11">
      <c r="A3274" s="4">
        <v>20220505</v>
      </c>
      <c r="B3274" s="21">
        <f t="shared" si="51"/>
        <v>44686</v>
      </c>
      <c r="C3274" s="20" t="str">
        <f>TEXT(Table1[[#This Row],[Transaction Date]],"yyyy")</f>
        <v>2022</v>
      </c>
      <c r="D3274" s="20" t="str">
        <f>TEXT(Table1[[#This Row],[Transaction Date]],"mmmm")</f>
        <v>May</v>
      </c>
      <c r="E3274" s="4">
        <f>MONTH(Table1[[#This Row],[Transaction Date]])</f>
        <v>5</v>
      </c>
      <c r="F3274" s="20" t="str">
        <f>TEXT(Table1[[#This Row],[Transaction Date]],"dddd")</f>
        <v>Thursday</v>
      </c>
      <c r="G3274" t="s">
        <v>117</v>
      </c>
      <c r="H3274" s="4">
        <v>20733</v>
      </c>
      <c r="I3274" t="s">
        <v>114</v>
      </c>
      <c r="J3274" s="4">
        <v>445471</v>
      </c>
      <c r="K3274">
        <v>10650</v>
      </c>
    </row>
    <row r="3275" spans="1:11">
      <c r="A3275" s="4">
        <v>20220505</v>
      </c>
      <c r="B3275" s="21">
        <f t="shared" si="51"/>
        <v>44686</v>
      </c>
      <c r="C3275" s="20" t="str">
        <f>TEXT(Table1[[#This Row],[Transaction Date]],"yyyy")</f>
        <v>2022</v>
      </c>
      <c r="D3275" s="20" t="str">
        <f>TEXT(Table1[[#This Row],[Transaction Date]],"mmmm")</f>
        <v>May</v>
      </c>
      <c r="E3275" s="4">
        <f>MONTH(Table1[[#This Row],[Transaction Date]])</f>
        <v>5</v>
      </c>
      <c r="F3275" s="20" t="str">
        <f>TEXT(Table1[[#This Row],[Transaction Date]],"dddd")</f>
        <v>Thursday</v>
      </c>
      <c r="G3275" t="s">
        <v>10</v>
      </c>
      <c r="H3275" s="4">
        <v>20734</v>
      </c>
      <c r="I3275" t="s">
        <v>115</v>
      </c>
      <c r="J3275" s="4">
        <v>871537</v>
      </c>
      <c r="K3275">
        <v>14360</v>
      </c>
    </row>
    <row r="3276" spans="1:11">
      <c r="A3276" s="4">
        <v>20220505</v>
      </c>
      <c r="B3276" s="21">
        <f t="shared" si="51"/>
        <v>44686</v>
      </c>
      <c r="C3276" s="20" t="str">
        <f>TEXT(Table1[[#This Row],[Transaction Date]],"yyyy")</f>
        <v>2022</v>
      </c>
      <c r="D3276" s="20" t="str">
        <f>TEXT(Table1[[#This Row],[Transaction Date]],"mmmm")</f>
        <v>May</v>
      </c>
      <c r="E3276" s="4">
        <f>MONTH(Table1[[#This Row],[Transaction Date]])</f>
        <v>5</v>
      </c>
      <c r="F3276" s="20" t="str">
        <f>TEXT(Table1[[#This Row],[Transaction Date]],"dddd")</f>
        <v>Thursday</v>
      </c>
      <c r="G3276" t="s">
        <v>10</v>
      </c>
      <c r="H3276" s="4">
        <v>13416</v>
      </c>
      <c r="I3276" t="s">
        <v>111</v>
      </c>
      <c r="J3276" s="4">
        <v>129760</v>
      </c>
      <c r="K3276">
        <v>7160</v>
      </c>
    </row>
    <row r="3277" spans="1:11">
      <c r="A3277" s="4">
        <v>20220505</v>
      </c>
      <c r="B3277" s="21">
        <f t="shared" si="51"/>
        <v>44686</v>
      </c>
      <c r="C3277" s="20" t="str">
        <f>TEXT(Table1[[#This Row],[Transaction Date]],"yyyy")</f>
        <v>2022</v>
      </c>
      <c r="D3277" s="20" t="str">
        <f>TEXT(Table1[[#This Row],[Transaction Date]],"mmmm")</f>
        <v>May</v>
      </c>
      <c r="E3277" s="4">
        <f>MONTH(Table1[[#This Row],[Transaction Date]])</f>
        <v>5</v>
      </c>
      <c r="F3277" s="20" t="str">
        <f>TEXT(Table1[[#This Row],[Transaction Date]],"dddd")</f>
        <v>Thursday</v>
      </c>
      <c r="G3277" t="s">
        <v>118</v>
      </c>
      <c r="H3277" s="4">
        <v>13420</v>
      </c>
      <c r="I3277" t="s">
        <v>109</v>
      </c>
      <c r="J3277" s="4">
        <v>834850</v>
      </c>
      <c r="K3277">
        <v>10920</v>
      </c>
    </row>
    <row r="3278" spans="1:11">
      <c r="A3278" s="4">
        <v>20220505</v>
      </c>
      <c r="B3278" s="21">
        <f t="shared" si="51"/>
        <v>44686</v>
      </c>
      <c r="C3278" s="20" t="str">
        <f>TEXT(Table1[[#This Row],[Transaction Date]],"yyyy")</f>
        <v>2022</v>
      </c>
      <c r="D3278" s="20" t="str">
        <f>TEXT(Table1[[#This Row],[Transaction Date]],"mmmm")</f>
        <v>May</v>
      </c>
      <c r="E3278" s="4">
        <f>MONTH(Table1[[#This Row],[Transaction Date]])</f>
        <v>5</v>
      </c>
      <c r="F3278" s="20" t="str">
        <f>TEXT(Table1[[#This Row],[Transaction Date]],"dddd")</f>
        <v>Thursday</v>
      </c>
      <c r="G3278" t="s">
        <v>117</v>
      </c>
      <c r="H3278" s="4">
        <v>1216</v>
      </c>
      <c r="I3278" t="s">
        <v>109</v>
      </c>
      <c r="J3278" s="4">
        <v>834850</v>
      </c>
      <c r="K3278">
        <v>8955</v>
      </c>
    </row>
    <row r="3279" spans="1:11">
      <c r="A3279" s="4">
        <v>20220505</v>
      </c>
      <c r="B3279" s="21">
        <f t="shared" si="51"/>
        <v>44686</v>
      </c>
      <c r="C3279" s="20" t="str">
        <f>TEXT(Table1[[#This Row],[Transaction Date]],"yyyy")</f>
        <v>2022</v>
      </c>
      <c r="D3279" s="20" t="str">
        <f>TEXT(Table1[[#This Row],[Transaction Date]],"mmmm")</f>
        <v>May</v>
      </c>
      <c r="E3279" s="4">
        <f>MONTH(Table1[[#This Row],[Transaction Date]])</f>
        <v>5</v>
      </c>
      <c r="F3279" s="20" t="str">
        <f>TEXT(Table1[[#This Row],[Transaction Date]],"dddd")</f>
        <v>Thursday</v>
      </c>
      <c r="G3279" t="s">
        <v>10</v>
      </c>
      <c r="H3279" s="4">
        <v>1217</v>
      </c>
      <c r="I3279" t="s">
        <v>109</v>
      </c>
      <c r="J3279" s="4">
        <v>127547</v>
      </c>
      <c r="K3279">
        <v>8200</v>
      </c>
    </row>
    <row r="3280" spans="1:11">
      <c r="A3280" s="4">
        <v>20220505</v>
      </c>
      <c r="B3280" s="21">
        <f t="shared" si="51"/>
        <v>44686</v>
      </c>
      <c r="C3280" s="20" t="str">
        <f>TEXT(Table1[[#This Row],[Transaction Date]],"yyyy")</f>
        <v>2022</v>
      </c>
      <c r="D3280" s="20" t="str">
        <f>TEXT(Table1[[#This Row],[Transaction Date]],"mmmm")</f>
        <v>May</v>
      </c>
      <c r="E3280" s="4">
        <f>MONTH(Table1[[#This Row],[Transaction Date]])</f>
        <v>5</v>
      </c>
      <c r="F3280" s="20" t="str">
        <f>TEXT(Table1[[#This Row],[Transaction Date]],"dddd")</f>
        <v>Thursday</v>
      </c>
      <c r="G3280" t="s">
        <v>116</v>
      </c>
      <c r="H3280" s="4">
        <v>1217</v>
      </c>
      <c r="I3280" t="s">
        <v>114</v>
      </c>
      <c r="J3280" s="4">
        <v>445471</v>
      </c>
      <c r="K3280">
        <v>9560</v>
      </c>
    </row>
    <row r="3281" spans="1:11">
      <c r="A3281" s="4">
        <v>20220507</v>
      </c>
      <c r="B3281" s="21">
        <f t="shared" si="51"/>
        <v>44688</v>
      </c>
      <c r="C3281" s="20" t="str">
        <f>TEXT(Table1[[#This Row],[Transaction Date]],"yyyy")</f>
        <v>2022</v>
      </c>
      <c r="D3281" s="20" t="str">
        <f>TEXT(Table1[[#This Row],[Transaction Date]],"mmmm")</f>
        <v>May</v>
      </c>
      <c r="E3281" s="4">
        <f>MONTH(Table1[[#This Row],[Transaction Date]])</f>
        <v>5</v>
      </c>
      <c r="F3281" s="20" t="str">
        <f>TEXT(Table1[[#This Row],[Transaction Date]],"dddd")</f>
        <v>Saturday</v>
      </c>
      <c r="G3281" t="s">
        <v>116</v>
      </c>
      <c r="H3281" s="4">
        <v>13428</v>
      </c>
      <c r="I3281" t="s">
        <v>115</v>
      </c>
      <c r="J3281" s="4">
        <v>871537</v>
      </c>
      <c r="K3281">
        <v>16760</v>
      </c>
    </row>
    <row r="3282" spans="1:11">
      <c r="A3282" s="4">
        <v>20220507</v>
      </c>
      <c r="B3282" s="21">
        <f t="shared" si="51"/>
        <v>44688</v>
      </c>
      <c r="C3282" s="20" t="str">
        <f>TEXT(Table1[[#This Row],[Transaction Date]],"yyyy")</f>
        <v>2022</v>
      </c>
      <c r="D3282" s="20" t="str">
        <f>TEXT(Table1[[#This Row],[Transaction Date]],"mmmm")</f>
        <v>May</v>
      </c>
      <c r="E3282" s="4">
        <f>MONTH(Table1[[#This Row],[Transaction Date]])</f>
        <v>5</v>
      </c>
      <c r="F3282" s="20" t="str">
        <f>TEXT(Table1[[#This Row],[Transaction Date]],"dddd")</f>
        <v>Saturday</v>
      </c>
      <c r="G3282" t="s">
        <v>117</v>
      </c>
      <c r="H3282" s="4">
        <v>13429</v>
      </c>
      <c r="I3282" t="s">
        <v>113</v>
      </c>
      <c r="J3282" s="4">
        <v>129760</v>
      </c>
      <c r="K3282">
        <v>16760</v>
      </c>
    </row>
    <row r="3283" spans="1:11">
      <c r="A3283" s="4">
        <v>20220508</v>
      </c>
      <c r="B3283" s="21">
        <f t="shared" si="51"/>
        <v>44689</v>
      </c>
      <c r="C3283" s="20" t="str">
        <f>TEXT(Table1[[#This Row],[Transaction Date]],"yyyy")</f>
        <v>2022</v>
      </c>
      <c r="D3283" s="20" t="str">
        <f>TEXT(Table1[[#This Row],[Transaction Date]],"mmmm")</f>
        <v>May</v>
      </c>
      <c r="E3283" s="4">
        <f>MONTH(Table1[[#This Row],[Transaction Date]])</f>
        <v>5</v>
      </c>
      <c r="F3283" s="20" t="str">
        <f>TEXT(Table1[[#This Row],[Transaction Date]],"dddd")</f>
        <v>Sunday</v>
      </c>
      <c r="G3283" t="s">
        <v>11</v>
      </c>
      <c r="H3283" s="4">
        <v>20779</v>
      </c>
      <c r="I3283" t="s">
        <v>113</v>
      </c>
      <c r="J3283" s="4">
        <v>834850</v>
      </c>
      <c r="K3283">
        <v>15720</v>
      </c>
    </row>
    <row r="3284" spans="1:11">
      <c r="A3284" s="4">
        <v>20220508</v>
      </c>
      <c r="B3284" s="21">
        <f t="shared" si="51"/>
        <v>44689</v>
      </c>
      <c r="C3284" s="20" t="str">
        <f>TEXT(Table1[[#This Row],[Transaction Date]],"yyyy")</f>
        <v>2022</v>
      </c>
      <c r="D3284" s="20" t="str">
        <f>TEXT(Table1[[#This Row],[Transaction Date]],"mmmm")</f>
        <v>May</v>
      </c>
      <c r="E3284" s="4">
        <f>MONTH(Table1[[#This Row],[Transaction Date]])</f>
        <v>5</v>
      </c>
      <c r="F3284" s="20" t="str">
        <f>TEXT(Table1[[#This Row],[Transaction Date]],"dddd")</f>
        <v>Sunday</v>
      </c>
      <c r="G3284" t="s">
        <v>11</v>
      </c>
      <c r="H3284" s="4">
        <v>20780</v>
      </c>
      <c r="I3284" t="s">
        <v>109</v>
      </c>
      <c r="J3284" s="4">
        <v>979679</v>
      </c>
      <c r="K3284">
        <v>5698</v>
      </c>
    </row>
    <row r="3285" spans="1:11">
      <c r="A3285" s="4">
        <v>20220508</v>
      </c>
      <c r="B3285" s="21">
        <f t="shared" si="51"/>
        <v>44689</v>
      </c>
      <c r="C3285" s="20" t="str">
        <f>TEXT(Table1[[#This Row],[Transaction Date]],"yyyy")</f>
        <v>2022</v>
      </c>
      <c r="D3285" s="20" t="str">
        <f>TEXT(Table1[[#This Row],[Transaction Date]],"mmmm")</f>
        <v>May</v>
      </c>
      <c r="E3285" s="4">
        <f>MONTH(Table1[[#This Row],[Transaction Date]])</f>
        <v>5</v>
      </c>
      <c r="F3285" s="20" t="str">
        <f>TEXT(Table1[[#This Row],[Transaction Date]],"dddd")</f>
        <v>Sunday</v>
      </c>
      <c r="G3285" t="s">
        <v>11</v>
      </c>
      <c r="H3285" s="4">
        <v>20781</v>
      </c>
      <c r="I3285" t="s">
        <v>112</v>
      </c>
      <c r="J3285" s="4">
        <v>112757</v>
      </c>
      <c r="K3285">
        <v>12520</v>
      </c>
    </row>
    <row r="3286" spans="1:11">
      <c r="A3286" s="4">
        <v>20220508</v>
      </c>
      <c r="B3286" s="21">
        <f t="shared" si="51"/>
        <v>44689</v>
      </c>
      <c r="C3286" s="20" t="str">
        <f>TEXT(Table1[[#This Row],[Transaction Date]],"yyyy")</f>
        <v>2022</v>
      </c>
      <c r="D3286" s="20" t="str">
        <f>TEXT(Table1[[#This Row],[Transaction Date]],"mmmm")</f>
        <v>May</v>
      </c>
      <c r="E3286" s="4">
        <f>MONTH(Table1[[#This Row],[Transaction Date]])</f>
        <v>5</v>
      </c>
      <c r="F3286" s="20" t="str">
        <f>TEXT(Table1[[#This Row],[Transaction Date]],"dddd")</f>
        <v>Sunday</v>
      </c>
      <c r="G3286" t="s">
        <v>117</v>
      </c>
      <c r="H3286" s="4">
        <v>13438</v>
      </c>
      <c r="I3286" t="s">
        <v>114</v>
      </c>
      <c r="J3286" s="4">
        <v>127547</v>
      </c>
      <c r="K3286">
        <v>6920</v>
      </c>
    </row>
    <row r="3287" spans="1:11">
      <c r="A3287" s="4">
        <v>20220508</v>
      </c>
      <c r="B3287" s="21">
        <f t="shared" si="51"/>
        <v>44689</v>
      </c>
      <c r="C3287" s="20" t="str">
        <f>TEXT(Table1[[#This Row],[Transaction Date]],"yyyy")</f>
        <v>2022</v>
      </c>
      <c r="D3287" s="20" t="str">
        <f>TEXT(Table1[[#This Row],[Transaction Date]],"mmmm")</f>
        <v>May</v>
      </c>
      <c r="E3287" s="4">
        <f>MONTH(Table1[[#This Row],[Transaction Date]])</f>
        <v>5</v>
      </c>
      <c r="F3287" s="20" t="str">
        <f>TEXT(Table1[[#This Row],[Transaction Date]],"dddd")</f>
        <v>Sunday</v>
      </c>
      <c r="G3287" t="s">
        <v>117</v>
      </c>
      <c r="H3287" s="4">
        <v>13439</v>
      </c>
      <c r="I3287" t="s">
        <v>115</v>
      </c>
      <c r="J3287" s="4">
        <v>445471</v>
      </c>
      <c r="K3287">
        <v>4760</v>
      </c>
    </row>
    <row r="3288" spans="1:11">
      <c r="A3288" s="4">
        <v>20220513</v>
      </c>
      <c r="B3288" s="21">
        <f t="shared" si="51"/>
        <v>44694</v>
      </c>
      <c r="C3288" s="20" t="str">
        <f>TEXT(Table1[[#This Row],[Transaction Date]],"yyyy")</f>
        <v>2022</v>
      </c>
      <c r="D3288" s="20" t="str">
        <f>TEXT(Table1[[#This Row],[Transaction Date]],"mmmm")</f>
        <v>May</v>
      </c>
      <c r="E3288" s="4">
        <f>MONTH(Table1[[#This Row],[Transaction Date]])</f>
        <v>5</v>
      </c>
      <c r="F3288" s="20" t="str">
        <f>TEXT(Table1[[#This Row],[Transaction Date]],"dddd")</f>
        <v>Friday</v>
      </c>
      <c r="G3288" t="s">
        <v>117</v>
      </c>
      <c r="H3288" s="4">
        <v>20809</v>
      </c>
      <c r="I3288" t="s">
        <v>115</v>
      </c>
      <c r="J3288" s="4">
        <v>871537</v>
      </c>
      <c r="K3288">
        <v>995</v>
      </c>
    </row>
    <row r="3289" spans="1:11">
      <c r="A3289" s="4">
        <v>20220513</v>
      </c>
      <c r="B3289" s="21">
        <f t="shared" si="51"/>
        <v>44694</v>
      </c>
      <c r="C3289" s="20" t="str">
        <f>TEXT(Table1[[#This Row],[Transaction Date]],"yyyy")</f>
        <v>2022</v>
      </c>
      <c r="D3289" s="20" t="str">
        <f>TEXT(Table1[[#This Row],[Transaction Date]],"mmmm")</f>
        <v>May</v>
      </c>
      <c r="E3289" s="4">
        <f>MONTH(Table1[[#This Row],[Transaction Date]])</f>
        <v>5</v>
      </c>
      <c r="F3289" s="20" t="str">
        <f>TEXT(Table1[[#This Row],[Transaction Date]],"dddd")</f>
        <v>Friday</v>
      </c>
      <c r="G3289" t="s">
        <v>10</v>
      </c>
      <c r="H3289" s="4">
        <v>20812</v>
      </c>
      <c r="I3289" t="s">
        <v>109</v>
      </c>
      <c r="J3289" s="4">
        <v>129760</v>
      </c>
      <c r="K3289">
        <v>11950</v>
      </c>
    </row>
    <row r="3290" spans="1:11">
      <c r="A3290" s="4">
        <v>20220513</v>
      </c>
      <c r="B3290" s="21">
        <f t="shared" si="51"/>
        <v>44694</v>
      </c>
      <c r="C3290" s="20" t="str">
        <f>TEXT(Table1[[#This Row],[Transaction Date]],"yyyy")</f>
        <v>2022</v>
      </c>
      <c r="D3290" s="20" t="str">
        <f>TEXT(Table1[[#This Row],[Transaction Date]],"mmmm")</f>
        <v>May</v>
      </c>
      <c r="E3290" s="4">
        <f>MONTH(Table1[[#This Row],[Transaction Date]])</f>
        <v>5</v>
      </c>
      <c r="F3290" s="20" t="str">
        <f>TEXT(Table1[[#This Row],[Transaction Date]],"dddd")</f>
        <v>Friday</v>
      </c>
      <c r="G3290" t="s">
        <v>10</v>
      </c>
      <c r="H3290" s="4">
        <v>10255</v>
      </c>
      <c r="I3290" t="s">
        <v>109</v>
      </c>
      <c r="J3290" s="4">
        <v>834850</v>
      </c>
      <c r="K3290">
        <v>19485</v>
      </c>
    </row>
    <row r="3291" spans="1:11">
      <c r="A3291" s="4">
        <v>20220513</v>
      </c>
      <c r="B3291" s="21">
        <f t="shared" si="51"/>
        <v>44694</v>
      </c>
      <c r="C3291" s="20" t="str">
        <f>TEXT(Table1[[#This Row],[Transaction Date]],"yyyy")</f>
        <v>2022</v>
      </c>
      <c r="D3291" s="20" t="str">
        <f>TEXT(Table1[[#This Row],[Transaction Date]],"mmmm")</f>
        <v>May</v>
      </c>
      <c r="E3291" s="4">
        <f>MONTH(Table1[[#This Row],[Transaction Date]])</f>
        <v>5</v>
      </c>
      <c r="F3291" s="20" t="str">
        <f>TEXT(Table1[[#This Row],[Transaction Date]],"dddd")</f>
        <v>Friday</v>
      </c>
      <c r="G3291" t="s">
        <v>116</v>
      </c>
      <c r="H3291" s="4">
        <v>20805</v>
      </c>
      <c r="I3291" t="s">
        <v>109</v>
      </c>
      <c r="J3291" s="4">
        <v>834850</v>
      </c>
      <c r="K3291">
        <v>16155</v>
      </c>
    </row>
    <row r="3292" spans="1:11">
      <c r="A3292" s="4">
        <v>20220514</v>
      </c>
      <c r="B3292" s="21">
        <f t="shared" si="51"/>
        <v>44695</v>
      </c>
      <c r="C3292" s="20" t="str">
        <f>TEXT(Table1[[#This Row],[Transaction Date]],"yyyy")</f>
        <v>2022</v>
      </c>
      <c r="D3292" s="20" t="str">
        <f>TEXT(Table1[[#This Row],[Transaction Date]],"mmmm")</f>
        <v>May</v>
      </c>
      <c r="E3292" s="4">
        <f>MONTH(Table1[[#This Row],[Transaction Date]])</f>
        <v>5</v>
      </c>
      <c r="F3292" s="20" t="str">
        <f>TEXT(Table1[[#This Row],[Transaction Date]],"dddd")</f>
        <v>Saturday</v>
      </c>
      <c r="G3292" t="s">
        <v>10</v>
      </c>
      <c r="H3292" s="4">
        <v>20817</v>
      </c>
      <c r="I3292" t="s">
        <v>115</v>
      </c>
      <c r="J3292" s="4">
        <v>834850</v>
      </c>
      <c r="K3292">
        <v>995</v>
      </c>
    </row>
    <row r="3293" spans="1:11">
      <c r="A3293" s="4">
        <v>20220514</v>
      </c>
      <c r="B3293" s="21">
        <f t="shared" si="51"/>
        <v>44695</v>
      </c>
      <c r="C3293" s="20" t="str">
        <f>TEXT(Table1[[#This Row],[Transaction Date]],"yyyy")</f>
        <v>2022</v>
      </c>
      <c r="D3293" s="20" t="str">
        <f>TEXT(Table1[[#This Row],[Transaction Date]],"mmmm")</f>
        <v>May</v>
      </c>
      <c r="E3293" s="4">
        <f>MONTH(Table1[[#This Row],[Transaction Date]])</f>
        <v>5</v>
      </c>
      <c r="F3293" s="20" t="str">
        <f>TEXT(Table1[[#This Row],[Transaction Date]],"dddd")</f>
        <v>Saturday</v>
      </c>
      <c r="G3293" t="s">
        <v>10</v>
      </c>
      <c r="H3293" s="4">
        <v>20820</v>
      </c>
      <c r="I3293" t="s">
        <v>114</v>
      </c>
      <c r="J3293" s="4">
        <v>834850</v>
      </c>
      <c r="K3293">
        <v>18855</v>
      </c>
    </row>
    <row r="3294" spans="1:11">
      <c r="A3294" s="4">
        <v>20220514</v>
      </c>
      <c r="B3294" s="21">
        <f t="shared" si="51"/>
        <v>44695</v>
      </c>
      <c r="C3294" s="20" t="str">
        <f>TEXT(Table1[[#This Row],[Transaction Date]],"yyyy")</f>
        <v>2022</v>
      </c>
      <c r="D3294" s="20" t="str">
        <f>TEXT(Table1[[#This Row],[Transaction Date]],"mmmm")</f>
        <v>May</v>
      </c>
      <c r="E3294" s="4">
        <f>MONTH(Table1[[#This Row],[Transaction Date]])</f>
        <v>5</v>
      </c>
      <c r="F3294" s="20" t="str">
        <f>TEXT(Table1[[#This Row],[Transaction Date]],"dddd")</f>
        <v>Saturday</v>
      </c>
      <c r="G3294" t="s">
        <v>116</v>
      </c>
      <c r="H3294" s="4">
        <v>20827</v>
      </c>
      <c r="I3294" t="s">
        <v>115</v>
      </c>
      <c r="J3294" s="4">
        <v>421333</v>
      </c>
      <c r="K3294">
        <v>995</v>
      </c>
    </row>
    <row r="3295" spans="1:11">
      <c r="A3295" s="4">
        <v>20220514</v>
      </c>
      <c r="B3295" s="21">
        <f t="shared" si="51"/>
        <v>44695</v>
      </c>
      <c r="C3295" s="20" t="str">
        <f>TEXT(Table1[[#This Row],[Transaction Date]],"yyyy")</f>
        <v>2022</v>
      </c>
      <c r="D3295" s="20" t="str">
        <f>TEXT(Table1[[#This Row],[Transaction Date]],"mmmm")</f>
        <v>May</v>
      </c>
      <c r="E3295" s="4">
        <f>MONTH(Table1[[#This Row],[Transaction Date]])</f>
        <v>5</v>
      </c>
      <c r="F3295" s="20" t="str">
        <f>TEXT(Table1[[#This Row],[Transaction Date]],"dddd")</f>
        <v>Saturday</v>
      </c>
      <c r="G3295" t="s">
        <v>116</v>
      </c>
      <c r="H3295" s="4">
        <v>13455</v>
      </c>
      <c r="I3295" t="s">
        <v>115</v>
      </c>
      <c r="J3295" s="4">
        <v>719050</v>
      </c>
      <c r="K3295">
        <v>12825</v>
      </c>
    </row>
    <row r="3296" spans="1:11">
      <c r="A3296" s="4">
        <v>20220514</v>
      </c>
      <c r="B3296" s="21">
        <f t="shared" si="51"/>
        <v>44695</v>
      </c>
      <c r="C3296" s="20" t="str">
        <f>TEXT(Table1[[#This Row],[Transaction Date]],"yyyy")</f>
        <v>2022</v>
      </c>
      <c r="D3296" s="20" t="str">
        <f>TEXT(Table1[[#This Row],[Transaction Date]],"mmmm")</f>
        <v>May</v>
      </c>
      <c r="E3296" s="4">
        <f>MONTH(Table1[[#This Row],[Transaction Date]])</f>
        <v>5</v>
      </c>
      <c r="F3296" s="20" t="str">
        <f>TEXT(Table1[[#This Row],[Transaction Date]],"dddd")</f>
        <v>Saturday</v>
      </c>
      <c r="G3296" t="s">
        <v>116</v>
      </c>
      <c r="H3296" s="4">
        <v>13456</v>
      </c>
      <c r="I3296" t="s">
        <v>112</v>
      </c>
      <c r="J3296" s="4">
        <v>101676</v>
      </c>
      <c r="K3296">
        <v>13455</v>
      </c>
    </row>
    <row r="3297" spans="1:11">
      <c r="A3297" s="4">
        <v>20220514</v>
      </c>
      <c r="B3297" s="21">
        <f t="shared" si="51"/>
        <v>44695</v>
      </c>
      <c r="C3297" s="20" t="str">
        <f>TEXT(Table1[[#This Row],[Transaction Date]],"yyyy")</f>
        <v>2022</v>
      </c>
      <c r="D3297" s="20" t="str">
        <f>TEXT(Table1[[#This Row],[Transaction Date]],"mmmm")</f>
        <v>May</v>
      </c>
      <c r="E3297" s="4">
        <f>MONTH(Table1[[#This Row],[Transaction Date]])</f>
        <v>5</v>
      </c>
      <c r="F3297" s="20" t="str">
        <f>TEXT(Table1[[#This Row],[Transaction Date]],"dddd")</f>
        <v>Saturday</v>
      </c>
      <c r="G3297" t="s">
        <v>116</v>
      </c>
      <c r="H3297" s="4">
        <v>13457</v>
      </c>
      <c r="I3297" t="s">
        <v>114</v>
      </c>
      <c r="J3297" s="4">
        <v>131448</v>
      </c>
      <c r="K3297">
        <v>21555</v>
      </c>
    </row>
    <row r="3298" spans="1:11">
      <c r="A3298" s="4">
        <v>20220515</v>
      </c>
      <c r="B3298" s="21">
        <f t="shared" si="51"/>
        <v>44696</v>
      </c>
      <c r="C3298" s="20" t="str">
        <f>TEXT(Table1[[#This Row],[Transaction Date]],"yyyy")</f>
        <v>2022</v>
      </c>
      <c r="D3298" s="20" t="str">
        <f>TEXT(Table1[[#This Row],[Transaction Date]],"mmmm")</f>
        <v>May</v>
      </c>
      <c r="E3298" s="4">
        <f>MONTH(Table1[[#This Row],[Transaction Date]])</f>
        <v>5</v>
      </c>
      <c r="F3298" s="20" t="str">
        <f>TEXT(Table1[[#This Row],[Transaction Date]],"dddd")</f>
        <v>Sunday</v>
      </c>
      <c r="G3298" t="s">
        <v>116</v>
      </c>
      <c r="H3298" s="4">
        <v>1247</v>
      </c>
      <c r="I3298" t="s">
        <v>115</v>
      </c>
      <c r="J3298" s="4">
        <v>161220</v>
      </c>
      <c r="K3298">
        <v>18855</v>
      </c>
    </row>
    <row r="3299" spans="1:11">
      <c r="A3299" s="4">
        <v>20220515</v>
      </c>
      <c r="B3299" s="21">
        <f t="shared" si="51"/>
        <v>44696</v>
      </c>
      <c r="C3299" s="20" t="str">
        <f>TEXT(Table1[[#This Row],[Transaction Date]],"yyyy")</f>
        <v>2022</v>
      </c>
      <c r="D3299" s="20" t="str">
        <f>TEXT(Table1[[#This Row],[Transaction Date]],"mmmm")</f>
        <v>May</v>
      </c>
      <c r="E3299" s="4">
        <f>MONTH(Table1[[#This Row],[Transaction Date]])</f>
        <v>5</v>
      </c>
      <c r="F3299" s="20" t="str">
        <f>TEXT(Table1[[#This Row],[Transaction Date]],"dddd")</f>
        <v>Sunday</v>
      </c>
      <c r="G3299" t="s">
        <v>117</v>
      </c>
      <c r="H3299" s="4">
        <v>1249</v>
      </c>
      <c r="I3299" t="s">
        <v>113</v>
      </c>
      <c r="J3299" s="4">
        <v>663423</v>
      </c>
      <c r="K3299">
        <v>7155</v>
      </c>
    </row>
    <row r="3300" spans="1:11">
      <c r="A3300" s="4">
        <v>20220515</v>
      </c>
      <c r="B3300" s="21">
        <f t="shared" si="51"/>
        <v>44696</v>
      </c>
      <c r="C3300" s="20" t="str">
        <f>TEXT(Table1[[#This Row],[Transaction Date]],"yyyy")</f>
        <v>2022</v>
      </c>
      <c r="D3300" s="20" t="str">
        <f>TEXT(Table1[[#This Row],[Transaction Date]],"mmmm")</f>
        <v>May</v>
      </c>
      <c r="E3300" s="4">
        <f>MONTH(Table1[[#This Row],[Transaction Date]])</f>
        <v>5</v>
      </c>
      <c r="F3300" s="20" t="str">
        <f>TEXT(Table1[[#This Row],[Transaction Date]],"dddd")</f>
        <v>Sunday</v>
      </c>
      <c r="G3300" t="s">
        <v>118</v>
      </c>
      <c r="H3300" s="4">
        <v>1251</v>
      </c>
      <c r="I3300" t="s">
        <v>109</v>
      </c>
      <c r="J3300" s="4">
        <v>116562</v>
      </c>
      <c r="K3300">
        <v>16155</v>
      </c>
    </row>
    <row r="3301" spans="1:11">
      <c r="A3301" s="4">
        <v>20220515</v>
      </c>
      <c r="B3301" s="21">
        <f t="shared" si="51"/>
        <v>44696</v>
      </c>
      <c r="C3301" s="20" t="str">
        <f>TEXT(Table1[[#This Row],[Transaction Date]],"yyyy")</f>
        <v>2022</v>
      </c>
      <c r="D3301" s="20" t="str">
        <f>TEXT(Table1[[#This Row],[Transaction Date]],"mmmm")</f>
        <v>May</v>
      </c>
      <c r="E3301" s="4">
        <f>MONTH(Table1[[#This Row],[Transaction Date]])</f>
        <v>5</v>
      </c>
      <c r="F3301" s="20" t="str">
        <f>TEXT(Table1[[#This Row],[Transaction Date]],"dddd")</f>
        <v>Sunday</v>
      </c>
      <c r="G3301" t="s">
        <v>10</v>
      </c>
      <c r="H3301" s="4">
        <v>20833</v>
      </c>
      <c r="I3301" t="s">
        <v>109</v>
      </c>
      <c r="J3301" s="4">
        <v>166782</v>
      </c>
      <c r="K3301">
        <v>13455</v>
      </c>
    </row>
    <row r="3302" spans="1:11">
      <c r="A3302" s="4">
        <v>20220516</v>
      </c>
      <c r="B3302" s="21">
        <f t="shared" si="51"/>
        <v>44697</v>
      </c>
      <c r="C3302" s="20" t="str">
        <f>TEXT(Table1[[#This Row],[Transaction Date]],"yyyy")</f>
        <v>2022</v>
      </c>
      <c r="D3302" s="20" t="str">
        <f>TEXT(Table1[[#This Row],[Transaction Date]],"mmmm")</f>
        <v>May</v>
      </c>
      <c r="E3302" s="4">
        <f>MONTH(Table1[[#This Row],[Transaction Date]])</f>
        <v>5</v>
      </c>
      <c r="F3302" s="20" t="str">
        <f>TEXT(Table1[[#This Row],[Transaction Date]],"dddd")</f>
        <v>Monday</v>
      </c>
      <c r="G3302" s="1" t="s">
        <v>116</v>
      </c>
      <c r="H3302" s="4">
        <v>13461</v>
      </c>
      <c r="I3302" t="s">
        <v>109</v>
      </c>
      <c r="J3302" s="4">
        <v>217003</v>
      </c>
      <c r="K3302">
        <v>6205</v>
      </c>
    </row>
    <row r="3303" spans="1:11">
      <c r="A3303" s="4">
        <v>20220516</v>
      </c>
      <c r="B3303" s="21">
        <f t="shared" si="51"/>
        <v>44697</v>
      </c>
      <c r="C3303" s="20" t="str">
        <f>TEXT(Table1[[#This Row],[Transaction Date]],"yyyy")</f>
        <v>2022</v>
      </c>
      <c r="D3303" s="20" t="str">
        <f>TEXT(Table1[[#This Row],[Transaction Date]],"mmmm")</f>
        <v>May</v>
      </c>
      <c r="E3303" s="4">
        <f>MONTH(Table1[[#This Row],[Transaction Date]])</f>
        <v>5</v>
      </c>
      <c r="F3303" s="20" t="str">
        <f>TEXT(Table1[[#This Row],[Transaction Date]],"dddd")</f>
        <v>Monday</v>
      </c>
      <c r="G3303" s="1" t="s">
        <v>118</v>
      </c>
      <c r="H3303" s="4">
        <v>13461</v>
      </c>
      <c r="I3303" t="s">
        <v>109</v>
      </c>
      <c r="J3303" s="4">
        <v>267224</v>
      </c>
      <c r="K3303">
        <v>5057.5</v>
      </c>
    </row>
    <row r="3304" spans="1:11">
      <c r="A3304" s="4">
        <v>20220516</v>
      </c>
      <c r="B3304" s="21">
        <f t="shared" si="51"/>
        <v>44697</v>
      </c>
      <c r="C3304" s="20" t="str">
        <f>TEXT(Table1[[#This Row],[Transaction Date]],"yyyy")</f>
        <v>2022</v>
      </c>
      <c r="D3304" s="20" t="str">
        <f>TEXT(Table1[[#This Row],[Transaction Date]],"mmmm")</f>
        <v>May</v>
      </c>
      <c r="E3304" s="4">
        <f>MONTH(Table1[[#This Row],[Transaction Date]])</f>
        <v>5</v>
      </c>
      <c r="F3304" s="20" t="str">
        <f>TEXT(Table1[[#This Row],[Transaction Date]],"dddd")</f>
        <v>Monday</v>
      </c>
      <c r="G3304" t="s">
        <v>116</v>
      </c>
      <c r="H3304" s="4">
        <v>13461</v>
      </c>
      <c r="I3304" t="s">
        <v>114</v>
      </c>
      <c r="J3304" s="4">
        <v>317445</v>
      </c>
      <c r="K3304">
        <v>20357.5</v>
      </c>
    </row>
    <row r="3305" spans="1:11">
      <c r="A3305" s="4">
        <v>20220516</v>
      </c>
      <c r="B3305" s="21">
        <f t="shared" si="51"/>
        <v>44697</v>
      </c>
      <c r="C3305" s="20" t="str">
        <f>TEXT(Table1[[#This Row],[Transaction Date]],"yyyy")</f>
        <v>2022</v>
      </c>
      <c r="D3305" s="20" t="str">
        <f>TEXT(Table1[[#This Row],[Transaction Date]],"mmmm")</f>
        <v>May</v>
      </c>
      <c r="E3305" s="4">
        <f>MONTH(Table1[[#This Row],[Transaction Date]])</f>
        <v>5</v>
      </c>
      <c r="F3305" s="20" t="str">
        <f>TEXT(Table1[[#This Row],[Transaction Date]],"dddd")</f>
        <v>Monday</v>
      </c>
      <c r="G3305" t="s">
        <v>117</v>
      </c>
      <c r="H3305" s="4">
        <v>13462</v>
      </c>
      <c r="I3305" t="s">
        <v>115</v>
      </c>
      <c r="J3305" s="4">
        <v>729973</v>
      </c>
      <c r="K3305">
        <v>10755</v>
      </c>
    </row>
    <row r="3306" spans="1:11">
      <c r="A3306" s="4">
        <v>20220516</v>
      </c>
      <c r="B3306" s="21">
        <f t="shared" si="51"/>
        <v>44697</v>
      </c>
      <c r="C3306" s="20" t="str">
        <f>TEXT(Table1[[#This Row],[Transaction Date]],"yyyy")</f>
        <v>2022</v>
      </c>
      <c r="D3306" s="20" t="str">
        <f>TEXT(Table1[[#This Row],[Transaction Date]],"mmmm")</f>
        <v>May</v>
      </c>
      <c r="E3306" s="4">
        <f>MONTH(Table1[[#This Row],[Transaction Date]])</f>
        <v>5</v>
      </c>
      <c r="F3306" s="20" t="str">
        <f>TEXT(Table1[[#This Row],[Transaction Date]],"dddd")</f>
        <v>Monday</v>
      </c>
      <c r="G3306" t="s">
        <v>117</v>
      </c>
      <c r="H3306" s="4">
        <v>13463</v>
      </c>
      <c r="I3306" t="s">
        <v>115</v>
      </c>
      <c r="J3306" s="4">
        <v>764932</v>
      </c>
      <c r="K3306">
        <v>995</v>
      </c>
    </row>
    <row r="3307" spans="1:11">
      <c r="A3307" s="4">
        <v>20220517</v>
      </c>
      <c r="B3307" s="21">
        <f t="shared" si="51"/>
        <v>44698</v>
      </c>
      <c r="C3307" s="20" t="str">
        <f>TEXT(Table1[[#This Row],[Transaction Date]],"yyyy")</f>
        <v>2022</v>
      </c>
      <c r="D3307" s="20" t="str">
        <f>TEXT(Table1[[#This Row],[Transaction Date]],"mmmm")</f>
        <v>May</v>
      </c>
      <c r="E3307" s="4">
        <f>MONTH(Table1[[#This Row],[Transaction Date]])</f>
        <v>5</v>
      </c>
      <c r="F3307" s="20" t="str">
        <f>TEXT(Table1[[#This Row],[Transaction Date]],"dddd")</f>
        <v>Tuesday</v>
      </c>
      <c r="G3307" t="s">
        <v>10</v>
      </c>
      <c r="H3307" s="4">
        <v>20839</v>
      </c>
      <c r="I3307" t="s">
        <v>109</v>
      </c>
      <c r="J3307" s="4">
        <v>799891</v>
      </c>
      <c r="K3307">
        <v>10755</v>
      </c>
    </row>
    <row r="3308" spans="1:11">
      <c r="A3308" s="4">
        <v>20220517</v>
      </c>
      <c r="B3308" s="21">
        <f t="shared" si="51"/>
        <v>44698</v>
      </c>
      <c r="C3308" s="20" t="str">
        <f>TEXT(Table1[[#This Row],[Transaction Date]],"yyyy")</f>
        <v>2022</v>
      </c>
      <c r="D3308" s="20" t="str">
        <f>TEXT(Table1[[#This Row],[Transaction Date]],"mmmm")</f>
        <v>May</v>
      </c>
      <c r="E3308" s="4">
        <f>MONTH(Table1[[#This Row],[Transaction Date]])</f>
        <v>5</v>
      </c>
      <c r="F3308" s="20" t="str">
        <f>TEXT(Table1[[#This Row],[Transaction Date]],"dddd")</f>
        <v>Tuesday</v>
      </c>
      <c r="G3308" t="s">
        <v>10</v>
      </c>
      <c r="H3308" s="4">
        <v>20841</v>
      </c>
      <c r="I3308" t="s">
        <v>114</v>
      </c>
      <c r="J3308" s="4">
        <v>834850</v>
      </c>
      <c r="K3308">
        <v>4455</v>
      </c>
    </row>
    <row r="3309" spans="1:11">
      <c r="A3309" s="4">
        <v>20220517</v>
      </c>
      <c r="B3309" s="21">
        <f t="shared" si="51"/>
        <v>44698</v>
      </c>
      <c r="C3309" s="20" t="str">
        <f>TEXT(Table1[[#This Row],[Transaction Date]],"yyyy")</f>
        <v>2022</v>
      </c>
      <c r="D3309" s="20" t="str">
        <f>TEXT(Table1[[#This Row],[Transaction Date]],"mmmm")</f>
        <v>May</v>
      </c>
      <c r="E3309" s="4">
        <f>MONTH(Table1[[#This Row],[Transaction Date]])</f>
        <v>5</v>
      </c>
      <c r="F3309" s="20" t="str">
        <f>TEXT(Table1[[#This Row],[Transaction Date]],"dddd")</f>
        <v>Tuesday</v>
      </c>
      <c r="G3309" t="s">
        <v>118</v>
      </c>
      <c r="H3309" s="4">
        <v>20843</v>
      </c>
      <c r="I3309" t="s">
        <v>115</v>
      </c>
      <c r="J3309" s="4">
        <v>367666</v>
      </c>
      <c r="K3309">
        <v>995</v>
      </c>
    </row>
    <row r="3310" spans="1:11">
      <c r="A3310" s="4">
        <v>20220517</v>
      </c>
      <c r="B3310" s="21">
        <f t="shared" si="51"/>
        <v>44698</v>
      </c>
      <c r="C3310" s="20" t="str">
        <f>TEXT(Table1[[#This Row],[Transaction Date]],"yyyy")</f>
        <v>2022</v>
      </c>
      <c r="D3310" s="20" t="str">
        <f>TEXT(Table1[[#This Row],[Transaction Date]],"mmmm")</f>
        <v>May</v>
      </c>
      <c r="E3310" s="4">
        <f>MONTH(Table1[[#This Row],[Transaction Date]])</f>
        <v>5</v>
      </c>
      <c r="F3310" s="20" t="str">
        <f>TEXT(Table1[[#This Row],[Transaction Date]],"dddd")</f>
        <v>Tuesday</v>
      </c>
      <c r="G3310" t="s">
        <v>116</v>
      </c>
      <c r="H3310" s="4">
        <v>20846</v>
      </c>
      <c r="I3310" t="s">
        <v>114</v>
      </c>
      <c r="J3310" s="4">
        <v>417887</v>
      </c>
      <c r="K3310">
        <v>11950</v>
      </c>
    </row>
    <row r="3311" spans="1:11">
      <c r="A3311" s="4">
        <v>20220517</v>
      </c>
      <c r="B3311" s="21">
        <f t="shared" si="51"/>
        <v>44698</v>
      </c>
      <c r="C3311" s="20" t="str">
        <f>TEXT(Table1[[#This Row],[Transaction Date]],"yyyy")</f>
        <v>2022</v>
      </c>
      <c r="D3311" s="20" t="str">
        <f>TEXT(Table1[[#This Row],[Transaction Date]],"mmmm")</f>
        <v>May</v>
      </c>
      <c r="E3311" s="4">
        <f>MONTH(Table1[[#This Row],[Transaction Date]])</f>
        <v>5</v>
      </c>
      <c r="F3311" s="20" t="str">
        <f>TEXT(Table1[[#This Row],[Transaction Date]],"dddd")</f>
        <v>Tuesday</v>
      </c>
      <c r="G3311" t="s">
        <v>117</v>
      </c>
      <c r="H3311" s="4">
        <v>20842</v>
      </c>
      <c r="I3311" t="s">
        <v>115</v>
      </c>
      <c r="J3311" s="4">
        <v>468108</v>
      </c>
      <c r="K3311">
        <v>4950</v>
      </c>
    </row>
    <row r="3312" spans="1:11">
      <c r="A3312" s="4">
        <v>20220517</v>
      </c>
      <c r="B3312" s="21">
        <f t="shared" si="51"/>
        <v>44698</v>
      </c>
      <c r="C3312" s="20" t="str">
        <f>TEXT(Table1[[#This Row],[Transaction Date]],"yyyy")</f>
        <v>2022</v>
      </c>
      <c r="D3312" s="20" t="str">
        <f>TEXT(Table1[[#This Row],[Transaction Date]],"mmmm")</f>
        <v>May</v>
      </c>
      <c r="E3312" s="4">
        <f>MONTH(Table1[[#This Row],[Transaction Date]])</f>
        <v>5</v>
      </c>
      <c r="F3312" s="20" t="str">
        <f>TEXT(Table1[[#This Row],[Transaction Date]],"dddd")</f>
        <v>Tuesday</v>
      </c>
      <c r="G3312" t="s">
        <v>10</v>
      </c>
      <c r="H3312" s="4">
        <v>20843</v>
      </c>
      <c r="I3312" t="s">
        <v>111</v>
      </c>
      <c r="J3312" s="4">
        <v>518329</v>
      </c>
      <c r="K3312">
        <v>10755</v>
      </c>
    </row>
    <row r="3313" spans="1:11">
      <c r="A3313" s="4">
        <v>20220517</v>
      </c>
      <c r="B3313" s="21">
        <f t="shared" si="51"/>
        <v>44698</v>
      </c>
      <c r="C3313" s="20" t="str">
        <f>TEXT(Table1[[#This Row],[Transaction Date]],"yyyy")</f>
        <v>2022</v>
      </c>
      <c r="D3313" s="20" t="str">
        <f>TEXT(Table1[[#This Row],[Transaction Date]],"mmmm")</f>
        <v>May</v>
      </c>
      <c r="E3313" s="4">
        <f>MONTH(Table1[[#This Row],[Transaction Date]])</f>
        <v>5</v>
      </c>
      <c r="F3313" s="20" t="str">
        <f>TEXT(Table1[[#This Row],[Transaction Date]],"dddd")</f>
        <v>Tuesday</v>
      </c>
      <c r="G3313" t="s">
        <v>10</v>
      </c>
      <c r="H3313" s="4">
        <v>20845</v>
      </c>
      <c r="I3313" t="s">
        <v>109</v>
      </c>
      <c r="J3313" s="4">
        <v>568550</v>
      </c>
      <c r="K3313">
        <v>13455</v>
      </c>
    </row>
    <row r="3314" spans="1:11">
      <c r="A3314" s="4">
        <v>20220517</v>
      </c>
      <c r="B3314" s="21">
        <f t="shared" si="51"/>
        <v>44698</v>
      </c>
      <c r="C3314" s="20" t="str">
        <f>TEXT(Table1[[#This Row],[Transaction Date]],"yyyy")</f>
        <v>2022</v>
      </c>
      <c r="D3314" s="20" t="str">
        <f>TEXT(Table1[[#This Row],[Transaction Date]],"mmmm")</f>
        <v>May</v>
      </c>
      <c r="E3314" s="4">
        <f>MONTH(Table1[[#This Row],[Transaction Date]])</f>
        <v>5</v>
      </c>
      <c r="F3314" s="20" t="str">
        <f>TEXT(Table1[[#This Row],[Transaction Date]],"dddd")</f>
        <v>Tuesday</v>
      </c>
      <c r="G3314" t="s">
        <v>10</v>
      </c>
      <c r="H3314" s="4">
        <v>20846</v>
      </c>
      <c r="I3314" t="s">
        <v>109</v>
      </c>
      <c r="J3314" s="4">
        <v>618771</v>
      </c>
      <c r="K3314">
        <v>4650</v>
      </c>
    </row>
    <row r="3315" spans="1:11">
      <c r="A3315" s="4">
        <v>20220519</v>
      </c>
      <c r="B3315" s="21">
        <f t="shared" si="51"/>
        <v>44700</v>
      </c>
      <c r="C3315" s="20" t="str">
        <f>TEXT(Table1[[#This Row],[Transaction Date]],"yyyy")</f>
        <v>2022</v>
      </c>
      <c r="D3315" s="20" t="str">
        <f>TEXT(Table1[[#This Row],[Transaction Date]],"mmmm")</f>
        <v>May</v>
      </c>
      <c r="E3315" s="4">
        <f>MONTH(Table1[[#This Row],[Transaction Date]])</f>
        <v>5</v>
      </c>
      <c r="F3315" s="20" t="str">
        <f>TEXT(Table1[[#This Row],[Transaction Date]],"dddd")</f>
        <v>Thursday</v>
      </c>
      <c r="G3315" t="s">
        <v>117</v>
      </c>
      <c r="H3315" s="4">
        <v>15067</v>
      </c>
      <c r="I3315" t="s">
        <v>109</v>
      </c>
      <c r="J3315" s="4">
        <v>864342</v>
      </c>
      <c r="K3315">
        <v>13455</v>
      </c>
    </row>
    <row r="3316" spans="1:11">
      <c r="A3316" s="4">
        <v>20220520</v>
      </c>
      <c r="B3316" s="21">
        <f t="shared" si="51"/>
        <v>44701</v>
      </c>
      <c r="C3316" s="20" t="str">
        <f>TEXT(Table1[[#This Row],[Transaction Date]],"yyyy")</f>
        <v>2022</v>
      </c>
      <c r="D3316" s="20" t="str">
        <f>TEXT(Table1[[#This Row],[Transaction Date]],"mmmm")</f>
        <v>May</v>
      </c>
      <c r="E3316" s="4">
        <f>MONTH(Table1[[#This Row],[Transaction Date]])</f>
        <v>5</v>
      </c>
      <c r="F3316" s="20" t="str">
        <f>TEXT(Table1[[#This Row],[Transaction Date]],"dddd")</f>
        <v>Friday</v>
      </c>
      <c r="G3316" t="s">
        <v>117</v>
      </c>
      <c r="H3316" s="4">
        <v>1261</v>
      </c>
      <c r="I3316" t="s">
        <v>114</v>
      </c>
      <c r="J3316" s="4">
        <v>979679</v>
      </c>
      <c r="K3316">
        <v>3102.5</v>
      </c>
    </row>
    <row r="3317" spans="1:11">
      <c r="A3317" s="4">
        <v>20220520</v>
      </c>
      <c r="B3317" s="21">
        <f t="shared" si="51"/>
        <v>44701</v>
      </c>
      <c r="C3317" s="20" t="str">
        <f>TEXT(Table1[[#This Row],[Transaction Date]],"yyyy")</f>
        <v>2022</v>
      </c>
      <c r="D3317" s="20" t="str">
        <f>TEXT(Table1[[#This Row],[Transaction Date]],"mmmm")</f>
        <v>May</v>
      </c>
      <c r="E3317" s="4">
        <f>MONTH(Table1[[#This Row],[Transaction Date]])</f>
        <v>5</v>
      </c>
      <c r="F3317" s="20" t="str">
        <f>TEXT(Table1[[#This Row],[Transaction Date]],"dddd")</f>
        <v>Friday</v>
      </c>
      <c r="G3317" t="s">
        <v>10</v>
      </c>
      <c r="H3317" s="4">
        <v>1262</v>
      </c>
      <c r="I3317" t="s">
        <v>115</v>
      </c>
      <c r="J3317" s="4">
        <v>112757</v>
      </c>
      <c r="K3317">
        <v>6885</v>
      </c>
    </row>
    <row r="3318" spans="1:11">
      <c r="A3318" s="4">
        <v>20220520</v>
      </c>
      <c r="B3318" s="21">
        <f t="shared" si="51"/>
        <v>44701</v>
      </c>
      <c r="C3318" s="20" t="str">
        <f>TEXT(Table1[[#This Row],[Transaction Date]],"yyyy")</f>
        <v>2022</v>
      </c>
      <c r="D3318" s="20" t="str">
        <f>TEXT(Table1[[#This Row],[Transaction Date]],"mmmm")</f>
        <v>May</v>
      </c>
      <c r="E3318" s="4">
        <f>MONTH(Table1[[#This Row],[Transaction Date]])</f>
        <v>5</v>
      </c>
      <c r="F3318" s="20" t="str">
        <f>TEXT(Table1[[#This Row],[Transaction Date]],"dddd")</f>
        <v>Friday</v>
      </c>
      <c r="G3318" t="s">
        <v>10</v>
      </c>
      <c r="H3318" s="4">
        <v>1262</v>
      </c>
      <c r="I3318" t="s">
        <v>114</v>
      </c>
      <c r="J3318" s="4">
        <v>127547</v>
      </c>
      <c r="K3318">
        <v>20385</v>
      </c>
    </row>
    <row r="3319" spans="1:11">
      <c r="A3319" s="4">
        <v>20220520</v>
      </c>
      <c r="B3319" s="21">
        <f t="shared" si="51"/>
        <v>44701</v>
      </c>
      <c r="C3319" s="20" t="str">
        <f>TEXT(Table1[[#This Row],[Transaction Date]],"yyyy")</f>
        <v>2022</v>
      </c>
      <c r="D3319" s="20" t="str">
        <f>TEXT(Table1[[#This Row],[Transaction Date]],"mmmm")</f>
        <v>May</v>
      </c>
      <c r="E3319" s="4">
        <f>MONTH(Table1[[#This Row],[Transaction Date]])</f>
        <v>5</v>
      </c>
      <c r="F3319" s="20" t="str">
        <f>TEXT(Table1[[#This Row],[Transaction Date]],"dddd")</f>
        <v>Friday</v>
      </c>
      <c r="G3319" t="s">
        <v>118</v>
      </c>
      <c r="H3319" s="4">
        <v>20867</v>
      </c>
      <c r="I3319" t="s">
        <v>115</v>
      </c>
      <c r="J3319" s="4">
        <v>445471</v>
      </c>
      <c r="K3319">
        <v>18855</v>
      </c>
    </row>
    <row r="3320" spans="1:11">
      <c r="A3320" s="4">
        <v>20220520</v>
      </c>
      <c r="B3320" s="21">
        <f t="shared" si="51"/>
        <v>44701</v>
      </c>
      <c r="C3320" s="20" t="str">
        <f>TEXT(Table1[[#This Row],[Transaction Date]],"yyyy")</f>
        <v>2022</v>
      </c>
      <c r="D3320" s="20" t="str">
        <f>TEXT(Table1[[#This Row],[Transaction Date]],"mmmm")</f>
        <v>May</v>
      </c>
      <c r="E3320" s="4">
        <f>MONTH(Table1[[#This Row],[Transaction Date]])</f>
        <v>5</v>
      </c>
      <c r="F3320" s="20" t="str">
        <f>TEXT(Table1[[#This Row],[Transaction Date]],"dddd")</f>
        <v>Friday</v>
      </c>
      <c r="G3320" t="s">
        <v>116</v>
      </c>
      <c r="H3320" s="4">
        <v>1260</v>
      </c>
      <c r="I3320" t="s">
        <v>111</v>
      </c>
      <c r="J3320" s="4">
        <v>871537</v>
      </c>
      <c r="K3320">
        <v>2650</v>
      </c>
    </row>
    <row r="3321" spans="1:11">
      <c r="A3321" s="4">
        <v>20220521</v>
      </c>
      <c r="B3321" s="21">
        <f t="shared" si="51"/>
        <v>44702</v>
      </c>
      <c r="C3321" s="20" t="str">
        <f>TEXT(Table1[[#This Row],[Transaction Date]],"yyyy")</f>
        <v>2022</v>
      </c>
      <c r="D3321" s="20" t="str">
        <f>TEXT(Table1[[#This Row],[Transaction Date]],"mmmm")</f>
        <v>May</v>
      </c>
      <c r="E3321" s="4">
        <f>MONTH(Table1[[#This Row],[Transaction Date]])</f>
        <v>5</v>
      </c>
      <c r="F3321" s="20" t="str">
        <f>TEXT(Table1[[#This Row],[Transaction Date]],"dddd")</f>
        <v>Saturday</v>
      </c>
      <c r="G3321" t="s">
        <v>10</v>
      </c>
      <c r="H3321" s="4">
        <v>20874</v>
      </c>
      <c r="I3321" t="s">
        <v>109</v>
      </c>
      <c r="J3321" s="4">
        <v>129760</v>
      </c>
      <c r="K3321">
        <v>7605</v>
      </c>
    </row>
    <row r="3322" spans="1:11">
      <c r="A3322" s="4">
        <v>20220521</v>
      </c>
      <c r="B3322" s="21">
        <f t="shared" si="51"/>
        <v>44702</v>
      </c>
      <c r="C3322" s="20" t="str">
        <f>TEXT(Table1[[#This Row],[Transaction Date]],"yyyy")</f>
        <v>2022</v>
      </c>
      <c r="D3322" s="20" t="str">
        <f>TEXT(Table1[[#This Row],[Transaction Date]],"mmmm")</f>
        <v>May</v>
      </c>
      <c r="E3322" s="4">
        <f>MONTH(Table1[[#This Row],[Transaction Date]])</f>
        <v>5</v>
      </c>
      <c r="F3322" s="20" t="str">
        <f>TEXT(Table1[[#This Row],[Transaction Date]],"dddd")</f>
        <v>Saturday</v>
      </c>
      <c r="G3322" t="s">
        <v>116</v>
      </c>
      <c r="H3322" s="4">
        <v>20875</v>
      </c>
      <c r="I3322" t="s">
        <v>115</v>
      </c>
      <c r="J3322" s="4">
        <v>172366</v>
      </c>
      <c r="K3322">
        <v>995</v>
      </c>
    </row>
    <row r="3323" spans="1:11">
      <c r="A3323" s="4">
        <v>20220521</v>
      </c>
      <c r="B3323" s="21">
        <f t="shared" si="51"/>
        <v>44702</v>
      </c>
      <c r="C3323" s="20" t="str">
        <f>TEXT(Table1[[#This Row],[Transaction Date]],"yyyy")</f>
        <v>2022</v>
      </c>
      <c r="D3323" s="20" t="str">
        <f>TEXT(Table1[[#This Row],[Transaction Date]],"mmmm")</f>
        <v>May</v>
      </c>
      <c r="E3323" s="4">
        <f>MONTH(Table1[[#This Row],[Transaction Date]])</f>
        <v>5</v>
      </c>
      <c r="F3323" s="20" t="str">
        <f>TEXT(Table1[[#This Row],[Transaction Date]],"dddd")</f>
        <v>Saturday</v>
      </c>
      <c r="G3323" t="s">
        <v>117</v>
      </c>
      <c r="H3323" s="4">
        <v>20876</v>
      </c>
      <c r="I3323" t="s">
        <v>111</v>
      </c>
      <c r="J3323" s="4">
        <v>307950</v>
      </c>
      <c r="K3323">
        <v>4185</v>
      </c>
    </row>
    <row r="3324" spans="1:11">
      <c r="A3324" s="4">
        <v>20220521</v>
      </c>
      <c r="B3324" s="21">
        <f t="shared" si="51"/>
        <v>44702</v>
      </c>
      <c r="C3324" s="20" t="str">
        <f>TEXT(Table1[[#This Row],[Transaction Date]],"yyyy")</f>
        <v>2022</v>
      </c>
      <c r="D3324" s="20" t="str">
        <f>TEXT(Table1[[#This Row],[Transaction Date]],"mmmm")</f>
        <v>May</v>
      </c>
      <c r="E3324" s="4">
        <f>MONTH(Table1[[#This Row],[Transaction Date]])</f>
        <v>5</v>
      </c>
      <c r="F3324" s="20" t="str">
        <f>TEXT(Table1[[#This Row],[Transaction Date]],"dddd")</f>
        <v>Saturday</v>
      </c>
      <c r="G3324" t="s">
        <v>117</v>
      </c>
      <c r="H3324" s="4">
        <v>20878</v>
      </c>
      <c r="I3324" t="s">
        <v>109</v>
      </c>
      <c r="J3324" s="4">
        <v>657535</v>
      </c>
      <c r="K3324">
        <v>4185</v>
      </c>
    </row>
    <row r="3325" spans="1:11">
      <c r="A3325" s="4">
        <v>20220521</v>
      </c>
      <c r="B3325" s="21">
        <f t="shared" si="51"/>
        <v>44702</v>
      </c>
      <c r="C3325" s="20" t="str">
        <f>TEXT(Table1[[#This Row],[Transaction Date]],"yyyy")</f>
        <v>2022</v>
      </c>
      <c r="D3325" s="20" t="str">
        <f>TEXT(Table1[[#This Row],[Transaction Date]],"mmmm")</f>
        <v>May</v>
      </c>
      <c r="E3325" s="4">
        <f>MONTH(Table1[[#This Row],[Transaction Date]])</f>
        <v>5</v>
      </c>
      <c r="F3325" s="20" t="str">
        <f>TEXT(Table1[[#This Row],[Transaction Date]],"dddd")</f>
        <v>Saturday</v>
      </c>
      <c r="G3325" t="s">
        <v>10</v>
      </c>
      <c r="H3325" s="4">
        <v>20879</v>
      </c>
      <c r="I3325" t="s">
        <v>109</v>
      </c>
      <c r="J3325" s="4">
        <v>100712</v>
      </c>
      <c r="K3325">
        <v>17685</v>
      </c>
    </row>
    <row r="3326" spans="1:11">
      <c r="A3326" s="4">
        <v>20220521</v>
      </c>
      <c r="B3326" s="21">
        <f t="shared" si="51"/>
        <v>44702</v>
      </c>
      <c r="C3326" s="20" t="str">
        <f>TEXT(Table1[[#This Row],[Transaction Date]],"yyyy")</f>
        <v>2022</v>
      </c>
      <c r="D3326" s="20" t="str">
        <f>TEXT(Table1[[#This Row],[Transaction Date]],"mmmm")</f>
        <v>May</v>
      </c>
      <c r="E3326" s="4">
        <f>MONTH(Table1[[#This Row],[Transaction Date]])</f>
        <v>5</v>
      </c>
      <c r="F3326" s="20" t="str">
        <f>TEXT(Table1[[#This Row],[Transaction Date]],"dddd")</f>
        <v>Saturday</v>
      </c>
      <c r="G3326" t="s">
        <v>10</v>
      </c>
      <c r="H3326" s="4">
        <v>20880</v>
      </c>
      <c r="I3326" t="s">
        <v>115</v>
      </c>
      <c r="J3326" s="4">
        <v>135670</v>
      </c>
      <c r="K3326">
        <v>995</v>
      </c>
    </row>
    <row r="3327" spans="1:11">
      <c r="A3327" s="4">
        <v>20220521</v>
      </c>
      <c r="B3327" s="21">
        <f t="shared" si="51"/>
        <v>44702</v>
      </c>
      <c r="C3327" s="20" t="str">
        <f>TEXT(Table1[[#This Row],[Transaction Date]],"yyyy")</f>
        <v>2022</v>
      </c>
      <c r="D3327" s="20" t="str">
        <f>TEXT(Table1[[#This Row],[Transaction Date]],"mmmm")</f>
        <v>May</v>
      </c>
      <c r="E3327" s="4">
        <f>MONTH(Table1[[#This Row],[Transaction Date]])</f>
        <v>5</v>
      </c>
      <c r="F3327" s="20" t="str">
        <f>TEXT(Table1[[#This Row],[Transaction Date]],"dddd")</f>
        <v>Saturday</v>
      </c>
      <c r="G3327" s="1" t="s">
        <v>10</v>
      </c>
      <c r="H3327" s="4">
        <v>13480</v>
      </c>
      <c r="I3327" t="s">
        <v>114</v>
      </c>
      <c r="J3327" s="4">
        <v>170629</v>
      </c>
      <c r="K3327">
        <v>14085</v>
      </c>
    </row>
    <row r="3328" spans="1:11">
      <c r="A3328" s="4">
        <v>20220521</v>
      </c>
      <c r="B3328" s="21">
        <f t="shared" si="51"/>
        <v>44702</v>
      </c>
      <c r="C3328" s="20" t="str">
        <f>TEXT(Table1[[#This Row],[Transaction Date]],"yyyy")</f>
        <v>2022</v>
      </c>
      <c r="D3328" s="20" t="str">
        <f>TEXT(Table1[[#This Row],[Transaction Date]],"mmmm")</f>
        <v>May</v>
      </c>
      <c r="E3328" s="4">
        <f>MONTH(Table1[[#This Row],[Transaction Date]])</f>
        <v>5</v>
      </c>
      <c r="F3328" s="20" t="str">
        <f>TEXT(Table1[[#This Row],[Transaction Date]],"dddd")</f>
        <v>Saturday</v>
      </c>
      <c r="G3328" t="s">
        <v>10</v>
      </c>
      <c r="H3328" s="4">
        <v>20868</v>
      </c>
      <c r="I3328" t="s">
        <v>115</v>
      </c>
      <c r="J3328" s="4">
        <v>205588</v>
      </c>
      <c r="K3328">
        <v>9950</v>
      </c>
    </row>
    <row r="3329" spans="1:11">
      <c r="A3329" s="4">
        <v>20220521</v>
      </c>
      <c r="B3329" s="21">
        <f t="shared" si="51"/>
        <v>44702</v>
      </c>
      <c r="C3329" s="20" t="str">
        <f>TEXT(Table1[[#This Row],[Transaction Date]],"yyyy")</f>
        <v>2022</v>
      </c>
      <c r="D3329" s="20" t="str">
        <f>TEXT(Table1[[#This Row],[Transaction Date]],"mmmm")</f>
        <v>May</v>
      </c>
      <c r="E3329" s="4">
        <f>MONTH(Table1[[#This Row],[Transaction Date]])</f>
        <v>5</v>
      </c>
      <c r="F3329" s="20" t="str">
        <f>TEXT(Table1[[#This Row],[Transaction Date]],"dddd")</f>
        <v>Saturday</v>
      </c>
      <c r="G3329" t="s">
        <v>118</v>
      </c>
      <c r="H3329" s="4">
        <v>20872</v>
      </c>
      <c r="I3329" t="s">
        <v>115</v>
      </c>
      <c r="J3329" s="4">
        <v>240547</v>
      </c>
      <c r="K3329">
        <v>995</v>
      </c>
    </row>
    <row r="3330" spans="1:11">
      <c r="A3330" s="4">
        <v>20220522</v>
      </c>
      <c r="B3330" s="21">
        <f t="shared" si="51"/>
        <v>44703</v>
      </c>
      <c r="C3330" s="20" t="str">
        <f>TEXT(Table1[[#This Row],[Transaction Date]],"yyyy")</f>
        <v>2022</v>
      </c>
      <c r="D3330" s="20" t="str">
        <f>TEXT(Table1[[#This Row],[Transaction Date]],"mmmm")</f>
        <v>May</v>
      </c>
      <c r="E3330" s="4">
        <f>MONTH(Table1[[#This Row],[Transaction Date]])</f>
        <v>5</v>
      </c>
      <c r="F3330" s="20" t="str">
        <f>TEXT(Table1[[#This Row],[Transaction Date]],"dddd")</f>
        <v>Sunday</v>
      </c>
      <c r="G3330" t="s">
        <v>118</v>
      </c>
      <c r="H3330" s="4">
        <v>13482</v>
      </c>
      <c r="I3330" t="s">
        <v>114</v>
      </c>
      <c r="J3330" s="4">
        <v>275506</v>
      </c>
      <c r="K3330">
        <v>7250</v>
      </c>
    </row>
    <row r="3331" spans="1:11">
      <c r="A3331" s="4">
        <v>20220522</v>
      </c>
      <c r="B3331" s="21">
        <f t="shared" si="51"/>
        <v>44703</v>
      </c>
      <c r="C3331" s="20" t="str">
        <f>TEXT(Table1[[#This Row],[Transaction Date]],"yyyy")</f>
        <v>2022</v>
      </c>
      <c r="D3331" s="20" t="str">
        <f>TEXT(Table1[[#This Row],[Transaction Date]],"mmmm")</f>
        <v>May</v>
      </c>
      <c r="E3331" s="4">
        <f>MONTH(Table1[[#This Row],[Transaction Date]])</f>
        <v>5</v>
      </c>
      <c r="F3331" s="20" t="str">
        <f>TEXT(Table1[[#This Row],[Transaction Date]],"dddd")</f>
        <v>Sunday</v>
      </c>
      <c r="G3331" t="s">
        <v>117</v>
      </c>
      <c r="H3331" s="4">
        <v>13483</v>
      </c>
      <c r="I3331" t="s">
        <v>115</v>
      </c>
      <c r="J3331" s="4">
        <v>310465</v>
      </c>
      <c r="K3331">
        <v>21555</v>
      </c>
    </row>
    <row r="3332" spans="1:11">
      <c r="A3332" s="4">
        <v>20220522</v>
      </c>
      <c r="B3332" s="21">
        <f t="shared" si="51"/>
        <v>44703</v>
      </c>
      <c r="C3332" s="20" t="str">
        <f>TEXT(Table1[[#This Row],[Transaction Date]],"yyyy")</f>
        <v>2022</v>
      </c>
      <c r="D3332" s="20" t="str">
        <f>TEXT(Table1[[#This Row],[Transaction Date]],"mmmm")</f>
        <v>May</v>
      </c>
      <c r="E3332" s="4">
        <f>MONTH(Table1[[#This Row],[Transaction Date]])</f>
        <v>5</v>
      </c>
      <c r="F3332" s="20" t="str">
        <f>TEXT(Table1[[#This Row],[Transaction Date]],"dddd")</f>
        <v>Sunday</v>
      </c>
      <c r="G3332" t="s">
        <v>10</v>
      </c>
      <c r="H3332" s="4">
        <v>15138</v>
      </c>
      <c r="I3332" t="s">
        <v>114</v>
      </c>
      <c r="J3332" s="4">
        <v>485260</v>
      </c>
      <c r="K3332">
        <v>13455</v>
      </c>
    </row>
    <row r="3333" spans="1:11">
      <c r="A3333" s="4">
        <v>20220522</v>
      </c>
      <c r="B3333" s="21">
        <f t="shared" ref="B3333:B3396" si="52">DATE(LEFT(A3333,4),MID(A3333,5,2),RIGHT(A3333,2))</f>
        <v>44703</v>
      </c>
      <c r="C3333" s="20" t="str">
        <f>TEXT(Table1[[#This Row],[Transaction Date]],"yyyy")</f>
        <v>2022</v>
      </c>
      <c r="D3333" s="20" t="str">
        <f>TEXT(Table1[[#This Row],[Transaction Date]],"mmmm")</f>
        <v>May</v>
      </c>
      <c r="E3333" s="4">
        <f>MONTH(Table1[[#This Row],[Transaction Date]])</f>
        <v>5</v>
      </c>
      <c r="F3333" s="20" t="str">
        <f>TEXT(Table1[[#This Row],[Transaction Date]],"dddd")</f>
        <v>Sunday</v>
      </c>
      <c r="G3333" t="s">
        <v>116</v>
      </c>
      <c r="H3333" s="4">
        <v>15152</v>
      </c>
      <c r="I3333" t="s">
        <v>115</v>
      </c>
      <c r="J3333" s="4">
        <v>520219</v>
      </c>
      <c r="K3333">
        <v>15650</v>
      </c>
    </row>
    <row r="3334" spans="1:11">
      <c r="A3334" s="4">
        <v>20220522</v>
      </c>
      <c r="B3334" s="21">
        <f t="shared" si="52"/>
        <v>44703</v>
      </c>
      <c r="C3334" s="20" t="str">
        <f>TEXT(Table1[[#This Row],[Transaction Date]],"yyyy")</f>
        <v>2022</v>
      </c>
      <c r="D3334" s="20" t="str">
        <f>TEXT(Table1[[#This Row],[Transaction Date]],"mmmm")</f>
        <v>May</v>
      </c>
      <c r="E3334" s="4">
        <f>MONTH(Table1[[#This Row],[Transaction Date]])</f>
        <v>5</v>
      </c>
      <c r="F3334" s="20" t="str">
        <f>TEXT(Table1[[#This Row],[Transaction Date]],"dddd")</f>
        <v>Sunday</v>
      </c>
      <c r="G3334" t="s">
        <v>116</v>
      </c>
      <c r="H3334" s="4">
        <v>15148</v>
      </c>
      <c r="I3334" t="s">
        <v>111</v>
      </c>
      <c r="J3334" s="4">
        <v>555178</v>
      </c>
      <c r="K3334">
        <v>19650</v>
      </c>
    </row>
    <row r="3335" spans="1:11">
      <c r="A3335" s="4">
        <v>20220523</v>
      </c>
      <c r="B3335" s="21">
        <f t="shared" si="52"/>
        <v>44704</v>
      </c>
      <c r="C3335" s="20" t="str">
        <f>TEXT(Table1[[#This Row],[Transaction Date]],"yyyy")</f>
        <v>2022</v>
      </c>
      <c r="D3335" s="20" t="str">
        <f>TEXT(Table1[[#This Row],[Transaction Date]],"mmmm")</f>
        <v>May</v>
      </c>
      <c r="E3335" s="4">
        <f>MONTH(Table1[[#This Row],[Transaction Date]])</f>
        <v>5</v>
      </c>
      <c r="F3335" s="20" t="str">
        <f>TEXT(Table1[[#This Row],[Transaction Date]],"dddd")</f>
        <v>Monday</v>
      </c>
      <c r="G3335" t="s">
        <v>117</v>
      </c>
      <c r="H3335" s="4">
        <v>1271</v>
      </c>
      <c r="I3335" t="s">
        <v>109</v>
      </c>
      <c r="J3335" s="4">
        <v>590137</v>
      </c>
      <c r="K3335">
        <v>10755</v>
      </c>
    </row>
    <row r="3336" spans="1:11">
      <c r="A3336" s="4">
        <v>20220523</v>
      </c>
      <c r="B3336" s="21">
        <f t="shared" si="52"/>
        <v>44704</v>
      </c>
      <c r="C3336" s="20" t="str">
        <f>TEXT(Table1[[#This Row],[Transaction Date]],"yyyy")</f>
        <v>2022</v>
      </c>
      <c r="D3336" s="20" t="str">
        <f>TEXT(Table1[[#This Row],[Transaction Date]],"mmmm")</f>
        <v>May</v>
      </c>
      <c r="E3336" s="4">
        <f>MONTH(Table1[[#This Row],[Transaction Date]])</f>
        <v>5</v>
      </c>
      <c r="F3336" s="20" t="str">
        <f>TEXT(Table1[[#This Row],[Transaction Date]],"dddd")</f>
        <v>Monday</v>
      </c>
      <c r="G3336" t="s">
        <v>11</v>
      </c>
      <c r="H3336" s="4">
        <v>20892</v>
      </c>
      <c r="I3336" t="s">
        <v>109</v>
      </c>
      <c r="J3336" s="4">
        <v>625096</v>
      </c>
      <c r="K3336">
        <v>11950</v>
      </c>
    </row>
    <row r="3337" spans="1:11">
      <c r="A3337" s="4">
        <v>20220523</v>
      </c>
      <c r="B3337" s="21">
        <f t="shared" si="52"/>
        <v>44704</v>
      </c>
      <c r="C3337" s="20" t="str">
        <f>TEXT(Table1[[#This Row],[Transaction Date]],"yyyy")</f>
        <v>2022</v>
      </c>
      <c r="D3337" s="20" t="str">
        <f>TEXT(Table1[[#This Row],[Transaction Date]],"mmmm")</f>
        <v>May</v>
      </c>
      <c r="E3337" s="4">
        <f>MONTH(Table1[[#This Row],[Transaction Date]])</f>
        <v>5</v>
      </c>
      <c r="F3337" s="20" t="str">
        <f>TEXT(Table1[[#This Row],[Transaction Date]],"dddd")</f>
        <v>Monday</v>
      </c>
      <c r="G3337" t="s">
        <v>11</v>
      </c>
      <c r="H3337" s="4">
        <v>20893</v>
      </c>
      <c r="I3337" t="s">
        <v>111</v>
      </c>
      <c r="J3337" s="4">
        <v>660055</v>
      </c>
      <c r="K3337">
        <v>21555</v>
      </c>
    </row>
    <row r="3338" spans="1:11">
      <c r="A3338" s="4">
        <v>20220523</v>
      </c>
      <c r="B3338" s="21">
        <f t="shared" si="52"/>
        <v>44704</v>
      </c>
      <c r="C3338" s="20" t="str">
        <f>TEXT(Table1[[#This Row],[Transaction Date]],"yyyy")</f>
        <v>2022</v>
      </c>
      <c r="D3338" s="20" t="str">
        <f>TEXT(Table1[[#This Row],[Transaction Date]],"mmmm")</f>
        <v>May</v>
      </c>
      <c r="E3338" s="4">
        <f>MONTH(Table1[[#This Row],[Transaction Date]])</f>
        <v>5</v>
      </c>
      <c r="F3338" s="20" t="str">
        <f>TEXT(Table1[[#This Row],[Transaction Date]],"dddd")</f>
        <v>Monday</v>
      </c>
      <c r="G3338" t="s">
        <v>11</v>
      </c>
      <c r="H3338" s="4">
        <v>13486</v>
      </c>
      <c r="I3338" t="s">
        <v>109</v>
      </c>
      <c r="J3338" s="4">
        <v>695014</v>
      </c>
      <c r="K3338">
        <v>6885</v>
      </c>
    </row>
    <row r="3339" spans="1:11">
      <c r="A3339" s="4">
        <v>20220523</v>
      </c>
      <c r="B3339" s="21">
        <f t="shared" si="52"/>
        <v>44704</v>
      </c>
      <c r="C3339" s="20" t="str">
        <f>TEXT(Table1[[#This Row],[Transaction Date]],"yyyy")</f>
        <v>2022</v>
      </c>
      <c r="D3339" s="20" t="str">
        <f>TEXT(Table1[[#This Row],[Transaction Date]],"mmmm")</f>
        <v>May</v>
      </c>
      <c r="E3339" s="4">
        <f>MONTH(Table1[[#This Row],[Transaction Date]])</f>
        <v>5</v>
      </c>
      <c r="F3339" s="20" t="str">
        <f>TEXT(Table1[[#This Row],[Transaction Date]],"dddd")</f>
        <v>Monday</v>
      </c>
      <c r="G3339" t="s">
        <v>117</v>
      </c>
      <c r="H3339" s="4">
        <v>10296</v>
      </c>
      <c r="I3339" t="s">
        <v>109</v>
      </c>
      <c r="J3339" s="4">
        <v>869809</v>
      </c>
      <c r="K3339">
        <v>11785</v>
      </c>
    </row>
    <row r="3340" spans="1:11">
      <c r="A3340" s="4">
        <v>20220523</v>
      </c>
      <c r="B3340" s="21">
        <f t="shared" si="52"/>
        <v>44704</v>
      </c>
      <c r="C3340" s="20" t="str">
        <f>TEXT(Table1[[#This Row],[Transaction Date]],"yyyy")</f>
        <v>2022</v>
      </c>
      <c r="D3340" s="20" t="str">
        <f>TEXT(Table1[[#This Row],[Transaction Date]],"mmmm")</f>
        <v>May</v>
      </c>
      <c r="E3340" s="4">
        <f>MONTH(Table1[[#This Row],[Transaction Date]])</f>
        <v>5</v>
      </c>
      <c r="F3340" s="20" t="str">
        <f>TEXT(Table1[[#This Row],[Transaction Date]],"dddd")</f>
        <v>Monday</v>
      </c>
      <c r="G3340" t="s">
        <v>117</v>
      </c>
      <c r="H3340" s="4">
        <v>1272</v>
      </c>
      <c r="I3340" t="s">
        <v>109</v>
      </c>
      <c r="J3340" s="4">
        <v>904768</v>
      </c>
      <c r="K3340">
        <v>6525</v>
      </c>
    </row>
    <row r="3341" spans="1:11">
      <c r="A3341" s="4">
        <v>20220525</v>
      </c>
      <c r="B3341" s="21">
        <f t="shared" si="52"/>
        <v>44706</v>
      </c>
      <c r="C3341" s="20" t="str">
        <f>TEXT(Table1[[#This Row],[Transaction Date]],"yyyy")</f>
        <v>2022</v>
      </c>
      <c r="D3341" s="20" t="str">
        <f>TEXT(Table1[[#This Row],[Transaction Date]],"mmmm")</f>
        <v>May</v>
      </c>
      <c r="E3341" s="4">
        <f>MONTH(Table1[[#This Row],[Transaction Date]])</f>
        <v>5</v>
      </c>
      <c r="F3341" s="20" t="str">
        <f>TEXT(Table1[[#This Row],[Transaction Date]],"dddd")</f>
        <v>Wednesday</v>
      </c>
      <c r="G3341" t="s">
        <v>117</v>
      </c>
      <c r="H3341" s="4">
        <v>20904</v>
      </c>
      <c r="I3341" t="s">
        <v>109</v>
      </c>
      <c r="J3341" s="4">
        <v>132951</v>
      </c>
      <c r="K3341">
        <v>4185</v>
      </c>
    </row>
    <row r="3342" spans="1:11">
      <c r="A3342" s="4">
        <v>20220525</v>
      </c>
      <c r="B3342" s="21">
        <f t="shared" si="52"/>
        <v>44706</v>
      </c>
      <c r="C3342" s="20" t="str">
        <f>TEXT(Table1[[#This Row],[Transaction Date]],"yyyy")</f>
        <v>2022</v>
      </c>
      <c r="D3342" s="20" t="str">
        <f>TEXT(Table1[[#This Row],[Transaction Date]],"mmmm")</f>
        <v>May</v>
      </c>
      <c r="E3342" s="4">
        <f>MONTH(Table1[[#This Row],[Transaction Date]])</f>
        <v>5</v>
      </c>
      <c r="F3342" s="20" t="str">
        <f>TEXT(Table1[[#This Row],[Transaction Date]],"dddd")</f>
        <v>Wednesday</v>
      </c>
      <c r="G3342" t="s">
        <v>10</v>
      </c>
      <c r="H3342" s="4">
        <v>20905</v>
      </c>
      <c r="I3342" t="s">
        <v>114</v>
      </c>
      <c r="J3342" s="4">
        <v>117828</v>
      </c>
      <c r="K3342">
        <v>9585</v>
      </c>
    </row>
    <row r="3343" spans="1:11">
      <c r="A3343" s="4">
        <v>20220525</v>
      </c>
      <c r="B3343" s="21">
        <f t="shared" si="52"/>
        <v>44706</v>
      </c>
      <c r="C3343" s="20" t="str">
        <f>TEXT(Table1[[#This Row],[Transaction Date]],"yyyy")</f>
        <v>2022</v>
      </c>
      <c r="D3343" s="20" t="str">
        <f>TEXT(Table1[[#This Row],[Transaction Date]],"mmmm")</f>
        <v>May</v>
      </c>
      <c r="E3343" s="4">
        <f>MONTH(Table1[[#This Row],[Transaction Date]])</f>
        <v>5</v>
      </c>
      <c r="F3343" s="20" t="str">
        <f>TEXT(Table1[[#This Row],[Transaction Date]],"dddd")</f>
        <v>Wednesday</v>
      </c>
      <c r="G3343" t="s">
        <v>10</v>
      </c>
      <c r="H3343" s="4">
        <v>20908</v>
      </c>
      <c r="I3343" t="s">
        <v>115</v>
      </c>
      <c r="J3343" s="4">
        <v>124705</v>
      </c>
      <c r="K3343">
        <v>17685</v>
      </c>
    </row>
    <row r="3344" spans="1:11">
      <c r="A3344" s="4">
        <v>20220525</v>
      </c>
      <c r="B3344" s="21">
        <f t="shared" si="52"/>
        <v>44706</v>
      </c>
      <c r="C3344" s="20" t="str">
        <f>TEXT(Table1[[#This Row],[Transaction Date]],"yyyy")</f>
        <v>2022</v>
      </c>
      <c r="D3344" s="20" t="str">
        <f>TEXT(Table1[[#This Row],[Transaction Date]],"mmmm")</f>
        <v>May</v>
      </c>
      <c r="E3344" s="4">
        <f>MONTH(Table1[[#This Row],[Transaction Date]])</f>
        <v>5</v>
      </c>
      <c r="F3344" s="20" t="str">
        <f>TEXT(Table1[[#This Row],[Transaction Date]],"dddd")</f>
        <v>Wednesday</v>
      </c>
      <c r="G3344" t="s">
        <v>116</v>
      </c>
      <c r="H3344" s="4">
        <v>20909</v>
      </c>
      <c r="I3344" t="s">
        <v>114</v>
      </c>
      <c r="J3344" s="4">
        <v>134582</v>
      </c>
      <c r="K3344">
        <v>20385</v>
      </c>
    </row>
    <row r="3345" spans="1:11">
      <c r="A3345" s="4">
        <v>20220525</v>
      </c>
      <c r="B3345" s="21">
        <f t="shared" si="52"/>
        <v>44706</v>
      </c>
      <c r="C3345" s="20" t="str">
        <f>TEXT(Table1[[#This Row],[Transaction Date]],"yyyy")</f>
        <v>2022</v>
      </c>
      <c r="D3345" s="20" t="str">
        <f>TEXT(Table1[[#This Row],[Transaction Date]],"mmmm")</f>
        <v>May</v>
      </c>
      <c r="E3345" s="4">
        <f>MONTH(Table1[[#This Row],[Transaction Date]])</f>
        <v>5</v>
      </c>
      <c r="F3345" s="20" t="str">
        <f>TEXT(Table1[[#This Row],[Transaction Date]],"dddd")</f>
        <v>Wednesday</v>
      </c>
      <c r="G3345" t="s">
        <v>10</v>
      </c>
      <c r="H3345" s="4">
        <v>13489</v>
      </c>
      <c r="I3345" t="s">
        <v>114</v>
      </c>
      <c r="J3345" s="4">
        <v>145249</v>
      </c>
      <c r="K3345">
        <v>8055</v>
      </c>
    </row>
    <row r="3346" spans="1:11">
      <c r="A3346" s="4">
        <v>20220525</v>
      </c>
      <c r="B3346" s="21">
        <f t="shared" si="52"/>
        <v>44706</v>
      </c>
      <c r="C3346" s="20" t="str">
        <f>TEXT(Table1[[#This Row],[Transaction Date]],"yyyy")</f>
        <v>2022</v>
      </c>
      <c r="D3346" s="20" t="str">
        <f>TEXT(Table1[[#This Row],[Transaction Date]],"mmmm")</f>
        <v>May</v>
      </c>
      <c r="E3346" s="4">
        <f>MONTH(Table1[[#This Row],[Transaction Date]])</f>
        <v>5</v>
      </c>
      <c r="F3346" s="20" t="str">
        <f>TEXT(Table1[[#This Row],[Transaction Date]],"dddd")</f>
        <v>Wednesday</v>
      </c>
      <c r="G3346" t="s">
        <v>10</v>
      </c>
      <c r="H3346" s="4">
        <v>13490</v>
      </c>
      <c r="I3346" t="s">
        <v>115</v>
      </c>
      <c r="J3346" s="4">
        <v>557336</v>
      </c>
      <c r="K3346">
        <v>12285</v>
      </c>
    </row>
    <row r="3347" spans="1:11">
      <c r="A3347" s="4">
        <v>20220526</v>
      </c>
      <c r="B3347" s="21">
        <f t="shared" si="52"/>
        <v>44707</v>
      </c>
      <c r="C3347" s="20" t="str">
        <f>TEXT(Table1[[#This Row],[Transaction Date]],"yyyy")</f>
        <v>2022</v>
      </c>
      <c r="D3347" s="20" t="str">
        <f>TEXT(Table1[[#This Row],[Transaction Date]],"mmmm")</f>
        <v>May</v>
      </c>
      <c r="E3347" s="4">
        <f>MONTH(Table1[[#This Row],[Transaction Date]])</f>
        <v>5</v>
      </c>
      <c r="F3347" s="20" t="str">
        <f>TEXT(Table1[[#This Row],[Transaction Date]],"dddd")</f>
        <v>Thursday</v>
      </c>
      <c r="G3347" t="s">
        <v>116</v>
      </c>
      <c r="H3347" s="4">
        <v>1277</v>
      </c>
      <c r="I3347" t="s">
        <v>114</v>
      </c>
      <c r="J3347" s="4">
        <v>166213</v>
      </c>
      <c r="K3347">
        <v>21555</v>
      </c>
    </row>
    <row r="3348" spans="1:11">
      <c r="A3348" s="4">
        <v>20220526</v>
      </c>
      <c r="B3348" s="21">
        <f t="shared" si="52"/>
        <v>44707</v>
      </c>
      <c r="C3348" s="20" t="str">
        <f>TEXT(Table1[[#This Row],[Transaction Date]],"yyyy")</f>
        <v>2022</v>
      </c>
      <c r="D3348" s="20" t="str">
        <f>TEXT(Table1[[#This Row],[Transaction Date]],"mmmm")</f>
        <v>May</v>
      </c>
      <c r="E3348" s="4">
        <f>MONTH(Table1[[#This Row],[Transaction Date]])</f>
        <v>5</v>
      </c>
      <c r="F3348" s="20" t="str">
        <f>TEXT(Table1[[#This Row],[Transaction Date]],"dddd")</f>
        <v>Thursday</v>
      </c>
      <c r="G3348" t="s">
        <v>116</v>
      </c>
      <c r="H3348" s="4">
        <v>20912</v>
      </c>
      <c r="I3348" t="s">
        <v>115</v>
      </c>
      <c r="J3348" s="4">
        <v>167090</v>
      </c>
      <c r="K3348">
        <v>15650</v>
      </c>
    </row>
    <row r="3349" spans="1:11">
      <c r="A3349" s="4">
        <v>20220526</v>
      </c>
      <c r="B3349" s="21">
        <f t="shared" si="52"/>
        <v>44707</v>
      </c>
      <c r="C3349" s="20" t="str">
        <f>TEXT(Table1[[#This Row],[Transaction Date]],"yyyy")</f>
        <v>2022</v>
      </c>
      <c r="D3349" s="20" t="str">
        <f>TEXT(Table1[[#This Row],[Transaction Date]],"mmmm")</f>
        <v>May</v>
      </c>
      <c r="E3349" s="4">
        <f>MONTH(Table1[[#This Row],[Transaction Date]])</f>
        <v>5</v>
      </c>
      <c r="F3349" s="20" t="str">
        <f>TEXT(Table1[[#This Row],[Transaction Date]],"dddd")</f>
        <v>Thursday</v>
      </c>
      <c r="G3349" t="s">
        <v>116</v>
      </c>
      <c r="H3349" s="4">
        <v>20913</v>
      </c>
      <c r="I3349" t="s">
        <v>111</v>
      </c>
      <c r="J3349" s="4">
        <v>167967</v>
      </c>
      <c r="K3349">
        <v>20357.5</v>
      </c>
    </row>
    <row r="3350" spans="1:11">
      <c r="A3350" s="4">
        <v>20220526</v>
      </c>
      <c r="B3350" s="21">
        <f t="shared" si="52"/>
        <v>44707</v>
      </c>
      <c r="C3350" s="20" t="str">
        <f>TEXT(Table1[[#This Row],[Transaction Date]],"yyyy")</f>
        <v>2022</v>
      </c>
      <c r="D3350" s="20" t="str">
        <f>TEXT(Table1[[#This Row],[Transaction Date]],"mmmm")</f>
        <v>May</v>
      </c>
      <c r="E3350" s="4">
        <f>MONTH(Table1[[#This Row],[Transaction Date]])</f>
        <v>5</v>
      </c>
      <c r="F3350" s="20" t="str">
        <f>TEXT(Table1[[#This Row],[Transaction Date]],"dddd")</f>
        <v>Thursday</v>
      </c>
      <c r="G3350" t="s">
        <v>116</v>
      </c>
      <c r="H3350" s="4">
        <v>20913</v>
      </c>
      <c r="I3350" t="s">
        <v>109</v>
      </c>
      <c r="J3350" s="4">
        <v>168844</v>
      </c>
      <c r="K3350">
        <v>20357.5</v>
      </c>
    </row>
    <row r="3351" spans="1:11">
      <c r="A3351" s="4">
        <v>20220526</v>
      </c>
      <c r="B3351" s="21">
        <f t="shared" si="52"/>
        <v>44707</v>
      </c>
      <c r="C3351" s="20" t="str">
        <f>TEXT(Table1[[#This Row],[Transaction Date]],"yyyy")</f>
        <v>2022</v>
      </c>
      <c r="D3351" s="20" t="str">
        <f>TEXT(Table1[[#This Row],[Transaction Date]],"mmmm")</f>
        <v>May</v>
      </c>
      <c r="E3351" s="4">
        <f>MONTH(Table1[[#This Row],[Transaction Date]])</f>
        <v>5</v>
      </c>
      <c r="F3351" s="20" t="str">
        <f>TEXT(Table1[[#This Row],[Transaction Date]],"dddd")</f>
        <v>Thursday</v>
      </c>
      <c r="G3351" t="s">
        <v>116</v>
      </c>
      <c r="H3351" s="4">
        <v>20915</v>
      </c>
      <c r="I3351" t="s">
        <v>109</v>
      </c>
      <c r="J3351" s="4">
        <v>169721</v>
      </c>
      <c r="K3351">
        <v>18855</v>
      </c>
    </row>
    <row r="3352" spans="1:11">
      <c r="A3352" s="4">
        <v>20220526</v>
      </c>
      <c r="B3352" s="21">
        <f t="shared" si="52"/>
        <v>44707</v>
      </c>
      <c r="C3352" s="20" t="str">
        <f>TEXT(Table1[[#This Row],[Transaction Date]],"yyyy")</f>
        <v>2022</v>
      </c>
      <c r="D3352" s="20" t="str">
        <f>TEXT(Table1[[#This Row],[Transaction Date]],"mmmm")</f>
        <v>May</v>
      </c>
      <c r="E3352" s="4">
        <f>MONTH(Table1[[#This Row],[Transaction Date]])</f>
        <v>5</v>
      </c>
      <c r="F3352" s="20" t="str">
        <f>TEXT(Table1[[#This Row],[Transaction Date]],"dddd")</f>
        <v>Thursday</v>
      </c>
      <c r="G3352" t="s">
        <v>117</v>
      </c>
      <c r="H3352" s="4">
        <v>20917</v>
      </c>
      <c r="I3352" t="s">
        <v>111</v>
      </c>
      <c r="J3352" s="4">
        <v>170598</v>
      </c>
      <c r="K3352">
        <v>18855</v>
      </c>
    </row>
    <row r="3353" spans="1:11">
      <c r="A3353" s="4">
        <v>20220526</v>
      </c>
      <c r="B3353" s="21">
        <f t="shared" si="52"/>
        <v>44707</v>
      </c>
      <c r="C3353" s="20" t="str">
        <f>TEXT(Table1[[#This Row],[Transaction Date]],"yyyy")</f>
        <v>2022</v>
      </c>
      <c r="D3353" s="20" t="str">
        <f>TEXT(Table1[[#This Row],[Transaction Date]],"mmmm")</f>
        <v>May</v>
      </c>
      <c r="E3353" s="4">
        <f>MONTH(Table1[[#This Row],[Transaction Date]])</f>
        <v>5</v>
      </c>
      <c r="F3353" s="20" t="str">
        <f>TEXT(Table1[[#This Row],[Transaction Date]],"dddd")</f>
        <v>Thursday</v>
      </c>
      <c r="G3353" t="s">
        <v>118</v>
      </c>
      <c r="H3353" s="4">
        <v>20918</v>
      </c>
      <c r="I3353" t="s">
        <v>115</v>
      </c>
      <c r="J3353" s="4">
        <v>171475</v>
      </c>
      <c r="K3353">
        <v>995</v>
      </c>
    </row>
    <row r="3354" spans="1:11">
      <c r="A3354" s="4">
        <v>20220528</v>
      </c>
      <c r="B3354" s="21">
        <f t="shared" si="52"/>
        <v>44709</v>
      </c>
      <c r="C3354" s="20" t="str">
        <f>TEXT(Table1[[#This Row],[Transaction Date]],"yyyy")</f>
        <v>2022</v>
      </c>
      <c r="D3354" s="20" t="str">
        <f>TEXT(Table1[[#This Row],[Transaction Date]],"mmmm")</f>
        <v>May</v>
      </c>
      <c r="E3354" s="4">
        <f>MONTH(Table1[[#This Row],[Transaction Date]])</f>
        <v>5</v>
      </c>
      <c r="F3354" s="20" t="str">
        <f>TEXT(Table1[[#This Row],[Transaction Date]],"dddd")</f>
        <v>Saturday</v>
      </c>
      <c r="G3354" t="s">
        <v>10</v>
      </c>
      <c r="H3354" s="4">
        <v>1287</v>
      </c>
      <c r="I3354" t="s">
        <v>115</v>
      </c>
      <c r="J3354" s="4">
        <v>172352</v>
      </c>
      <c r="K3354">
        <v>1087.5</v>
      </c>
    </row>
    <row r="3355" spans="1:11">
      <c r="A3355" s="4">
        <v>20220528</v>
      </c>
      <c r="B3355" s="21">
        <f t="shared" si="52"/>
        <v>44709</v>
      </c>
      <c r="C3355" s="20" t="str">
        <f>TEXT(Table1[[#This Row],[Transaction Date]],"yyyy")</f>
        <v>2022</v>
      </c>
      <c r="D3355" s="20" t="str">
        <f>TEXT(Table1[[#This Row],[Transaction Date]],"mmmm")</f>
        <v>May</v>
      </c>
      <c r="E3355" s="4">
        <f>MONTH(Table1[[#This Row],[Transaction Date]])</f>
        <v>5</v>
      </c>
      <c r="F3355" s="20" t="str">
        <f>TEXT(Table1[[#This Row],[Transaction Date]],"dddd")</f>
        <v>Saturday</v>
      </c>
      <c r="G3355" s="1" t="s">
        <v>116</v>
      </c>
      <c r="H3355" s="4">
        <v>1290</v>
      </c>
      <c r="I3355" t="s">
        <v>109</v>
      </c>
      <c r="J3355" s="4">
        <v>173229</v>
      </c>
      <c r="K3355">
        <v>13455</v>
      </c>
    </row>
    <row r="3356" spans="1:11">
      <c r="A3356" s="4">
        <v>20220528</v>
      </c>
      <c r="B3356" s="21">
        <f t="shared" si="52"/>
        <v>44709</v>
      </c>
      <c r="C3356" s="20" t="str">
        <f>TEXT(Table1[[#This Row],[Transaction Date]],"yyyy")</f>
        <v>2022</v>
      </c>
      <c r="D3356" s="20" t="str">
        <f>TEXT(Table1[[#This Row],[Transaction Date]],"mmmm")</f>
        <v>May</v>
      </c>
      <c r="E3356" s="4">
        <f>MONTH(Table1[[#This Row],[Transaction Date]])</f>
        <v>5</v>
      </c>
      <c r="F3356" s="20" t="str">
        <f>TEXT(Table1[[#This Row],[Transaction Date]],"dddd")</f>
        <v>Saturday</v>
      </c>
      <c r="G3356" s="1" t="s">
        <v>118</v>
      </c>
      <c r="H3356" s="4">
        <v>20927</v>
      </c>
      <c r="I3356" t="s">
        <v>111</v>
      </c>
      <c r="J3356" s="4">
        <v>174106</v>
      </c>
      <c r="K3356">
        <v>12285</v>
      </c>
    </row>
    <row r="3357" spans="1:11">
      <c r="A3357" s="4">
        <v>20220528</v>
      </c>
      <c r="B3357" s="21">
        <f t="shared" si="52"/>
        <v>44709</v>
      </c>
      <c r="C3357" s="20" t="str">
        <f>TEXT(Table1[[#This Row],[Transaction Date]],"yyyy")</f>
        <v>2022</v>
      </c>
      <c r="D3357" s="20" t="str">
        <f>TEXT(Table1[[#This Row],[Transaction Date]],"mmmm")</f>
        <v>May</v>
      </c>
      <c r="E3357" s="4">
        <f>MONTH(Table1[[#This Row],[Transaction Date]])</f>
        <v>5</v>
      </c>
      <c r="F3357" s="20" t="str">
        <f>TEXT(Table1[[#This Row],[Transaction Date]],"dddd")</f>
        <v>Saturday</v>
      </c>
      <c r="G3357" t="s">
        <v>116</v>
      </c>
      <c r="H3357" s="4">
        <v>20927</v>
      </c>
      <c r="I3357" t="s">
        <v>109</v>
      </c>
      <c r="J3357" s="4">
        <v>857476</v>
      </c>
      <c r="K3357">
        <v>20385</v>
      </c>
    </row>
    <row r="3358" spans="1:11">
      <c r="A3358" s="4">
        <v>20220528</v>
      </c>
      <c r="B3358" s="21">
        <f t="shared" si="52"/>
        <v>44709</v>
      </c>
      <c r="C3358" s="20" t="str">
        <f>TEXT(Table1[[#This Row],[Transaction Date]],"yyyy")</f>
        <v>2022</v>
      </c>
      <c r="D3358" s="20" t="str">
        <f>TEXT(Table1[[#This Row],[Transaction Date]],"mmmm")</f>
        <v>May</v>
      </c>
      <c r="E3358" s="4">
        <f>MONTH(Table1[[#This Row],[Transaction Date]])</f>
        <v>5</v>
      </c>
      <c r="F3358" s="20" t="str">
        <f>TEXT(Table1[[#This Row],[Transaction Date]],"dddd")</f>
        <v>Saturday</v>
      </c>
      <c r="G3358" t="s">
        <v>117</v>
      </c>
      <c r="H3358" s="4">
        <v>20927</v>
      </c>
      <c r="I3358" t="s">
        <v>109</v>
      </c>
      <c r="J3358" s="4">
        <v>766263</v>
      </c>
      <c r="K3358">
        <v>12285</v>
      </c>
    </row>
    <row r="3359" spans="1:11">
      <c r="A3359" s="4">
        <v>20220528</v>
      </c>
      <c r="B3359" s="21">
        <f t="shared" si="52"/>
        <v>44709</v>
      </c>
      <c r="C3359" s="20" t="str">
        <f>TEXT(Table1[[#This Row],[Transaction Date]],"yyyy")</f>
        <v>2022</v>
      </c>
      <c r="D3359" s="20" t="str">
        <f>TEXT(Table1[[#This Row],[Transaction Date]],"mmmm")</f>
        <v>May</v>
      </c>
      <c r="E3359" s="4">
        <f>MONTH(Table1[[#This Row],[Transaction Date]])</f>
        <v>5</v>
      </c>
      <c r="F3359" s="20" t="str">
        <f>TEXT(Table1[[#This Row],[Transaction Date]],"dddd")</f>
        <v>Saturday</v>
      </c>
      <c r="G3359" t="s">
        <v>117</v>
      </c>
      <c r="H3359" s="4">
        <v>20928</v>
      </c>
      <c r="I3359" t="s">
        <v>109</v>
      </c>
      <c r="J3359" s="4">
        <v>675050</v>
      </c>
      <c r="K3359">
        <v>23950</v>
      </c>
    </row>
    <row r="3360" spans="1:11">
      <c r="A3360" s="4">
        <v>20220528</v>
      </c>
      <c r="B3360" s="21">
        <f t="shared" si="52"/>
        <v>44709</v>
      </c>
      <c r="C3360" s="20" t="str">
        <f>TEXT(Table1[[#This Row],[Transaction Date]],"yyyy")</f>
        <v>2022</v>
      </c>
      <c r="D3360" s="20" t="str">
        <f>TEXT(Table1[[#This Row],[Transaction Date]],"mmmm")</f>
        <v>May</v>
      </c>
      <c r="E3360" s="4">
        <f>MONTH(Table1[[#This Row],[Transaction Date]])</f>
        <v>5</v>
      </c>
      <c r="F3360" s="20" t="str">
        <f>TEXT(Table1[[#This Row],[Transaction Date]],"dddd")</f>
        <v>Saturday</v>
      </c>
      <c r="G3360" t="s">
        <v>10</v>
      </c>
      <c r="H3360" s="4">
        <v>13503</v>
      </c>
      <c r="I3360" t="s">
        <v>109</v>
      </c>
      <c r="J3360" s="4">
        <v>583837</v>
      </c>
      <c r="K3360">
        <v>12285</v>
      </c>
    </row>
    <row r="3361" spans="1:11">
      <c r="A3361" s="4">
        <v>20220528</v>
      </c>
      <c r="B3361" s="21">
        <f t="shared" si="52"/>
        <v>44709</v>
      </c>
      <c r="C3361" s="20" t="str">
        <f>TEXT(Table1[[#This Row],[Transaction Date]],"yyyy")</f>
        <v>2022</v>
      </c>
      <c r="D3361" s="20" t="str">
        <f>TEXT(Table1[[#This Row],[Transaction Date]],"mmmm")</f>
        <v>May</v>
      </c>
      <c r="E3361" s="4">
        <f>MONTH(Table1[[#This Row],[Transaction Date]])</f>
        <v>5</v>
      </c>
      <c r="F3361" s="20" t="str">
        <f>TEXT(Table1[[#This Row],[Transaction Date]],"dddd")</f>
        <v>Saturday</v>
      </c>
      <c r="G3361" t="s">
        <v>10</v>
      </c>
      <c r="H3361" s="4">
        <v>13503</v>
      </c>
      <c r="I3361" t="s">
        <v>114</v>
      </c>
      <c r="J3361" s="4">
        <v>492624</v>
      </c>
      <c r="K3361">
        <v>12285</v>
      </c>
    </row>
    <row r="3362" spans="1:11">
      <c r="A3362" s="4">
        <v>20220528</v>
      </c>
      <c r="B3362" s="21">
        <f t="shared" si="52"/>
        <v>44709</v>
      </c>
      <c r="C3362" s="20" t="str">
        <f>TEXT(Table1[[#This Row],[Transaction Date]],"yyyy")</f>
        <v>2022</v>
      </c>
      <c r="D3362" s="20" t="str">
        <f>TEXT(Table1[[#This Row],[Transaction Date]],"mmmm")</f>
        <v>May</v>
      </c>
      <c r="E3362" s="4">
        <f>MONTH(Table1[[#This Row],[Transaction Date]])</f>
        <v>5</v>
      </c>
      <c r="F3362" s="20" t="str">
        <f>TEXT(Table1[[#This Row],[Transaction Date]],"dddd")</f>
        <v>Saturday</v>
      </c>
      <c r="G3362" t="s">
        <v>118</v>
      </c>
      <c r="H3362" s="4">
        <v>13504</v>
      </c>
      <c r="I3362" t="s">
        <v>115</v>
      </c>
      <c r="J3362" s="4">
        <v>834850</v>
      </c>
      <c r="K3362">
        <v>14737.5</v>
      </c>
    </row>
    <row r="3363" spans="1:11">
      <c r="A3363" s="4">
        <v>20220529</v>
      </c>
      <c r="B3363" s="21">
        <f t="shared" si="52"/>
        <v>44710</v>
      </c>
      <c r="C3363" s="20" t="str">
        <f>TEXT(Table1[[#This Row],[Transaction Date]],"yyyy")</f>
        <v>2022</v>
      </c>
      <c r="D3363" s="20" t="str">
        <f>TEXT(Table1[[#This Row],[Transaction Date]],"mmmm")</f>
        <v>May</v>
      </c>
      <c r="E3363" s="4">
        <f>MONTH(Table1[[#This Row],[Transaction Date]])</f>
        <v>5</v>
      </c>
      <c r="F3363" s="20" t="str">
        <f>TEXT(Table1[[#This Row],[Transaction Date]],"dddd")</f>
        <v>Sunday</v>
      </c>
      <c r="G3363" t="s">
        <v>116</v>
      </c>
      <c r="H3363" s="4">
        <v>20939</v>
      </c>
      <c r="I3363" t="s">
        <v>114</v>
      </c>
      <c r="J3363" s="4">
        <v>979679</v>
      </c>
      <c r="K3363">
        <v>23085</v>
      </c>
    </row>
    <row r="3364" spans="1:11">
      <c r="A3364" s="4">
        <v>20220529</v>
      </c>
      <c r="B3364" s="21">
        <f t="shared" si="52"/>
        <v>44710</v>
      </c>
      <c r="C3364" s="20" t="str">
        <f>TEXT(Table1[[#This Row],[Transaction Date]],"yyyy")</f>
        <v>2022</v>
      </c>
      <c r="D3364" s="20" t="str">
        <f>TEXT(Table1[[#This Row],[Transaction Date]],"mmmm")</f>
        <v>May</v>
      </c>
      <c r="E3364" s="4">
        <f>MONTH(Table1[[#This Row],[Transaction Date]])</f>
        <v>5</v>
      </c>
      <c r="F3364" s="20" t="str">
        <f>TEXT(Table1[[#This Row],[Transaction Date]],"dddd")</f>
        <v>Sunday</v>
      </c>
      <c r="G3364" t="s">
        <v>117</v>
      </c>
      <c r="H3364" s="4">
        <v>20940</v>
      </c>
      <c r="I3364" t="s">
        <v>114</v>
      </c>
      <c r="J3364" s="4">
        <v>112757</v>
      </c>
      <c r="K3364">
        <v>16155</v>
      </c>
    </row>
    <row r="3365" spans="1:11">
      <c r="A3365" s="4">
        <v>20220529</v>
      </c>
      <c r="B3365" s="21">
        <f t="shared" si="52"/>
        <v>44710</v>
      </c>
      <c r="C3365" s="20" t="str">
        <f>TEXT(Table1[[#This Row],[Transaction Date]],"yyyy")</f>
        <v>2022</v>
      </c>
      <c r="D3365" s="20" t="str">
        <f>TEXT(Table1[[#This Row],[Transaction Date]],"mmmm")</f>
        <v>May</v>
      </c>
      <c r="E3365" s="4">
        <f>MONTH(Table1[[#This Row],[Transaction Date]])</f>
        <v>5</v>
      </c>
      <c r="F3365" s="20" t="str">
        <f>TEXT(Table1[[#This Row],[Transaction Date]],"dddd")</f>
        <v>Sunday</v>
      </c>
      <c r="G3365" t="s">
        <v>10</v>
      </c>
      <c r="H3365" s="4">
        <v>13508</v>
      </c>
      <c r="I3365" t="s">
        <v>115</v>
      </c>
      <c r="J3365" s="4">
        <v>127547</v>
      </c>
      <c r="K3365">
        <v>2465</v>
      </c>
    </row>
    <row r="3366" spans="1:11">
      <c r="A3366" s="4">
        <v>20220529</v>
      </c>
      <c r="B3366" s="21">
        <f t="shared" si="52"/>
        <v>44710</v>
      </c>
      <c r="C3366" s="20" t="str">
        <f>TEXT(Table1[[#This Row],[Transaction Date]],"yyyy")</f>
        <v>2022</v>
      </c>
      <c r="D3366" s="20" t="str">
        <f>TEXT(Table1[[#This Row],[Transaction Date]],"mmmm")</f>
        <v>May</v>
      </c>
      <c r="E3366" s="4">
        <f>MONTH(Table1[[#This Row],[Transaction Date]])</f>
        <v>5</v>
      </c>
      <c r="F3366" s="20" t="str">
        <f>TEXT(Table1[[#This Row],[Transaction Date]],"dddd")</f>
        <v>Sunday</v>
      </c>
      <c r="G3366" t="s">
        <v>10</v>
      </c>
      <c r="H3366" s="4">
        <v>13510</v>
      </c>
      <c r="I3366" t="s">
        <v>114</v>
      </c>
      <c r="J3366" s="4">
        <v>445471</v>
      </c>
      <c r="K3366">
        <v>15257.5</v>
      </c>
    </row>
    <row r="3367" spans="1:11">
      <c r="A3367" s="4">
        <v>20220529</v>
      </c>
      <c r="B3367" s="21">
        <f t="shared" si="52"/>
        <v>44710</v>
      </c>
      <c r="C3367" s="20" t="str">
        <f>TEXT(Table1[[#This Row],[Transaction Date]],"yyyy")</f>
        <v>2022</v>
      </c>
      <c r="D3367" s="20" t="str">
        <f>TEXT(Table1[[#This Row],[Transaction Date]],"mmmm")</f>
        <v>May</v>
      </c>
      <c r="E3367" s="4">
        <f>MONTH(Table1[[#This Row],[Transaction Date]])</f>
        <v>5</v>
      </c>
      <c r="F3367" s="20" t="str">
        <f>TEXT(Table1[[#This Row],[Transaction Date]],"dddd")</f>
        <v>Sunday</v>
      </c>
      <c r="G3367" t="s">
        <v>10</v>
      </c>
      <c r="H3367" s="4">
        <v>15314</v>
      </c>
      <c r="I3367" t="s">
        <v>115</v>
      </c>
      <c r="J3367" s="4">
        <v>871537</v>
      </c>
      <c r="K3367">
        <v>995</v>
      </c>
    </row>
    <row r="3368" spans="1:11">
      <c r="A3368" s="4">
        <v>20220529</v>
      </c>
      <c r="B3368" s="21">
        <f t="shared" si="52"/>
        <v>44710</v>
      </c>
      <c r="C3368" s="20" t="str">
        <f>TEXT(Table1[[#This Row],[Transaction Date]],"yyyy")</f>
        <v>2022</v>
      </c>
      <c r="D3368" s="20" t="str">
        <f>TEXT(Table1[[#This Row],[Transaction Date]],"mmmm")</f>
        <v>May</v>
      </c>
      <c r="E3368" s="4">
        <f>MONTH(Table1[[#This Row],[Transaction Date]])</f>
        <v>5</v>
      </c>
      <c r="F3368" s="20" t="str">
        <f>TEXT(Table1[[#This Row],[Transaction Date]],"dddd")</f>
        <v>Sunday</v>
      </c>
      <c r="G3368" t="s">
        <v>117</v>
      </c>
      <c r="H3368" s="4">
        <v>15317</v>
      </c>
      <c r="I3368" t="s">
        <v>113</v>
      </c>
      <c r="J3368" s="4">
        <v>129760</v>
      </c>
      <c r="K3368">
        <v>20357.5</v>
      </c>
    </row>
    <row r="3369" spans="1:11">
      <c r="A3369" s="4">
        <v>20220529</v>
      </c>
      <c r="B3369" s="21">
        <f t="shared" si="52"/>
        <v>44710</v>
      </c>
      <c r="C3369" s="20" t="str">
        <f>TEXT(Table1[[#This Row],[Transaction Date]],"yyyy")</f>
        <v>2022</v>
      </c>
      <c r="D3369" s="20" t="str">
        <f>TEXT(Table1[[#This Row],[Transaction Date]],"mmmm")</f>
        <v>May</v>
      </c>
      <c r="E3369" s="4">
        <f>MONTH(Table1[[#This Row],[Transaction Date]])</f>
        <v>5</v>
      </c>
      <c r="F3369" s="20" t="str">
        <f>TEXT(Table1[[#This Row],[Transaction Date]],"dddd")</f>
        <v>Sunday</v>
      </c>
      <c r="G3369" t="s">
        <v>117</v>
      </c>
      <c r="H3369" s="4">
        <v>15322</v>
      </c>
      <c r="I3369" t="s">
        <v>113</v>
      </c>
      <c r="J3369" s="4">
        <v>834850</v>
      </c>
      <c r="K3369">
        <v>10687.5</v>
      </c>
    </row>
    <row r="3370" spans="1:11">
      <c r="A3370" s="4">
        <v>20220530</v>
      </c>
      <c r="B3370" s="21">
        <f t="shared" si="52"/>
        <v>44711</v>
      </c>
      <c r="C3370" s="20" t="str">
        <f>TEXT(Table1[[#This Row],[Transaction Date]],"yyyy")</f>
        <v>2022</v>
      </c>
      <c r="D3370" s="20" t="str">
        <f>TEXT(Table1[[#This Row],[Transaction Date]],"mmmm")</f>
        <v>May</v>
      </c>
      <c r="E3370" s="4">
        <f>MONTH(Table1[[#This Row],[Transaction Date]])</f>
        <v>5</v>
      </c>
      <c r="F3370" s="20" t="str">
        <f>TEXT(Table1[[#This Row],[Transaction Date]],"dddd")</f>
        <v>Monday</v>
      </c>
      <c r="G3370" t="s">
        <v>10</v>
      </c>
      <c r="H3370" s="4">
        <v>10329</v>
      </c>
      <c r="I3370" t="s">
        <v>112</v>
      </c>
      <c r="J3370" s="4">
        <v>834850</v>
      </c>
      <c r="K3370">
        <v>15712.5</v>
      </c>
    </row>
    <row r="3371" spans="1:11">
      <c r="A3371" s="4">
        <v>20220530</v>
      </c>
      <c r="B3371" s="21">
        <f t="shared" si="52"/>
        <v>44711</v>
      </c>
      <c r="C3371" s="20" t="str">
        <f>TEXT(Table1[[#This Row],[Transaction Date]],"yyyy")</f>
        <v>2022</v>
      </c>
      <c r="D3371" s="20" t="str">
        <f>TEXT(Table1[[#This Row],[Transaction Date]],"mmmm")</f>
        <v>May</v>
      </c>
      <c r="E3371" s="4">
        <f>MONTH(Table1[[#This Row],[Transaction Date]])</f>
        <v>5</v>
      </c>
      <c r="F3371" s="20" t="str">
        <f>TEXT(Table1[[#This Row],[Transaction Date]],"dddd")</f>
        <v>Monday</v>
      </c>
      <c r="G3371" t="s">
        <v>10</v>
      </c>
      <c r="H3371" s="4">
        <v>20947</v>
      </c>
      <c r="I3371" t="s">
        <v>109</v>
      </c>
      <c r="J3371" s="4">
        <v>834850</v>
      </c>
      <c r="K3371">
        <v>18855</v>
      </c>
    </row>
    <row r="3372" spans="1:11">
      <c r="A3372" s="4">
        <v>20220530</v>
      </c>
      <c r="B3372" s="21">
        <f t="shared" si="52"/>
        <v>44711</v>
      </c>
      <c r="C3372" s="20" t="str">
        <f>TEXT(Table1[[#This Row],[Transaction Date]],"yyyy")</f>
        <v>2022</v>
      </c>
      <c r="D3372" s="20" t="str">
        <f>TEXT(Table1[[#This Row],[Transaction Date]],"mmmm")</f>
        <v>May</v>
      </c>
      <c r="E3372" s="4">
        <f>MONTH(Table1[[#This Row],[Transaction Date]])</f>
        <v>5</v>
      </c>
      <c r="F3372" s="20" t="str">
        <f>TEXT(Table1[[#This Row],[Transaction Date]],"dddd")</f>
        <v>Monday</v>
      </c>
      <c r="G3372" t="s">
        <v>118</v>
      </c>
      <c r="H3372" s="4">
        <v>20947</v>
      </c>
      <c r="I3372" t="s">
        <v>109</v>
      </c>
      <c r="J3372" s="4">
        <v>834850</v>
      </c>
      <c r="K3372">
        <v>12285</v>
      </c>
    </row>
    <row r="3373" spans="1:11">
      <c r="A3373" s="4">
        <v>20220530</v>
      </c>
      <c r="B3373" s="21">
        <f t="shared" si="52"/>
        <v>44711</v>
      </c>
      <c r="C3373" s="20" t="str">
        <f>TEXT(Table1[[#This Row],[Transaction Date]],"yyyy")</f>
        <v>2022</v>
      </c>
      <c r="D3373" s="20" t="str">
        <f>TEXT(Table1[[#This Row],[Transaction Date]],"mmmm")</f>
        <v>May</v>
      </c>
      <c r="E3373" s="4">
        <f>MONTH(Table1[[#This Row],[Transaction Date]])</f>
        <v>5</v>
      </c>
      <c r="F3373" s="20" t="str">
        <f>TEXT(Table1[[#This Row],[Transaction Date]],"dddd")</f>
        <v>Monday</v>
      </c>
      <c r="G3373" t="s">
        <v>116</v>
      </c>
      <c r="H3373" s="4">
        <v>20947</v>
      </c>
      <c r="I3373" t="s">
        <v>109</v>
      </c>
      <c r="J3373" s="4">
        <v>421333</v>
      </c>
      <c r="K3373">
        <v>21555</v>
      </c>
    </row>
    <row r="3374" spans="1:11">
      <c r="A3374" s="4">
        <v>20220530</v>
      </c>
      <c r="B3374" s="21">
        <f t="shared" si="52"/>
        <v>44711</v>
      </c>
      <c r="C3374" s="20" t="str">
        <f>TEXT(Table1[[#This Row],[Transaction Date]],"yyyy")</f>
        <v>2022</v>
      </c>
      <c r="D3374" s="20" t="str">
        <f>TEXT(Table1[[#This Row],[Transaction Date]],"mmmm")</f>
        <v>May</v>
      </c>
      <c r="E3374" s="4">
        <f>MONTH(Table1[[#This Row],[Transaction Date]])</f>
        <v>5</v>
      </c>
      <c r="F3374" s="20" t="str">
        <f>TEXT(Table1[[#This Row],[Transaction Date]],"dddd")</f>
        <v>Monday</v>
      </c>
      <c r="G3374" t="s">
        <v>10</v>
      </c>
      <c r="H3374" s="4">
        <v>20948</v>
      </c>
      <c r="I3374" t="s">
        <v>114</v>
      </c>
      <c r="J3374" s="4">
        <v>719050</v>
      </c>
      <c r="K3374">
        <v>20385</v>
      </c>
    </row>
    <row r="3375" spans="1:11">
      <c r="A3375" s="4">
        <v>20220530</v>
      </c>
      <c r="B3375" s="21">
        <f t="shared" si="52"/>
        <v>44711</v>
      </c>
      <c r="C3375" s="20" t="str">
        <f>TEXT(Table1[[#This Row],[Transaction Date]],"yyyy")</f>
        <v>2022</v>
      </c>
      <c r="D3375" s="20" t="str">
        <f>TEXT(Table1[[#This Row],[Transaction Date]],"mmmm")</f>
        <v>May</v>
      </c>
      <c r="E3375" s="4">
        <f>MONTH(Table1[[#This Row],[Transaction Date]])</f>
        <v>5</v>
      </c>
      <c r="F3375" s="20" t="str">
        <f>TEXT(Table1[[#This Row],[Transaction Date]],"dddd")</f>
        <v>Monday</v>
      </c>
      <c r="G3375" t="s">
        <v>116</v>
      </c>
      <c r="H3375" s="4">
        <v>13515</v>
      </c>
      <c r="I3375" t="s">
        <v>115</v>
      </c>
      <c r="J3375" s="4">
        <v>101676</v>
      </c>
      <c r="K3375">
        <v>13455</v>
      </c>
    </row>
    <row r="3376" spans="1:11">
      <c r="A3376" s="4">
        <v>20220530</v>
      </c>
      <c r="B3376" s="21">
        <f t="shared" si="52"/>
        <v>44711</v>
      </c>
      <c r="C3376" s="20" t="str">
        <f>TEXT(Table1[[#This Row],[Transaction Date]],"yyyy")</f>
        <v>2022</v>
      </c>
      <c r="D3376" s="20" t="str">
        <f>TEXT(Table1[[#This Row],[Transaction Date]],"mmmm")</f>
        <v>May</v>
      </c>
      <c r="E3376" s="4">
        <f>MONTH(Table1[[#This Row],[Transaction Date]])</f>
        <v>5</v>
      </c>
      <c r="F3376" s="20" t="str">
        <f>TEXT(Table1[[#This Row],[Transaction Date]],"dddd")</f>
        <v>Monday</v>
      </c>
      <c r="G3376" t="s">
        <v>117</v>
      </c>
      <c r="H3376" s="4">
        <v>13516</v>
      </c>
      <c r="I3376" t="s">
        <v>114</v>
      </c>
      <c r="J3376" s="4">
        <v>131448</v>
      </c>
      <c r="K3376">
        <v>10755</v>
      </c>
    </row>
    <row r="3377" spans="1:11">
      <c r="A3377" s="4">
        <v>20220531</v>
      </c>
      <c r="B3377" s="21">
        <f t="shared" si="52"/>
        <v>44712</v>
      </c>
      <c r="C3377" s="20" t="str">
        <f>TEXT(Table1[[#This Row],[Transaction Date]],"yyyy")</f>
        <v>2022</v>
      </c>
      <c r="D3377" s="20" t="str">
        <f>TEXT(Table1[[#This Row],[Transaction Date]],"mmmm")</f>
        <v>May</v>
      </c>
      <c r="E3377" s="4">
        <f>MONTH(Table1[[#This Row],[Transaction Date]])</f>
        <v>5</v>
      </c>
      <c r="F3377" s="20" t="str">
        <f>TEXT(Table1[[#This Row],[Transaction Date]],"dddd")</f>
        <v>Tuesday</v>
      </c>
      <c r="G3377" t="s">
        <v>117</v>
      </c>
      <c r="H3377" s="4">
        <v>20950</v>
      </c>
      <c r="I3377" t="s">
        <v>115</v>
      </c>
      <c r="J3377" s="4">
        <v>161220</v>
      </c>
      <c r="K3377">
        <v>11925</v>
      </c>
    </row>
    <row r="3378" spans="1:11">
      <c r="A3378" s="4">
        <v>20220531</v>
      </c>
      <c r="B3378" s="21">
        <f t="shared" si="52"/>
        <v>44712</v>
      </c>
      <c r="C3378" s="20" t="str">
        <f>TEXT(Table1[[#This Row],[Transaction Date]],"yyyy")</f>
        <v>2022</v>
      </c>
      <c r="D3378" s="20" t="str">
        <f>TEXT(Table1[[#This Row],[Transaction Date]],"mmmm")</f>
        <v>May</v>
      </c>
      <c r="E3378" s="4">
        <f>MONTH(Table1[[#This Row],[Transaction Date]])</f>
        <v>5</v>
      </c>
      <c r="F3378" s="20" t="str">
        <f>TEXT(Table1[[#This Row],[Transaction Date]],"dddd")</f>
        <v>Tuesday</v>
      </c>
      <c r="G3378" t="s">
        <v>10</v>
      </c>
      <c r="H3378" s="4">
        <v>20952</v>
      </c>
      <c r="I3378" t="s">
        <v>111</v>
      </c>
      <c r="J3378" s="4">
        <v>663423</v>
      </c>
      <c r="K3378">
        <v>12285</v>
      </c>
    </row>
    <row r="3379" spans="1:11">
      <c r="A3379" s="4">
        <v>20220531</v>
      </c>
      <c r="B3379" s="21">
        <f t="shared" si="52"/>
        <v>44712</v>
      </c>
      <c r="C3379" s="20" t="str">
        <f>TEXT(Table1[[#This Row],[Transaction Date]],"yyyy")</f>
        <v>2022</v>
      </c>
      <c r="D3379" s="20" t="str">
        <f>TEXT(Table1[[#This Row],[Transaction Date]],"mmmm")</f>
        <v>May</v>
      </c>
      <c r="E3379" s="4">
        <f>MONTH(Table1[[#This Row],[Transaction Date]])</f>
        <v>5</v>
      </c>
      <c r="F3379" s="20" t="str">
        <f>TEXT(Table1[[#This Row],[Transaction Date]],"dddd")</f>
        <v>Tuesday</v>
      </c>
      <c r="G3379" t="s">
        <v>10</v>
      </c>
      <c r="H3379" s="4">
        <v>20955</v>
      </c>
      <c r="I3379" t="s">
        <v>109</v>
      </c>
      <c r="J3379" s="4">
        <v>116562</v>
      </c>
      <c r="K3379">
        <v>4950</v>
      </c>
    </row>
    <row r="3380" spans="1:11">
      <c r="A3380" s="4">
        <v>20220531</v>
      </c>
      <c r="B3380" s="21">
        <f t="shared" si="52"/>
        <v>44712</v>
      </c>
      <c r="C3380" s="20" t="str">
        <f>TEXT(Table1[[#This Row],[Transaction Date]],"yyyy")</f>
        <v>2022</v>
      </c>
      <c r="D3380" s="20" t="str">
        <f>TEXT(Table1[[#This Row],[Transaction Date]],"mmmm")</f>
        <v>May</v>
      </c>
      <c r="E3380" s="4">
        <f>MONTH(Table1[[#This Row],[Transaction Date]])</f>
        <v>5</v>
      </c>
      <c r="F3380" s="20" t="str">
        <f>TEXT(Table1[[#This Row],[Transaction Date]],"dddd")</f>
        <v>Tuesday</v>
      </c>
      <c r="G3380" t="s">
        <v>118</v>
      </c>
      <c r="H3380" s="4">
        <v>13518</v>
      </c>
      <c r="I3380" t="s">
        <v>109</v>
      </c>
      <c r="J3380" s="4">
        <v>166782</v>
      </c>
      <c r="K3380">
        <v>12487.5</v>
      </c>
    </row>
    <row r="3381" spans="1:11">
      <c r="A3381" s="4">
        <v>20220531</v>
      </c>
      <c r="B3381" s="21">
        <f t="shared" si="52"/>
        <v>44712</v>
      </c>
      <c r="C3381" s="20" t="str">
        <f>TEXT(Table1[[#This Row],[Transaction Date]],"yyyy")</f>
        <v>2022</v>
      </c>
      <c r="D3381" s="20" t="str">
        <f>TEXT(Table1[[#This Row],[Transaction Date]],"mmmm")</f>
        <v>May</v>
      </c>
      <c r="E3381" s="4">
        <f>MONTH(Table1[[#This Row],[Transaction Date]])</f>
        <v>5</v>
      </c>
      <c r="F3381" s="20" t="str">
        <f>TEXT(Table1[[#This Row],[Transaction Date]],"dddd")</f>
        <v>Tuesday</v>
      </c>
      <c r="G3381" t="s">
        <v>116</v>
      </c>
      <c r="H3381" s="4">
        <v>13519</v>
      </c>
      <c r="I3381" t="s">
        <v>111</v>
      </c>
      <c r="J3381" s="4">
        <v>217003</v>
      </c>
      <c r="K3381">
        <v>3825</v>
      </c>
    </row>
    <row r="3382" spans="1:11">
      <c r="A3382" s="4">
        <v>20220531</v>
      </c>
      <c r="B3382" s="21">
        <f t="shared" si="52"/>
        <v>44712</v>
      </c>
      <c r="C3382" s="20" t="str">
        <f>TEXT(Table1[[#This Row],[Transaction Date]],"yyyy")</f>
        <v>2022</v>
      </c>
      <c r="D3382" s="20" t="str">
        <f>TEXT(Table1[[#This Row],[Transaction Date]],"mmmm")</f>
        <v>May</v>
      </c>
      <c r="E3382" s="4">
        <f>MONTH(Table1[[#This Row],[Transaction Date]])</f>
        <v>5</v>
      </c>
      <c r="F3382" s="20" t="str">
        <f>TEXT(Table1[[#This Row],[Transaction Date]],"dddd")</f>
        <v>Tuesday</v>
      </c>
      <c r="G3382" t="s">
        <v>10</v>
      </c>
      <c r="H3382" s="4">
        <v>1298</v>
      </c>
      <c r="I3382" t="s">
        <v>109</v>
      </c>
      <c r="J3382" s="4">
        <v>267224</v>
      </c>
      <c r="K3382">
        <v>4687.5</v>
      </c>
    </row>
    <row r="3383" spans="1:11">
      <c r="A3383" s="4">
        <v>20220531</v>
      </c>
      <c r="B3383" s="21">
        <f t="shared" si="52"/>
        <v>44712</v>
      </c>
      <c r="C3383" s="20" t="str">
        <f>TEXT(Table1[[#This Row],[Transaction Date]],"yyyy")</f>
        <v>2022</v>
      </c>
      <c r="D3383" s="20" t="str">
        <f>TEXT(Table1[[#This Row],[Transaction Date]],"mmmm")</f>
        <v>May</v>
      </c>
      <c r="E3383" s="4">
        <f>MONTH(Table1[[#This Row],[Transaction Date]])</f>
        <v>5</v>
      </c>
      <c r="F3383" s="20" t="str">
        <f>TEXT(Table1[[#This Row],[Transaction Date]],"dddd")</f>
        <v>Tuesday</v>
      </c>
      <c r="G3383" t="s">
        <v>116</v>
      </c>
      <c r="H3383" s="4">
        <v>1298</v>
      </c>
      <c r="I3383" t="s">
        <v>109</v>
      </c>
      <c r="J3383" s="4">
        <v>317445</v>
      </c>
      <c r="K3383">
        <v>5737.5</v>
      </c>
    </row>
    <row r="3384" spans="1:11">
      <c r="A3384" s="4">
        <v>20220531</v>
      </c>
      <c r="B3384" s="21">
        <f t="shared" si="52"/>
        <v>44712</v>
      </c>
      <c r="C3384" s="20" t="str">
        <f>TEXT(Table1[[#This Row],[Transaction Date]],"yyyy")</f>
        <v>2022</v>
      </c>
      <c r="D3384" s="20" t="str">
        <f>TEXT(Table1[[#This Row],[Transaction Date]],"mmmm")</f>
        <v>May</v>
      </c>
      <c r="E3384" s="4">
        <f>MONTH(Table1[[#This Row],[Transaction Date]])</f>
        <v>5</v>
      </c>
      <c r="F3384" s="20" t="str">
        <f>TEXT(Table1[[#This Row],[Transaction Date]],"dddd")</f>
        <v>Tuesday</v>
      </c>
      <c r="G3384" t="s">
        <v>117</v>
      </c>
      <c r="H3384" s="4">
        <v>20953</v>
      </c>
      <c r="I3384" t="s">
        <v>109</v>
      </c>
      <c r="J3384" s="4">
        <v>729973</v>
      </c>
      <c r="K3384">
        <v>8962.5</v>
      </c>
    </row>
    <row r="3385" spans="1:11">
      <c r="A3385" s="4">
        <v>20220531</v>
      </c>
      <c r="B3385" s="21">
        <f t="shared" si="52"/>
        <v>44712</v>
      </c>
      <c r="C3385" s="20" t="str">
        <f>TEXT(Table1[[#This Row],[Transaction Date]],"yyyy")</f>
        <v>2022</v>
      </c>
      <c r="D3385" s="20" t="str">
        <f>TEXT(Table1[[#This Row],[Transaction Date]],"mmmm")</f>
        <v>May</v>
      </c>
      <c r="E3385" s="4">
        <f>MONTH(Table1[[#This Row],[Transaction Date]])</f>
        <v>5</v>
      </c>
      <c r="F3385" s="20" t="str">
        <f>TEXT(Table1[[#This Row],[Transaction Date]],"dddd")</f>
        <v>Tuesday</v>
      </c>
      <c r="G3385" t="s">
        <v>117</v>
      </c>
      <c r="H3385" s="4">
        <v>20954</v>
      </c>
      <c r="I3385" t="s">
        <v>111</v>
      </c>
      <c r="J3385" s="4">
        <v>764932</v>
      </c>
      <c r="K3385">
        <v>17685</v>
      </c>
    </row>
    <row r="3386" spans="1:11">
      <c r="A3386" s="4">
        <v>20220531</v>
      </c>
      <c r="B3386" s="21">
        <f t="shared" si="52"/>
        <v>44712</v>
      </c>
      <c r="C3386" s="20" t="str">
        <f>TEXT(Table1[[#This Row],[Transaction Date]],"yyyy")</f>
        <v>2022</v>
      </c>
      <c r="D3386" s="20" t="str">
        <f>TEXT(Table1[[#This Row],[Transaction Date]],"mmmm")</f>
        <v>May</v>
      </c>
      <c r="E3386" s="4">
        <f>MONTH(Table1[[#This Row],[Transaction Date]])</f>
        <v>5</v>
      </c>
      <c r="F3386" s="20" t="str">
        <f>TEXT(Table1[[#This Row],[Transaction Date]],"dddd")</f>
        <v>Tuesday</v>
      </c>
      <c r="G3386" t="s">
        <v>10</v>
      </c>
      <c r="H3386" s="4">
        <v>13522</v>
      </c>
      <c r="I3386" t="s">
        <v>109</v>
      </c>
      <c r="J3386" s="4">
        <v>799891</v>
      </c>
      <c r="K3386">
        <v>10650</v>
      </c>
    </row>
    <row r="3387" spans="1:11">
      <c r="A3387" s="4">
        <v>20220601</v>
      </c>
      <c r="B3387" s="21">
        <f t="shared" si="52"/>
        <v>44713</v>
      </c>
      <c r="C3387" s="20" t="str">
        <f>TEXT(Table1[[#This Row],[Transaction Date]],"yyyy")</f>
        <v>2022</v>
      </c>
      <c r="D3387" s="20" t="str">
        <f>TEXT(Table1[[#This Row],[Transaction Date]],"mmmm")</f>
        <v>June</v>
      </c>
      <c r="E3387" s="4">
        <f>MONTH(Table1[[#This Row],[Transaction Date]])</f>
        <v>6</v>
      </c>
      <c r="F3387" s="20" t="str">
        <f>TEXT(Table1[[#This Row],[Transaction Date]],"dddd")</f>
        <v>Wednesday</v>
      </c>
      <c r="G3387" t="s">
        <v>10</v>
      </c>
      <c r="H3387" s="4">
        <v>20956</v>
      </c>
      <c r="I3387" t="s">
        <v>109</v>
      </c>
      <c r="J3387" s="4">
        <v>834850</v>
      </c>
      <c r="K3387">
        <v>15712.5</v>
      </c>
    </row>
    <row r="3388" spans="1:11">
      <c r="A3388" s="4">
        <v>20220601</v>
      </c>
      <c r="B3388" s="21">
        <f t="shared" si="52"/>
        <v>44713</v>
      </c>
      <c r="C3388" s="20" t="str">
        <f>TEXT(Table1[[#This Row],[Transaction Date]],"yyyy")</f>
        <v>2022</v>
      </c>
      <c r="D3388" s="20" t="str">
        <f>TEXT(Table1[[#This Row],[Transaction Date]],"mmmm")</f>
        <v>June</v>
      </c>
      <c r="E3388" s="4">
        <f>MONTH(Table1[[#This Row],[Transaction Date]])</f>
        <v>6</v>
      </c>
      <c r="F3388" s="20" t="str">
        <f>TEXT(Table1[[#This Row],[Transaction Date]],"dddd")</f>
        <v>Wednesday</v>
      </c>
      <c r="G3388" t="s">
        <v>117</v>
      </c>
      <c r="H3388" s="4">
        <v>20960</v>
      </c>
      <c r="I3388" t="s">
        <v>109</v>
      </c>
      <c r="J3388" s="4">
        <v>367666</v>
      </c>
      <c r="K3388">
        <v>4237.5</v>
      </c>
    </row>
    <row r="3389" spans="1:11">
      <c r="A3389" s="4">
        <v>20220601</v>
      </c>
      <c r="B3389" s="21">
        <f t="shared" si="52"/>
        <v>44713</v>
      </c>
      <c r="C3389" s="20" t="str">
        <f>TEXT(Table1[[#This Row],[Transaction Date]],"yyyy")</f>
        <v>2022</v>
      </c>
      <c r="D3389" s="20" t="str">
        <f>TEXT(Table1[[#This Row],[Transaction Date]],"mmmm")</f>
        <v>June</v>
      </c>
      <c r="E3389" s="4">
        <f>MONTH(Table1[[#This Row],[Transaction Date]])</f>
        <v>6</v>
      </c>
      <c r="F3389" s="20" t="str">
        <f>TEXT(Table1[[#This Row],[Transaction Date]],"dddd")</f>
        <v>Wednesday</v>
      </c>
      <c r="G3389" t="s">
        <v>10</v>
      </c>
      <c r="H3389" s="4">
        <v>20961</v>
      </c>
      <c r="I3389" t="s">
        <v>109</v>
      </c>
      <c r="J3389" s="4">
        <v>417887</v>
      </c>
      <c r="K3389">
        <v>3712.5</v>
      </c>
    </row>
    <row r="3390" spans="1:11">
      <c r="A3390" s="4">
        <v>20220601</v>
      </c>
      <c r="B3390" s="21">
        <f t="shared" si="52"/>
        <v>44713</v>
      </c>
      <c r="C3390" s="20" t="str">
        <f>TEXT(Table1[[#This Row],[Transaction Date]],"yyyy")</f>
        <v>2022</v>
      </c>
      <c r="D3390" s="20" t="str">
        <f>TEXT(Table1[[#This Row],[Transaction Date]],"mmmm")</f>
        <v>June</v>
      </c>
      <c r="E3390" s="4">
        <f>MONTH(Table1[[#This Row],[Transaction Date]])</f>
        <v>6</v>
      </c>
      <c r="F3390" s="20" t="str">
        <f>TEXT(Table1[[#This Row],[Transaction Date]],"dddd")</f>
        <v>Wednesday</v>
      </c>
      <c r="G3390" t="s">
        <v>116</v>
      </c>
      <c r="H3390" s="4">
        <v>13524</v>
      </c>
      <c r="I3390" t="s">
        <v>115</v>
      </c>
      <c r="J3390" s="4">
        <v>468108</v>
      </c>
      <c r="K3390">
        <v>995</v>
      </c>
    </row>
    <row r="3391" spans="1:11">
      <c r="A3391" s="4">
        <v>20220601</v>
      </c>
      <c r="B3391" s="21">
        <f t="shared" si="52"/>
        <v>44713</v>
      </c>
      <c r="C3391" s="20" t="str">
        <f>TEXT(Table1[[#This Row],[Transaction Date]],"yyyy")</f>
        <v>2022</v>
      </c>
      <c r="D3391" s="20" t="str">
        <f>TEXT(Table1[[#This Row],[Transaction Date]],"mmmm")</f>
        <v>June</v>
      </c>
      <c r="E3391" s="4">
        <f>MONTH(Table1[[#This Row],[Transaction Date]])</f>
        <v>6</v>
      </c>
      <c r="F3391" s="20" t="str">
        <f>TEXT(Table1[[#This Row],[Transaction Date]],"dddd")</f>
        <v>Wednesday</v>
      </c>
      <c r="G3391" t="s">
        <v>116</v>
      </c>
      <c r="H3391" s="4">
        <v>15386</v>
      </c>
      <c r="I3391" t="s">
        <v>115</v>
      </c>
      <c r="J3391" s="4">
        <v>518329</v>
      </c>
      <c r="K3391">
        <v>10650</v>
      </c>
    </row>
    <row r="3392" spans="1:11">
      <c r="A3392" s="4">
        <v>20220601</v>
      </c>
      <c r="B3392" s="21">
        <f t="shared" si="52"/>
        <v>44713</v>
      </c>
      <c r="C3392" s="20" t="str">
        <f>TEXT(Table1[[#This Row],[Transaction Date]],"yyyy")</f>
        <v>2022</v>
      </c>
      <c r="D3392" s="20" t="str">
        <f>TEXT(Table1[[#This Row],[Transaction Date]],"mmmm")</f>
        <v>June</v>
      </c>
      <c r="E3392" s="4">
        <f>MONTH(Table1[[#This Row],[Transaction Date]])</f>
        <v>6</v>
      </c>
      <c r="F3392" s="20" t="str">
        <f>TEXT(Table1[[#This Row],[Transaction Date]],"dddd")</f>
        <v>Wednesday</v>
      </c>
      <c r="G3392" t="s">
        <v>117</v>
      </c>
      <c r="H3392" s="4">
        <v>12264</v>
      </c>
      <c r="I3392" t="s">
        <v>114</v>
      </c>
      <c r="J3392" s="4">
        <v>568550</v>
      </c>
      <c r="K3392">
        <v>16155</v>
      </c>
    </row>
    <row r="3393" spans="1:11">
      <c r="A3393" s="4">
        <v>20220601</v>
      </c>
      <c r="B3393" s="21">
        <f t="shared" si="52"/>
        <v>44713</v>
      </c>
      <c r="C3393" s="20" t="str">
        <f>TEXT(Table1[[#This Row],[Transaction Date]],"yyyy")</f>
        <v>2022</v>
      </c>
      <c r="D3393" s="20" t="str">
        <f>TEXT(Table1[[#This Row],[Transaction Date]],"mmmm")</f>
        <v>June</v>
      </c>
      <c r="E3393" s="4">
        <f>MONTH(Table1[[#This Row],[Transaction Date]])</f>
        <v>6</v>
      </c>
      <c r="F3393" s="20" t="str">
        <f>TEXT(Table1[[#This Row],[Transaction Date]],"dddd")</f>
        <v>Wednesday</v>
      </c>
      <c r="G3393" t="s">
        <v>11</v>
      </c>
      <c r="H3393" s="4">
        <v>12258</v>
      </c>
      <c r="I3393" t="s">
        <v>114</v>
      </c>
      <c r="J3393" s="4">
        <v>618771</v>
      </c>
      <c r="K3393">
        <v>1990</v>
      </c>
    </row>
    <row r="3394" spans="1:11">
      <c r="A3394" s="4">
        <v>20220602</v>
      </c>
      <c r="B3394" s="21">
        <f t="shared" si="52"/>
        <v>44714</v>
      </c>
      <c r="C3394" s="20" t="str">
        <f>TEXT(Table1[[#This Row],[Transaction Date]],"yyyy")</f>
        <v>2022</v>
      </c>
      <c r="D3394" s="20" t="str">
        <f>TEXT(Table1[[#This Row],[Transaction Date]],"mmmm")</f>
        <v>June</v>
      </c>
      <c r="E3394" s="4">
        <f>MONTH(Table1[[#This Row],[Transaction Date]])</f>
        <v>6</v>
      </c>
      <c r="F3394" s="20" t="str">
        <f>TEXT(Table1[[#This Row],[Transaction Date]],"dddd")</f>
        <v>Thursday</v>
      </c>
      <c r="G3394" t="s">
        <v>11</v>
      </c>
      <c r="H3394" s="4">
        <v>1302</v>
      </c>
      <c r="I3394" t="s">
        <v>115</v>
      </c>
      <c r="J3394" s="4">
        <v>864342</v>
      </c>
      <c r="K3394">
        <v>8382.5</v>
      </c>
    </row>
    <row r="3395" spans="1:11">
      <c r="A3395" s="4">
        <v>20220602</v>
      </c>
      <c r="B3395" s="21">
        <f t="shared" si="52"/>
        <v>44714</v>
      </c>
      <c r="C3395" s="20" t="str">
        <f>TEXT(Table1[[#This Row],[Transaction Date]],"yyyy")</f>
        <v>2022</v>
      </c>
      <c r="D3395" s="20" t="str">
        <f>TEXT(Table1[[#This Row],[Transaction Date]],"mmmm")</f>
        <v>June</v>
      </c>
      <c r="E3395" s="4">
        <f>MONTH(Table1[[#This Row],[Transaction Date]])</f>
        <v>6</v>
      </c>
      <c r="F3395" s="20" t="str">
        <f>TEXT(Table1[[#This Row],[Transaction Date]],"dddd")</f>
        <v>Thursday</v>
      </c>
      <c r="G3395" t="s">
        <v>11</v>
      </c>
      <c r="H3395" s="4">
        <v>20965</v>
      </c>
      <c r="I3395" t="s">
        <v>114</v>
      </c>
      <c r="J3395" s="4">
        <v>310465</v>
      </c>
      <c r="K3395">
        <v>15650</v>
      </c>
    </row>
    <row r="3396" spans="1:11">
      <c r="A3396" s="4">
        <v>20220602</v>
      </c>
      <c r="B3396" s="21">
        <f t="shared" si="52"/>
        <v>44714</v>
      </c>
      <c r="C3396" s="20" t="str">
        <f>TEXT(Table1[[#This Row],[Transaction Date]],"yyyy")</f>
        <v>2022</v>
      </c>
      <c r="D3396" s="20" t="str">
        <f>TEXT(Table1[[#This Row],[Transaction Date]],"mmmm")</f>
        <v>June</v>
      </c>
      <c r="E3396" s="4">
        <f>MONTH(Table1[[#This Row],[Transaction Date]])</f>
        <v>6</v>
      </c>
      <c r="F3396" s="20" t="str">
        <f>TEXT(Table1[[#This Row],[Transaction Date]],"dddd")</f>
        <v>Thursday</v>
      </c>
      <c r="G3396" t="s">
        <v>117</v>
      </c>
      <c r="H3396" s="4">
        <v>10339</v>
      </c>
      <c r="I3396" t="s">
        <v>115</v>
      </c>
      <c r="J3396" s="4">
        <v>485260</v>
      </c>
      <c r="K3396">
        <v>13462.5</v>
      </c>
    </row>
    <row r="3397" spans="1:11">
      <c r="A3397" s="4">
        <v>20220602</v>
      </c>
      <c r="B3397" s="21">
        <f t="shared" ref="B3397:B3460" si="53">DATE(LEFT(A3397,4),MID(A3397,5,2),RIGHT(A3397,2))</f>
        <v>44714</v>
      </c>
      <c r="C3397" s="20" t="str">
        <f>TEXT(Table1[[#This Row],[Transaction Date]],"yyyy")</f>
        <v>2022</v>
      </c>
      <c r="D3397" s="20" t="str">
        <f>TEXT(Table1[[#This Row],[Transaction Date]],"mmmm")</f>
        <v>June</v>
      </c>
      <c r="E3397" s="4">
        <f>MONTH(Table1[[#This Row],[Transaction Date]])</f>
        <v>6</v>
      </c>
      <c r="F3397" s="20" t="str">
        <f>TEXT(Table1[[#This Row],[Transaction Date]],"dddd")</f>
        <v>Thursday</v>
      </c>
      <c r="G3397" t="s">
        <v>117</v>
      </c>
      <c r="H3397" s="4">
        <v>10341</v>
      </c>
      <c r="I3397" t="s">
        <v>113</v>
      </c>
      <c r="J3397" s="4">
        <v>520219</v>
      </c>
      <c r="K3397">
        <v>3950</v>
      </c>
    </row>
    <row r="3398" spans="1:11">
      <c r="A3398" s="4">
        <v>20220602</v>
      </c>
      <c r="B3398" s="21">
        <f t="shared" si="53"/>
        <v>44714</v>
      </c>
      <c r="C3398" s="20" t="str">
        <f>TEXT(Table1[[#This Row],[Transaction Date]],"yyyy")</f>
        <v>2022</v>
      </c>
      <c r="D3398" s="20" t="str">
        <f>TEXT(Table1[[#This Row],[Transaction Date]],"mmmm")</f>
        <v>June</v>
      </c>
      <c r="E3398" s="4">
        <f>MONTH(Table1[[#This Row],[Transaction Date]])</f>
        <v>6</v>
      </c>
      <c r="F3398" s="20" t="str">
        <f>TEXT(Table1[[#This Row],[Transaction Date]],"dddd")</f>
        <v>Thursday</v>
      </c>
      <c r="G3398" t="s">
        <v>117</v>
      </c>
      <c r="H3398" s="4">
        <v>10341</v>
      </c>
      <c r="I3398" t="s">
        <v>113</v>
      </c>
      <c r="J3398" s="4">
        <v>555178</v>
      </c>
      <c r="K3398">
        <v>13462.5</v>
      </c>
    </row>
    <row r="3399" spans="1:11">
      <c r="A3399" s="4">
        <v>20220602</v>
      </c>
      <c r="B3399" s="21">
        <f t="shared" si="53"/>
        <v>44714</v>
      </c>
      <c r="C3399" s="20" t="str">
        <f>TEXT(Table1[[#This Row],[Transaction Date]],"yyyy")</f>
        <v>2022</v>
      </c>
      <c r="D3399" s="20" t="str">
        <f>TEXT(Table1[[#This Row],[Transaction Date]],"mmmm")</f>
        <v>June</v>
      </c>
      <c r="E3399" s="4">
        <f>MONTH(Table1[[#This Row],[Transaction Date]])</f>
        <v>6</v>
      </c>
      <c r="F3399" s="20" t="str">
        <f>TEXT(Table1[[#This Row],[Transaction Date]],"dddd")</f>
        <v>Thursday</v>
      </c>
      <c r="G3399" t="s">
        <v>10</v>
      </c>
      <c r="H3399" s="4">
        <v>1301</v>
      </c>
      <c r="I3399" t="s">
        <v>112</v>
      </c>
      <c r="J3399" s="4">
        <v>590137</v>
      </c>
      <c r="K3399">
        <v>10687.5</v>
      </c>
    </row>
    <row r="3400" spans="1:11">
      <c r="A3400" s="4">
        <v>20220602</v>
      </c>
      <c r="B3400" s="21">
        <f t="shared" si="53"/>
        <v>44714</v>
      </c>
      <c r="C3400" s="20" t="str">
        <f>TEXT(Table1[[#This Row],[Transaction Date]],"yyyy")</f>
        <v>2022</v>
      </c>
      <c r="D3400" s="20" t="str">
        <f>TEXT(Table1[[#This Row],[Transaction Date]],"mmmm")</f>
        <v>June</v>
      </c>
      <c r="E3400" s="4">
        <f>MONTH(Table1[[#This Row],[Transaction Date]])</f>
        <v>6</v>
      </c>
      <c r="F3400" s="20" t="str">
        <f>TEXT(Table1[[#This Row],[Transaction Date]],"dddd")</f>
        <v>Thursday</v>
      </c>
      <c r="G3400" t="s">
        <v>10</v>
      </c>
      <c r="H3400" s="4">
        <v>13527</v>
      </c>
      <c r="I3400" t="s">
        <v>109</v>
      </c>
      <c r="J3400" s="4">
        <v>625096</v>
      </c>
      <c r="K3400">
        <v>16155</v>
      </c>
    </row>
    <row r="3401" spans="1:11">
      <c r="A3401" s="4">
        <v>20220602</v>
      </c>
      <c r="B3401" s="21">
        <f t="shared" si="53"/>
        <v>44714</v>
      </c>
      <c r="C3401" s="20" t="str">
        <f>TEXT(Table1[[#This Row],[Transaction Date]],"yyyy")</f>
        <v>2022</v>
      </c>
      <c r="D3401" s="20" t="str">
        <f>TEXT(Table1[[#This Row],[Transaction Date]],"mmmm")</f>
        <v>June</v>
      </c>
      <c r="E3401" s="4">
        <f>MONTH(Table1[[#This Row],[Transaction Date]])</f>
        <v>6</v>
      </c>
      <c r="F3401" s="20" t="str">
        <f>TEXT(Table1[[#This Row],[Transaction Date]],"dddd")</f>
        <v>Thursday</v>
      </c>
      <c r="G3401" t="s">
        <v>116</v>
      </c>
      <c r="H3401" s="4">
        <v>13527</v>
      </c>
      <c r="I3401" t="s">
        <v>109</v>
      </c>
      <c r="J3401" s="4">
        <v>660055</v>
      </c>
      <c r="K3401">
        <v>21555</v>
      </c>
    </row>
    <row r="3402" spans="1:11">
      <c r="A3402" s="4">
        <v>20220603</v>
      </c>
      <c r="B3402" s="21">
        <f t="shared" si="53"/>
        <v>44715</v>
      </c>
      <c r="C3402" s="20" t="str">
        <f>TEXT(Table1[[#This Row],[Transaction Date]],"yyyy")</f>
        <v>2022</v>
      </c>
      <c r="D3402" s="20" t="str">
        <f>TEXT(Table1[[#This Row],[Transaction Date]],"mmmm")</f>
        <v>June</v>
      </c>
      <c r="E3402" s="4">
        <f>MONTH(Table1[[#This Row],[Transaction Date]])</f>
        <v>6</v>
      </c>
      <c r="F3402" s="20" t="str">
        <f>TEXT(Table1[[#This Row],[Transaction Date]],"dddd")</f>
        <v>Friday</v>
      </c>
      <c r="G3402" t="s">
        <v>10</v>
      </c>
      <c r="H3402" s="4">
        <v>13530</v>
      </c>
      <c r="I3402" t="s">
        <v>109</v>
      </c>
      <c r="J3402" s="4">
        <v>695014</v>
      </c>
      <c r="K3402">
        <v>16987.5</v>
      </c>
    </row>
    <row r="3403" spans="1:11">
      <c r="A3403" s="4">
        <v>20220603</v>
      </c>
      <c r="B3403" s="21">
        <f t="shared" si="53"/>
        <v>44715</v>
      </c>
      <c r="C3403" s="20" t="str">
        <f>TEXT(Table1[[#This Row],[Transaction Date]],"yyyy")</f>
        <v>2022</v>
      </c>
      <c r="D3403" s="20" t="str">
        <f>TEXT(Table1[[#This Row],[Transaction Date]],"mmmm")</f>
        <v>June</v>
      </c>
      <c r="E3403" s="4">
        <f>MONTH(Table1[[#This Row],[Transaction Date]])</f>
        <v>6</v>
      </c>
      <c r="F3403" s="20" t="str">
        <f>TEXT(Table1[[#This Row],[Transaction Date]],"dddd")</f>
        <v>Friday</v>
      </c>
      <c r="G3403" t="s">
        <v>10</v>
      </c>
      <c r="H3403" s="4">
        <v>13531</v>
      </c>
      <c r="I3403" t="s">
        <v>115</v>
      </c>
      <c r="J3403" s="4">
        <v>869809</v>
      </c>
      <c r="K3403">
        <v>4687.5</v>
      </c>
    </row>
    <row r="3404" spans="1:11">
      <c r="A3404" s="4">
        <v>20220603</v>
      </c>
      <c r="B3404" s="21">
        <f t="shared" si="53"/>
        <v>44715</v>
      </c>
      <c r="C3404" s="20" t="str">
        <f>TEXT(Table1[[#This Row],[Transaction Date]],"yyyy")</f>
        <v>2022</v>
      </c>
      <c r="D3404" s="20" t="str">
        <f>TEXT(Table1[[#This Row],[Transaction Date]],"mmmm")</f>
        <v>June</v>
      </c>
      <c r="E3404" s="4">
        <f>MONTH(Table1[[#This Row],[Transaction Date]])</f>
        <v>6</v>
      </c>
      <c r="F3404" s="20" t="str">
        <f>TEXT(Table1[[#This Row],[Transaction Date]],"dddd")</f>
        <v>Friday</v>
      </c>
      <c r="G3404" t="s">
        <v>116</v>
      </c>
      <c r="H3404" s="4">
        <v>13534</v>
      </c>
      <c r="I3404" t="s">
        <v>113</v>
      </c>
      <c r="J3404" s="4">
        <v>904768</v>
      </c>
      <c r="K3404">
        <v>8955</v>
      </c>
    </row>
    <row r="3405" spans="1:11">
      <c r="A3405" s="4">
        <v>20220603</v>
      </c>
      <c r="B3405" s="21">
        <f t="shared" si="53"/>
        <v>44715</v>
      </c>
      <c r="C3405" s="20" t="str">
        <f>TEXT(Table1[[#This Row],[Transaction Date]],"yyyy")</f>
        <v>2022</v>
      </c>
      <c r="D3405" s="20" t="str">
        <f>TEXT(Table1[[#This Row],[Transaction Date]],"mmmm")</f>
        <v>June</v>
      </c>
      <c r="E3405" s="4">
        <f>MONTH(Table1[[#This Row],[Transaction Date]])</f>
        <v>6</v>
      </c>
      <c r="F3405" s="20" t="str">
        <f>TEXT(Table1[[#This Row],[Transaction Date]],"dddd")</f>
        <v>Friday</v>
      </c>
      <c r="G3405" t="s">
        <v>116</v>
      </c>
      <c r="H3405" s="4">
        <v>15436</v>
      </c>
      <c r="I3405" t="s">
        <v>113</v>
      </c>
      <c r="J3405" s="4">
        <v>132951</v>
      </c>
      <c r="K3405">
        <v>4687.5</v>
      </c>
    </row>
    <row r="3406" spans="1:11">
      <c r="A3406" s="4">
        <v>20220603</v>
      </c>
      <c r="B3406" s="21">
        <f t="shared" si="53"/>
        <v>44715</v>
      </c>
      <c r="C3406" s="20" t="str">
        <f>TEXT(Table1[[#This Row],[Transaction Date]],"yyyy")</f>
        <v>2022</v>
      </c>
      <c r="D3406" s="20" t="str">
        <f>TEXT(Table1[[#This Row],[Transaction Date]],"mmmm")</f>
        <v>June</v>
      </c>
      <c r="E3406" s="4">
        <f>MONTH(Table1[[#This Row],[Transaction Date]])</f>
        <v>6</v>
      </c>
      <c r="F3406" s="20" t="str">
        <f>TEXT(Table1[[#This Row],[Transaction Date]],"dddd")</f>
        <v>Friday</v>
      </c>
      <c r="G3406" t="s">
        <v>116</v>
      </c>
      <c r="H3406" s="4">
        <v>15446</v>
      </c>
      <c r="I3406" t="s">
        <v>115</v>
      </c>
      <c r="J3406" s="4">
        <v>117828</v>
      </c>
      <c r="K3406">
        <v>995</v>
      </c>
    </row>
    <row r="3407" spans="1:11">
      <c r="A3407" s="4">
        <v>20220603</v>
      </c>
      <c r="B3407" s="21">
        <f t="shared" si="53"/>
        <v>44715</v>
      </c>
      <c r="C3407" s="20" t="str">
        <f>TEXT(Table1[[#This Row],[Transaction Date]],"yyyy")</f>
        <v>2022</v>
      </c>
      <c r="D3407" s="20" t="str">
        <f>TEXT(Table1[[#This Row],[Transaction Date]],"mmmm")</f>
        <v>June</v>
      </c>
      <c r="E3407" s="4">
        <f>MONTH(Table1[[#This Row],[Transaction Date]])</f>
        <v>6</v>
      </c>
      <c r="F3407" s="20" t="str">
        <f>TEXT(Table1[[#This Row],[Transaction Date]],"dddd")</f>
        <v>Friday</v>
      </c>
      <c r="G3407" t="s">
        <v>116</v>
      </c>
      <c r="H3407" s="4">
        <v>15446</v>
      </c>
      <c r="I3407" t="s">
        <v>109</v>
      </c>
      <c r="J3407" s="4">
        <v>124705</v>
      </c>
      <c r="K3407">
        <v>10687.5</v>
      </c>
    </row>
    <row r="3408" spans="1:11">
      <c r="A3408" s="4">
        <v>20220603</v>
      </c>
      <c r="B3408" s="21">
        <f t="shared" si="53"/>
        <v>44715</v>
      </c>
      <c r="C3408" s="20" t="str">
        <f>TEXT(Table1[[#This Row],[Transaction Date]],"yyyy")</f>
        <v>2022</v>
      </c>
      <c r="D3408" s="20" t="str">
        <f>TEXT(Table1[[#This Row],[Transaction Date]],"mmmm")</f>
        <v>June</v>
      </c>
      <c r="E3408" s="4">
        <f>MONTH(Table1[[#This Row],[Transaction Date]])</f>
        <v>6</v>
      </c>
      <c r="F3408" s="20" t="str">
        <f>TEXT(Table1[[#This Row],[Transaction Date]],"dddd")</f>
        <v>Friday</v>
      </c>
      <c r="G3408" t="s">
        <v>116</v>
      </c>
      <c r="H3408" s="4">
        <v>15444</v>
      </c>
      <c r="I3408" t="s">
        <v>109</v>
      </c>
      <c r="J3408" s="4">
        <v>134582</v>
      </c>
      <c r="K3408">
        <v>5625</v>
      </c>
    </row>
    <row r="3409" spans="1:11">
      <c r="A3409" s="4">
        <v>20220604</v>
      </c>
      <c r="B3409" s="21">
        <f t="shared" si="53"/>
        <v>44716</v>
      </c>
      <c r="C3409" s="20" t="str">
        <f>TEXT(Table1[[#This Row],[Transaction Date]],"yyyy")</f>
        <v>2022</v>
      </c>
      <c r="D3409" s="20" t="str">
        <f>TEXT(Table1[[#This Row],[Transaction Date]],"mmmm")</f>
        <v>June</v>
      </c>
      <c r="E3409" s="4">
        <f>MONTH(Table1[[#This Row],[Transaction Date]])</f>
        <v>6</v>
      </c>
      <c r="F3409" s="20" t="str">
        <f>TEXT(Table1[[#This Row],[Transaction Date]],"dddd")</f>
        <v>Saturday</v>
      </c>
      <c r="G3409" t="s">
        <v>117</v>
      </c>
      <c r="H3409" s="4">
        <v>1307</v>
      </c>
      <c r="I3409" t="s">
        <v>109</v>
      </c>
      <c r="J3409" s="4">
        <v>145249</v>
      </c>
      <c r="K3409">
        <v>23950</v>
      </c>
    </row>
    <row r="3410" spans="1:11">
      <c r="A3410" s="4">
        <v>20220604</v>
      </c>
      <c r="B3410" s="21">
        <f t="shared" si="53"/>
        <v>44716</v>
      </c>
      <c r="C3410" s="20" t="str">
        <f>TEXT(Table1[[#This Row],[Transaction Date]],"yyyy")</f>
        <v>2022</v>
      </c>
      <c r="D3410" s="20" t="str">
        <f>TEXT(Table1[[#This Row],[Transaction Date]],"mmmm")</f>
        <v>June</v>
      </c>
      <c r="E3410" s="4">
        <f>MONTH(Table1[[#This Row],[Transaction Date]])</f>
        <v>6</v>
      </c>
      <c r="F3410" s="20" t="str">
        <f>TEXT(Table1[[#This Row],[Transaction Date]],"dddd")</f>
        <v>Saturday</v>
      </c>
      <c r="G3410" t="s">
        <v>10</v>
      </c>
      <c r="H3410" s="4">
        <v>1308</v>
      </c>
      <c r="I3410" t="s">
        <v>114</v>
      </c>
      <c r="J3410" s="4">
        <v>557336</v>
      </c>
      <c r="K3410">
        <v>13455</v>
      </c>
    </row>
    <row r="3411" spans="1:11">
      <c r="A3411" s="4">
        <v>20220604</v>
      </c>
      <c r="B3411" s="21">
        <f t="shared" si="53"/>
        <v>44716</v>
      </c>
      <c r="C3411" s="20" t="str">
        <f>TEXT(Table1[[#This Row],[Transaction Date]],"yyyy")</f>
        <v>2022</v>
      </c>
      <c r="D3411" s="20" t="str">
        <f>TEXT(Table1[[#This Row],[Transaction Date]],"mmmm")</f>
        <v>June</v>
      </c>
      <c r="E3411" s="4">
        <f>MONTH(Table1[[#This Row],[Transaction Date]])</f>
        <v>6</v>
      </c>
      <c r="F3411" s="20" t="str">
        <f>TEXT(Table1[[#This Row],[Transaction Date]],"dddd")</f>
        <v>Saturday</v>
      </c>
      <c r="G3411" t="s">
        <v>116</v>
      </c>
      <c r="H3411" s="4">
        <v>1309</v>
      </c>
      <c r="I3411" t="s">
        <v>115</v>
      </c>
      <c r="J3411" s="4">
        <v>166213</v>
      </c>
      <c r="K3411">
        <v>8955</v>
      </c>
    </row>
    <row r="3412" spans="1:11">
      <c r="A3412" s="4">
        <v>20220605</v>
      </c>
      <c r="B3412" s="21">
        <f t="shared" si="53"/>
        <v>44717</v>
      </c>
      <c r="C3412" s="20" t="str">
        <f>TEXT(Table1[[#This Row],[Transaction Date]],"yyyy")</f>
        <v>2022</v>
      </c>
      <c r="D3412" s="20" t="str">
        <f>TEXT(Table1[[#This Row],[Transaction Date]],"mmmm")</f>
        <v>June</v>
      </c>
      <c r="E3412" s="4">
        <f>MONTH(Table1[[#This Row],[Transaction Date]])</f>
        <v>6</v>
      </c>
      <c r="F3412" s="20" t="str">
        <f>TEXT(Table1[[#This Row],[Transaction Date]],"dddd")</f>
        <v>Sunday</v>
      </c>
      <c r="G3412" t="s">
        <v>116</v>
      </c>
      <c r="H3412" s="4">
        <v>1319</v>
      </c>
      <c r="I3412" t="s">
        <v>114</v>
      </c>
      <c r="J3412" s="4">
        <v>167090</v>
      </c>
      <c r="K3412">
        <v>14737.5</v>
      </c>
    </row>
    <row r="3413" spans="1:11">
      <c r="A3413" s="4">
        <v>20220605</v>
      </c>
      <c r="B3413" s="21">
        <f t="shared" si="53"/>
        <v>44717</v>
      </c>
      <c r="C3413" s="20" t="str">
        <f>TEXT(Table1[[#This Row],[Transaction Date]],"yyyy")</f>
        <v>2022</v>
      </c>
      <c r="D3413" s="20" t="str">
        <f>TEXT(Table1[[#This Row],[Transaction Date]],"mmmm")</f>
        <v>June</v>
      </c>
      <c r="E3413" s="4">
        <f>MONTH(Table1[[#This Row],[Transaction Date]])</f>
        <v>6</v>
      </c>
      <c r="F3413" s="20" t="str">
        <f>TEXT(Table1[[#This Row],[Transaction Date]],"dddd")</f>
        <v>Sunday</v>
      </c>
      <c r="G3413" t="s">
        <v>117</v>
      </c>
      <c r="H3413" s="4">
        <v>20986</v>
      </c>
      <c r="I3413" t="s">
        <v>115</v>
      </c>
      <c r="J3413" s="4">
        <v>167967</v>
      </c>
      <c r="K3413">
        <v>13462.5</v>
      </c>
    </row>
    <row r="3414" spans="1:11">
      <c r="A3414" s="4">
        <v>20220605</v>
      </c>
      <c r="B3414" s="21">
        <f t="shared" si="53"/>
        <v>44717</v>
      </c>
      <c r="C3414" s="20" t="str">
        <f>TEXT(Table1[[#This Row],[Transaction Date]],"yyyy")</f>
        <v>2022</v>
      </c>
      <c r="D3414" s="20" t="str">
        <f>TEXT(Table1[[#This Row],[Transaction Date]],"mmmm")</f>
        <v>June</v>
      </c>
      <c r="E3414" s="4">
        <f>MONTH(Table1[[#This Row],[Transaction Date]])</f>
        <v>6</v>
      </c>
      <c r="F3414" s="20" t="str">
        <f>TEXT(Table1[[#This Row],[Transaction Date]],"dddd")</f>
        <v>Sunday</v>
      </c>
      <c r="G3414" t="s">
        <v>11</v>
      </c>
      <c r="H3414" s="4">
        <v>20990</v>
      </c>
      <c r="I3414" t="s">
        <v>114</v>
      </c>
      <c r="J3414" s="4">
        <v>168844</v>
      </c>
      <c r="K3414">
        <v>4087.5</v>
      </c>
    </row>
    <row r="3415" spans="1:11">
      <c r="A3415" s="4">
        <v>20220605</v>
      </c>
      <c r="B3415" s="21">
        <f t="shared" si="53"/>
        <v>44717</v>
      </c>
      <c r="C3415" s="20" t="str">
        <f>TEXT(Table1[[#This Row],[Transaction Date]],"yyyy")</f>
        <v>2022</v>
      </c>
      <c r="D3415" s="20" t="str">
        <f>TEXT(Table1[[#This Row],[Transaction Date]],"mmmm")</f>
        <v>June</v>
      </c>
      <c r="E3415" s="4">
        <f>MONTH(Table1[[#This Row],[Transaction Date]])</f>
        <v>6</v>
      </c>
      <c r="F3415" s="20" t="str">
        <f>TEXT(Table1[[#This Row],[Transaction Date]],"dddd")</f>
        <v>Sunday</v>
      </c>
      <c r="G3415" t="s">
        <v>11</v>
      </c>
      <c r="H3415" s="4">
        <v>20991</v>
      </c>
      <c r="I3415" t="s">
        <v>114</v>
      </c>
      <c r="J3415" s="4">
        <v>169721</v>
      </c>
      <c r="K3415">
        <v>4237.5</v>
      </c>
    </row>
    <row r="3416" spans="1:11">
      <c r="A3416" s="4">
        <v>20220605</v>
      </c>
      <c r="B3416" s="21">
        <f t="shared" si="53"/>
        <v>44717</v>
      </c>
      <c r="C3416" s="20" t="str">
        <f>TEXT(Table1[[#This Row],[Transaction Date]],"yyyy")</f>
        <v>2022</v>
      </c>
      <c r="D3416" s="20" t="str">
        <f>TEXT(Table1[[#This Row],[Transaction Date]],"mmmm")</f>
        <v>June</v>
      </c>
      <c r="E3416" s="4">
        <f>MONTH(Table1[[#This Row],[Transaction Date]])</f>
        <v>6</v>
      </c>
      <c r="F3416" s="20" t="str">
        <f>TEXT(Table1[[#This Row],[Transaction Date]],"dddd")</f>
        <v>Sunday</v>
      </c>
      <c r="G3416" t="s">
        <v>11</v>
      </c>
      <c r="H3416" s="4">
        <v>20992</v>
      </c>
      <c r="I3416" t="s">
        <v>115</v>
      </c>
      <c r="J3416" s="4">
        <v>170598</v>
      </c>
      <c r="K3416">
        <v>15257.5</v>
      </c>
    </row>
    <row r="3417" spans="1:11">
      <c r="A3417" s="4">
        <v>20220607</v>
      </c>
      <c r="B3417" s="21">
        <f t="shared" si="53"/>
        <v>44719</v>
      </c>
      <c r="C3417" s="20" t="str">
        <f>TEXT(Table1[[#This Row],[Transaction Date]],"yyyy")</f>
        <v>2022</v>
      </c>
      <c r="D3417" s="20" t="str">
        <f>TEXT(Table1[[#This Row],[Transaction Date]],"mmmm")</f>
        <v>June</v>
      </c>
      <c r="E3417" s="4">
        <f>MONTH(Table1[[#This Row],[Transaction Date]])</f>
        <v>6</v>
      </c>
      <c r="F3417" s="20" t="str">
        <f>TEXT(Table1[[#This Row],[Transaction Date]],"dddd")</f>
        <v>Tuesday</v>
      </c>
      <c r="G3417" t="s">
        <v>117</v>
      </c>
      <c r="H3417" s="4">
        <v>13563</v>
      </c>
      <c r="I3417" t="s">
        <v>114</v>
      </c>
      <c r="J3417" s="4">
        <v>171475</v>
      </c>
      <c r="K3417">
        <v>20385</v>
      </c>
    </row>
    <row r="3418" spans="1:11">
      <c r="A3418" s="4">
        <v>20220607</v>
      </c>
      <c r="B3418" s="21">
        <f t="shared" si="53"/>
        <v>44719</v>
      </c>
      <c r="C3418" s="20" t="str">
        <f>TEXT(Table1[[#This Row],[Transaction Date]],"yyyy")</f>
        <v>2022</v>
      </c>
      <c r="D3418" s="20" t="str">
        <f>TEXT(Table1[[#This Row],[Transaction Date]],"mmmm")</f>
        <v>June</v>
      </c>
      <c r="E3418" s="4">
        <f>MONTH(Table1[[#This Row],[Transaction Date]])</f>
        <v>6</v>
      </c>
      <c r="F3418" s="20" t="str">
        <f>TEXT(Table1[[#This Row],[Transaction Date]],"dddd")</f>
        <v>Tuesday</v>
      </c>
      <c r="G3418" t="s">
        <v>117</v>
      </c>
      <c r="H3418" s="4">
        <v>1323</v>
      </c>
      <c r="I3418" t="s">
        <v>115</v>
      </c>
      <c r="J3418" s="4">
        <v>172352</v>
      </c>
      <c r="K3418">
        <v>3937.5</v>
      </c>
    </row>
    <row r="3419" spans="1:11">
      <c r="A3419" s="4">
        <v>20220607</v>
      </c>
      <c r="B3419" s="21">
        <f t="shared" si="53"/>
        <v>44719</v>
      </c>
      <c r="C3419" s="20" t="str">
        <f>TEXT(Table1[[#This Row],[Transaction Date]],"yyyy")</f>
        <v>2022</v>
      </c>
      <c r="D3419" s="20" t="str">
        <f>TEXT(Table1[[#This Row],[Transaction Date]],"mmmm")</f>
        <v>June</v>
      </c>
      <c r="E3419" s="4">
        <f>MONTH(Table1[[#This Row],[Transaction Date]])</f>
        <v>6</v>
      </c>
      <c r="F3419" s="20" t="str">
        <f>TEXT(Table1[[#This Row],[Transaction Date]],"dddd")</f>
        <v>Tuesday</v>
      </c>
      <c r="G3419" t="s">
        <v>117</v>
      </c>
      <c r="H3419" s="4">
        <v>1323</v>
      </c>
      <c r="I3419" t="s">
        <v>113</v>
      </c>
      <c r="J3419" s="4">
        <v>173229</v>
      </c>
      <c r="K3419">
        <v>3937.5</v>
      </c>
    </row>
    <row r="3420" spans="1:11">
      <c r="A3420" s="4">
        <v>20220607</v>
      </c>
      <c r="B3420" s="21">
        <f t="shared" si="53"/>
        <v>44719</v>
      </c>
      <c r="C3420" s="20" t="str">
        <f>TEXT(Table1[[#This Row],[Transaction Date]],"yyyy")</f>
        <v>2022</v>
      </c>
      <c r="D3420" s="20" t="str">
        <f>TEXT(Table1[[#This Row],[Transaction Date]],"mmmm")</f>
        <v>June</v>
      </c>
      <c r="E3420" s="4">
        <f>MONTH(Table1[[#This Row],[Transaction Date]])</f>
        <v>6</v>
      </c>
      <c r="F3420" s="20" t="str">
        <f>TEXT(Table1[[#This Row],[Transaction Date]],"dddd")</f>
        <v>Tuesday</v>
      </c>
      <c r="G3420" t="s">
        <v>10</v>
      </c>
      <c r="H3420" s="4">
        <v>21002</v>
      </c>
      <c r="I3420" t="s">
        <v>113</v>
      </c>
      <c r="J3420" s="4">
        <v>174106</v>
      </c>
      <c r="K3420">
        <v>8450</v>
      </c>
    </row>
    <row r="3421" spans="1:11">
      <c r="A3421" s="4">
        <v>20220608</v>
      </c>
      <c r="B3421" s="21">
        <f t="shared" si="53"/>
        <v>44720</v>
      </c>
      <c r="C3421" s="20" t="str">
        <f>TEXT(Table1[[#This Row],[Transaction Date]],"yyyy")</f>
        <v>2022</v>
      </c>
      <c r="D3421" s="20" t="str">
        <f>TEXT(Table1[[#This Row],[Transaction Date]],"mmmm")</f>
        <v>June</v>
      </c>
      <c r="E3421" s="4">
        <f>MONTH(Table1[[#This Row],[Transaction Date]])</f>
        <v>6</v>
      </c>
      <c r="F3421" s="20" t="str">
        <f>TEXT(Table1[[#This Row],[Transaction Date]],"dddd")</f>
        <v>Wednesday</v>
      </c>
      <c r="G3421" t="s">
        <v>10</v>
      </c>
      <c r="H3421" s="4">
        <v>13564</v>
      </c>
      <c r="I3421" t="s">
        <v>112</v>
      </c>
      <c r="J3421" s="4">
        <v>857476</v>
      </c>
      <c r="K3421">
        <v>10755</v>
      </c>
    </row>
    <row r="3422" spans="1:11">
      <c r="A3422" s="4">
        <v>20220608</v>
      </c>
      <c r="B3422" s="21">
        <f t="shared" si="53"/>
        <v>44720</v>
      </c>
      <c r="C3422" s="20" t="str">
        <f>TEXT(Table1[[#This Row],[Transaction Date]],"yyyy")</f>
        <v>2022</v>
      </c>
      <c r="D3422" s="20" t="str">
        <f>TEXT(Table1[[#This Row],[Transaction Date]],"mmmm")</f>
        <v>June</v>
      </c>
      <c r="E3422" s="4">
        <f>MONTH(Table1[[#This Row],[Transaction Date]])</f>
        <v>6</v>
      </c>
      <c r="F3422" s="20" t="str">
        <f>TEXT(Table1[[#This Row],[Transaction Date]],"dddd")</f>
        <v>Wednesday</v>
      </c>
      <c r="G3422" t="s">
        <v>116</v>
      </c>
      <c r="H3422" s="4">
        <v>1325</v>
      </c>
      <c r="I3422" t="s">
        <v>109</v>
      </c>
      <c r="J3422" s="4">
        <v>766263</v>
      </c>
      <c r="K3422">
        <v>12285</v>
      </c>
    </row>
    <row r="3423" spans="1:11">
      <c r="A3423" s="4">
        <v>20220608</v>
      </c>
      <c r="B3423" s="21">
        <f t="shared" si="53"/>
        <v>44720</v>
      </c>
      <c r="C3423" s="20" t="str">
        <f>TEXT(Table1[[#This Row],[Transaction Date]],"yyyy")</f>
        <v>2022</v>
      </c>
      <c r="D3423" s="20" t="str">
        <f>TEXT(Table1[[#This Row],[Transaction Date]],"mmmm")</f>
        <v>June</v>
      </c>
      <c r="E3423" s="4">
        <f>MONTH(Table1[[#This Row],[Transaction Date]])</f>
        <v>6</v>
      </c>
      <c r="F3423" s="20" t="str">
        <f>TEXT(Table1[[#This Row],[Transaction Date]],"dddd")</f>
        <v>Wednesday</v>
      </c>
      <c r="G3423" t="s">
        <v>10</v>
      </c>
      <c r="H3423" s="4">
        <v>12379</v>
      </c>
      <c r="I3423" t="s">
        <v>109</v>
      </c>
      <c r="J3423" s="4">
        <v>675050</v>
      </c>
      <c r="K3423">
        <v>8962.5</v>
      </c>
    </row>
    <row r="3424" spans="1:11">
      <c r="A3424" s="4">
        <v>20220608</v>
      </c>
      <c r="B3424" s="21">
        <f t="shared" si="53"/>
        <v>44720</v>
      </c>
      <c r="C3424" s="20" t="str">
        <f>TEXT(Table1[[#This Row],[Transaction Date]],"yyyy")</f>
        <v>2022</v>
      </c>
      <c r="D3424" s="20" t="str">
        <f>TEXT(Table1[[#This Row],[Transaction Date]],"mmmm")</f>
        <v>June</v>
      </c>
      <c r="E3424" s="4">
        <f>MONTH(Table1[[#This Row],[Transaction Date]])</f>
        <v>6</v>
      </c>
      <c r="F3424" s="20" t="str">
        <f>TEXT(Table1[[#This Row],[Transaction Date]],"dddd")</f>
        <v>Wednesday</v>
      </c>
      <c r="G3424" t="s">
        <v>10</v>
      </c>
      <c r="H3424" s="4">
        <v>12383</v>
      </c>
      <c r="I3424" t="s">
        <v>109</v>
      </c>
      <c r="J3424" s="4">
        <v>583837</v>
      </c>
      <c r="K3424">
        <v>11238.75</v>
      </c>
    </row>
    <row r="3425" spans="1:11">
      <c r="A3425" s="4">
        <v>20220608</v>
      </c>
      <c r="B3425" s="21">
        <f t="shared" si="53"/>
        <v>44720</v>
      </c>
      <c r="C3425" s="20" t="str">
        <f>TEXT(Table1[[#This Row],[Transaction Date]],"yyyy")</f>
        <v>2022</v>
      </c>
      <c r="D3425" s="20" t="str">
        <f>TEXT(Table1[[#This Row],[Transaction Date]],"mmmm")</f>
        <v>June</v>
      </c>
      <c r="E3425" s="4">
        <f>MONTH(Table1[[#This Row],[Transaction Date]])</f>
        <v>6</v>
      </c>
      <c r="F3425" s="20" t="str">
        <f>TEXT(Table1[[#This Row],[Transaction Date]],"dddd")</f>
        <v>Wednesday</v>
      </c>
      <c r="G3425" t="s">
        <v>116</v>
      </c>
      <c r="H3425" s="4">
        <v>12386</v>
      </c>
      <c r="I3425" t="s">
        <v>114</v>
      </c>
      <c r="J3425" s="4">
        <v>492624</v>
      </c>
      <c r="K3425">
        <v>8066.25</v>
      </c>
    </row>
    <row r="3426" spans="1:11">
      <c r="A3426" s="4">
        <v>20220608</v>
      </c>
      <c r="B3426" s="21">
        <f t="shared" si="53"/>
        <v>44720</v>
      </c>
      <c r="C3426" s="20" t="str">
        <f>TEXT(Table1[[#This Row],[Transaction Date]],"yyyy")</f>
        <v>2022</v>
      </c>
      <c r="D3426" s="20" t="str">
        <f>TEXT(Table1[[#This Row],[Transaction Date]],"mmmm")</f>
        <v>June</v>
      </c>
      <c r="E3426" s="4">
        <f>MONTH(Table1[[#This Row],[Transaction Date]])</f>
        <v>6</v>
      </c>
      <c r="F3426" s="20" t="str">
        <f>TEXT(Table1[[#This Row],[Transaction Date]],"dddd")</f>
        <v>Wednesday</v>
      </c>
      <c r="G3426" t="s">
        <v>116</v>
      </c>
      <c r="H3426" s="4">
        <v>12388</v>
      </c>
      <c r="I3426" t="s">
        <v>115</v>
      </c>
      <c r="J3426" s="4">
        <v>401411</v>
      </c>
      <c r="K3426">
        <v>12116.25</v>
      </c>
    </row>
    <row r="3427" spans="1:11">
      <c r="A3427" s="4">
        <v>20220608</v>
      </c>
      <c r="B3427" s="21">
        <f t="shared" si="53"/>
        <v>44720</v>
      </c>
      <c r="C3427" s="20" t="str">
        <f>TEXT(Table1[[#This Row],[Transaction Date]],"yyyy")</f>
        <v>2022</v>
      </c>
      <c r="D3427" s="20" t="str">
        <f>TEXT(Table1[[#This Row],[Transaction Date]],"mmmm")</f>
        <v>June</v>
      </c>
      <c r="E3427" s="4">
        <f>MONTH(Table1[[#This Row],[Transaction Date]])</f>
        <v>6</v>
      </c>
      <c r="F3427" s="20" t="str">
        <f>TEXT(Table1[[#This Row],[Transaction Date]],"dddd")</f>
        <v>Wednesday</v>
      </c>
      <c r="G3427" t="s">
        <v>116</v>
      </c>
      <c r="H3427" s="4">
        <v>12389</v>
      </c>
      <c r="I3427" t="s">
        <v>114</v>
      </c>
      <c r="J3427" s="4">
        <v>310198</v>
      </c>
      <c r="K3427">
        <v>17950</v>
      </c>
    </row>
    <row r="3428" spans="1:11">
      <c r="A3428" s="4">
        <v>20220608</v>
      </c>
      <c r="B3428" s="21">
        <f t="shared" si="53"/>
        <v>44720</v>
      </c>
      <c r="C3428" s="20" t="str">
        <f>TEXT(Table1[[#This Row],[Transaction Date]],"yyyy")</f>
        <v>2022</v>
      </c>
      <c r="D3428" s="20" t="str">
        <f>TEXT(Table1[[#This Row],[Transaction Date]],"mmmm")</f>
        <v>June</v>
      </c>
      <c r="E3428" s="4">
        <f>MONTH(Table1[[#This Row],[Transaction Date]])</f>
        <v>6</v>
      </c>
      <c r="F3428" s="20" t="str">
        <f>TEXT(Table1[[#This Row],[Transaction Date]],"dddd")</f>
        <v>Wednesday</v>
      </c>
      <c r="G3428" t="s">
        <v>116</v>
      </c>
      <c r="H3428" s="4">
        <v>12384</v>
      </c>
      <c r="I3428" t="s">
        <v>115</v>
      </c>
      <c r="J3428" s="4">
        <v>218985</v>
      </c>
      <c r="K3428">
        <v>8066.25</v>
      </c>
    </row>
    <row r="3429" spans="1:11">
      <c r="A3429" s="4">
        <v>20220608</v>
      </c>
      <c r="B3429" s="21">
        <f t="shared" si="53"/>
        <v>44720</v>
      </c>
      <c r="C3429" s="20" t="str">
        <f>TEXT(Table1[[#This Row],[Transaction Date]],"yyyy")</f>
        <v>2022</v>
      </c>
      <c r="D3429" s="20" t="str">
        <f>TEXT(Table1[[#This Row],[Transaction Date]],"mmmm")</f>
        <v>June</v>
      </c>
      <c r="E3429" s="4">
        <f>MONTH(Table1[[#This Row],[Transaction Date]])</f>
        <v>6</v>
      </c>
      <c r="F3429" s="20" t="str">
        <f>TEXT(Table1[[#This Row],[Transaction Date]],"dddd")</f>
        <v>Wednesday</v>
      </c>
      <c r="G3429" t="s">
        <v>116</v>
      </c>
      <c r="H3429" s="4">
        <v>12385</v>
      </c>
      <c r="I3429" t="s">
        <v>111</v>
      </c>
      <c r="J3429" s="4">
        <v>127772</v>
      </c>
      <c r="K3429">
        <v>8066.25</v>
      </c>
    </row>
    <row r="3430" spans="1:11">
      <c r="A3430" s="4">
        <v>20220608</v>
      </c>
      <c r="B3430" s="21">
        <f t="shared" si="53"/>
        <v>44720</v>
      </c>
      <c r="C3430" s="20" t="str">
        <f>TEXT(Table1[[#This Row],[Transaction Date]],"yyyy")</f>
        <v>2022</v>
      </c>
      <c r="D3430" s="20" t="str">
        <f>TEXT(Table1[[#This Row],[Transaction Date]],"mmmm")</f>
        <v>June</v>
      </c>
      <c r="E3430" s="4">
        <f>MONTH(Table1[[#This Row],[Transaction Date]])</f>
        <v>6</v>
      </c>
      <c r="F3430" s="20" t="str">
        <f>TEXT(Table1[[#This Row],[Transaction Date]],"dddd")</f>
        <v>Wednesday</v>
      </c>
      <c r="G3430" t="s">
        <v>116</v>
      </c>
      <c r="H3430" s="4">
        <v>12390</v>
      </c>
      <c r="I3430" t="s">
        <v>109</v>
      </c>
      <c r="J3430" s="4">
        <v>365592</v>
      </c>
      <c r="K3430">
        <v>15288.75</v>
      </c>
    </row>
    <row r="3431" spans="1:11">
      <c r="A3431" s="4">
        <v>20220608</v>
      </c>
      <c r="B3431" s="21">
        <f t="shared" si="53"/>
        <v>44720</v>
      </c>
      <c r="C3431" s="20" t="str">
        <f>TEXT(Table1[[#This Row],[Transaction Date]],"yyyy")</f>
        <v>2022</v>
      </c>
      <c r="D3431" s="20" t="str">
        <f>TEXT(Table1[[#This Row],[Transaction Date]],"mmmm")</f>
        <v>June</v>
      </c>
      <c r="E3431" s="4">
        <f>MONTH(Table1[[#This Row],[Transaction Date]])</f>
        <v>6</v>
      </c>
      <c r="F3431" s="20" t="str">
        <f>TEXT(Table1[[#This Row],[Transaction Date]],"dddd")</f>
        <v>Wednesday</v>
      </c>
      <c r="G3431" t="s">
        <v>10</v>
      </c>
      <c r="H3431" s="4">
        <v>12391</v>
      </c>
      <c r="I3431" t="s">
        <v>109</v>
      </c>
      <c r="J3431" s="4">
        <v>546544</v>
      </c>
      <c r="K3431">
        <v>17685</v>
      </c>
    </row>
    <row r="3432" spans="1:11">
      <c r="A3432" s="4">
        <v>20220609</v>
      </c>
      <c r="B3432" s="21">
        <f t="shared" si="53"/>
        <v>44721</v>
      </c>
      <c r="C3432" s="20" t="str">
        <f>TEXT(Table1[[#This Row],[Transaction Date]],"yyyy")</f>
        <v>2022</v>
      </c>
      <c r="D3432" s="20" t="str">
        <f>TEXT(Table1[[#This Row],[Transaction Date]],"mmmm")</f>
        <v>June</v>
      </c>
      <c r="E3432" s="4">
        <f>MONTH(Table1[[#This Row],[Transaction Date]])</f>
        <v>6</v>
      </c>
      <c r="F3432" s="20" t="str">
        <f>TEXT(Table1[[#This Row],[Transaction Date]],"dddd")</f>
        <v>Thursday</v>
      </c>
      <c r="G3432" t="s">
        <v>10</v>
      </c>
      <c r="H3432" s="4">
        <v>1328</v>
      </c>
      <c r="I3432" t="s">
        <v>111</v>
      </c>
      <c r="J3432" s="4">
        <v>145867</v>
      </c>
      <c r="K3432">
        <v>1627.5</v>
      </c>
    </row>
    <row r="3433" spans="1:11">
      <c r="A3433" s="4">
        <v>20220610</v>
      </c>
      <c r="B3433" s="21">
        <f t="shared" si="53"/>
        <v>44722</v>
      </c>
      <c r="C3433" s="20" t="str">
        <f>TEXT(Table1[[#This Row],[Transaction Date]],"yyyy")</f>
        <v>2022</v>
      </c>
      <c r="D3433" s="20" t="str">
        <f>TEXT(Table1[[#This Row],[Transaction Date]],"mmmm")</f>
        <v>June</v>
      </c>
      <c r="E3433" s="4">
        <f>MONTH(Table1[[#This Row],[Transaction Date]])</f>
        <v>6</v>
      </c>
      <c r="F3433" s="20" t="str">
        <f>TEXT(Table1[[#This Row],[Transaction Date]],"dddd")</f>
        <v>Friday</v>
      </c>
      <c r="G3433" t="s">
        <v>116</v>
      </c>
      <c r="H3433" s="4">
        <v>21023</v>
      </c>
      <c r="I3433" t="s">
        <v>109</v>
      </c>
      <c r="J3433" s="4">
        <v>254810</v>
      </c>
      <c r="K3433">
        <v>18855</v>
      </c>
    </row>
    <row r="3434" spans="1:11">
      <c r="A3434" s="4">
        <v>20220610</v>
      </c>
      <c r="B3434" s="21">
        <f t="shared" si="53"/>
        <v>44722</v>
      </c>
      <c r="C3434" s="20" t="str">
        <f>TEXT(Table1[[#This Row],[Transaction Date]],"yyyy")</f>
        <v>2022</v>
      </c>
      <c r="D3434" s="20" t="str">
        <f>TEXT(Table1[[#This Row],[Transaction Date]],"mmmm")</f>
        <v>June</v>
      </c>
      <c r="E3434" s="4">
        <f>MONTH(Table1[[#This Row],[Transaction Date]])</f>
        <v>6</v>
      </c>
      <c r="F3434" s="20" t="str">
        <f>TEXT(Table1[[#This Row],[Transaction Date]],"dddd")</f>
        <v>Friday</v>
      </c>
      <c r="G3434" t="s">
        <v>116</v>
      </c>
      <c r="H3434" s="4">
        <v>13573</v>
      </c>
      <c r="I3434" t="s">
        <v>109</v>
      </c>
      <c r="J3434" s="4">
        <v>655487</v>
      </c>
      <c r="K3434">
        <v>14737.5</v>
      </c>
    </row>
    <row r="3435" spans="1:11">
      <c r="A3435" s="4">
        <v>20220610</v>
      </c>
      <c r="B3435" s="21">
        <f t="shared" si="53"/>
        <v>44722</v>
      </c>
      <c r="C3435" s="20" t="str">
        <f>TEXT(Table1[[#This Row],[Transaction Date]],"yyyy")</f>
        <v>2022</v>
      </c>
      <c r="D3435" s="20" t="str">
        <f>TEXT(Table1[[#This Row],[Transaction Date]],"mmmm")</f>
        <v>June</v>
      </c>
      <c r="E3435" s="4">
        <f>MONTH(Table1[[#This Row],[Transaction Date]])</f>
        <v>6</v>
      </c>
      <c r="F3435" s="20" t="str">
        <f>TEXT(Table1[[#This Row],[Transaction Date]],"dddd")</f>
        <v>Friday</v>
      </c>
      <c r="G3435" t="s">
        <v>116</v>
      </c>
      <c r="H3435" s="4">
        <v>13573</v>
      </c>
      <c r="I3435" t="s">
        <v>109</v>
      </c>
      <c r="J3435" s="4">
        <v>100712</v>
      </c>
      <c r="K3435">
        <v>7155</v>
      </c>
    </row>
    <row r="3436" spans="1:11">
      <c r="A3436" s="4">
        <v>20220610</v>
      </c>
      <c r="B3436" s="21">
        <f t="shared" si="53"/>
        <v>44722</v>
      </c>
      <c r="C3436" s="20" t="str">
        <f>TEXT(Table1[[#This Row],[Transaction Date]],"yyyy")</f>
        <v>2022</v>
      </c>
      <c r="D3436" s="20" t="str">
        <f>TEXT(Table1[[#This Row],[Transaction Date]],"mmmm")</f>
        <v>June</v>
      </c>
      <c r="E3436" s="4">
        <f>MONTH(Table1[[#This Row],[Transaction Date]])</f>
        <v>6</v>
      </c>
      <c r="F3436" s="20" t="str">
        <f>TEXT(Table1[[#This Row],[Transaction Date]],"dddd")</f>
        <v>Friday</v>
      </c>
      <c r="G3436" t="s">
        <v>116</v>
      </c>
      <c r="H3436" s="4">
        <v>15642</v>
      </c>
      <c r="I3436" t="s">
        <v>111</v>
      </c>
      <c r="J3436" s="4">
        <v>135670</v>
      </c>
      <c r="K3436">
        <v>8962.5</v>
      </c>
    </row>
    <row r="3437" spans="1:11">
      <c r="A3437" s="4">
        <v>20220611</v>
      </c>
      <c r="B3437" s="21">
        <f t="shared" si="53"/>
        <v>44723</v>
      </c>
      <c r="C3437" s="20" t="str">
        <f>TEXT(Table1[[#This Row],[Transaction Date]],"yyyy")</f>
        <v>2022</v>
      </c>
      <c r="D3437" s="20" t="str">
        <f>TEXT(Table1[[#This Row],[Transaction Date]],"mmmm")</f>
        <v>June</v>
      </c>
      <c r="E3437" s="4">
        <f>MONTH(Table1[[#This Row],[Transaction Date]])</f>
        <v>6</v>
      </c>
      <c r="F3437" s="20" t="str">
        <f>TEXT(Table1[[#This Row],[Transaction Date]],"dddd")</f>
        <v>Saturday</v>
      </c>
      <c r="G3437" t="s">
        <v>116</v>
      </c>
      <c r="H3437" s="4">
        <v>21025</v>
      </c>
      <c r="I3437" t="s">
        <v>109</v>
      </c>
      <c r="J3437" s="4">
        <v>170629</v>
      </c>
      <c r="K3437">
        <v>15712.5</v>
      </c>
    </row>
    <row r="3438" spans="1:11">
      <c r="A3438" s="4">
        <v>20220611</v>
      </c>
      <c r="B3438" s="21">
        <f t="shared" si="53"/>
        <v>44723</v>
      </c>
      <c r="C3438" s="20" t="str">
        <f>TEXT(Table1[[#This Row],[Transaction Date]],"yyyy")</f>
        <v>2022</v>
      </c>
      <c r="D3438" s="20" t="str">
        <f>TEXT(Table1[[#This Row],[Transaction Date]],"mmmm")</f>
        <v>June</v>
      </c>
      <c r="E3438" s="4">
        <f>MONTH(Table1[[#This Row],[Transaction Date]])</f>
        <v>6</v>
      </c>
      <c r="F3438" s="20" t="str">
        <f>TEXT(Table1[[#This Row],[Transaction Date]],"dddd")</f>
        <v>Saturday</v>
      </c>
      <c r="G3438" t="s">
        <v>118</v>
      </c>
      <c r="H3438" s="4">
        <v>21028</v>
      </c>
      <c r="I3438" t="s">
        <v>109</v>
      </c>
      <c r="J3438" s="4">
        <v>205588</v>
      </c>
      <c r="K3438">
        <v>13650</v>
      </c>
    </row>
    <row r="3439" spans="1:11">
      <c r="A3439" s="4">
        <v>20220611</v>
      </c>
      <c r="B3439" s="21">
        <f t="shared" si="53"/>
        <v>44723</v>
      </c>
      <c r="C3439" s="20" t="str">
        <f>TEXT(Table1[[#This Row],[Transaction Date]],"yyyy")</f>
        <v>2022</v>
      </c>
      <c r="D3439" s="20" t="str">
        <f>TEXT(Table1[[#This Row],[Transaction Date]],"mmmm")</f>
        <v>June</v>
      </c>
      <c r="E3439" s="4">
        <f>MONTH(Table1[[#This Row],[Transaction Date]])</f>
        <v>6</v>
      </c>
      <c r="F3439" s="20" t="str">
        <f>TEXT(Table1[[#This Row],[Transaction Date]],"dddd")</f>
        <v>Saturday</v>
      </c>
      <c r="G3439" t="s">
        <v>118</v>
      </c>
      <c r="H3439" s="4">
        <v>21029</v>
      </c>
      <c r="I3439" t="s">
        <v>109</v>
      </c>
      <c r="J3439" s="4">
        <v>240547</v>
      </c>
      <c r="K3439">
        <v>22650</v>
      </c>
    </row>
    <row r="3440" spans="1:11">
      <c r="A3440" s="4">
        <v>20220611</v>
      </c>
      <c r="B3440" s="21">
        <f t="shared" si="53"/>
        <v>44723</v>
      </c>
      <c r="C3440" s="20" t="str">
        <f>TEXT(Table1[[#This Row],[Transaction Date]],"yyyy")</f>
        <v>2022</v>
      </c>
      <c r="D3440" s="20" t="str">
        <f>TEXT(Table1[[#This Row],[Transaction Date]],"mmmm")</f>
        <v>June</v>
      </c>
      <c r="E3440" s="4">
        <f>MONTH(Table1[[#This Row],[Transaction Date]])</f>
        <v>6</v>
      </c>
      <c r="F3440" s="20" t="str">
        <f>TEXT(Table1[[#This Row],[Transaction Date]],"dddd")</f>
        <v>Saturday</v>
      </c>
      <c r="G3440" t="s">
        <v>117</v>
      </c>
      <c r="H3440" s="4">
        <v>21032</v>
      </c>
      <c r="I3440" t="s">
        <v>109</v>
      </c>
      <c r="J3440" s="4">
        <v>275506</v>
      </c>
      <c r="K3440">
        <v>8962.5</v>
      </c>
    </row>
    <row r="3441" spans="1:11">
      <c r="A3441" s="4">
        <v>20220611</v>
      </c>
      <c r="B3441" s="21">
        <f t="shared" si="53"/>
        <v>44723</v>
      </c>
      <c r="C3441" s="20" t="str">
        <f>TEXT(Table1[[#This Row],[Transaction Date]],"yyyy")</f>
        <v>2022</v>
      </c>
      <c r="D3441" s="20" t="str">
        <f>TEXT(Table1[[#This Row],[Transaction Date]],"mmmm")</f>
        <v>June</v>
      </c>
      <c r="E3441" s="4">
        <f>MONTH(Table1[[#This Row],[Transaction Date]])</f>
        <v>6</v>
      </c>
      <c r="F3441" s="20" t="str">
        <f>TEXT(Table1[[#This Row],[Transaction Date]],"dddd")</f>
        <v>Saturday</v>
      </c>
      <c r="G3441" t="s">
        <v>10</v>
      </c>
      <c r="H3441" s="4">
        <v>21033</v>
      </c>
      <c r="I3441" t="s">
        <v>114</v>
      </c>
      <c r="J3441" s="4">
        <v>310465</v>
      </c>
      <c r="K3441">
        <v>20950</v>
      </c>
    </row>
    <row r="3442" spans="1:11">
      <c r="A3442" s="4">
        <v>20220611</v>
      </c>
      <c r="B3442" s="21">
        <f t="shared" si="53"/>
        <v>44723</v>
      </c>
      <c r="C3442" s="20" t="str">
        <f>TEXT(Table1[[#This Row],[Transaction Date]],"yyyy")</f>
        <v>2022</v>
      </c>
      <c r="D3442" s="20" t="str">
        <f>TEXT(Table1[[#This Row],[Transaction Date]],"mmmm")</f>
        <v>June</v>
      </c>
      <c r="E3442" s="4">
        <f>MONTH(Table1[[#This Row],[Transaction Date]])</f>
        <v>6</v>
      </c>
      <c r="F3442" s="20" t="str">
        <f>TEXT(Table1[[#This Row],[Transaction Date]],"dddd")</f>
        <v>Saturday</v>
      </c>
      <c r="G3442" t="s">
        <v>116</v>
      </c>
      <c r="H3442" s="4">
        <v>1337</v>
      </c>
      <c r="I3442" t="s">
        <v>115</v>
      </c>
      <c r="J3442" s="4">
        <v>568550</v>
      </c>
      <c r="K3442">
        <v>10275</v>
      </c>
    </row>
    <row r="3443" spans="1:11">
      <c r="A3443" s="4">
        <v>20220611</v>
      </c>
      <c r="B3443" s="21">
        <f t="shared" si="53"/>
        <v>44723</v>
      </c>
      <c r="C3443" s="20" t="str">
        <f>TEXT(Table1[[#This Row],[Transaction Date]],"yyyy")</f>
        <v>2022</v>
      </c>
      <c r="D3443" s="20" t="str">
        <f>TEXT(Table1[[#This Row],[Transaction Date]],"mmmm")</f>
        <v>June</v>
      </c>
      <c r="E3443" s="4">
        <f>MONTH(Table1[[#This Row],[Transaction Date]])</f>
        <v>6</v>
      </c>
      <c r="F3443" s="20" t="str">
        <f>TEXT(Table1[[#This Row],[Transaction Date]],"dddd")</f>
        <v>Saturday</v>
      </c>
      <c r="G3443" t="s">
        <v>116</v>
      </c>
      <c r="H3443" s="4">
        <v>1337</v>
      </c>
      <c r="I3443" t="s">
        <v>114</v>
      </c>
      <c r="J3443" s="4">
        <v>618771</v>
      </c>
      <c r="K3443">
        <v>5355</v>
      </c>
    </row>
    <row r="3444" spans="1:11">
      <c r="A3444" s="4">
        <v>20220611</v>
      </c>
      <c r="B3444" s="21">
        <f t="shared" si="53"/>
        <v>44723</v>
      </c>
      <c r="C3444" s="20" t="str">
        <f>TEXT(Table1[[#This Row],[Transaction Date]],"yyyy")</f>
        <v>2022</v>
      </c>
      <c r="D3444" s="20" t="str">
        <f>TEXT(Table1[[#This Row],[Transaction Date]],"mmmm")</f>
        <v>June</v>
      </c>
      <c r="E3444" s="4">
        <f>MONTH(Table1[[#This Row],[Transaction Date]])</f>
        <v>6</v>
      </c>
      <c r="F3444" s="20" t="str">
        <f>TEXT(Table1[[#This Row],[Transaction Date]],"dddd")</f>
        <v>Saturday</v>
      </c>
      <c r="G3444" t="s">
        <v>117</v>
      </c>
      <c r="H3444" s="4">
        <v>1339</v>
      </c>
      <c r="I3444" t="s">
        <v>114</v>
      </c>
      <c r="J3444" s="4">
        <v>618771</v>
      </c>
      <c r="K3444">
        <v>12285</v>
      </c>
    </row>
    <row r="3445" spans="1:11">
      <c r="A3445" s="4">
        <v>20220611</v>
      </c>
      <c r="B3445" s="21">
        <f t="shared" si="53"/>
        <v>44723</v>
      </c>
      <c r="C3445" s="20" t="str">
        <f>TEXT(Table1[[#This Row],[Transaction Date]],"yyyy")</f>
        <v>2022</v>
      </c>
      <c r="D3445" s="20" t="str">
        <f>TEXT(Table1[[#This Row],[Transaction Date]],"mmmm")</f>
        <v>June</v>
      </c>
      <c r="E3445" s="4">
        <f>MONTH(Table1[[#This Row],[Transaction Date]])</f>
        <v>6</v>
      </c>
      <c r="F3445" s="20" t="str">
        <f>TEXT(Table1[[#This Row],[Transaction Date]],"dddd")</f>
        <v>Saturday</v>
      </c>
      <c r="G3445" t="s">
        <v>11</v>
      </c>
      <c r="H3445" s="4">
        <v>1341</v>
      </c>
      <c r="I3445" t="s">
        <v>115</v>
      </c>
      <c r="J3445" s="4">
        <v>864342</v>
      </c>
      <c r="K3445">
        <v>7687.5</v>
      </c>
    </row>
    <row r="3446" spans="1:11">
      <c r="A3446" s="4">
        <v>20220611</v>
      </c>
      <c r="B3446" s="21">
        <f t="shared" si="53"/>
        <v>44723</v>
      </c>
      <c r="C3446" s="20" t="str">
        <f>TEXT(Table1[[#This Row],[Transaction Date]],"yyyy")</f>
        <v>2022</v>
      </c>
      <c r="D3446" s="20" t="str">
        <f>TEXT(Table1[[#This Row],[Transaction Date]],"mmmm")</f>
        <v>June</v>
      </c>
      <c r="E3446" s="4">
        <f>MONTH(Table1[[#This Row],[Transaction Date]])</f>
        <v>6</v>
      </c>
      <c r="F3446" s="20" t="str">
        <f>TEXT(Table1[[#This Row],[Transaction Date]],"dddd")</f>
        <v>Saturday</v>
      </c>
      <c r="G3446" t="s">
        <v>11</v>
      </c>
      <c r="H3446" s="4">
        <v>1342</v>
      </c>
      <c r="I3446" t="s">
        <v>114</v>
      </c>
      <c r="J3446" s="4">
        <v>310465</v>
      </c>
      <c r="K3446">
        <v>14737.5</v>
      </c>
    </row>
    <row r="3447" spans="1:11">
      <c r="A3447" s="4">
        <v>20220612</v>
      </c>
      <c r="B3447" s="21">
        <f t="shared" si="53"/>
        <v>44724</v>
      </c>
      <c r="C3447" s="20" t="str">
        <f>TEXT(Table1[[#This Row],[Transaction Date]],"yyyy")</f>
        <v>2022</v>
      </c>
      <c r="D3447" s="20" t="str">
        <f>TEXT(Table1[[#This Row],[Transaction Date]],"mmmm")</f>
        <v>June</v>
      </c>
      <c r="E3447" s="4">
        <f>MONTH(Table1[[#This Row],[Transaction Date]])</f>
        <v>6</v>
      </c>
      <c r="F3447" s="20" t="str">
        <f>TEXT(Table1[[#This Row],[Transaction Date]],"dddd")</f>
        <v>Sunday</v>
      </c>
      <c r="G3447" t="s">
        <v>11</v>
      </c>
      <c r="H3447" s="4">
        <v>1344</v>
      </c>
      <c r="I3447" t="s">
        <v>115</v>
      </c>
      <c r="J3447" s="4">
        <v>254810</v>
      </c>
      <c r="K3447">
        <v>21555</v>
      </c>
    </row>
    <row r="3448" spans="1:11">
      <c r="A3448" s="4">
        <v>20220612</v>
      </c>
      <c r="B3448" s="21">
        <f t="shared" si="53"/>
        <v>44724</v>
      </c>
      <c r="C3448" s="20" t="str">
        <f>TEXT(Table1[[#This Row],[Transaction Date]],"yyyy")</f>
        <v>2022</v>
      </c>
      <c r="D3448" s="20" t="str">
        <f>TEXT(Table1[[#This Row],[Transaction Date]],"mmmm")</f>
        <v>June</v>
      </c>
      <c r="E3448" s="4">
        <f>MONTH(Table1[[#This Row],[Transaction Date]])</f>
        <v>6</v>
      </c>
      <c r="F3448" s="20" t="str">
        <f>TEXT(Table1[[#This Row],[Transaction Date]],"dddd")</f>
        <v>Sunday</v>
      </c>
      <c r="G3448" t="s">
        <v>117</v>
      </c>
      <c r="H3448" s="4">
        <v>1345</v>
      </c>
      <c r="I3448" t="s">
        <v>109</v>
      </c>
      <c r="J3448" s="4">
        <v>655487</v>
      </c>
      <c r="K3448">
        <v>13462.5</v>
      </c>
    </row>
    <row r="3449" spans="1:11">
      <c r="A3449" s="4">
        <v>20220612</v>
      </c>
      <c r="B3449" s="21">
        <f t="shared" si="53"/>
        <v>44724</v>
      </c>
      <c r="C3449" s="20" t="str">
        <f>TEXT(Table1[[#This Row],[Transaction Date]],"yyyy")</f>
        <v>2022</v>
      </c>
      <c r="D3449" s="20" t="str">
        <f>TEXT(Table1[[#This Row],[Transaction Date]],"mmmm")</f>
        <v>June</v>
      </c>
      <c r="E3449" s="4">
        <f>MONTH(Table1[[#This Row],[Transaction Date]])</f>
        <v>6</v>
      </c>
      <c r="F3449" s="20" t="str">
        <f>TEXT(Table1[[#This Row],[Transaction Date]],"dddd")</f>
        <v>Sunday</v>
      </c>
      <c r="G3449" t="s">
        <v>117</v>
      </c>
      <c r="H3449" s="4">
        <v>1346</v>
      </c>
      <c r="I3449" t="s">
        <v>109</v>
      </c>
      <c r="J3449" s="4">
        <v>100712</v>
      </c>
      <c r="K3449">
        <v>11737.5</v>
      </c>
    </row>
    <row r="3450" spans="1:11">
      <c r="A3450" s="4">
        <v>20220612</v>
      </c>
      <c r="B3450" s="21">
        <f t="shared" si="53"/>
        <v>44724</v>
      </c>
      <c r="C3450" s="20" t="str">
        <f>TEXT(Table1[[#This Row],[Transaction Date]],"yyyy")</f>
        <v>2022</v>
      </c>
      <c r="D3450" s="20" t="str">
        <f>TEXT(Table1[[#This Row],[Transaction Date]],"mmmm")</f>
        <v>June</v>
      </c>
      <c r="E3450" s="4">
        <f>MONTH(Table1[[#This Row],[Transaction Date]])</f>
        <v>6</v>
      </c>
      <c r="F3450" s="20" t="str">
        <f>TEXT(Table1[[#This Row],[Transaction Date]],"dddd")</f>
        <v>Sunday</v>
      </c>
      <c r="G3450" t="s">
        <v>117</v>
      </c>
      <c r="H3450" s="4">
        <v>1347</v>
      </c>
      <c r="I3450" t="s">
        <v>114</v>
      </c>
      <c r="J3450" s="4">
        <v>135670</v>
      </c>
      <c r="K3450">
        <v>4237.5</v>
      </c>
    </row>
    <row r="3451" spans="1:11">
      <c r="A3451" s="4">
        <v>20220612</v>
      </c>
      <c r="B3451" s="21">
        <f t="shared" si="53"/>
        <v>44724</v>
      </c>
      <c r="C3451" s="20" t="str">
        <f>TEXT(Table1[[#This Row],[Transaction Date]],"yyyy")</f>
        <v>2022</v>
      </c>
      <c r="D3451" s="20" t="str">
        <f>TEXT(Table1[[#This Row],[Transaction Date]],"mmmm")</f>
        <v>June</v>
      </c>
      <c r="E3451" s="4">
        <f>MONTH(Table1[[#This Row],[Transaction Date]])</f>
        <v>6</v>
      </c>
      <c r="F3451" s="20" t="str">
        <f>TEXT(Table1[[#This Row],[Transaction Date]],"dddd")</f>
        <v>Sunday</v>
      </c>
      <c r="G3451" t="s">
        <v>10</v>
      </c>
      <c r="H3451" s="4">
        <v>21042</v>
      </c>
      <c r="I3451" t="s">
        <v>115</v>
      </c>
      <c r="J3451" s="4">
        <v>170629</v>
      </c>
      <c r="K3451">
        <v>1087.5</v>
      </c>
    </row>
    <row r="3452" spans="1:11">
      <c r="A3452" s="4">
        <v>20220612</v>
      </c>
      <c r="B3452" s="21">
        <f t="shared" si="53"/>
        <v>44724</v>
      </c>
      <c r="C3452" s="20" t="str">
        <f>TEXT(Table1[[#This Row],[Transaction Date]],"yyyy")</f>
        <v>2022</v>
      </c>
      <c r="D3452" s="20" t="str">
        <f>TEXT(Table1[[#This Row],[Transaction Date]],"mmmm")</f>
        <v>June</v>
      </c>
      <c r="E3452" s="4">
        <f>MONTH(Table1[[#This Row],[Transaction Date]])</f>
        <v>6</v>
      </c>
      <c r="F3452" s="20" t="str">
        <f>TEXT(Table1[[#This Row],[Transaction Date]],"dddd")</f>
        <v>Sunday</v>
      </c>
      <c r="G3452" t="s">
        <v>10</v>
      </c>
      <c r="H3452" s="4">
        <v>21043</v>
      </c>
      <c r="I3452" t="s">
        <v>114</v>
      </c>
      <c r="J3452" s="4">
        <v>205588</v>
      </c>
      <c r="K3452">
        <v>4250</v>
      </c>
    </row>
    <row r="3453" spans="1:11">
      <c r="A3453" s="4">
        <v>20220612</v>
      </c>
      <c r="B3453" s="21">
        <f t="shared" si="53"/>
        <v>44724</v>
      </c>
      <c r="C3453" s="20" t="str">
        <f>TEXT(Table1[[#This Row],[Transaction Date]],"yyyy")</f>
        <v>2022</v>
      </c>
      <c r="D3453" s="20" t="str">
        <f>TEXT(Table1[[#This Row],[Transaction Date]],"mmmm")</f>
        <v>June</v>
      </c>
      <c r="E3453" s="4">
        <f>MONTH(Table1[[#This Row],[Transaction Date]])</f>
        <v>6</v>
      </c>
      <c r="F3453" s="20" t="str">
        <f>TEXT(Table1[[#This Row],[Transaction Date]],"dddd")</f>
        <v>Sunday</v>
      </c>
      <c r="G3453" t="s">
        <v>116</v>
      </c>
      <c r="H3453" s="4">
        <v>13578</v>
      </c>
      <c r="I3453" t="s">
        <v>115</v>
      </c>
      <c r="J3453" s="4">
        <v>240547</v>
      </c>
      <c r="K3453">
        <v>20357.5</v>
      </c>
    </row>
    <row r="3454" spans="1:11">
      <c r="A3454" s="4">
        <v>20220612</v>
      </c>
      <c r="B3454" s="21">
        <f t="shared" si="53"/>
        <v>44724</v>
      </c>
      <c r="C3454" s="20" t="str">
        <f>TEXT(Table1[[#This Row],[Transaction Date]],"yyyy")</f>
        <v>2022</v>
      </c>
      <c r="D3454" s="20" t="str">
        <f>TEXT(Table1[[#This Row],[Transaction Date]],"mmmm")</f>
        <v>June</v>
      </c>
      <c r="E3454" s="4">
        <f>MONTH(Table1[[#This Row],[Transaction Date]])</f>
        <v>6</v>
      </c>
      <c r="F3454" s="20" t="str">
        <f>TEXT(Table1[[#This Row],[Transaction Date]],"dddd")</f>
        <v>Sunday</v>
      </c>
      <c r="G3454" t="s">
        <v>10</v>
      </c>
      <c r="H3454" s="4">
        <v>13579</v>
      </c>
      <c r="I3454" t="s">
        <v>111</v>
      </c>
      <c r="J3454" s="4">
        <v>275506</v>
      </c>
      <c r="K3454">
        <v>17685</v>
      </c>
    </row>
    <row r="3455" spans="1:11">
      <c r="A3455" s="4">
        <v>20220612</v>
      </c>
      <c r="B3455" s="21">
        <f t="shared" si="53"/>
        <v>44724</v>
      </c>
      <c r="C3455" s="20" t="str">
        <f>TEXT(Table1[[#This Row],[Transaction Date]],"yyyy")</f>
        <v>2022</v>
      </c>
      <c r="D3455" s="20" t="str">
        <f>TEXT(Table1[[#This Row],[Transaction Date]],"mmmm")</f>
        <v>June</v>
      </c>
      <c r="E3455" s="4">
        <f>MONTH(Table1[[#This Row],[Transaction Date]])</f>
        <v>6</v>
      </c>
      <c r="F3455" s="20" t="str">
        <f>TEXT(Table1[[#This Row],[Transaction Date]],"dddd")</f>
        <v>Sunday</v>
      </c>
      <c r="G3455" t="s">
        <v>10</v>
      </c>
      <c r="H3455" s="4">
        <v>10399</v>
      </c>
      <c r="I3455" t="s">
        <v>109</v>
      </c>
      <c r="J3455" s="4">
        <v>310465</v>
      </c>
      <c r="K3455">
        <v>8962.5</v>
      </c>
    </row>
    <row r="3456" spans="1:11">
      <c r="A3456" s="4">
        <v>20220612</v>
      </c>
      <c r="B3456" s="21">
        <f t="shared" si="53"/>
        <v>44724</v>
      </c>
      <c r="C3456" s="20" t="str">
        <f>TEXT(Table1[[#This Row],[Transaction Date]],"yyyy")</f>
        <v>2022</v>
      </c>
      <c r="D3456" s="20" t="str">
        <f>TEXT(Table1[[#This Row],[Transaction Date]],"mmmm")</f>
        <v>June</v>
      </c>
      <c r="E3456" s="4">
        <f>MONTH(Table1[[#This Row],[Transaction Date]])</f>
        <v>6</v>
      </c>
      <c r="F3456" s="20" t="str">
        <f>TEXT(Table1[[#This Row],[Transaction Date]],"dddd")</f>
        <v>Sunday</v>
      </c>
      <c r="G3456" t="s">
        <v>116</v>
      </c>
      <c r="H3456" s="4">
        <v>1343</v>
      </c>
      <c r="I3456" t="s">
        <v>113</v>
      </c>
      <c r="J3456" s="4">
        <v>568550</v>
      </c>
      <c r="K3456">
        <v>2212.5</v>
      </c>
    </row>
    <row r="3457" spans="1:11">
      <c r="A3457" s="4">
        <v>20220612</v>
      </c>
      <c r="B3457" s="21">
        <f t="shared" si="53"/>
        <v>44724</v>
      </c>
      <c r="C3457" s="20" t="str">
        <f>TEXT(Table1[[#This Row],[Transaction Date]],"yyyy")</f>
        <v>2022</v>
      </c>
      <c r="D3457" s="20" t="str">
        <f>TEXT(Table1[[#This Row],[Transaction Date]],"mmmm")</f>
        <v>June</v>
      </c>
      <c r="E3457" s="4">
        <f>MONTH(Table1[[#This Row],[Transaction Date]])</f>
        <v>6</v>
      </c>
      <c r="F3457" s="20" t="str">
        <f>TEXT(Table1[[#This Row],[Transaction Date]],"dddd")</f>
        <v>Sunday</v>
      </c>
      <c r="G3457" t="s">
        <v>116</v>
      </c>
      <c r="H3457" s="4">
        <v>1345</v>
      </c>
      <c r="I3457" t="s">
        <v>115</v>
      </c>
      <c r="J3457" s="4">
        <v>618771</v>
      </c>
      <c r="K3457">
        <v>995</v>
      </c>
    </row>
    <row r="3458" spans="1:11">
      <c r="A3458" s="4">
        <v>20220612</v>
      </c>
      <c r="B3458" s="21">
        <f t="shared" si="53"/>
        <v>44724</v>
      </c>
      <c r="C3458" s="20" t="str">
        <f>TEXT(Table1[[#This Row],[Transaction Date]],"yyyy")</f>
        <v>2022</v>
      </c>
      <c r="D3458" s="20" t="str">
        <f>TEXT(Table1[[#This Row],[Transaction Date]],"mmmm")</f>
        <v>June</v>
      </c>
      <c r="E3458" s="4">
        <f>MONTH(Table1[[#This Row],[Transaction Date]])</f>
        <v>6</v>
      </c>
      <c r="F3458" s="20" t="str">
        <f>TEXT(Table1[[#This Row],[Transaction Date]],"dddd")</f>
        <v>Sunday</v>
      </c>
      <c r="G3458" t="s">
        <v>116</v>
      </c>
      <c r="H3458" s="4">
        <v>21042</v>
      </c>
      <c r="I3458" t="s">
        <v>115</v>
      </c>
      <c r="J3458" s="4">
        <v>618771</v>
      </c>
      <c r="K3458">
        <v>1087.5</v>
      </c>
    </row>
    <row r="3459" spans="1:11">
      <c r="A3459" s="4">
        <v>20220612</v>
      </c>
      <c r="B3459" s="21">
        <f t="shared" si="53"/>
        <v>44724</v>
      </c>
      <c r="C3459" s="20" t="str">
        <f>TEXT(Table1[[#This Row],[Transaction Date]],"yyyy")</f>
        <v>2022</v>
      </c>
      <c r="D3459" s="20" t="str">
        <f>TEXT(Table1[[#This Row],[Transaction Date]],"mmmm")</f>
        <v>June</v>
      </c>
      <c r="E3459" s="4">
        <f>MONTH(Table1[[#This Row],[Transaction Date]])</f>
        <v>6</v>
      </c>
      <c r="F3459" s="20" t="str">
        <f>TEXT(Table1[[#This Row],[Transaction Date]],"dddd")</f>
        <v>Sunday</v>
      </c>
      <c r="G3459" t="s">
        <v>116</v>
      </c>
      <c r="H3459" s="4">
        <v>21043</v>
      </c>
      <c r="I3459" t="s">
        <v>115</v>
      </c>
      <c r="J3459" s="4">
        <v>864342</v>
      </c>
      <c r="K3459">
        <v>2650</v>
      </c>
    </row>
    <row r="3460" spans="1:11">
      <c r="A3460" s="4">
        <v>20220612</v>
      </c>
      <c r="B3460" s="21">
        <f t="shared" si="53"/>
        <v>44724</v>
      </c>
      <c r="C3460" s="20" t="str">
        <f>TEXT(Table1[[#This Row],[Transaction Date]],"yyyy")</f>
        <v>2022</v>
      </c>
      <c r="D3460" s="20" t="str">
        <f>TEXT(Table1[[#This Row],[Transaction Date]],"mmmm")</f>
        <v>June</v>
      </c>
      <c r="E3460" s="4">
        <f>MONTH(Table1[[#This Row],[Transaction Date]])</f>
        <v>6</v>
      </c>
      <c r="F3460" s="20" t="str">
        <f>TEXT(Table1[[#This Row],[Transaction Date]],"dddd")</f>
        <v>Sunday</v>
      </c>
      <c r="G3460" t="s">
        <v>116</v>
      </c>
      <c r="H3460" s="4">
        <v>13575</v>
      </c>
      <c r="I3460" t="s">
        <v>114</v>
      </c>
      <c r="J3460" s="4">
        <v>310465</v>
      </c>
      <c r="K3460">
        <v>7155</v>
      </c>
    </row>
    <row r="3461" spans="1:11">
      <c r="A3461" s="4">
        <v>20220615</v>
      </c>
      <c r="B3461" s="21">
        <f t="shared" ref="B3461:B3524" si="54">DATE(LEFT(A3461,4),MID(A3461,5,2),RIGHT(A3461,2))</f>
        <v>44727</v>
      </c>
      <c r="C3461" s="20" t="str">
        <f>TEXT(Table1[[#This Row],[Transaction Date]],"yyyy")</f>
        <v>2022</v>
      </c>
      <c r="D3461" s="20" t="str">
        <f>TEXT(Table1[[#This Row],[Transaction Date]],"mmmm")</f>
        <v>June</v>
      </c>
      <c r="E3461" s="4">
        <f>MONTH(Table1[[#This Row],[Transaction Date]])</f>
        <v>6</v>
      </c>
      <c r="F3461" s="20" t="str">
        <f>TEXT(Table1[[#This Row],[Transaction Date]],"dddd")</f>
        <v>Wednesday</v>
      </c>
      <c r="G3461" t="s">
        <v>117</v>
      </c>
      <c r="H3461" s="4">
        <v>12530</v>
      </c>
      <c r="I3461" t="s">
        <v>115</v>
      </c>
      <c r="J3461" s="4">
        <v>307950</v>
      </c>
      <c r="K3461">
        <v>4185</v>
      </c>
    </row>
    <row r="3462" spans="1:11">
      <c r="A3462" s="4">
        <v>20220615</v>
      </c>
      <c r="B3462" s="21">
        <f t="shared" si="54"/>
        <v>44727</v>
      </c>
      <c r="C3462" s="20" t="str">
        <f>TEXT(Table1[[#This Row],[Transaction Date]],"yyyy")</f>
        <v>2022</v>
      </c>
      <c r="D3462" s="20" t="str">
        <f>TEXT(Table1[[#This Row],[Transaction Date]],"mmmm")</f>
        <v>June</v>
      </c>
      <c r="E3462" s="4">
        <f>MONTH(Table1[[#This Row],[Transaction Date]])</f>
        <v>6</v>
      </c>
      <c r="F3462" s="20" t="str">
        <f>TEXT(Table1[[#This Row],[Transaction Date]],"dddd")</f>
        <v>Wednesday</v>
      </c>
      <c r="G3462" t="s">
        <v>118</v>
      </c>
      <c r="H3462" s="4">
        <v>12538</v>
      </c>
      <c r="I3462" t="s">
        <v>111</v>
      </c>
      <c r="J3462" s="4">
        <v>657535</v>
      </c>
      <c r="K3462">
        <v>3250</v>
      </c>
    </row>
    <row r="3463" spans="1:11">
      <c r="A3463" s="4">
        <v>20220616</v>
      </c>
      <c r="B3463" s="21">
        <f t="shared" si="54"/>
        <v>44728</v>
      </c>
      <c r="C3463" s="20" t="str">
        <f>TEXT(Table1[[#This Row],[Transaction Date]],"yyyy")</f>
        <v>2022</v>
      </c>
      <c r="D3463" s="20" t="str">
        <f>TEXT(Table1[[#This Row],[Transaction Date]],"mmmm")</f>
        <v>June</v>
      </c>
      <c r="E3463" s="4">
        <f>MONTH(Table1[[#This Row],[Transaction Date]])</f>
        <v>6</v>
      </c>
      <c r="F3463" s="20" t="str">
        <f>TEXT(Table1[[#This Row],[Transaction Date]],"dddd")</f>
        <v>Thursday</v>
      </c>
      <c r="G3463" t="s">
        <v>10</v>
      </c>
      <c r="H3463" s="4">
        <v>21065</v>
      </c>
      <c r="I3463" t="s">
        <v>109</v>
      </c>
      <c r="J3463" s="4">
        <v>100712</v>
      </c>
      <c r="K3463">
        <v>16155</v>
      </c>
    </row>
    <row r="3464" spans="1:11">
      <c r="A3464" s="4">
        <v>20220616</v>
      </c>
      <c r="B3464" s="21">
        <f t="shared" si="54"/>
        <v>44728</v>
      </c>
      <c r="C3464" s="20" t="str">
        <f>TEXT(Table1[[#This Row],[Transaction Date]],"yyyy")</f>
        <v>2022</v>
      </c>
      <c r="D3464" s="20" t="str">
        <f>TEXT(Table1[[#This Row],[Transaction Date]],"mmmm")</f>
        <v>June</v>
      </c>
      <c r="E3464" s="4">
        <f>MONTH(Table1[[#This Row],[Transaction Date]])</f>
        <v>6</v>
      </c>
      <c r="F3464" s="20" t="str">
        <f>TEXT(Table1[[#This Row],[Transaction Date]],"dddd")</f>
        <v>Thursday</v>
      </c>
      <c r="G3464" s="1" t="s">
        <v>116</v>
      </c>
      <c r="H3464" s="4">
        <v>13587</v>
      </c>
      <c r="I3464" t="s">
        <v>109</v>
      </c>
      <c r="J3464" s="4">
        <v>135670</v>
      </c>
      <c r="K3464">
        <v>19252.5</v>
      </c>
    </row>
    <row r="3465" spans="1:11">
      <c r="A3465" s="4">
        <v>20220616</v>
      </c>
      <c r="B3465" s="21">
        <f t="shared" si="54"/>
        <v>44728</v>
      </c>
      <c r="C3465" s="20" t="str">
        <f>TEXT(Table1[[#This Row],[Transaction Date]],"yyyy")</f>
        <v>2022</v>
      </c>
      <c r="D3465" s="20" t="str">
        <f>TEXT(Table1[[#This Row],[Transaction Date]],"mmmm")</f>
        <v>June</v>
      </c>
      <c r="E3465" s="4">
        <f>MONTH(Table1[[#This Row],[Transaction Date]])</f>
        <v>6</v>
      </c>
      <c r="F3465" s="20" t="str">
        <f>TEXT(Table1[[#This Row],[Transaction Date]],"dddd")</f>
        <v>Thursday</v>
      </c>
      <c r="G3465" s="1" t="s">
        <v>118</v>
      </c>
      <c r="H3465" s="4">
        <v>1352</v>
      </c>
      <c r="I3465" t="s">
        <v>111</v>
      </c>
      <c r="J3465" s="4">
        <v>170629</v>
      </c>
      <c r="K3465">
        <v>12285</v>
      </c>
    </row>
    <row r="3466" spans="1:11">
      <c r="A3466" s="4">
        <v>20220616</v>
      </c>
      <c r="B3466" s="21">
        <f t="shared" si="54"/>
        <v>44728</v>
      </c>
      <c r="C3466" s="20" t="str">
        <f>TEXT(Table1[[#This Row],[Transaction Date]],"yyyy")</f>
        <v>2022</v>
      </c>
      <c r="D3466" s="20" t="str">
        <f>TEXT(Table1[[#This Row],[Transaction Date]],"mmmm")</f>
        <v>June</v>
      </c>
      <c r="E3466" s="4">
        <f>MONTH(Table1[[#This Row],[Transaction Date]])</f>
        <v>6</v>
      </c>
      <c r="F3466" s="20" t="str">
        <f>TEXT(Table1[[#This Row],[Transaction Date]],"dddd")</f>
        <v>Thursday</v>
      </c>
      <c r="G3466" t="s">
        <v>116</v>
      </c>
      <c r="H3466" s="4">
        <v>1353</v>
      </c>
      <c r="I3466" t="s">
        <v>115</v>
      </c>
      <c r="J3466" s="4">
        <v>205588</v>
      </c>
      <c r="K3466">
        <v>1237.5</v>
      </c>
    </row>
    <row r="3467" spans="1:11">
      <c r="A3467" s="4">
        <v>20220616</v>
      </c>
      <c r="B3467" s="21">
        <f t="shared" si="54"/>
        <v>44728</v>
      </c>
      <c r="C3467" s="20" t="str">
        <f>TEXT(Table1[[#This Row],[Transaction Date]],"yyyy")</f>
        <v>2022</v>
      </c>
      <c r="D3467" s="20" t="str">
        <f>TEXT(Table1[[#This Row],[Transaction Date]],"mmmm")</f>
        <v>June</v>
      </c>
      <c r="E3467" s="4">
        <f>MONTH(Table1[[#This Row],[Transaction Date]])</f>
        <v>6</v>
      </c>
      <c r="F3467" s="20" t="str">
        <f>TEXT(Table1[[#This Row],[Transaction Date]],"dddd")</f>
        <v>Thursday</v>
      </c>
      <c r="G3467" t="s">
        <v>117</v>
      </c>
      <c r="H3467" s="4">
        <v>13587</v>
      </c>
      <c r="I3467" t="s">
        <v>109</v>
      </c>
      <c r="J3467" s="4">
        <v>240547</v>
      </c>
      <c r="K3467">
        <v>17807.5</v>
      </c>
    </row>
    <row r="3468" spans="1:11">
      <c r="A3468" s="4">
        <v>20220619</v>
      </c>
      <c r="B3468" s="21">
        <f t="shared" si="54"/>
        <v>44731</v>
      </c>
      <c r="C3468" s="20" t="str">
        <f>TEXT(Table1[[#This Row],[Transaction Date]],"yyyy")</f>
        <v>2022</v>
      </c>
      <c r="D3468" s="20" t="str">
        <f>TEXT(Table1[[#This Row],[Transaction Date]],"mmmm")</f>
        <v>June</v>
      </c>
      <c r="E3468" s="4">
        <f>MONTH(Table1[[#This Row],[Transaction Date]])</f>
        <v>6</v>
      </c>
      <c r="F3468" s="20" t="str">
        <f>TEXT(Table1[[#This Row],[Transaction Date]],"dddd")</f>
        <v>Sunday</v>
      </c>
      <c r="G3468" t="s">
        <v>117</v>
      </c>
      <c r="H3468" s="4">
        <v>1367</v>
      </c>
      <c r="I3468" t="s">
        <v>109</v>
      </c>
      <c r="J3468" s="4">
        <v>275506</v>
      </c>
      <c r="K3468">
        <v>17950</v>
      </c>
    </row>
    <row r="3469" spans="1:11">
      <c r="A3469" s="4">
        <v>20220619</v>
      </c>
      <c r="B3469" s="21">
        <f t="shared" si="54"/>
        <v>44731</v>
      </c>
      <c r="C3469" s="20" t="str">
        <f>TEXT(Table1[[#This Row],[Transaction Date]],"yyyy")</f>
        <v>2022</v>
      </c>
      <c r="D3469" s="20" t="str">
        <f>TEXT(Table1[[#This Row],[Transaction Date]],"mmmm")</f>
        <v>June</v>
      </c>
      <c r="E3469" s="4">
        <f>MONTH(Table1[[#This Row],[Transaction Date]])</f>
        <v>6</v>
      </c>
      <c r="F3469" s="20" t="str">
        <f>TEXT(Table1[[#This Row],[Transaction Date]],"dddd")</f>
        <v>Sunday</v>
      </c>
      <c r="G3469" t="s">
        <v>10</v>
      </c>
      <c r="H3469" s="4">
        <v>21093</v>
      </c>
      <c r="I3469" t="s">
        <v>114</v>
      </c>
      <c r="J3469" s="4">
        <v>310465</v>
      </c>
      <c r="K3469">
        <v>4650</v>
      </c>
    </row>
    <row r="3470" spans="1:11">
      <c r="A3470" s="4">
        <v>20220619</v>
      </c>
      <c r="B3470" s="21">
        <f t="shared" si="54"/>
        <v>44731</v>
      </c>
      <c r="C3470" s="20" t="str">
        <f>TEXT(Table1[[#This Row],[Transaction Date]],"yyyy")</f>
        <v>2022</v>
      </c>
      <c r="D3470" s="20" t="str">
        <f>TEXT(Table1[[#This Row],[Transaction Date]],"mmmm")</f>
        <v>June</v>
      </c>
      <c r="E3470" s="4">
        <f>MONTH(Table1[[#This Row],[Transaction Date]])</f>
        <v>6</v>
      </c>
      <c r="F3470" s="20" t="str">
        <f>TEXT(Table1[[#This Row],[Transaction Date]],"dddd")</f>
        <v>Sunday</v>
      </c>
      <c r="G3470" t="s">
        <v>10</v>
      </c>
      <c r="H3470" s="4">
        <v>21096</v>
      </c>
      <c r="I3470" t="s">
        <v>115</v>
      </c>
      <c r="J3470" s="4">
        <v>485260</v>
      </c>
      <c r="K3470">
        <v>995</v>
      </c>
    </row>
    <row r="3471" spans="1:11">
      <c r="A3471" s="4">
        <v>20220619</v>
      </c>
      <c r="B3471" s="21">
        <f t="shared" si="54"/>
        <v>44731</v>
      </c>
      <c r="C3471" s="20" t="str">
        <f>TEXT(Table1[[#This Row],[Transaction Date]],"yyyy")</f>
        <v>2022</v>
      </c>
      <c r="D3471" s="20" t="str">
        <f>TEXT(Table1[[#This Row],[Transaction Date]],"mmmm")</f>
        <v>June</v>
      </c>
      <c r="E3471" s="4">
        <f>MONTH(Table1[[#This Row],[Transaction Date]])</f>
        <v>6</v>
      </c>
      <c r="F3471" s="20" t="str">
        <f>TEXT(Table1[[#This Row],[Transaction Date]],"dddd")</f>
        <v>Sunday</v>
      </c>
      <c r="G3471" t="s">
        <v>118</v>
      </c>
      <c r="H3471" s="4">
        <v>21098</v>
      </c>
      <c r="I3471" t="s">
        <v>114</v>
      </c>
      <c r="J3471" s="4">
        <v>520219</v>
      </c>
      <c r="K3471">
        <v>14737.5</v>
      </c>
    </row>
    <row r="3472" spans="1:11">
      <c r="A3472" s="4">
        <v>20220619</v>
      </c>
      <c r="B3472" s="21">
        <f t="shared" si="54"/>
        <v>44731</v>
      </c>
      <c r="C3472" s="20" t="str">
        <f>TEXT(Table1[[#This Row],[Transaction Date]],"yyyy")</f>
        <v>2022</v>
      </c>
      <c r="D3472" s="20" t="str">
        <f>TEXT(Table1[[#This Row],[Transaction Date]],"mmmm")</f>
        <v>June</v>
      </c>
      <c r="E3472" s="4">
        <f>MONTH(Table1[[#This Row],[Transaction Date]])</f>
        <v>6</v>
      </c>
      <c r="F3472" s="20" t="str">
        <f>TEXT(Table1[[#This Row],[Transaction Date]],"dddd")</f>
        <v>Sunday</v>
      </c>
      <c r="G3472" t="s">
        <v>116</v>
      </c>
      <c r="H3472" s="4">
        <v>13595</v>
      </c>
      <c r="I3472" t="s">
        <v>115</v>
      </c>
      <c r="J3472" s="4">
        <v>555178</v>
      </c>
      <c r="K3472">
        <v>995</v>
      </c>
    </row>
    <row r="3473" spans="1:11">
      <c r="A3473" s="4">
        <v>20220619</v>
      </c>
      <c r="B3473" s="21">
        <f t="shared" si="54"/>
        <v>44731</v>
      </c>
      <c r="C3473" s="20" t="str">
        <f>TEXT(Table1[[#This Row],[Transaction Date]],"yyyy")</f>
        <v>2022</v>
      </c>
      <c r="D3473" s="20" t="str">
        <f>TEXT(Table1[[#This Row],[Transaction Date]],"mmmm")</f>
        <v>June</v>
      </c>
      <c r="E3473" s="4">
        <f>MONTH(Table1[[#This Row],[Transaction Date]])</f>
        <v>6</v>
      </c>
      <c r="F3473" s="20" t="str">
        <f>TEXT(Table1[[#This Row],[Transaction Date]],"dddd")</f>
        <v>Sunday</v>
      </c>
      <c r="G3473" t="s">
        <v>117</v>
      </c>
      <c r="H3473" s="4">
        <v>13595</v>
      </c>
      <c r="I3473" t="s">
        <v>115</v>
      </c>
      <c r="J3473" s="4">
        <v>590137</v>
      </c>
      <c r="K3473">
        <v>1990</v>
      </c>
    </row>
    <row r="3474" spans="1:11">
      <c r="A3474" s="4">
        <v>20220619</v>
      </c>
      <c r="B3474" s="21">
        <f t="shared" si="54"/>
        <v>44731</v>
      </c>
      <c r="C3474" s="20" t="str">
        <f>TEXT(Table1[[#This Row],[Transaction Date]],"yyyy")</f>
        <v>2022</v>
      </c>
      <c r="D3474" s="20" t="str">
        <f>TEXT(Table1[[#This Row],[Transaction Date]],"mmmm")</f>
        <v>June</v>
      </c>
      <c r="E3474" s="4">
        <f>MONTH(Table1[[#This Row],[Transaction Date]])</f>
        <v>6</v>
      </c>
      <c r="F3474" s="20" t="str">
        <f>TEXT(Table1[[#This Row],[Transaction Date]],"dddd")</f>
        <v>Sunday</v>
      </c>
      <c r="G3474" t="s">
        <v>10</v>
      </c>
      <c r="H3474" s="4">
        <v>13596</v>
      </c>
      <c r="I3474" t="s">
        <v>114</v>
      </c>
      <c r="J3474" s="4">
        <v>625096</v>
      </c>
      <c r="K3474">
        <v>2385</v>
      </c>
    </row>
    <row r="3475" spans="1:11">
      <c r="A3475" s="4">
        <v>20220619</v>
      </c>
      <c r="B3475" s="21">
        <f t="shared" si="54"/>
        <v>44731</v>
      </c>
      <c r="C3475" s="20" t="str">
        <f>TEXT(Table1[[#This Row],[Transaction Date]],"yyyy")</f>
        <v>2022</v>
      </c>
      <c r="D3475" s="20" t="str">
        <f>TEXT(Table1[[#This Row],[Transaction Date]],"mmmm")</f>
        <v>June</v>
      </c>
      <c r="E3475" s="4">
        <f>MONTH(Table1[[#This Row],[Transaction Date]])</f>
        <v>6</v>
      </c>
      <c r="F3475" s="20" t="str">
        <f>TEXT(Table1[[#This Row],[Transaction Date]],"dddd")</f>
        <v>Sunday</v>
      </c>
      <c r="G3475" t="s">
        <v>10</v>
      </c>
      <c r="H3475" s="4">
        <v>13598</v>
      </c>
      <c r="I3475" t="s">
        <v>115</v>
      </c>
      <c r="J3475" s="4">
        <v>660055</v>
      </c>
      <c r="K3475">
        <v>11737.5</v>
      </c>
    </row>
    <row r="3476" spans="1:11">
      <c r="A3476" s="4">
        <v>20220619</v>
      </c>
      <c r="B3476" s="21">
        <f t="shared" si="54"/>
        <v>44731</v>
      </c>
      <c r="C3476" s="20" t="str">
        <f>TEXT(Table1[[#This Row],[Transaction Date]],"yyyy")</f>
        <v>2022</v>
      </c>
      <c r="D3476" s="20" t="str">
        <f>TEXT(Table1[[#This Row],[Transaction Date]],"mmmm")</f>
        <v>June</v>
      </c>
      <c r="E3476" s="4">
        <f>MONTH(Table1[[#This Row],[Transaction Date]])</f>
        <v>6</v>
      </c>
      <c r="F3476" s="20" t="str">
        <f>TEXT(Table1[[#This Row],[Transaction Date]],"dddd")</f>
        <v>Sunday</v>
      </c>
      <c r="G3476" t="s">
        <v>10</v>
      </c>
      <c r="H3476" s="4">
        <v>1366</v>
      </c>
      <c r="I3476" t="s">
        <v>111</v>
      </c>
      <c r="J3476" s="4">
        <v>695014</v>
      </c>
      <c r="K3476">
        <v>2437.5</v>
      </c>
    </row>
    <row r="3477" spans="1:11">
      <c r="A3477" s="4">
        <v>20220619</v>
      </c>
      <c r="B3477" s="21">
        <f t="shared" si="54"/>
        <v>44731</v>
      </c>
      <c r="C3477" s="20" t="str">
        <f>TEXT(Table1[[#This Row],[Transaction Date]],"yyyy")</f>
        <v>2022</v>
      </c>
      <c r="D3477" s="20" t="str">
        <f>TEXT(Table1[[#This Row],[Transaction Date]],"mmmm")</f>
        <v>June</v>
      </c>
      <c r="E3477" s="4">
        <f>MONTH(Table1[[#This Row],[Transaction Date]])</f>
        <v>6</v>
      </c>
      <c r="F3477" s="20" t="str">
        <f>TEXT(Table1[[#This Row],[Transaction Date]],"dddd")</f>
        <v>Sunday</v>
      </c>
      <c r="G3477" t="s">
        <v>117</v>
      </c>
      <c r="H3477" s="4">
        <v>21091</v>
      </c>
      <c r="I3477" t="s">
        <v>115</v>
      </c>
      <c r="J3477" s="4">
        <v>869809</v>
      </c>
      <c r="K3477">
        <v>995</v>
      </c>
    </row>
    <row r="3478" spans="1:11">
      <c r="A3478" s="4">
        <v>20220619</v>
      </c>
      <c r="B3478" s="21">
        <f t="shared" si="54"/>
        <v>44731</v>
      </c>
      <c r="C3478" s="20" t="str">
        <f>TEXT(Table1[[#This Row],[Transaction Date]],"yyyy")</f>
        <v>2022</v>
      </c>
      <c r="D3478" s="20" t="str">
        <f>TEXT(Table1[[#This Row],[Transaction Date]],"mmmm")</f>
        <v>June</v>
      </c>
      <c r="E3478" s="4">
        <f>MONTH(Table1[[#This Row],[Transaction Date]])</f>
        <v>6</v>
      </c>
      <c r="F3478" s="20" t="str">
        <f>TEXT(Table1[[#This Row],[Transaction Date]],"dddd")</f>
        <v>Sunday</v>
      </c>
      <c r="G3478" t="s">
        <v>117</v>
      </c>
      <c r="H3478" s="4">
        <v>21092</v>
      </c>
      <c r="I3478" t="s">
        <v>109</v>
      </c>
      <c r="J3478" s="4">
        <v>904768</v>
      </c>
      <c r="K3478">
        <v>17950</v>
      </c>
    </row>
    <row r="3479" spans="1:11">
      <c r="A3479" s="4">
        <v>20220619</v>
      </c>
      <c r="B3479" s="21">
        <f t="shared" si="54"/>
        <v>44731</v>
      </c>
      <c r="C3479" s="20" t="str">
        <f>TEXT(Table1[[#This Row],[Transaction Date]],"yyyy")</f>
        <v>2022</v>
      </c>
      <c r="D3479" s="20" t="str">
        <f>TEXT(Table1[[#This Row],[Transaction Date]],"mmmm")</f>
        <v>June</v>
      </c>
      <c r="E3479" s="4">
        <f>MONTH(Table1[[#This Row],[Transaction Date]])</f>
        <v>6</v>
      </c>
      <c r="F3479" s="20" t="str">
        <f>TEXT(Table1[[#This Row],[Transaction Date]],"dddd")</f>
        <v>Sunday</v>
      </c>
      <c r="G3479" t="s">
        <v>10</v>
      </c>
      <c r="H3479" s="4">
        <v>21094</v>
      </c>
      <c r="I3479" t="s">
        <v>111</v>
      </c>
      <c r="J3479" s="4">
        <v>132951</v>
      </c>
      <c r="K3479">
        <v>23085</v>
      </c>
    </row>
    <row r="3480" spans="1:11">
      <c r="A3480" s="4">
        <v>20220619</v>
      </c>
      <c r="B3480" s="21">
        <f t="shared" si="54"/>
        <v>44731</v>
      </c>
      <c r="C3480" s="20" t="str">
        <f>TEXT(Table1[[#This Row],[Transaction Date]],"yyyy")</f>
        <v>2022</v>
      </c>
      <c r="D3480" s="20" t="str">
        <f>TEXT(Table1[[#This Row],[Transaction Date]],"mmmm")</f>
        <v>June</v>
      </c>
      <c r="E3480" s="4">
        <f>MONTH(Table1[[#This Row],[Transaction Date]])</f>
        <v>6</v>
      </c>
      <c r="F3480" s="20" t="str">
        <f>TEXT(Table1[[#This Row],[Transaction Date]],"dddd")</f>
        <v>Sunday</v>
      </c>
      <c r="G3480" t="s">
        <v>10</v>
      </c>
      <c r="H3480" s="4">
        <v>21095</v>
      </c>
      <c r="I3480" t="s">
        <v>109</v>
      </c>
      <c r="J3480" s="4">
        <v>117828</v>
      </c>
      <c r="K3480">
        <v>22185</v>
      </c>
    </row>
    <row r="3481" spans="1:11">
      <c r="A3481" s="4">
        <v>20220620</v>
      </c>
      <c r="B3481" s="21">
        <f t="shared" si="54"/>
        <v>44732</v>
      </c>
      <c r="C3481" s="20" t="str">
        <f>TEXT(Table1[[#This Row],[Transaction Date]],"yyyy")</f>
        <v>2022</v>
      </c>
      <c r="D3481" s="20" t="str">
        <f>TEXT(Table1[[#This Row],[Transaction Date]],"mmmm")</f>
        <v>June</v>
      </c>
      <c r="E3481" s="4">
        <f>MONTH(Table1[[#This Row],[Transaction Date]])</f>
        <v>6</v>
      </c>
      <c r="F3481" s="20" t="str">
        <f>TEXT(Table1[[#This Row],[Transaction Date]],"dddd")</f>
        <v>Monday</v>
      </c>
      <c r="G3481" t="s">
        <v>118</v>
      </c>
      <c r="H3481" s="4">
        <v>13600</v>
      </c>
      <c r="I3481" t="s">
        <v>115</v>
      </c>
      <c r="J3481" s="4">
        <v>904768</v>
      </c>
      <c r="K3481">
        <v>995</v>
      </c>
    </row>
    <row r="3482" spans="1:11">
      <c r="A3482" s="4">
        <v>20220620</v>
      </c>
      <c r="B3482" s="21">
        <f t="shared" si="54"/>
        <v>44732</v>
      </c>
      <c r="C3482" s="20" t="str">
        <f>TEXT(Table1[[#This Row],[Transaction Date]],"yyyy")</f>
        <v>2022</v>
      </c>
      <c r="D3482" s="20" t="str">
        <f>TEXT(Table1[[#This Row],[Transaction Date]],"mmmm")</f>
        <v>June</v>
      </c>
      <c r="E3482" s="4">
        <f>MONTH(Table1[[#This Row],[Transaction Date]])</f>
        <v>6</v>
      </c>
      <c r="F3482" s="20" t="str">
        <f>TEXT(Table1[[#This Row],[Transaction Date]],"dddd")</f>
        <v>Monday</v>
      </c>
      <c r="G3482" t="s">
        <v>116</v>
      </c>
      <c r="H3482" s="4">
        <v>16038</v>
      </c>
      <c r="I3482" t="s">
        <v>109</v>
      </c>
      <c r="J3482" s="4">
        <v>132951</v>
      </c>
      <c r="K3482">
        <v>8962.5</v>
      </c>
    </row>
    <row r="3483" spans="1:11">
      <c r="A3483" s="4">
        <v>20220620</v>
      </c>
      <c r="B3483" s="21">
        <f t="shared" si="54"/>
        <v>44732</v>
      </c>
      <c r="C3483" s="20" t="str">
        <f>TEXT(Table1[[#This Row],[Transaction Date]],"yyyy")</f>
        <v>2022</v>
      </c>
      <c r="D3483" s="20" t="str">
        <f>TEXT(Table1[[#This Row],[Transaction Date]],"mmmm")</f>
        <v>June</v>
      </c>
      <c r="E3483" s="4">
        <f>MONTH(Table1[[#This Row],[Transaction Date]])</f>
        <v>6</v>
      </c>
      <c r="F3483" s="20" t="str">
        <f>TEXT(Table1[[#This Row],[Transaction Date]],"dddd")</f>
        <v>Monday</v>
      </c>
      <c r="G3483" t="s">
        <v>10</v>
      </c>
      <c r="H3483" s="4">
        <v>12666</v>
      </c>
      <c r="I3483" t="s">
        <v>109</v>
      </c>
      <c r="J3483" s="4">
        <v>117828</v>
      </c>
      <c r="K3483">
        <v>12116.25</v>
      </c>
    </row>
    <row r="3484" spans="1:11">
      <c r="A3484" s="4">
        <v>20220620</v>
      </c>
      <c r="B3484" s="21">
        <f t="shared" si="54"/>
        <v>44732</v>
      </c>
      <c r="C3484" s="20" t="str">
        <f>TEXT(Table1[[#This Row],[Transaction Date]],"yyyy")</f>
        <v>2022</v>
      </c>
      <c r="D3484" s="20" t="str">
        <f>TEXT(Table1[[#This Row],[Transaction Date]],"mmmm")</f>
        <v>June</v>
      </c>
      <c r="E3484" s="4">
        <f>MONTH(Table1[[#This Row],[Transaction Date]])</f>
        <v>6</v>
      </c>
      <c r="F3484" s="20" t="str">
        <f>TEXT(Table1[[#This Row],[Transaction Date]],"dddd")</f>
        <v>Monday</v>
      </c>
      <c r="G3484" t="s">
        <v>116</v>
      </c>
      <c r="H3484" s="4">
        <v>12666</v>
      </c>
      <c r="I3484" t="s">
        <v>115</v>
      </c>
      <c r="J3484" s="4">
        <v>124705</v>
      </c>
      <c r="K3484">
        <v>895.5</v>
      </c>
    </row>
    <row r="3485" spans="1:11">
      <c r="A3485" s="4">
        <v>20220620</v>
      </c>
      <c r="B3485" s="21">
        <f t="shared" si="54"/>
        <v>44732</v>
      </c>
      <c r="C3485" s="20" t="str">
        <f>TEXT(Table1[[#This Row],[Transaction Date]],"yyyy")</f>
        <v>2022</v>
      </c>
      <c r="D3485" s="20" t="str">
        <f>TEXT(Table1[[#This Row],[Transaction Date]],"mmmm")</f>
        <v>June</v>
      </c>
      <c r="E3485" s="4">
        <f>MONTH(Table1[[#This Row],[Transaction Date]])</f>
        <v>6</v>
      </c>
      <c r="F3485" s="20" t="str">
        <f>TEXT(Table1[[#This Row],[Transaction Date]],"dddd")</f>
        <v>Monday</v>
      </c>
      <c r="G3485" t="s">
        <v>117</v>
      </c>
      <c r="H3485" s="4">
        <v>12666</v>
      </c>
      <c r="I3485" t="s">
        <v>115</v>
      </c>
      <c r="J3485" s="4">
        <v>134582</v>
      </c>
      <c r="K3485">
        <v>9585</v>
      </c>
    </row>
    <row r="3486" spans="1:11">
      <c r="A3486" s="4">
        <v>20220620</v>
      </c>
      <c r="B3486" s="21">
        <f t="shared" si="54"/>
        <v>44732</v>
      </c>
      <c r="C3486" s="20" t="str">
        <f>TEXT(Table1[[#This Row],[Transaction Date]],"yyyy")</f>
        <v>2022</v>
      </c>
      <c r="D3486" s="20" t="str">
        <f>TEXT(Table1[[#This Row],[Transaction Date]],"mmmm")</f>
        <v>June</v>
      </c>
      <c r="E3486" s="4">
        <f>MONTH(Table1[[#This Row],[Transaction Date]])</f>
        <v>6</v>
      </c>
      <c r="F3486" s="20" t="str">
        <f>TEXT(Table1[[#This Row],[Transaction Date]],"dddd")</f>
        <v>Monday</v>
      </c>
      <c r="G3486" t="s">
        <v>117</v>
      </c>
      <c r="H3486" s="4">
        <v>12666</v>
      </c>
      <c r="I3486" t="s">
        <v>115</v>
      </c>
      <c r="J3486" s="4">
        <v>145249</v>
      </c>
      <c r="K3486">
        <v>895.5</v>
      </c>
    </row>
    <row r="3487" spans="1:11">
      <c r="A3487" s="4">
        <v>20220621</v>
      </c>
      <c r="B3487" s="21">
        <f t="shared" si="54"/>
        <v>44733</v>
      </c>
      <c r="C3487" s="20" t="str">
        <f>TEXT(Table1[[#This Row],[Transaction Date]],"yyyy")</f>
        <v>2022</v>
      </c>
      <c r="D3487" s="20" t="str">
        <f>TEXT(Table1[[#This Row],[Transaction Date]],"mmmm")</f>
        <v>June</v>
      </c>
      <c r="E3487" s="4">
        <f>MONTH(Table1[[#This Row],[Transaction Date]])</f>
        <v>6</v>
      </c>
      <c r="F3487" s="20" t="str">
        <f>TEXT(Table1[[#This Row],[Transaction Date]],"dddd")</f>
        <v>Tuesday</v>
      </c>
      <c r="G3487" t="s">
        <v>10</v>
      </c>
      <c r="H3487" s="4">
        <v>21102</v>
      </c>
      <c r="I3487" t="s">
        <v>114</v>
      </c>
      <c r="J3487" s="4">
        <v>557336</v>
      </c>
      <c r="K3487">
        <v>14737.5</v>
      </c>
    </row>
    <row r="3488" spans="1:11">
      <c r="A3488" s="4">
        <v>20220622</v>
      </c>
      <c r="B3488" s="21">
        <f t="shared" si="54"/>
        <v>44734</v>
      </c>
      <c r="C3488" s="20" t="str">
        <f>TEXT(Table1[[#This Row],[Transaction Date]],"yyyy")</f>
        <v>2022</v>
      </c>
      <c r="D3488" s="20" t="str">
        <f>TEXT(Table1[[#This Row],[Transaction Date]],"mmmm")</f>
        <v>June</v>
      </c>
      <c r="E3488" s="4">
        <f>MONTH(Table1[[#This Row],[Transaction Date]])</f>
        <v>6</v>
      </c>
      <c r="F3488" s="20" t="str">
        <f>TEXT(Table1[[#This Row],[Transaction Date]],"dddd")</f>
        <v>Wednesday</v>
      </c>
      <c r="G3488" t="s">
        <v>10</v>
      </c>
      <c r="H3488" s="4">
        <v>1371</v>
      </c>
      <c r="I3488" t="s">
        <v>115</v>
      </c>
      <c r="J3488" s="4">
        <v>166213</v>
      </c>
      <c r="K3488">
        <v>10755</v>
      </c>
    </row>
    <row r="3489" spans="1:11">
      <c r="A3489" s="4">
        <v>20220622</v>
      </c>
      <c r="B3489" s="21">
        <f t="shared" si="54"/>
        <v>44734</v>
      </c>
      <c r="C3489" s="20" t="str">
        <f>TEXT(Table1[[#This Row],[Transaction Date]],"yyyy")</f>
        <v>2022</v>
      </c>
      <c r="D3489" s="20" t="str">
        <f>TEXT(Table1[[#This Row],[Transaction Date]],"mmmm")</f>
        <v>June</v>
      </c>
      <c r="E3489" s="4">
        <f>MONTH(Table1[[#This Row],[Transaction Date]])</f>
        <v>6</v>
      </c>
      <c r="F3489" s="20" t="str">
        <f>TEXT(Table1[[#This Row],[Transaction Date]],"dddd")</f>
        <v>Wednesday</v>
      </c>
      <c r="G3489" s="1" t="s">
        <v>10</v>
      </c>
      <c r="H3489" s="4">
        <v>21108</v>
      </c>
      <c r="I3489" t="s">
        <v>114</v>
      </c>
      <c r="J3489" s="4">
        <v>167090</v>
      </c>
      <c r="K3489">
        <v>19650</v>
      </c>
    </row>
    <row r="3490" spans="1:11">
      <c r="A3490" s="4">
        <v>20220622</v>
      </c>
      <c r="B3490" s="21">
        <f t="shared" si="54"/>
        <v>44734</v>
      </c>
      <c r="C3490" s="20" t="str">
        <f>TEXT(Table1[[#This Row],[Transaction Date]],"yyyy")</f>
        <v>2022</v>
      </c>
      <c r="D3490" s="20" t="str">
        <f>TEXT(Table1[[#This Row],[Transaction Date]],"mmmm")</f>
        <v>June</v>
      </c>
      <c r="E3490" s="4">
        <f>MONTH(Table1[[#This Row],[Transaction Date]])</f>
        <v>6</v>
      </c>
      <c r="F3490" s="20" t="str">
        <f>TEXT(Table1[[#This Row],[Transaction Date]],"dddd")</f>
        <v>Wednesday</v>
      </c>
      <c r="G3490" t="s">
        <v>10</v>
      </c>
      <c r="H3490" s="4">
        <v>21114</v>
      </c>
      <c r="I3490" t="s">
        <v>115</v>
      </c>
      <c r="J3490" s="4">
        <v>167967</v>
      </c>
      <c r="K3490">
        <v>10250</v>
      </c>
    </row>
    <row r="3491" spans="1:11">
      <c r="A3491" s="4">
        <v>20220622</v>
      </c>
      <c r="B3491" s="21">
        <f t="shared" si="54"/>
        <v>44734</v>
      </c>
      <c r="C3491" s="20" t="str">
        <f>TEXT(Table1[[#This Row],[Transaction Date]],"yyyy")</f>
        <v>2022</v>
      </c>
      <c r="D3491" s="20" t="str">
        <f>TEXT(Table1[[#This Row],[Transaction Date]],"mmmm")</f>
        <v>June</v>
      </c>
      <c r="E3491" s="4">
        <f>MONTH(Table1[[#This Row],[Transaction Date]])</f>
        <v>6</v>
      </c>
      <c r="F3491" s="20" t="str">
        <f>TEXT(Table1[[#This Row],[Transaction Date]],"dddd")</f>
        <v>Wednesday</v>
      </c>
      <c r="G3491" t="s">
        <v>118</v>
      </c>
      <c r="H3491" s="4">
        <v>21105</v>
      </c>
      <c r="I3491" t="s">
        <v>111</v>
      </c>
      <c r="J3491" s="4">
        <v>168844</v>
      </c>
      <c r="K3491">
        <v>13462.5</v>
      </c>
    </row>
    <row r="3492" spans="1:11">
      <c r="A3492" s="4">
        <v>20220622</v>
      </c>
      <c r="B3492" s="21">
        <f t="shared" si="54"/>
        <v>44734</v>
      </c>
      <c r="C3492" s="20" t="str">
        <f>TEXT(Table1[[#This Row],[Transaction Date]],"yyyy")</f>
        <v>2022</v>
      </c>
      <c r="D3492" s="20" t="str">
        <f>TEXT(Table1[[#This Row],[Transaction Date]],"mmmm")</f>
        <v>June</v>
      </c>
      <c r="E3492" s="4">
        <f>MONTH(Table1[[#This Row],[Transaction Date]])</f>
        <v>6</v>
      </c>
      <c r="F3492" s="20" t="str">
        <f>TEXT(Table1[[#This Row],[Transaction Date]],"dddd")</f>
        <v>Wednesday</v>
      </c>
      <c r="G3492" t="s">
        <v>118</v>
      </c>
      <c r="H3492" s="4">
        <v>21105</v>
      </c>
      <c r="I3492" t="s">
        <v>109</v>
      </c>
      <c r="J3492" s="4">
        <v>169721</v>
      </c>
      <c r="K3492">
        <v>13462.5</v>
      </c>
    </row>
    <row r="3493" spans="1:11">
      <c r="A3493" s="4">
        <v>20220622</v>
      </c>
      <c r="B3493" s="21">
        <f t="shared" si="54"/>
        <v>44734</v>
      </c>
      <c r="C3493" s="20" t="str">
        <f>TEXT(Table1[[#This Row],[Transaction Date]],"yyyy")</f>
        <v>2022</v>
      </c>
      <c r="D3493" s="20" t="str">
        <f>TEXT(Table1[[#This Row],[Transaction Date]],"mmmm")</f>
        <v>June</v>
      </c>
      <c r="E3493" s="4">
        <f>MONTH(Table1[[#This Row],[Transaction Date]])</f>
        <v>6</v>
      </c>
      <c r="F3493" s="20" t="str">
        <f>TEXT(Table1[[#This Row],[Transaction Date]],"dddd")</f>
        <v>Wednesday</v>
      </c>
      <c r="G3493" t="s">
        <v>117</v>
      </c>
      <c r="H3493" s="4">
        <v>21109</v>
      </c>
      <c r="I3493" t="s">
        <v>109</v>
      </c>
      <c r="J3493" s="4">
        <v>170598</v>
      </c>
      <c r="K3493">
        <v>8962.5</v>
      </c>
    </row>
    <row r="3494" spans="1:11">
      <c r="A3494" s="4">
        <v>20220622</v>
      </c>
      <c r="B3494" s="21">
        <f t="shared" si="54"/>
        <v>44734</v>
      </c>
      <c r="C3494" s="20" t="str">
        <f>TEXT(Table1[[#This Row],[Transaction Date]],"yyyy")</f>
        <v>2022</v>
      </c>
      <c r="D3494" s="20" t="str">
        <f>TEXT(Table1[[#This Row],[Transaction Date]],"mmmm")</f>
        <v>June</v>
      </c>
      <c r="E3494" s="4">
        <f>MONTH(Table1[[#This Row],[Transaction Date]])</f>
        <v>6</v>
      </c>
      <c r="F3494" s="20" t="str">
        <f>TEXT(Table1[[#This Row],[Transaction Date]],"dddd")</f>
        <v>Wednesday</v>
      </c>
      <c r="G3494" t="s">
        <v>10</v>
      </c>
      <c r="H3494" s="4">
        <v>21110</v>
      </c>
      <c r="I3494" t="s">
        <v>111</v>
      </c>
      <c r="J3494" s="4">
        <v>171475</v>
      </c>
      <c r="K3494">
        <v>995</v>
      </c>
    </row>
    <row r="3495" spans="1:11">
      <c r="A3495" s="4">
        <v>20220622</v>
      </c>
      <c r="B3495" s="21">
        <f t="shared" si="54"/>
        <v>44734</v>
      </c>
      <c r="C3495" s="20" t="str">
        <f>TEXT(Table1[[#This Row],[Transaction Date]],"yyyy")</f>
        <v>2022</v>
      </c>
      <c r="D3495" s="20" t="str">
        <f>TEXT(Table1[[#This Row],[Transaction Date]],"mmmm")</f>
        <v>June</v>
      </c>
      <c r="E3495" s="4">
        <f>MONTH(Table1[[#This Row],[Transaction Date]])</f>
        <v>6</v>
      </c>
      <c r="F3495" s="20" t="str">
        <f>TEXT(Table1[[#This Row],[Transaction Date]],"dddd")</f>
        <v>Wednesday</v>
      </c>
      <c r="G3495" t="s">
        <v>116</v>
      </c>
      <c r="H3495" s="4">
        <v>21110</v>
      </c>
      <c r="I3495" t="s">
        <v>115</v>
      </c>
      <c r="J3495" s="4">
        <v>172352</v>
      </c>
      <c r="K3495">
        <v>995</v>
      </c>
    </row>
    <row r="3496" spans="1:11">
      <c r="A3496" s="4">
        <v>20220622</v>
      </c>
      <c r="B3496" s="21">
        <f t="shared" si="54"/>
        <v>44734</v>
      </c>
      <c r="C3496" s="20" t="str">
        <f>TEXT(Table1[[#This Row],[Transaction Date]],"yyyy")</f>
        <v>2022</v>
      </c>
      <c r="D3496" s="20" t="str">
        <f>TEXT(Table1[[#This Row],[Transaction Date]],"mmmm")</f>
        <v>June</v>
      </c>
      <c r="E3496" s="4">
        <f>MONTH(Table1[[#This Row],[Transaction Date]])</f>
        <v>6</v>
      </c>
      <c r="F3496" s="20" t="str">
        <f>TEXT(Table1[[#This Row],[Transaction Date]],"dddd")</f>
        <v>Wednesday</v>
      </c>
      <c r="G3496" t="s">
        <v>116</v>
      </c>
      <c r="H3496" s="4">
        <v>21111</v>
      </c>
      <c r="I3496" t="s">
        <v>115</v>
      </c>
      <c r="J3496" s="4">
        <v>173229</v>
      </c>
      <c r="K3496">
        <v>995</v>
      </c>
    </row>
    <row r="3497" spans="1:11">
      <c r="A3497" s="4">
        <v>20220622</v>
      </c>
      <c r="B3497" s="21">
        <f t="shared" si="54"/>
        <v>44734</v>
      </c>
      <c r="C3497" s="20" t="str">
        <f>TEXT(Table1[[#This Row],[Transaction Date]],"yyyy")</f>
        <v>2022</v>
      </c>
      <c r="D3497" s="20" t="str">
        <f>TEXT(Table1[[#This Row],[Transaction Date]],"mmmm")</f>
        <v>June</v>
      </c>
      <c r="E3497" s="4">
        <f>MONTH(Table1[[#This Row],[Transaction Date]])</f>
        <v>6</v>
      </c>
      <c r="F3497" s="20" t="str">
        <f>TEXT(Table1[[#This Row],[Transaction Date]],"dddd")</f>
        <v>Wednesday</v>
      </c>
      <c r="G3497" t="s">
        <v>117</v>
      </c>
      <c r="H3497" s="4">
        <v>21111</v>
      </c>
      <c r="I3497" t="s">
        <v>115</v>
      </c>
      <c r="J3497" s="4">
        <v>174106</v>
      </c>
      <c r="K3497">
        <v>995</v>
      </c>
    </row>
    <row r="3498" spans="1:11">
      <c r="A3498" s="4">
        <v>20220622</v>
      </c>
      <c r="B3498" s="21">
        <f t="shared" si="54"/>
        <v>44734</v>
      </c>
      <c r="C3498" s="20" t="str">
        <f>TEXT(Table1[[#This Row],[Transaction Date]],"yyyy")</f>
        <v>2022</v>
      </c>
      <c r="D3498" s="20" t="str">
        <f>TEXT(Table1[[#This Row],[Transaction Date]],"mmmm")</f>
        <v>June</v>
      </c>
      <c r="E3498" s="4">
        <f>MONTH(Table1[[#This Row],[Transaction Date]])</f>
        <v>6</v>
      </c>
      <c r="F3498" s="20" t="str">
        <f>TEXT(Table1[[#This Row],[Transaction Date]],"dddd")</f>
        <v>Wednesday</v>
      </c>
      <c r="G3498" t="s">
        <v>11</v>
      </c>
      <c r="H3498" s="4">
        <v>21111</v>
      </c>
      <c r="I3498" t="s">
        <v>111</v>
      </c>
      <c r="J3498" s="4">
        <v>857476</v>
      </c>
      <c r="K3498">
        <v>3950</v>
      </c>
    </row>
    <row r="3499" spans="1:11">
      <c r="A3499" s="4">
        <v>20220625</v>
      </c>
      <c r="B3499" s="21">
        <f t="shared" si="54"/>
        <v>44737</v>
      </c>
      <c r="C3499" s="20" t="str">
        <f>TEXT(Table1[[#This Row],[Transaction Date]],"yyyy")</f>
        <v>2022</v>
      </c>
      <c r="D3499" s="20" t="str">
        <f>TEXT(Table1[[#This Row],[Transaction Date]],"mmmm")</f>
        <v>June</v>
      </c>
      <c r="E3499" s="4">
        <f>MONTH(Table1[[#This Row],[Transaction Date]])</f>
        <v>6</v>
      </c>
      <c r="F3499" s="20" t="str">
        <f>TEXT(Table1[[#This Row],[Transaction Date]],"dddd")</f>
        <v>Saturday</v>
      </c>
      <c r="G3499" t="s">
        <v>11</v>
      </c>
      <c r="H3499" s="4">
        <v>16153</v>
      </c>
      <c r="I3499" t="s">
        <v>109</v>
      </c>
      <c r="J3499" s="4">
        <v>766263</v>
      </c>
      <c r="K3499">
        <v>8962.5</v>
      </c>
    </row>
    <row r="3500" spans="1:11">
      <c r="A3500" s="4">
        <v>20220626</v>
      </c>
      <c r="B3500" s="21">
        <f t="shared" si="54"/>
        <v>44738</v>
      </c>
      <c r="C3500" s="20" t="str">
        <f>TEXT(Table1[[#This Row],[Transaction Date]],"yyyy")</f>
        <v>2022</v>
      </c>
      <c r="D3500" s="20" t="str">
        <f>TEXT(Table1[[#This Row],[Transaction Date]],"mmmm")</f>
        <v>June</v>
      </c>
      <c r="E3500" s="4">
        <f>MONTH(Table1[[#This Row],[Transaction Date]])</f>
        <v>6</v>
      </c>
      <c r="F3500" s="20" t="str">
        <f>TEXT(Table1[[#This Row],[Transaction Date]],"dddd")</f>
        <v>Sunday</v>
      </c>
      <c r="G3500" t="s">
        <v>11</v>
      </c>
      <c r="H3500" s="4">
        <v>1386</v>
      </c>
      <c r="I3500" t="s">
        <v>109</v>
      </c>
      <c r="J3500" s="4">
        <v>675050</v>
      </c>
      <c r="K3500">
        <v>3450</v>
      </c>
    </row>
    <row r="3501" spans="1:11">
      <c r="A3501" s="4">
        <v>20220626</v>
      </c>
      <c r="B3501" s="21">
        <f t="shared" si="54"/>
        <v>44738</v>
      </c>
      <c r="C3501" s="20" t="str">
        <f>TEXT(Table1[[#This Row],[Transaction Date]],"yyyy")</f>
        <v>2022</v>
      </c>
      <c r="D3501" s="20" t="str">
        <f>TEXT(Table1[[#This Row],[Transaction Date]],"mmmm")</f>
        <v>June</v>
      </c>
      <c r="E3501" s="4">
        <f>MONTH(Table1[[#This Row],[Transaction Date]])</f>
        <v>6</v>
      </c>
      <c r="F3501" s="20" t="str">
        <f>TEXT(Table1[[#This Row],[Transaction Date]],"dddd")</f>
        <v>Sunday</v>
      </c>
      <c r="G3501" t="s">
        <v>117</v>
      </c>
      <c r="H3501" s="4">
        <v>1387</v>
      </c>
      <c r="I3501" t="s">
        <v>109</v>
      </c>
      <c r="J3501" s="4">
        <v>583837</v>
      </c>
      <c r="K3501">
        <v>14985</v>
      </c>
    </row>
    <row r="3502" spans="1:11">
      <c r="A3502" s="4">
        <v>20220626</v>
      </c>
      <c r="B3502" s="21">
        <f t="shared" si="54"/>
        <v>44738</v>
      </c>
      <c r="C3502" s="20" t="str">
        <f>TEXT(Table1[[#This Row],[Transaction Date]],"yyyy")</f>
        <v>2022</v>
      </c>
      <c r="D3502" s="20" t="str">
        <f>TEXT(Table1[[#This Row],[Transaction Date]],"mmmm")</f>
        <v>June</v>
      </c>
      <c r="E3502" s="4">
        <f>MONTH(Table1[[#This Row],[Transaction Date]])</f>
        <v>6</v>
      </c>
      <c r="F3502" s="20" t="str">
        <f>TEXT(Table1[[#This Row],[Transaction Date]],"dddd")</f>
        <v>Sunday</v>
      </c>
      <c r="G3502" t="s">
        <v>117</v>
      </c>
      <c r="H3502" s="4">
        <v>21148</v>
      </c>
      <c r="I3502" t="s">
        <v>109</v>
      </c>
      <c r="J3502" s="4">
        <v>492624</v>
      </c>
      <c r="K3502">
        <v>17950</v>
      </c>
    </row>
    <row r="3503" spans="1:11">
      <c r="A3503" s="4">
        <v>20220626</v>
      </c>
      <c r="B3503" s="21">
        <f t="shared" si="54"/>
        <v>44738</v>
      </c>
      <c r="C3503" s="20" t="str">
        <f>TEXT(Table1[[#This Row],[Transaction Date]],"yyyy")</f>
        <v>2022</v>
      </c>
      <c r="D3503" s="20" t="str">
        <f>TEXT(Table1[[#This Row],[Transaction Date]],"mmmm")</f>
        <v>June</v>
      </c>
      <c r="E3503" s="4">
        <f>MONTH(Table1[[#This Row],[Transaction Date]])</f>
        <v>6</v>
      </c>
      <c r="F3503" s="20" t="str">
        <f>TEXT(Table1[[#This Row],[Transaction Date]],"dddd")</f>
        <v>Sunday</v>
      </c>
      <c r="G3503" t="s">
        <v>117</v>
      </c>
      <c r="H3503" s="4">
        <v>21149</v>
      </c>
      <c r="I3503" t="s">
        <v>114</v>
      </c>
      <c r="J3503" s="4">
        <v>401411</v>
      </c>
      <c r="K3503">
        <v>17950</v>
      </c>
    </row>
    <row r="3504" spans="1:11">
      <c r="A3504" s="4">
        <v>20220626</v>
      </c>
      <c r="B3504" s="21">
        <f t="shared" si="54"/>
        <v>44738</v>
      </c>
      <c r="C3504" s="20" t="str">
        <f>TEXT(Table1[[#This Row],[Transaction Date]],"yyyy")</f>
        <v>2022</v>
      </c>
      <c r="D3504" s="20" t="str">
        <f>TEXT(Table1[[#This Row],[Transaction Date]],"mmmm")</f>
        <v>June</v>
      </c>
      <c r="E3504" s="4">
        <f>MONTH(Table1[[#This Row],[Transaction Date]])</f>
        <v>6</v>
      </c>
      <c r="F3504" s="20" t="str">
        <f>TEXT(Table1[[#This Row],[Transaction Date]],"dddd")</f>
        <v>Sunday</v>
      </c>
      <c r="G3504" t="s">
        <v>10</v>
      </c>
      <c r="H3504" s="4">
        <v>21151</v>
      </c>
      <c r="I3504" t="s">
        <v>115</v>
      </c>
      <c r="J3504" s="4">
        <v>310198</v>
      </c>
      <c r="K3504">
        <v>17950</v>
      </c>
    </row>
    <row r="3505" spans="1:11">
      <c r="A3505" s="4">
        <v>20220627</v>
      </c>
      <c r="B3505" s="21">
        <f t="shared" si="54"/>
        <v>44739</v>
      </c>
      <c r="C3505" s="20" t="str">
        <f>TEXT(Table1[[#This Row],[Transaction Date]],"yyyy")</f>
        <v>2022</v>
      </c>
      <c r="D3505" s="20" t="str">
        <f>TEXT(Table1[[#This Row],[Transaction Date]],"mmmm")</f>
        <v>June</v>
      </c>
      <c r="E3505" s="4">
        <f>MONTH(Table1[[#This Row],[Transaction Date]])</f>
        <v>6</v>
      </c>
      <c r="F3505" s="20" t="str">
        <f>TEXT(Table1[[#This Row],[Transaction Date]],"dddd")</f>
        <v>Monday</v>
      </c>
      <c r="G3505" t="s">
        <v>10</v>
      </c>
      <c r="H3505" s="4">
        <v>1390</v>
      </c>
      <c r="I3505" t="s">
        <v>114</v>
      </c>
      <c r="J3505" s="4">
        <v>218985</v>
      </c>
      <c r="K3505">
        <v>9585</v>
      </c>
    </row>
    <row r="3506" spans="1:11">
      <c r="A3506" s="4">
        <v>20220627</v>
      </c>
      <c r="B3506" s="21">
        <f t="shared" si="54"/>
        <v>44739</v>
      </c>
      <c r="C3506" s="20" t="str">
        <f>TEXT(Table1[[#This Row],[Transaction Date]],"yyyy")</f>
        <v>2022</v>
      </c>
      <c r="D3506" s="20" t="str">
        <f>TEXT(Table1[[#This Row],[Transaction Date]],"mmmm")</f>
        <v>June</v>
      </c>
      <c r="E3506" s="4">
        <f>MONTH(Table1[[#This Row],[Transaction Date]])</f>
        <v>6</v>
      </c>
      <c r="F3506" s="20" t="str">
        <f>TEXT(Table1[[#This Row],[Transaction Date]],"dddd")</f>
        <v>Monday</v>
      </c>
      <c r="G3506" t="s">
        <v>116</v>
      </c>
      <c r="H3506" s="4">
        <v>21152</v>
      </c>
      <c r="I3506" t="s">
        <v>114</v>
      </c>
      <c r="J3506" s="4">
        <v>127772</v>
      </c>
      <c r="K3506">
        <v>22650</v>
      </c>
    </row>
    <row r="3507" spans="1:11">
      <c r="A3507" s="4">
        <v>20220627</v>
      </c>
      <c r="B3507" s="21">
        <f t="shared" si="54"/>
        <v>44739</v>
      </c>
      <c r="C3507" s="20" t="str">
        <f>TEXT(Table1[[#This Row],[Transaction Date]],"yyyy")</f>
        <v>2022</v>
      </c>
      <c r="D3507" s="20" t="str">
        <f>TEXT(Table1[[#This Row],[Transaction Date]],"mmmm")</f>
        <v>June</v>
      </c>
      <c r="E3507" s="4">
        <f>MONTH(Table1[[#This Row],[Transaction Date]])</f>
        <v>6</v>
      </c>
      <c r="F3507" s="20" t="str">
        <f>TEXT(Table1[[#This Row],[Transaction Date]],"dddd")</f>
        <v>Monday</v>
      </c>
      <c r="G3507" t="s">
        <v>10</v>
      </c>
      <c r="H3507" s="4">
        <v>1389</v>
      </c>
      <c r="I3507" t="s">
        <v>115</v>
      </c>
      <c r="J3507" s="4">
        <v>365592</v>
      </c>
      <c r="K3507">
        <v>15257.5</v>
      </c>
    </row>
    <row r="3508" spans="1:11">
      <c r="A3508" s="4">
        <v>20220627</v>
      </c>
      <c r="B3508" s="21">
        <f t="shared" si="54"/>
        <v>44739</v>
      </c>
      <c r="C3508" s="20" t="str">
        <f>TEXT(Table1[[#This Row],[Transaction Date]],"yyyy")</f>
        <v>2022</v>
      </c>
      <c r="D3508" s="20" t="str">
        <f>TEXT(Table1[[#This Row],[Transaction Date]],"mmmm")</f>
        <v>June</v>
      </c>
      <c r="E3508" s="4">
        <f>MONTH(Table1[[#This Row],[Transaction Date]])</f>
        <v>6</v>
      </c>
      <c r="F3508" s="20" t="str">
        <f>TEXT(Table1[[#This Row],[Transaction Date]],"dddd")</f>
        <v>Monday</v>
      </c>
      <c r="G3508" t="s">
        <v>10</v>
      </c>
      <c r="H3508" s="4">
        <v>21153</v>
      </c>
      <c r="I3508" t="s">
        <v>114</v>
      </c>
      <c r="J3508" s="4">
        <v>546544</v>
      </c>
      <c r="K3508">
        <v>8925</v>
      </c>
    </row>
    <row r="3509" spans="1:11">
      <c r="A3509" s="4">
        <v>20220630</v>
      </c>
      <c r="B3509" s="21">
        <f t="shared" si="54"/>
        <v>44742</v>
      </c>
      <c r="C3509" s="20" t="str">
        <f>TEXT(Table1[[#This Row],[Transaction Date]],"yyyy")</f>
        <v>2022</v>
      </c>
      <c r="D3509" s="20" t="str">
        <f>TEXT(Table1[[#This Row],[Transaction Date]],"mmmm")</f>
        <v>June</v>
      </c>
      <c r="E3509" s="4">
        <f>MONTH(Table1[[#This Row],[Transaction Date]])</f>
        <v>6</v>
      </c>
      <c r="F3509" s="20" t="str">
        <f>TEXT(Table1[[#This Row],[Transaction Date]],"dddd")</f>
        <v>Thursday</v>
      </c>
      <c r="G3509" t="s">
        <v>116</v>
      </c>
      <c r="H3509" s="4">
        <v>21182</v>
      </c>
      <c r="I3509" t="s">
        <v>115</v>
      </c>
      <c r="J3509" s="4">
        <v>145867</v>
      </c>
      <c r="K3509">
        <v>17950</v>
      </c>
    </row>
    <row r="3510" spans="1:11">
      <c r="A3510" s="4">
        <v>20220630</v>
      </c>
      <c r="B3510" s="21">
        <f t="shared" si="54"/>
        <v>44742</v>
      </c>
      <c r="C3510" s="20" t="str">
        <f>TEXT(Table1[[#This Row],[Transaction Date]],"yyyy")</f>
        <v>2022</v>
      </c>
      <c r="D3510" s="20" t="str">
        <f>TEXT(Table1[[#This Row],[Transaction Date]],"mmmm")</f>
        <v>June</v>
      </c>
      <c r="E3510" s="4">
        <f>MONTH(Table1[[#This Row],[Transaction Date]])</f>
        <v>6</v>
      </c>
      <c r="F3510" s="20" t="str">
        <f>TEXT(Table1[[#This Row],[Transaction Date]],"dddd")</f>
        <v>Thursday</v>
      </c>
      <c r="G3510" t="s">
        <v>116</v>
      </c>
      <c r="H3510" s="4">
        <v>21184</v>
      </c>
      <c r="I3510" t="s">
        <v>113</v>
      </c>
      <c r="J3510" s="4">
        <v>254810</v>
      </c>
      <c r="K3510">
        <v>17950</v>
      </c>
    </row>
    <row r="3511" spans="1:11">
      <c r="A3511" s="4">
        <v>20220630</v>
      </c>
      <c r="B3511" s="21">
        <f t="shared" si="54"/>
        <v>44742</v>
      </c>
      <c r="C3511" s="20" t="str">
        <f>TEXT(Table1[[#This Row],[Transaction Date]],"yyyy")</f>
        <v>2022</v>
      </c>
      <c r="D3511" s="20" t="str">
        <f>TEXT(Table1[[#This Row],[Transaction Date]],"mmmm")</f>
        <v>June</v>
      </c>
      <c r="E3511" s="4">
        <f>MONTH(Table1[[#This Row],[Transaction Date]])</f>
        <v>6</v>
      </c>
      <c r="F3511" s="20" t="str">
        <f>TEXT(Table1[[#This Row],[Transaction Date]],"dddd")</f>
        <v>Thursday</v>
      </c>
      <c r="G3511" t="s">
        <v>116</v>
      </c>
      <c r="H3511" s="4">
        <v>21185</v>
      </c>
      <c r="I3511" t="s">
        <v>113</v>
      </c>
      <c r="J3511" s="4">
        <v>655487</v>
      </c>
      <c r="K3511">
        <v>13455</v>
      </c>
    </row>
    <row r="3512" spans="1:11">
      <c r="A3512" s="4">
        <v>20220630</v>
      </c>
      <c r="B3512" s="21">
        <f t="shared" si="54"/>
        <v>44742</v>
      </c>
      <c r="C3512" s="20" t="str">
        <f>TEXT(Table1[[#This Row],[Transaction Date]],"yyyy")</f>
        <v>2022</v>
      </c>
      <c r="D3512" s="20" t="str">
        <f>TEXT(Table1[[#This Row],[Transaction Date]],"mmmm")</f>
        <v>June</v>
      </c>
      <c r="E3512" s="4">
        <f>MONTH(Table1[[#This Row],[Transaction Date]])</f>
        <v>6</v>
      </c>
      <c r="F3512" s="20" t="str">
        <f>TEXT(Table1[[#This Row],[Transaction Date]],"dddd")</f>
        <v>Thursday</v>
      </c>
      <c r="G3512" t="s">
        <v>116</v>
      </c>
      <c r="H3512" s="4">
        <v>21186</v>
      </c>
      <c r="I3512" t="s">
        <v>112</v>
      </c>
      <c r="J3512" s="4">
        <v>100712</v>
      </c>
      <c r="K3512">
        <v>8962.5</v>
      </c>
    </row>
    <row r="3513" spans="1:11">
      <c r="A3513" s="4">
        <v>20220630</v>
      </c>
      <c r="B3513" s="21">
        <f t="shared" si="54"/>
        <v>44742</v>
      </c>
      <c r="C3513" s="20" t="str">
        <f>TEXT(Table1[[#This Row],[Transaction Date]],"yyyy")</f>
        <v>2022</v>
      </c>
      <c r="D3513" s="20" t="str">
        <f>TEXT(Table1[[#This Row],[Transaction Date]],"mmmm")</f>
        <v>June</v>
      </c>
      <c r="E3513" s="4">
        <f>MONTH(Table1[[#This Row],[Transaction Date]])</f>
        <v>6</v>
      </c>
      <c r="F3513" s="20" t="str">
        <f>TEXT(Table1[[#This Row],[Transaction Date]],"dddd")</f>
        <v>Thursday</v>
      </c>
      <c r="G3513" t="s">
        <v>116</v>
      </c>
      <c r="H3513" s="4">
        <v>21187</v>
      </c>
      <c r="I3513" t="s">
        <v>109</v>
      </c>
      <c r="J3513" s="4">
        <v>135670</v>
      </c>
      <c r="K3513">
        <v>30450</v>
      </c>
    </row>
    <row r="3514" spans="1:11">
      <c r="A3514" s="4">
        <v>20220630</v>
      </c>
      <c r="B3514" s="21">
        <f t="shared" si="54"/>
        <v>44742</v>
      </c>
      <c r="C3514" s="20" t="str">
        <f>TEXT(Table1[[#This Row],[Transaction Date]],"yyyy")</f>
        <v>2022</v>
      </c>
      <c r="D3514" s="20" t="str">
        <f>TEXT(Table1[[#This Row],[Transaction Date]],"mmmm")</f>
        <v>June</v>
      </c>
      <c r="E3514" s="4">
        <f>MONTH(Table1[[#This Row],[Transaction Date]])</f>
        <v>6</v>
      </c>
      <c r="F3514" s="20" t="str">
        <f>TEXT(Table1[[#This Row],[Transaction Date]],"dddd")</f>
        <v>Thursday</v>
      </c>
      <c r="G3514" t="s">
        <v>117</v>
      </c>
      <c r="H3514" s="4">
        <v>21187</v>
      </c>
      <c r="I3514" t="s">
        <v>109</v>
      </c>
      <c r="J3514" s="4">
        <v>170629</v>
      </c>
      <c r="K3514">
        <v>22950</v>
      </c>
    </row>
    <row r="3515" spans="1:11">
      <c r="A3515" s="4">
        <v>20220701</v>
      </c>
      <c r="B3515" s="21">
        <f t="shared" si="54"/>
        <v>44743</v>
      </c>
      <c r="C3515" s="20" t="str">
        <f>TEXT(Table1[[#This Row],[Transaction Date]],"yyyy")</f>
        <v>2022</v>
      </c>
      <c r="D3515" s="20" t="str">
        <f>TEXT(Table1[[#This Row],[Transaction Date]],"mmmm")</f>
        <v>July</v>
      </c>
      <c r="E3515" s="4">
        <f>MONTH(Table1[[#This Row],[Transaction Date]])</f>
        <v>7</v>
      </c>
      <c r="F3515" s="20" t="str">
        <f>TEXT(Table1[[#This Row],[Transaction Date]],"dddd")</f>
        <v>Friday</v>
      </c>
      <c r="G3515" t="s">
        <v>118</v>
      </c>
      <c r="H3515" s="4">
        <v>21188</v>
      </c>
      <c r="I3515" t="s">
        <v>109</v>
      </c>
      <c r="J3515" s="4">
        <v>205588</v>
      </c>
      <c r="K3515">
        <v>17950</v>
      </c>
    </row>
    <row r="3516" spans="1:11">
      <c r="A3516" s="4">
        <v>20220701</v>
      </c>
      <c r="B3516" s="21">
        <f t="shared" si="54"/>
        <v>44743</v>
      </c>
      <c r="C3516" s="20" t="str">
        <f>TEXT(Table1[[#This Row],[Transaction Date]],"yyyy")</f>
        <v>2022</v>
      </c>
      <c r="D3516" s="20" t="str">
        <f>TEXT(Table1[[#This Row],[Transaction Date]],"mmmm")</f>
        <v>July</v>
      </c>
      <c r="E3516" s="4">
        <f>MONTH(Table1[[#This Row],[Transaction Date]])</f>
        <v>7</v>
      </c>
      <c r="F3516" s="20" t="str">
        <f>TEXT(Table1[[#This Row],[Transaction Date]],"dddd")</f>
        <v>Friday</v>
      </c>
      <c r="G3516" t="s">
        <v>10</v>
      </c>
      <c r="H3516" s="4">
        <v>21191</v>
      </c>
      <c r="I3516" t="s">
        <v>114</v>
      </c>
      <c r="J3516" s="4">
        <v>240547</v>
      </c>
      <c r="K3516">
        <v>13650</v>
      </c>
    </row>
    <row r="3517" spans="1:11">
      <c r="A3517" s="4">
        <v>20220701</v>
      </c>
      <c r="B3517" s="21">
        <f t="shared" si="54"/>
        <v>44743</v>
      </c>
      <c r="C3517" s="20" t="str">
        <f>TEXT(Table1[[#This Row],[Transaction Date]],"yyyy")</f>
        <v>2022</v>
      </c>
      <c r="D3517" s="20" t="str">
        <f>TEXT(Table1[[#This Row],[Transaction Date]],"mmmm")</f>
        <v>July</v>
      </c>
      <c r="E3517" s="4">
        <f>MONTH(Table1[[#This Row],[Transaction Date]])</f>
        <v>7</v>
      </c>
      <c r="F3517" s="20" t="str">
        <f>TEXT(Table1[[#This Row],[Transaction Date]],"dddd")</f>
        <v>Friday</v>
      </c>
      <c r="G3517" s="1" t="s">
        <v>116</v>
      </c>
      <c r="H3517" s="4">
        <v>21195</v>
      </c>
      <c r="I3517" t="s">
        <v>115</v>
      </c>
      <c r="J3517" s="4">
        <v>275506</v>
      </c>
      <c r="K3517">
        <v>20655</v>
      </c>
    </row>
    <row r="3518" spans="1:11">
      <c r="A3518" s="4">
        <v>20220701</v>
      </c>
      <c r="B3518" s="21">
        <f t="shared" si="54"/>
        <v>44743</v>
      </c>
      <c r="C3518" s="20" t="str">
        <f>TEXT(Table1[[#This Row],[Transaction Date]],"yyyy")</f>
        <v>2022</v>
      </c>
      <c r="D3518" s="20" t="str">
        <f>TEXT(Table1[[#This Row],[Transaction Date]],"mmmm")</f>
        <v>July</v>
      </c>
      <c r="E3518" s="4">
        <f>MONTH(Table1[[#This Row],[Transaction Date]])</f>
        <v>7</v>
      </c>
      <c r="F3518" s="20" t="str">
        <f>TEXT(Table1[[#This Row],[Transaction Date]],"dddd")</f>
        <v>Friday</v>
      </c>
      <c r="G3518" s="1" t="s">
        <v>118</v>
      </c>
      <c r="H3518" s="4">
        <v>21195</v>
      </c>
      <c r="I3518" t="s">
        <v>114</v>
      </c>
      <c r="J3518" s="4">
        <v>310465</v>
      </c>
      <c r="K3518">
        <v>4455</v>
      </c>
    </row>
    <row r="3519" spans="1:11">
      <c r="A3519" s="4">
        <v>20220701</v>
      </c>
      <c r="B3519" s="21">
        <f t="shared" si="54"/>
        <v>44743</v>
      </c>
      <c r="C3519" s="20" t="str">
        <f>TEXT(Table1[[#This Row],[Transaction Date]],"yyyy")</f>
        <v>2022</v>
      </c>
      <c r="D3519" s="20" t="str">
        <f>TEXT(Table1[[#This Row],[Transaction Date]],"mmmm")</f>
        <v>July</v>
      </c>
      <c r="E3519" s="4">
        <f>MONTH(Table1[[#This Row],[Transaction Date]])</f>
        <v>7</v>
      </c>
      <c r="F3519" s="20" t="str">
        <f>TEXT(Table1[[#This Row],[Transaction Date]],"dddd")</f>
        <v>Friday</v>
      </c>
      <c r="G3519" t="s">
        <v>116</v>
      </c>
      <c r="H3519" s="4">
        <v>21195</v>
      </c>
      <c r="I3519" t="s">
        <v>115</v>
      </c>
      <c r="J3519" s="4">
        <v>568550</v>
      </c>
      <c r="K3519">
        <v>11925</v>
      </c>
    </row>
    <row r="3520" spans="1:11">
      <c r="A3520" s="4">
        <v>20220701</v>
      </c>
      <c r="B3520" s="21">
        <f t="shared" si="54"/>
        <v>44743</v>
      </c>
      <c r="C3520" s="20" t="str">
        <f>TEXT(Table1[[#This Row],[Transaction Date]],"yyyy")</f>
        <v>2022</v>
      </c>
      <c r="D3520" s="20" t="str">
        <f>TEXT(Table1[[#This Row],[Transaction Date]],"mmmm")</f>
        <v>July</v>
      </c>
      <c r="E3520" s="4">
        <f>MONTH(Table1[[#This Row],[Transaction Date]])</f>
        <v>7</v>
      </c>
      <c r="F3520" s="20" t="str">
        <f>TEXT(Table1[[#This Row],[Transaction Date]],"dddd")</f>
        <v>Friday</v>
      </c>
      <c r="G3520" t="s">
        <v>117</v>
      </c>
      <c r="H3520" s="4">
        <v>13636</v>
      </c>
      <c r="I3520" t="s">
        <v>111</v>
      </c>
      <c r="J3520" s="4">
        <v>618771</v>
      </c>
      <c r="K3520">
        <v>12487.5</v>
      </c>
    </row>
    <row r="3521" spans="1:11">
      <c r="A3521" s="4">
        <v>20220701</v>
      </c>
      <c r="B3521" s="21">
        <f t="shared" si="54"/>
        <v>44743</v>
      </c>
      <c r="C3521" s="20" t="str">
        <f>TEXT(Table1[[#This Row],[Transaction Date]],"yyyy")</f>
        <v>2022</v>
      </c>
      <c r="D3521" s="20" t="str">
        <f>TEXT(Table1[[#This Row],[Transaction Date]],"mmmm")</f>
        <v>July</v>
      </c>
      <c r="E3521" s="4">
        <f>MONTH(Table1[[#This Row],[Transaction Date]])</f>
        <v>7</v>
      </c>
      <c r="F3521" s="20" t="str">
        <f>TEXT(Table1[[#This Row],[Transaction Date]],"dddd")</f>
        <v>Friday</v>
      </c>
      <c r="G3521" t="s">
        <v>117</v>
      </c>
      <c r="H3521" s="4">
        <v>13636</v>
      </c>
      <c r="I3521" t="s">
        <v>109</v>
      </c>
      <c r="J3521" s="4">
        <v>618771</v>
      </c>
      <c r="K3521">
        <v>13462.5</v>
      </c>
    </row>
    <row r="3522" spans="1:11">
      <c r="A3522" s="4">
        <v>20220701</v>
      </c>
      <c r="B3522" s="21">
        <f t="shared" si="54"/>
        <v>44743</v>
      </c>
      <c r="C3522" s="20" t="str">
        <f>TEXT(Table1[[#This Row],[Transaction Date]],"yyyy")</f>
        <v>2022</v>
      </c>
      <c r="D3522" s="20" t="str">
        <f>TEXT(Table1[[#This Row],[Transaction Date]],"mmmm")</f>
        <v>July</v>
      </c>
      <c r="E3522" s="4">
        <f>MONTH(Table1[[#This Row],[Transaction Date]])</f>
        <v>7</v>
      </c>
      <c r="F3522" s="20" t="str">
        <f>TEXT(Table1[[#This Row],[Transaction Date]],"dddd")</f>
        <v>Friday</v>
      </c>
      <c r="G3522" t="s">
        <v>10</v>
      </c>
      <c r="H3522" s="4">
        <v>13638</v>
      </c>
      <c r="I3522" t="s">
        <v>109</v>
      </c>
      <c r="J3522" s="4">
        <v>864342</v>
      </c>
      <c r="K3522">
        <v>12707.5</v>
      </c>
    </row>
    <row r="3523" spans="1:11">
      <c r="A3523" s="4">
        <v>20220701</v>
      </c>
      <c r="B3523" s="21">
        <f t="shared" si="54"/>
        <v>44743</v>
      </c>
      <c r="C3523" s="20" t="str">
        <f>TEXT(Table1[[#This Row],[Transaction Date]],"yyyy")</f>
        <v>2022</v>
      </c>
      <c r="D3523" s="20" t="str">
        <f>TEXT(Table1[[#This Row],[Transaction Date]],"mmmm")</f>
        <v>July</v>
      </c>
      <c r="E3523" s="4">
        <f>MONTH(Table1[[#This Row],[Transaction Date]])</f>
        <v>7</v>
      </c>
      <c r="F3523" s="20" t="str">
        <f>TEXT(Table1[[#This Row],[Transaction Date]],"dddd")</f>
        <v>Friday</v>
      </c>
      <c r="G3523" t="s">
        <v>10</v>
      </c>
      <c r="H3523" s="4">
        <v>13640</v>
      </c>
      <c r="I3523" t="s">
        <v>111</v>
      </c>
      <c r="J3523" s="4">
        <v>310465</v>
      </c>
      <c r="K3523">
        <v>17807.5</v>
      </c>
    </row>
    <row r="3524" spans="1:11">
      <c r="A3524" s="4">
        <v>20220702</v>
      </c>
      <c r="B3524" s="21">
        <f t="shared" si="54"/>
        <v>44744</v>
      </c>
      <c r="C3524" s="20" t="str">
        <f>TEXT(Table1[[#This Row],[Transaction Date]],"yyyy")</f>
        <v>2022</v>
      </c>
      <c r="D3524" s="20" t="str">
        <f>TEXT(Table1[[#This Row],[Transaction Date]],"mmmm")</f>
        <v>July</v>
      </c>
      <c r="E3524" s="4">
        <f>MONTH(Table1[[#This Row],[Transaction Date]])</f>
        <v>7</v>
      </c>
      <c r="F3524" s="20" t="str">
        <f>TEXT(Table1[[#This Row],[Transaction Date]],"dddd")</f>
        <v>Saturday</v>
      </c>
      <c r="G3524" t="s">
        <v>118</v>
      </c>
      <c r="H3524" s="4">
        <v>1403</v>
      </c>
      <c r="I3524" t="s">
        <v>109</v>
      </c>
      <c r="J3524" s="4">
        <v>254810</v>
      </c>
      <c r="K3524">
        <v>18855</v>
      </c>
    </row>
    <row r="3525" spans="1:11">
      <c r="A3525" s="4">
        <v>20220702</v>
      </c>
      <c r="B3525" s="21">
        <f t="shared" ref="B3525:B3588" si="55">DATE(LEFT(A3525,4),MID(A3525,5,2),RIGHT(A3525,2))</f>
        <v>44744</v>
      </c>
      <c r="C3525" s="20" t="str">
        <f>TEXT(Table1[[#This Row],[Transaction Date]],"yyyy")</f>
        <v>2022</v>
      </c>
      <c r="D3525" s="20" t="str">
        <f>TEXT(Table1[[#This Row],[Transaction Date]],"mmmm")</f>
        <v>July</v>
      </c>
      <c r="E3525" s="4">
        <f>MONTH(Table1[[#This Row],[Transaction Date]])</f>
        <v>7</v>
      </c>
      <c r="F3525" s="20" t="str">
        <f>TEXT(Table1[[#This Row],[Transaction Date]],"dddd")</f>
        <v>Saturday</v>
      </c>
      <c r="G3525" t="s">
        <v>116</v>
      </c>
      <c r="H3525" s="4">
        <v>1404</v>
      </c>
      <c r="I3525" t="s">
        <v>109</v>
      </c>
      <c r="J3525" s="4">
        <v>655487</v>
      </c>
      <c r="K3525">
        <v>21555</v>
      </c>
    </row>
    <row r="3526" spans="1:11">
      <c r="A3526" s="4">
        <v>20220702</v>
      </c>
      <c r="B3526" s="21">
        <f t="shared" si="55"/>
        <v>44744</v>
      </c>
      <c r="C3526" s="20" t="str">
        <f>TEXT(Table1[[#This Row],[Transaction Date]],"yyyy")</f>
        <v>2022</v>
      </c>
      <c r="D3526" s="20" t="str">
        <f>TEXT(Table1[[#This Row],[Transaction Date]],"mmmm")</f>
        <v>July</v>
      </c>
      <c r="E3526" s="4">
        <f>MONTH(Table1[[#This Row],[Transaction Date]])</f>
        <v>7</v>
      </c>
      <c r="F3526" s="20" t="str">
        <f>TEXT(Table1[[#This Row],[Transaction Date]],"dddd")</f>
        <v>Saturday</v>
      </c>
      <c r="G3526" t="s">
        <v>117</v>
      </c>
      <c r="H3526" s="4">
        <v>1405</v>
      </c>
      <c r="I3526" t="s">
        <v>109</v>
      </c>
      <c r="J3526" s="4">
        <v>100712</v>
      </c>
      <c r="K3526">
        <v>17685</v>
      </c>
    </row>
    <row r="3527" spans="1:11">
      <c r="A3527" s="4">
        <v>20220702</v>
      </c>
      <c r="B3527" s="21">
        <f t="shared" si="55"/>
        <v>44744</v>
      </c>
      <c r="C3527" s="20" t="str">
        <f>TEXT(Table1[[#This Row],[Transaction Date]],"yyyy")</f>
        <v>2022</v>
      </c>
      <c r="D3527" s="20" t="str">
        <f>TEXT(Table1[[#This Row],[Transaction Date]],"mmmm")</f>
        <v>July</v>
      </c>
      <c r="E3527" s="4">
        <f>MONTH(Table1[[#This Row],[Transaction Date]])</f>
        <v>7</v>
      </c>
      <c r="F3527" s="20" t="str">
        <f>TEXT(Table1[[#This Row],[Transaction Date]],"dddd")</f>
        <v>Saturday</v>
      </c>
      <c r="G3527" t="s">
        <v>10</v>
      </c>
      <c r="H3527" s="4">
        <v>1408</v>
      </c>
      <c r="I3527" t="s">
        <v>111</v>
      </c>
      <c r="J3527" s="4">
        <v>135670</v>
      </c>
      <c r="K3527">
        <v>11522.5</v>
      </c>
    </row>
    <row r="3528" spans="1:11">
      <c r="A3528" s="4">
        <v>20220702</v>
      </c>
      <c r="B3528" s="21">
        <f t="shared" si="55"/>
        <v>44744</v>
      </c>
      <c r="C3528" s="20" t="str">
        <f>TEXT(Table1[[#This Row],[Transaction Date]],"yyyy")</f>
        <v>2022</v>
      </c>
      <c r="D3528" s="20" t="str">
        <f>TEXT(Table1[[#This Row],[Transaction Date]],"mmmm")</f>
        <v>July</v>
      </c>
      <c r="E3528" s="4">
        <f>MONTH(Table1[[#This Row],[Transaction Date]])</f>
        <v>7</v>
      </c>
      <c r="F3528" s="20" t="str">
        <f>TEXT(Table1[[#This Row],[Transaction Date]],"dddd")</f>
        <v>Saturday</v>
      </c>
      <c r="G3528" t="s">
        <v>10</v>
      </c>
      <c r="H3528" s="4">
        <v>21197</v>
      </c>
      <c r="I3528" t="s">
        <v>109</v>
      </c>
      <c r="J3528" s="4">
        <v>170629</v>
      </c>
      <c r="K3528">
        <v>14950</v>
      </c>
    </row>
    <row r="3529" spans="1:11">
      <c r="A3529" s="4">
        <v>20220702</v>
      </c>
      <c r="B3529" s="21">
        <f t="shared" si="55"/>
        <v>44744</v>
      </c>
      <c r="C3529" s="20" t="str">
        <f>TEXT(Table1[[#This Row],[Transaction Date]],"yyyy")</f>
        <v>2022</v>
      </c>
      <c r="D3529" s="20" t="str">
        <f>TEXT(Table1[[#This Row],[Transaction Date]],"mmmm")</f>
        <v>July</v>
      </c>
      <c r="E3529" s="4">
        <f>MONTH(Table1[[#This Row],[Transaction Date]])</f>
        <v>7</v>
      </c>
      <c r="F3529" s="20" t="str">
        <f>TEXT(Table1[[#This Row],[Transaction Date]],"dddd")</f>
        <v>Saturday</v>
      </c>
      <c r="G3529" t="s">
        <v>10</v>
      </c>
      <c r="H3529" s="4">
        <v>21199</v>
      </c>
      <c r="I3529" t="s">
        <v>109</v>
      </c>
      <c r="J3529" s="4">
        <v>205588</v>
      </c>
      <c r="K3529">
        <v>6572.5</v>
      </c>
    </row>
    <row r="3530" spans="1:11">
      <c r="A3530" s="4">
        <v>20220702</v>
      </c>
      <c r="B3530" s="21">
        <f t="shared" si="55"/>
        <v>44744</v>
      </c>
      <c r="C3530" s="20" t="str">
        <f>TEXT(Table1[[#This Row],[Transaction Date]],"yyyy")</f>
        <v>2022</v>
      </c>
      <c r="D3530" s="20" t="str">
        <f>TEXT(Table1[[#This Row],[Transaction Date]],"mmmm")</f>
        <v>July</v>
      </c>
      <c r="E3530" s="4">
        <f>MONTH(Table1[[#This Row],[Transaction Date]])</f>
        <v>7</v>
      </c>
      <c r="F3530" s="20" t="str">
        <f>TEXT(Table1[[#This Row],[Transaction Date]],"dddd")</f>
        <v>Saturday</v>
      </c>
      <c r="G3530" t="s">
        <v>117</v>
      </c>
      <c r="H3530" s="4">
        <v>21200</v>
      </c>
      <c r="I3530" t="s">
        <v>115</v>
      </c>
      <c r="J3530" s="4">
        <v>240547</v>
      </c>
      <c r="K3530">
        <v>995</v>
      </c>
    </row>
    <row r="3531" spans="1:11">
      <c r="A3531" s="4">
        <v>20220702</v>
      </c>
      <c r="B3531" s="21">
        <f t="shared" si="55"/>
        <v>44744</v>
      </c>
      <c r="C3531" s="20" t="str">
        <f>TEXT(Table1[[#This Row],[Transaction Date]],"yyyy")</f>
        <v>2022</v>
      </c>
      <c r="D3531" s="20" t="str">
        <f>TEXT(Table1[[#This Row],[Transaction Date]],"mmmm")</f>
        <v>July</v>
      </c>
      <c r="E3531" s="4">
        <f>MONTH(Table1[[#This Row],[Transaction Date]])</f>
        <v>7</v>
      </c>
      <c r="F3531" s="20" t="str">
        <f>TEXT(Table1[[#This Row],[Transaction Date]],"dddd")</f>
        <v>Saturday</v>
      </c>
      <c r="G3531" t="s">
        <v>117</v>
      </c>
      <c r="H3531" s="4">
        <v>21206</v>
      </c>
      <c r="I3531" t="s">
        <v>109</v>
      </c>
      <c r="J3531" s="4">
        <v>275506</v>
      </c>
      <c r="K3531">
        <v>14950</v>
      </c>
    </row>
    <row r="3532" spans="1:11">
      <c r="A3532" s="4">
        <v>20220702</v>
      </c>
      <c r="B3532" s="21">
        <f t="shared" si="55"/>
        <v>44744</v>
      </c>
      <c r="C3532" s="20" t="str">
        <f>TEXT(Table1[[#This Row],[Transaction Date]],"yyyy")</f>
        <v>2022</v>
      </c>
      <c r="D3532" s="20" t="str">
        <f>TEXT(Table1[[#This Row],[Transaction Date]],"mmmm")</f>
        <v>July</v>
      </c>
      <c r="E3532" s="4">
        <f>MONTH(Table1[[#This Row],[Transaction Date]])</f>
        <v>7</v>
      </c>
      <c r="F3532" s="20" t="str">
        <f>TEXT(Table1[[#This Row],[Transaction Date]],"dddd")</f>
        <v>Saturday</v>
      </c>
      <c r="G3532" t="s">
        <v>10</v>
      </c>
      <c r="H3532" s="4">
        <v>21207</v>
      </c>
      <c r="I3532" t="s">
        <v>114</v>
      </c>
      <c r="J3532" s="4">
        <v>310465</v>
      </c>
      <c r="K3532">
        <v>1990</v>
      </c>
    </row>
    <row r="3533" spans="1:11">
      <c r="A3533" s="4">
        <v>20220702</v>
      </c>
      <c r="B3533" s="21">
        <f t="shared" si="55"/>
        <v>44744</v>
      </c>
      <c r="C3533" s="20" t="str">
        <f>TEXT(Table1[[#This Row],[Transaction Date]],"yyyy")</f>
        <v>2022</v>
      </c>
      <c r="D3533" s="20" t="str">
        <f>TEXT(Table1[[#This Row],[Transaction Date]],"mmmm")</f>
        <v>July</v>
      </c>
      <c r="E3533" s="4">
        <f>MONTH(Table1[[#This Row],[Transaction Date]])</f>
        <v>7</v>
      </c>
      <c r="F3533" s="20" t="str">
        <f>TEXT(Table1[[#This Row],[Transaction Date]],"dddd")</f>
        <v>Saturday</v>
      </c>
      <c r="G3533" t="s">
        <v>10</v>
      </c>
      <c r="H3533" s="4">
        <v>21208</v>
      </c>
      <c r="I3533" t="s">
        <v>115</v>
      </c>
      <c r="J3533" s="4">
        <v>568550</v>
      </c>
      <c r="K3533">
        <v>13650</v>
      </c>
    </row>
    <row r="3534" spans="1:11">
      <c r="A3534" s="4">
        <v>20220702</v>
      </c>
      <c r="B3534" s="21">
        <f t="shared" si="55"/>
        <v>44744</v>
      </c>
      <c r="C3534" s="20" t="str">
        <f>TEXT(Table1[[#This Row],[Transaction Date]],"yyyy")</f>
        <v>2022</v>
      </c>
      <c r="D3534" s="20" t="str">
        <f>TEXT(Table1[[#This Row],[Transaction Date]],"mmmm")</f>
        <v>July</v>
      </c>
      <c r="E3534" s="4">
        <f>MONTH(Table1[[#This Row],[Transaction Date]])</f>
        <v>7</v>
      </c>
      <c r="F3534" s="20" t="str">
        <f>TEXT(Table1[[#This Row],[Transaction Date]],"dddd")</f>
        <v>Saturday</v>
      </c>
      <c r="G3534" t="s">
        <v>118</v>
      </c>
      <c r="H3534" s="4">
        <v>13643</v>
      </c>
      <c r="I3534" t="s">
        <v>114</v>
      </c>
      <c r="J3534" s="4">
        <v>618771</v>
      </c>
      <c r="K3534">
        <v>13455</v>
      </c>
    </row>
    <row r="3535" spans="1:11">
      <c r="A3535" s="4">
        <v>20220703</v>
      </c>
      <c r="B3535" s="21">
        <f t="shared" si="55"/>
        <v>44745</v>
      </c>
      <c r="C3535" s="20" t="str">
        <f>TEXT(Table1[[#This Row],[Transaction Date]],"yyyy")</f>
        <v>2022</v>
      </c>
      <c r="D3535" s="20" t="str">
        <f>TEXT(Table1[[#This Row],[Transaction Date]],"mmmm")</f>
        <v>July</v>
      </c>
      <c r="E3535" s="4">
        <f>MONTH(Table1[[#This Row],[Transaction Date]])</f>
        <v>7</v>
      </c>
      <c r="F3535" s="20" t="str">
        <f>TEXT(Table1[[#This Row],[Transaction Date]],"dddd")</f>
        <v>Sunday</v>
      </c>
      <c r="G3535" t="s">
        <v>116</v>
      </c>
      <c r="H3535" s="4">
        <v>13659</v>
      </c>
      <c r="I3535" t="s">
        <v>114</v>
      </c>
      <c r="J3535" s="4">
        <v>618771</v>
      </c>
      <c r="K3535">
        <v>11907.5</v>
      </c>
    </row>
    <row r="3536" spans="1:11">
      <c r="A3536" s="4">
        <v>20220703</v>
      </c>
      <c r="B3536" s="21">
        <f t="shared" si="55"/>
        <v>44745</v>
      </c>
      <c r="C3536" s="20" t="str">
        <f>TEXT(Table1[[#This Row],[Transaction Date]],"yyyy")</f>
        <v>2022</v>
      </c>
      <c r="D3536" s="20" t="str">
        <f>TEXT(Table1[[#This Row],[Transaction Date]],"mmmm")</f>
        <v>July</v>
      </c>
      <c r="E3536" s="4">
        <f>MONTH(Table1[[#This Row],[Transaction Date]])</f>
        <v>7</v>
      </c>
      <c r="F3536" s="20" t="str">
        <f>TEXT(Table1[[#This Row],[Transaction Date]],"dddd")</f>
        <v>Sunday</v>
      </c>
      <c r="G3536" t="s">
        <v>10</v>
      </c>
      <c r="H3536" s="4">
        <v>10470</v>
      </c>
      <c r="I3536" t="s">
        <v>115</v>
      </c>
      <c r="J3536" s="4">
        <v>864342</v>
      </c>
      <c r="K3536">
        <v>17950</v>
      </c>
    </row>
    <row r="3537" spans="1:11">
      <c r="A3537" s="4">
        <v>20220703</v>
      </c>
      <c r="B3537" s="21">
        <f t="shared" si="55"/>
        <v>44745</v>
      </c>
      <c r="C3537" s="20" t="str">
        <f>TEXT(Table1[[#This Row],[Transaction Date]],"yyyy")</f>
        <v>2022</v>
      </c>
      <c r="D3537" s="20" t="str">
        <f>TEXT(Table1[[#This Row],[Transaction Date]],"mmmm")</f>
        <v>July</v>
      </c>
      <c r="E3537" s="4">
        <f>MONTH(Table1[[#This Row],[Transaction Date]])</f>
        <v>7</v>
      </c>
      <c r="F3537" s="20" t="str">
        <f>TEXT(Table1[[#This Row],[Transaction Date]],"dddd")</f>
        <v>Sunday</v>
      </c>
      <c r="G3537" t="s">
        <v>116</v>
      </c>
      <c r="H3537" s="4">
        <v>16340</v>
      </c>
      <c r="I3537" t="s">
        <v>114</v>
      </c>
      <c r="J3537" s="4">
        <v>310465</v>
      </c>
      <c r="K3537">
        <v>20385</v>
      </c>
    </row>
    <row r="3538" spans="1:11">
      <c r="A3538" s="4">
        <v>20220703</v>
      </c>
      <c r="B3538" s="21">
        <f t="shared" si="55"/>
        <v>44745</v>
      </c>
      <c r="C3538" s="20" t="str">
        <f>TEXT(Table1[[#This Row],[Transaction Date]],"yyyy")</f>
        <v>2022</v>
      </c>
      <c r="D3538" s="20" t="str">
        <f>TEXT(Table1[[#This Row],[Transaction Date]],"mmmm")</f>
        <v>July</v>
      </c>
      <c r="E3538" s="4">
        <f>MONTH(Table1[[#This Row],[Transaction Date]])</f>
        <v>7</v>
      </c>
      <c r="F3538" s="20" t="str">
        <f>TEXT(Table1[[#This Row],[Transaction Date]],"dddd")</f>
        <v>Sunday</v>
      </c>
      <c r="G3538" t="s">
        <v>117</v>
      </c>
      <c r="H3538" s="4">
        <v>16342</v>
      </c>
      <c r="I3538" t="s">
        <v>115</v>
      </c>
      <c r="J3538" s="4">
        <v>307950</v>
      </c>
      <c r="K3538">
        <v>16155</v>
      </c>
    </row>
    <row r="3539" spans="1:11">
      <c r="A3539" s="4">
        <v>20220703</v>
      </c>
      <c r="B3539" s="21">
        <f t="shared" si="55"/>
        <v>44745</v>
      </c>
      <c r="C3539" s="20" t="str">
        <f>TEXT(Table1[[#This Row],[Transaction Date]],"yyyy")</f>
        <v>2022</v>
      </c>
      <c r="D3539" s="20" t="str">
        <f>TEXT(Table1[[#This Row],[Transaction Date]],"mmmm")</f>
        <v>July</v>
      </c>
      <c r="E3539" s="4">
        <f>MONTH(Table1[[#This Row],[Transaction Date]])</f>
        <v>7</v>
      </c>
      <c r="F3539" s="20" t="str">
        <f>TEXT(Table1[[#This Row],[Transaction Date]],"dddd")</f>
        <v>Sunday</v>
      </c>
      <c r="G3539" t="s">
        <v>117</v>
      </c>
      <c r="H3539" s="4">
        <v>16343</v>
      </c>
      <c r="I3539" t="s">
        <v>113</v>
      </c>
      <c r="J3539" s="4">
        <v>657535</v>
      </c>
      <c r="K3539">
        <v>9157.5</v>
      </c>
    </row>
    <row r="3540" spans="1:11">
      <c r="A3540" s="4">
        <v>20220703</v>
      </c>
      <c r="B3540" s="21">
        <f t="shared" si="55"/>
        <v>44745</v>
      </c>
      <c r="C3540" s="20" t="str">
        <f>TEXT(Table1[[#This Row],[Transaction Date]],"yyyy")</f>
        <v>2022</v>
      </c>
      <c r="D3540" s="20" t="str">
        <f>TEXT(Table1[[#This Row],[Transaction Date]],"mmmm")</f>
        <v>July</v>
      </c>
      <c r="E3540" s="4">
        <f>MONTH(Table1[[#This Row],[Transaction Date]])</f>
        <v>7</v>
      </c>
      <c r="F3540" s="20" t="str">
        <f>TEXT(Table1[[#This Row],[Transaction Date]],"dddd")</f>
        <v>Sunday</v>
      </c>
      <c r="G3540" t="s">
        <v>10</v>
      </c>
      <c r="H3540" s="4">
        <v>16348</v>
      </c>
      <c r="I3540" t="s">
        <v>113</v>
      </c>
      <c r="J3540" s="4">
        <v>100712</v>
      </c>
      <c r="K3540">
        <v>5650</v>
      </c>
    </row>
    <row r="3541" spans="1:11">
      <c r="A3541" s="4">
        <v>20220705</v>
      </c>
      <c r="B3541" s="21">
        <f t="shared" si="55"/>
        <v>44747</v>
      </c>
      <c r="C3541" s="20" t="str">
        <f>TEXT(Table1[[#This Row],[Transaction Date]],"yyyy")</f>
        <v>2022</v>
      </c>
      <c r="D3541" s="20" t="str">
        <f>TEXT(Table1[[#This Row],[Transaction Date]],"mmmm")</f>
        <v>July</v>
      </c>
      <c r="E3541" s="4">
        <f>MONTH(Table1[[#This Row],[Transaction Date]])</f>
        <v>7</v>
      </c>
      <c r="F3541" s="20" t="str">
        <f>TEXT(Table1[[#This Row],[Transaction Date]],"dddd")</f>
        <v>Tuesday</v>
      </c>
      <c r="G3541" t="s">
        <v>10</v>
      </c>
      <c r="H3541" s="4">
        <v>1420</v>
      </c>
      <c r="I3541" t="s">
        <v>112</v>
      </c>
      <c r="J3541" s="4">
        <v>135670</v>
      </c>
      <c r="K3541">
        <v>9585</v>
      </c>
    </row>
    <row r="3542" spans="1:11">
      <c r="A3542" s="4">
        <v>20220705</v>
      </c>
      <c r="B3542" s="21">
        <f t="shared" si="55"/>
        <v>44747</v>
      </c>
      <c r="C3542" s="20" t="str">
        <f>TEXT(Table1[[#This Row],[Transaction Date]],"yyyy")</f>
        <v>2022</v>
      </c>
      <c r="D3542" s="20" t="str">
        <f>TEXT(Table1[[#This Row],[Transaction Date]],"mmmm")</f>
        <v>July</v>
      </c>
      <c r="E3542" s="4">
        <f>MONTH(Table1[[#This Row],[Transaction Date]])</f>
        <v>7</v>
      </c>
      <c r="F3542" s="20" t="str">
        <f>TEXT(Table1[[#This Row],[Transaction Date]],"dddd")</f>
        <v>Tuesday</v>
      </c>
      <c r="G3542" t="s">
        <v>118</v>
      </c>
      <c r="H3542" s="4">
        <v>21226</v>
      </c>
      <c r="I3542" t="s">
        <v>114</v>
      </c>
      <c r="J3542" s="4">
        <v>170629</v>
      </c>
      <c r="K3542">
        <v>1815</v>
      </c>
    </row>
    <row r="3543" spans="1:11">
      <c r="A3543" s="4">
        <v>20220705</v>
      </c>
      <c r="B3543" s="21">
        <f t="shared" si="55"/>
        <v>44747</v>
      </c>
      <c r="C3543" s="20" t="str">
        <f>TEXT(Table1[[#This Row],[Transaction Date]],"yyyy")</f>
        <v>2022</v>
      </c>
      <c r="D3543" s="20" t="str">
        <f>TEXT(Table1[[#This Row],[Transaction Date]],"mmmm")</f>
        <v>July</v>
      </c>
      <c r="E3543" s="4">
        <f>MONTH(Table1[[#This Row],[Transaction Date]])</f>
        <v>7</v>
      </c>
      <c r="F3543" s="20" t="str">
        <f>TEXT(Table1[[#This Row],[Transaction Date]],"dddd")</f>
        <v>Tuesday</v>
      </c>
      <c r="G3543" t="s">
        <v>116</v>
      </c>
      <c r="H3543" s="4">
        <v>21229</v>
      </c>
      <c r="I3543" t="s">
        <v>109</v>
      </c>
      <c r="J3543" s="4">
        <v>205588</v>
      </c>
      <c r="K3543">
        <v>13455</v>
      </c>
    </row>
    <row r="3544" spans="1:11">
      <c r="A3544" s="4">
        <v>20220705</v>
      </c>
      <c r="B3544" s="21">
        <f t="shared" si="55"/>
        <v>44747</v>
      </c>
      <c r="C3544" s="20" t="str">
        <f>TEXT(Table1[[#This Row],[Transaction Date]],"yyyy")</f>
        <v>2022</v>
      </c>
      <c r="D3544" s="20" t="str">
        <f>TEXT(Table1[[#This Row],[Transaction Date]],"mmmm")</f>
        <v>July</v>
      </c>
      <c r="E3544" s="4">
        <f>MONTH(Table1[[#This Row],[Transaction Date]])</f>
        <v>7</v>
      </c>
      <c r="F3544" s="20" t="str">
        <f>TEXT(Table1[[#This Row],[Transaction Date]],"dddd")</f>
        <v>Tuesday</v>
      </c>
      <c r="G3544" t="s">
        <v>10</v>
      </c>
      <c r="H3544" s="4">
        <v>21230</v>
      </c>
      <c r="I3544" t="s">
        <v>109</v>
      </c>
      <c r="J3544" s="4">
        <v>240547</v>
      </c>
      <c r="K3544">
        <v>12285</v>
      </c>
    </row>
    <row r="3545" spans="1:11">
      <c r="A3545" s="4">
        <v>20220705</v>
      </c>
      <c r="B3545" s="21">
        <f t="shared" si="55"/>
        <v>44747</v>
      </c>
      <c r="C3545" s="20" t="str">
        <f>TEXT(Table1[[#This Row],[Transaction Date]],"yyyy")</f>
        <v>2022</v>
      </c>
      <c r="D3545" s="20" t="str">
        <f>TEXT(Table1[[#This Row],[Transaction Date]],"mmmm")</f>
        <v>July</v>
      </c>
      <c r="E3545" s="4">
        <f>MONTH(Table1[[#This Row],[Transaction Date]])</f>
        <v>7</v>
      </c>
      <c r="F3545" s="20" t="str">
        <f>TEXT(Table1[[#This Row],[Transaction Date]],"dddd")</f>
        <v>Tuesday</v>
      </c>
      <c r="G3545" t="s">
        <v>116</v>
      </c>
      <c r="H3545" s="4">
        <v>1419</v>
      </c>
      <c r="I3545" t="s">
        <v>115</v>
      </c>
      <c r="J3545" s="4">
        <v>275506</v>
      </c>
      <c r="K3545">
        <v>16155</v>
      </c>
    </row>
    <row r="3546" spans="1:11">
      <c r="A3546" s="4">
        <v>20220705</v>
      </c>
      <c r="B3546" s="21">
        <f t="shared" si="55"/>
        <v>44747</v>
      </c>
      <c r="C3546" s="20" t="str">
        <f>TEXT(Table1[[#This Row],[Transaction Date]],"yyyy")</f>
        <v>2022</v>
      </c>
      <c r="D3546" s="20" t="str">
        <f>TEXT(Table1[[#This Row],[Transaction Date]],"mmmm")</f>
        <v>July</v>
      </c>
      <c r="E3546" s="4">
        <f>MONTH(Table1[[#This Row],[Transaction Date]])</f>
        <v>7</v>
      </c>
      <c r="F3546" s="20" t="str">
        <f>TEXT(Table1[[#This Row],[Transaction Date]],"dddd")</f>
        <v>Tuesday</v>
      </c>
      <c r="G3546" t="s">
        <v>117</v>
      </c>
      <c r="H3546" s="4">
        <v>21226</v>
      </c>
      <c r="I3546" t="s">
        <v>111</v>
      </c>
      <c r="J3546" s="4">
        <v>310465</v>
      </c>
      <c r="K3546">
        <v>797.5</v>
      </c>
    </row>
    <row r="3547" spans="1:11">
      <c r="A3547" s="4">
        <v>20220705</v>
      </c>
      <c r="B3547" s="21">
        <f t="shared" si="55"/>
        <v>44747</v>
      </c>
      <c r="C3547" s="20" t="str">
        <f>TEXT(Table1[[#This Row],[Transaction Date]],"yyyy")</f>
        <v>2022</v>
      </c>
      <c r="D3547" s="20" t="str">
        <f>TEXT(Table1[[#This Row],[Transaction Date]],"mmmm")</f>
        <v>July</v>
      </c>
      <c r="E3547" s="4">
        <f>MONTH(Table1[[#This Row],[Transaction Date]])</f>
        <v>7</v>
      </c>
      <c r="F3547" s="20" t="str">
        <f>TEXT(Table1[[#This Row],[Transaction Date]],"dddd")</f>
        <v>Tuesday</v>
      </c>
      <c r="G3547" t="s">
        <v>117</v>
      </c>
      <c r="H3547" s="4">
        <v>21227</v>
      </c>
      <c r="I3547" t="s">
        <v>113</v>
      </c>
      <c r="J3547" s="4">
        <v>485260</v>
      </c>
      <c r="K3547">
        <v>4250</v>
      </c>
    </row>
    <row r="3548" spans="1:11">
      <c r="A3548" s="4">
        <v>20220706</v>
      </c>
      <c r="B3548" s="21">
        <f t="shared" si="55"/>
        <v>44748</v>
      </c>
      <c r="C3548" s="20" t="str">
        <f>TEXT(Table1[[#This Row],[Transaction Date]],"yyyy")</f>
        <v>2022</v>
      </c>
      <c r="D3548" s="20" t="str">
        <f>TEXT(Table1[[#This Row],[Transaction Date]],"mmmm")</f>
        <v>July</v>
      </c>
      <c r="E3548" s="4">
        <f>MONTH(Table1[[#This Row],[Transaction Date]])</f>
        <v>7</v>
      </c>
      <c r="F3548" s="20" t="str">
        <f>TEXT(Table1[[#This Row],[Transaction Date]],"dddd")</f>
        <v>Wednesday</v>
      </c>
      <c r="G3548" t="s">
        <v>10</v>
      </c>
      <c r="H3548" s="4">
        <v>1422</v>
      </c>
      <c r="I3548" t="s">
        <v>112</v>
      </c>
      <c r="J3548" s="4">
        <v>520219</v>
      </c>
      <c r="K3548">
        <v>12285</v>
      </c>
    </row>
    <row r="3549" spans="1:11">
      <c r="A3549" s="4">
        <v>20220706</v>
      </c>
      <c r="B3549" s="21">
        <f t="shared" si="55"/>
        <v>44748</v>
      </c>
      <c r="C3549" s="20" t="str">
        <f>TEXT(Table1[[#This Row],[Transaction Date]],"yyyy")</f>
        <v>2022</v>
      </c>
      <c r="D3549" s="20" t="str">
        <f>TEXT(Table1[[#This Row],[Transaction Date]],"mmmm")</f>
        <v>July</v>
      </c>
      <c r="E3549" s="4">
        <f>MONTH(Table1[[#This Row],[Transaction Date]])</f>
        <v>7</v>
      </c>
      <c r="F3549" s="20" t="str">
        <f>TEXT(Table1[[#This Row],[Transaction Date]],"dddd")</f>
        <v>Wednesday</v>
      </c>
      <c r="G3549" t="s">
        <v>10</v>
      </c>
      <c r="H3549" s="4">
        <v>1423</v>
      </c>
      <c r="I3549" t="s">
        <v>114</v>
      </c>
      <c r="J3549" s="4">
        <v>555178</v>
      </c>
      <c r="K3549">
        <v>1837.5</v>
      </c>
    </row>
    <row r="3550" spans="1:11">
      <c r="A3550" s="4">
        <v>20220706</v>
      </c>
      <c r="B3550" s="21">
        <f t="shared" si="55"/>
        <v>44748</v>
      </c>
      <c r="C3550" s="20" t="str">
        <f>TEXT(Table1[[#This Row],[Transaction Date]],"yyyy")</f>
        <v>2022</v>
      </c>
      <c r="D3550" s="20" t="str">
        <f>TEXT(Table1[[#This Row],[Transaction Date]],"mmmm")</f>
        <v>July</v>
      </c>
      <c r="E3550" s="4">
        <f>MONTH(Table1[[#This Row],[Transaction Date]])</f>
        <v>7</v>
      </c>
      <c r="F3550" s="20" t="str">
        <f>TEXT(Table1[[#This Row],[Transaction Date]],"dddd")</f>
        <v>Wednesday</v>
      </c>
      <c r="G3550" t="s">
        <v>118</v>
      </c>
      <c r="H3550" s="4">
        <v>21233</v>
      </c>
      <c r="I3550" t="s">
        <v>109</v>
      </c>
      <c r="J3550" s="4">
        <v>590137</v>
      </c>
      <c r="K3550">
        <v>9872.5</v>
      </c>
    </row>
    <row r="3551" spans="1:11">
      <c r="A3551" s="4">
        <v>20220706</v>
      </c>
      <c r="B3551" s="21">
        <f t="shared" si="55"/>
        <v>44748</v>
      </c>
      <c r="C3551" s="20" t="str">
        <f>TEXT(Table1[[#This Row],[Transaction Date]],"yyyy")</f>
        <v>2022</v>
      </c>
      <c r="D3551" s="20" t="str">
        <f>TEXT(Table1[[#This Row],[Transaction Date]],"mmmm")</f>
        <v>July</v>
      </c>
      <c r="E3551" s="4">
        <f>MONTH(Table1[[#This Row],[Transaction Date]])</f>
        <v>7</v>
      </c>
      <c r="F3551" s="20" t="str">
        <f>TEXT(Table1[[#This Row],[Transaction Date]],"dddd")</f>
        <v>Wednesday</v>
      </c>
      <c r="G3551" t="s">
        <v>117</v>
      </c>
      <c r="H3551" s="4">
        <v>21239</v>
      </c>
      <c r="I3551" t="s">
        <v>109</v>
      </c>
      <c r="J3551" s="4">
        <v>625096</v>
      </c>
      <c r="K3551">
        <v>14950</v>
      </c>
    </row>
    <row r="3552" spans="1:11">
      <c r="A3552" s="4">
        <v>20220706</v>
      </c>
      <c r="B3552" s="21">
        <f t="shared" si="55"/>
        <v>44748</v>
      </c>
      <c r="C3552" s="20" t="str">
        <f>TEXT(Table1[[#This Row],[Transaction Date]],"yyyy")</f>
        <v>2022</v>
      </c>
      <c r="D3552" s="20" t="str">
        <f>TEXT(Table1[[#This Row],[Transaction Date]],"mmmm")</f>
        <v>July</v>
      </c>
      <c r="E3552" s="4">
        <f>MONTH(Table1[[#This Row],[Transaction Date]])</f>
        <v>7</v>
      </c>
      <c r="F3552" s="20" t="str">
        <f>TEXT(Table1[[#This Row],[Transaction Date]],"dddd")</f>
        <v>Wednesday</v>
      </c>
      <c r="G3552" t="s">
        <v>10</v>
      </c>
      <c r="H3552" s="4">
        <v>10486</v>
      </c>
      <c r="I3552" t="s">
        <v>114</v>
      </c>
      <c r="J3552" s="4">
        <v>660055</v>
      </c>
      <c r="K3552">
        <v>13455</v>
      </c>
    </row>
    <row r="3553" spans="1:11">
      <c r="A3553" s="4">
        <v>20220707</v>
      </c>
      <c r="B3553" s="21">
        <f t="shared" si="55"/>
        <v>44749</v>
      </c>
      <c r="C3553" s="20" t="str">
        <f>TEXT(Table1[[#This Row],[Transaction Date]],"yyyy")</f>
        <v>2022</v>
      </c>
      <c r="D3553" s="20" t="str">
        <f>TEXT(Table1[[#This Row],[Transaction Date]],"mmmm")</f>
        <v>July</v>
      </c>
      <c r="E3553" s="4">
        <f>MONTH(Table1[[#This Row],[Transaction Date]])</f>
        <v>7</v>
      </c>
      <c r="F3553" s="20" t="str">
        <f>TEXT(Table1[[#This Row],[Transaction Date]],"dddd")</f>
        <v>Thursday</v>
      </c>
      <c r="G3553" t="s">
        <v>116</v>
      </c>
      <c r="H3553" s="4">
        <v>21247</v>
      </c>
      <c r="I3553" t="s">
        <v>115</v>
      </c>
      <c r="J3553" s="4">
        <v>695014</v>
      </c>
      <c r="K3553">
        <v>995</v>
      </c>
    </row>
    <row r="3554" spans="1:11">
      <c r="A3554" s="4">
        <v>20220707</v>
      </c>
      <c r="B3554" s="21">
        <f t="shared" si="55"/>
        <v>44749</v>
      </c>
      <c r="C3554" s="20" t="str">
        <f>TEXT(Table1[[#This Row],[Transaction Date]],"yyyy")</f>
        <v>2022</v>
      </c>
      <c r="D3554" s="20" t="str">
        <f>TEXT(Table1[[#This Row],[Transaction Date]],"mmmm")</f>
        <v>July</v>
      </c>
      <c r="E3554" s="4">
        <f>MONTH(Table1[[#This Row],[Transaction Date]])</f>
        <v>7</v>
      </c>
      <c r="F3554" s="20" t="str">
        <f>TEXT(Table1[[#This Row],[Transaction Date]],"dddd")</f>
        <v>Thursday</v>
      </c>
      <c r="G3554" t="s">
        <v>116</v>
      </c>
      <c r="H3554" s="4">
        <v>13669</v>
      </c>
      <c r="I3554" t="s">
        <v>114</v>
      </c>
      <c r="J3554" s="4">
        <v>869809</v>
      </c>
      <c r="K3554">
        <v>9872.5</v>
      </c>
    </row>
    <row r="3555" spans="1:11">
      <c r="A3555" s="4">
        <v>20220707</v>
      </c>
      <c r="B3555" s="21">
        <f t="shared" si="55"/>
        <v>44749</v>
      </c>
      <c r="C3555" s="20" t="str">
        <f>TEXT(Table1[[#This Row],[Transaction Date]],"yyyy")</f>
        <v>2022</v>
      </c>
      <c r="D3555" s="20" t="str">
        <f>TEXT(Table1[[#This Row],[Transaction Date]],"mmmm")</f>
        <v>July</v>
      </c>
      <c r="E3555" s="4">
        <f>MONTH(Table1[[#This Row],[Transaction Date]])</f>
        <v>7</v>
      </c>
      <c r="F3555" s="20" t="str">
        <f>TEXT(Table1[[#This Row],[Transaction Date]],"dddd")</f>
        <v>Thursday</v>
      </c>
      <c r="G3555" t="s">
        <v>117</v>
      </c>
      <c r="H3555" s="4">
        <v>13670</v>
      </c>
      <c r="I3555" t="s">
        <v>115</v>
      </c>
      <c r="J3555" s="4">
        <v>904768</v>
      </c>
      <c r="K3555">
        <v>13455</v>
      </c>
    </row>
    <row r="3556" spans="1:11">
      <c r="A3556" s="4">
        <v>20220707</v>
      </c>
      <c r="B3556" s="21">
        <f t="shared" si="55"/>
        <v>44749</v>
      </c>
      <c r="C3556" s="20" t="str">
        <f>TEXT(Table1[[#This Row],[Transaction Date]],"yyyy")</f>
        <v>2022</v>
      </c>
      <c r="D3556" s="20" t="str">
        <f>TEXT(Table1[[#This Row],[Transaction Date]],"mmmm")</f>
        <v>July</v>
      </c>
      <c r="E3556" s="4">
        <f>MONTH(Table1[[#This Row],[Transaction Date]])</f>
        <v>7</v>
      </c>
      <c r="F3556" s="20" t="str">
        <f>TEXT(Table1[[#This Row],[Transaction Date]],"dddd")</f>
        <v>Thursday</v>
      </c>
      <c r="G3556" t="s">
        <v>11</v>
      </c>
      <c r="H3556" s="4">
        <v>1424</v>
      </c>
      <c r="I3556" t="s">
        <v>114</v>
      </c>
      <c r="J3556" s="4">
        <v>132951</v>
      </c>
      <c r="K3556">
        <v>9585</v>
      </c>
    </row>
    <row r="3557" spans="1:11">
      <c r="A3557" s="4">
        <v>20220707</v>
      </c>
      <c r="B3557" s="21">
        <f t="shared" si="55"/>
        <v>44749</v>
      </c>
      <c r="C3557" s="20" t="str">
        <f>TEXT(Table1[[#This Row],[Transaction Date]],"yyyy")</f>
        <v>2022</v>
      </c>
      <c r="D3557" s="20" t="str">
        <f>TEXT(Table1[[#This Row],[Transaction Date]],"mmmm")</f>
        <v>July</v>
      </c>
      <c r="E3557" s="4">
        <f>MONTH(Table1[[#This Row],[Transaction Date]])</f>
        <v>7</v>
      </c>
      <c r="F3557" s="20" t="str">
        <f>TEXT(Table1[[#This Row],[Transaction Date]],"dddd")</f>
        <v>Thursday</v>
      </c>
      <c r="G3557" t="s">
        <v>11</v>
      </c>
      <c r="H3557" s="4">
        <v>1425</v>
      </c>
      <c r="I3557" t="s">
        <v>114</v>
      </c>
      <c r="J3557" s="4">
        <v>117828</v>
      </c>
      <c r="K3557">
        <v>11950</v>
      </c>
    </row>
    <row r="3558" spans="1:11">
      <c r="A3558" s="4">
        <v>20220708</v>
      </c>
      <c r="B3558" s="21">
        <f t="shared" si="55"/>
        <v>44750</v>
      </c>
      <c r="C3558" s="20" t="str">
        <f>TEXT(Table1[[#This Row],[Transaction Date]],"yyyy")</f>
        <v>2022</v>
      </c>
      <c r="D3558" s="20" t="str">
        <f>TEXT(Table1[[#This Row],[Transaction Date]],"mmmm")</f>
        <v>July</v>
      </c>
      <c r="E3558" s="4">
        <f>MONTH(Table1[[#This Row],[Transaction Date]])</f>
        <v>7</v>
      </c>
      <c r="F3558" s="20" t="str">
        <f>TEXT(Table1[[#This Row],[Transaction Date]],"dddd")</f>
        <v>Friday</v>
      </c>
      <c r="G3558" t="s">
        <v>11</v>
      </c>
      <c r="H3558" s="4">
        <v>13672</v>
      </c>
      <c r="I3558" t="s">
        <v>115</v>
      </c>
      <c r="J3558" s="4">
        <v>132951</v>
      </c>
      <c r="K3558">
        <v>9585</v>
      </c>
    </row>
    <row r="3559" spans="1:11">
      <c r="A3559" s="4">
        <v>20220708</v>
      </c>
      <c r="B3559" s="21">
        <f t="shared" si="55"/>
        <v>44750</v>
      </c>
      <c r="C3559" s="20" t="str">
        <f>TEXT(Table1[[#This Row],[Transaction Date]],"yyyy")</f>
        <v>2022</v>
      </c>
      <c r="D3559" s="20" t="str">
        <f>TEXT(Table1[[#This Row],[Transaction Date]],"mmmm")</f>
        <v>July</v>
      </c>
      <c r="E3559" s="4">
        <f>MONTH(Table1[[#This Row],[Transaction Date]])</f>
        <v>7</v>
      </c>
      <c r="F3559" s="20" t="str">
        <f>TEXT(Table1[[#This Row],[Transaction Date]],"dddd")</f>
        <v>Friday</v>
      </c>
      <c r="G3559" t="s">
        <v>117</v>
      </c>
      <c r="H3559" s="4">
        <v>1428</v>
      </c>
      <c r="I3559" t="s">
        <v>114</v>
      </c>
      <c r="J3559" s="4">
        <v>117828</v>
      </c>
      <c r="K3559">
        <v>13455</v>
      </c>
    </row>
    <row r="3560" spans="1:11">
      <c r="A3560" s="4">
        <v>20220708</v>
      </c>
      <c r="B3560" s="21">
        <f t="shared" si="55"/>
        <v>44750</v>
      </c>
      <c r="C3560" s="20" t="str">
        <f>TEXT(Table1[[#This Row],[Transaction Date]],"yyyy")</f>
        <v>2022</v>
      </c>
      <c r="D3560" s="20" t="str">
        <f>TEXT(Table1[[#This Row],[Transaction Date]],"mmmm")</f>
        <v>July</v>
      </c>
      <c r="E3560" s="4">
        <f>MONTH(Table1[[#This Row],[Transaction Date]])</f>
        <v>7</v>
      </c>
      <c r="F3560" s="20" t="str">
        <f>TEXT(Table1[[#This Row],[Transaction Date]],"dddd")</f>
        <v>Friday</v>
      </c>
      <c r="G3560" t="s">
        <v>117</v>
      </c>
      <c r="H3560" s="4">
        <v>21253</v>
      </c>
      <c r="I3560" t="s">
        <v>115</v>
      </c>
      <c r="J3560" s="4">
        <v>124705</v>
      </c>
      <c r="K3560">
        <v>2205</v>
      </c>
    </row>
    <row r="3561" spans="1:11">
      <c r="A3561" s="4">
        <v>20220708</v>
      </c>
      <c r="B3561" s="21">
        <f t="shared" si="55"/>
        <v>44750</v>
      </c>
      <c r="C3561" s="20" t="str">
        <f>TEXT(Table1[[#This Row],[Transaction Date]],"yyyy")</f>
        <v>2022</v>
      </c>
      <c r="D3561" s="20" t="str">
        <f>TEXT(Table1[[#This Row],[Transaction Date]],"mmmm")</f>
        <v>July</v>
      </c>
      <c r="E3561" s="4">
        <f>MONTH(Table1[[#This Row],[Transaction Date]])</f>
        <v>7</v>
      </c>
      <c r="F3561" s="20" t="str">
        <f>TEXT(Table1[[#This Row],[Transaction Date]],"dddd")</f>
        <v>Friday</v>
      </c>
      <c r="G3561" t="s">
        <v>117</v>
      </c>
      <c r="H3561" s="4">
        <v>21254</v>
      </c>
      <c r="I3561" t="s">
        <v>113</v>
      </c>
      <c r="J3561" s="4">
        <v>134582</v>
      </c>
      <c r="K3561">
        <v>17950</v>
      </c>
    </row>
    <row r="3562" spans="1:11">
      <c r="A3562" s="4">
        <v>20220708</v>
      </c>
      <c r="B3562" s="21">
        <f t="shared" si="55"/>
        <v>44750</v>
      </c>
      <c r="C3562" s="20" t="str">
        <f>TEXT(Table1[[#This Row],[Transaction Date]],"yyyy")</f>
        <v>2022</v>
      </c>
      <c r="D3562" s="20" t="str">
        <f>TEXT(Table1[[#This Row],[Transaction Date]],"mmmm")</f>
        <v>July</v>
      </c>
      <c r="E3562" s="4">
        <f>MONTH(Table1[[#This Row],[Transaction Date]])</f>
        <v>7</v>
      </c>
      <c r="F3562" s="20" t="str">
        <f>TEXT(Table1[[#This Row],[Transaction Date]],"dddd")</f>
        <v>Friday</v>
      </c>
      <c r="G3562" t="s">
        <v>10</v>
      </c>
      <c r="H3562" s="4">
        <v>13672</v>
      </c>
      <c r="I3562" t="s">
        <v>113</v>
      </c>
      <c r="J3562" s="4">
        <v>145249</v>
      </c>
      <c r="K3562">
        <v>10755</v>
      </c>
    </row>
    <row r="3563" spans="1:11">
      <c r="A3563" s="4">
        <v>20220708</v>
      </c>
      <c r="B3563" s="21">
        <f t="shared" si="55"/>
        <v>44750</v>
      </c>
      <c r="C3563" s="20" t="str">
        <f>TEXT(Table1[[#This Row],[Transaction Date]],"yyyy")</f>
        <v>2022</v>
      </c>
      <c r="D3563" s="20" t="str">
        <f>TEXT(Table1[[#This Row],[Transaction Date]],"mmmm")</f>
        <v>July</v>
      </c>
      <c r="E3563" s="4">
        <f>MONTH(Table1[[#This Row],[Transaction Date]])</f>
        <v>7</v>
      </c>
      <c r="F3563" s="20" t="str">
        <f>TEXT(Table1[[#This Row],[Transaction Date]],"dddd")</f>
        <v>Friday</v>
      </c>
      <c r="G3563" t="s">
        <v>10</v>
      </c>
      <c r="H3563" s="4">
        <v>13005</v>
      </c>
      <c r="I3563" t="s">
        <v>112</v>
      </c>
      <c r="J3563" s="4">
        <v>557336</v>
      </c>
      <c r="K3563">
        <v>4776.75</v>
      </c>
    </row>
    <row r="3564" spans="1:11">
      <c r="A3564" s="4">
        <v>20220708</v>
      </c>
      <c r="B3564" s="21">
        <f t="shared" si="55"/>
        <v>44750</v>
      </c>
      <c r="C3564" s="20" t="str">
        <f>TEXT(Table1[[#This Row],[Transaction Date]],"yyyy")</f>
        <v>2022</v>
      </c>
      <c r="D3564" s="20" t="str">
        <f>TEXT(Table1[[#This Row],[Transaction Date]],"mmmm")</f>
        <v>July</v>
      </c>
      <c r="E3564" s="4">
        <f>MONTH(Table1[[#This Row],[Transaction Date]])</f>
        <v>7</v>
      </c>
      <c r="F3564" s="20" t="str">
        <f>TEXT(Table1[[#This Row],[Transaction Date]],"dddd")</f>
        <v>Friday</v>
      </c>
      <c r="G3564" t="s">
        <v>116</v>
      </c>
      <c r="H3564" s="4">
        <v>13007</v>
      </c>
      <c r="I3564" t="s">
        <v>109</v>
      </c>
      <c r="J3564" s="4">
        <v>166213</v>
      </c>
      <c r="K3564">
        <v>17950</v>
      </c>
    </row>
    <row r="3565" spans="1:11">
      <c r="A3565" s="4">
        <v>20220709</v>
      </c>
      <c r="B3565" s="21">
        <f t="shared" si="55"/>
        <v>44751</v>
      </c>
      <c r="C3565" s="20" t="str">
        <f>TEXT(Table1[[#This Row],[Transaction Date]],"yyyy")</f>
        <v>2022</v>
      </c>
      <c r="D3565" s="20" t="str">
        <f>TEXT(Table1[[#This Row],[Transaction Date]],"mmmm")</f>
        <v>July</v>
      </c>
      <c r="E3565" s="4">
        <f>MONTH(Table1[[#This Row],[Transaction Date]])</f>
        <v>7</v>
      </c>
      <c r="F3565" s="20" t="str">
        <f>TEXT(Table1[[#This Row],[Transaction Date]],"dddd")</f>
        <v>Saturday</v>
      </c>
      <c r="G3565" t="s">
        <v>10</v>
      </c>
      <c r="H3565" s="4">
        <v>21259</v>
      </c>
      <c r="I3565" t="s">
        <v>109</v>
      </c>
      <c r="J3565" s="4">
        <v>167090</v>
      </c>
      <c r="K3565">
        <v>10650</v>
      </c>
    </row>
    <row r="3566" spans="1:11">
      <c r="A3566" s="4">
        <v>20220709</v>
      </c>
      <c r="B3566" s="21">
        <f t="shared" si="55"/>
        <v>44751</v>
      </c>
      <c r="C3566" s="20" t="str">
        <f>TEXT(Table1[[#This Row],[Transaction Date]],"yyyy")</f>
        <v>2022</v>
      </c>
      <c r="D3566" s="20" t="str">
        <f>TEXT(Table1[[#This Row],[Transaction Date]],"mmmm")</f>
        <v>July</v>
      </c>
      <c r="E3566" s="4">
        <f>MONTH(Table1[[#This Row],[Transaction Date]])</f>
        <v>7</v>
      </c>
      <c r="F3566" s="20" t="str">
        <f>TEXT(Table1[[#This Row],[Transaction Date]],"dddd")</f>
        <v>Saturday</v>
      </c>
      <c r="G3566" t="s">
        <v>10</v>
      </c>
      <c r="H3566" s="4">
        <v>13674</v>
      </c>
      <c r="I3566" t="s">
        <v>109</v>
      </c>
      <c r="J3566" s="4">
        <v>167967</v>
      </c>
      <c r="K3566">
        <v>16155</v>
      </c>
    </row>
    <row r="3567" spans="1:11">
      <c r="A3567" s="4">
        <v>20220709</v>
      </c>
      <c r="B3567" s="21">
        <f t="shared" si="55"/>
        <v>44751</v>
      </c>
      <c r="C3567" s="20" t="str">
        <f>TEXT(Table1[[#This Row],[Transaction Date]],"yyyy")</f>
        <v>2022</v>
      </c>
      <c r="D3567" s="20" t="str">
        <f>TEXT(Table1[[#This Row],[Transaction Date]],"mmmm")</f>
        <v>July</v>
      </c>
      <c r="E3567" s="4">
        <f>MONTH(Table1[[#This Row],[Transaction Date]])</f>
        <v>7</v>
      </c>
      <c r="F3567" s="20" t="str">
        <f>TEXT(Table1[[#This Row],[Transaction Date]],"dddd")</f>
        <v>Saturday</v>
      </c>
      <c r="G3567" t="s">
        <v>116</v>
      </c>
      <c r="H3567" s="4">
        <v>13675</v>
      </c>
      <c r="I3567" t="s">
        <v>109</v>
      </c>
      <c r="J3567" s="4">
        <v>168844</v>
      </c>
      <c r="K3567">
        <v>6572.5</v>
      </c>
    </row>
    <row r="3568" spans="1:11">
      <c r="A3568" s="4">
        <v>20220709</v>
      </c>
      <c r="B3568" s="21">
        <f t="shared" si="55"/>
        <v>44751</v>
      </c>
      <c r="C3568" s="20" t="str">
        <f>TEXT(Table1[[#This Row],[Transaction Date]],"yyyy")</f>
        <v>2022</v>
      </c>
      <c r="D3568" s="20" t="str">
        <f>TEXT(Table1[[#This Row],[Transaction Date]],"mmmm")</f>
        <v>July</v>
      </c>
      <c r="E3568" s="4">
        <f>MONTH(Table1[[#This Row],[Transaction Date]])</f>
        <v>7</v>
      </c>
      <c r="F3568" s="20" t="str">
        <f>TEXT(Table1[[#This Row],[Transaction Date]],"dddd")</f>
        <v>Saturday</v>
      </c>
      <c r="G3568" t="s">
        <v>116</v>
      </c>
      <c r="H3568" s="4">
        <v>13677</v>
      </c>
      <c r="I3568" t="s">
        <v>115</v>
      </c>
      <c r="J3568" s="4">
        <v>169721</v>
      </c>
      <c r="K3568">
        <v>995</v>
      </c>
    </row>
    <row r="3569" spans="1:11">
      <c r="A3569" s="4">
        <v>20220709</v>
      </c>
      <c r="B3569" s="21">
        <f t="shared" si="55"/>
        <v>44751</v>
      </c>
      <c r="C3569" s="20" t="str">
        <f>TEXT(Table1[[#This Row],[Transaction Date]],"yyyy")</f>
        <v>2022</v>
      </c>
      <c r="D3569" s="20" t="str">
        <f>TEXT(Table1[[#This Row],[Transaction Date]],"mmmm")</f>
        <v>July</v>
      </c>
      <c r="E3569" s="4">
        <f>MONTH(Table1[[#This Row],[Transaction Date]])</f>
        <v>7</v>
      </c>
      <c r="F3569" s="20" t="str">
        <f>TEXT(Table1[[#This Row],[Transaction Date]],"dddd")</f>
        <v>Saturday</v>
      </c>
      <c r="G3569" t="s">
        <v>116</v>
      </c>
      <c r="H3569" s="4">
        <v>21256</v>
      </c>
      <c r="I3569" t="s">
        <v>115</v>
      </c>
      <c r="J3569" s="4">
        <v>124705</v>
      </c>
      <c r="K3569">
        <v>17950</v>
      </c>
    </row>
    <row r="3570" spans="1:11">
      <c r="A3570" s="4">
        <v>20220709</v>
      </c>
      <c r="B3570" s="21">
        <f t="shared" si="55"/>
        <v>44751</v>
      </c>
      <c r="C3570" s="20" t="str">
        <f>TEXT(Table1[[#This Row],[Transaction Date]],"yyyy")</f>
        <v>2022</v>
      </c>
      <c r="D3570" s="20" t="str">
        <f>TEXT(Table1[[#This Row],[Transaction Date]],"mmmm")</f>
        <v>July</v>
      </c>
      <c r="E3570" s="4">
        <f>MONTH(Table1[[#This Row],[Transaction Date]])</f>
        <v>7</v>
      </c>
      <c r="F3570" s="20" t="str">
        <f>TEXT(Table1[[#This Row],[Transaction Date]],"dddd")</f>
        <v>Saturday</v>
      </c>
      <c r="G3570" t="s">
        <v>116</v>
      </c>
      <c r="H3570" s="4">
        <v>21261</v>
      </c>
      <c r="I3570" t="s">
        <v>113</v>
      </c>
      <c r="J3570" s="4">
        <v>134582</v>
      </c>
      <c r="K3570">
        <v>13462.5</v>
      </c>
    </row>
    <row r="3571" spans="1:11">
      <c r="A3571" s="4">
        <v>20220709</v>
      </c>
      <c r="B3571" s="21">
        <f t="shared" si="55"/>
        <v>44751</v>
      </c>
      <c r="C3571" s="20" t="str">
        <f>TEXT(Table1[[#This Row],[Transaction Date]],"yyyy")</f>
        <v>2022</v>
      </c>
      <c r="D3571" s="20" t="str">
        <f>TEXT(Table1[[#This Row],[Transaction Date]],"mmmm")</f>
        <v>July</v>
      </c>
      <c r="E3571" s="4">
        <f>MONTH(Table1[[#This Row],[Transaction Date]])</f>
        <v>7</v>
      </c>
      <c r="F3571" s="20" t="str">
        <f>TEXT(Table1[[#This Row],[Transaction Date]],"dddd")</f>
        <v>Saturday</v>
      </c>
      <c r="G3571" t="s">
        <v>116</v>
      </c>
      <c r="H3571" s="4">
        <v>13673</v>
      </c>
      <c r="I3571" t="s">
        <v>113</v>
      </c>
      <c r="J3571" s="4">
        <v>124705</v>
      </c>
      <c r="K3571">
        <v>10650</v>
      </c>
    </row>
    <row r="3572" spans="1:11">
      <c r="A3572" s="4">
        <v>20220709</v>
      </c>
      <c r="B3572" s="21">
        <f t="shared" si="55"/>
        <v>44751</v>
      </c>
      <c r="C3572" s="20" t="str">
        <f>TEXT(Table1[[#This Row],[Transaction Date]],"yyyy")</f>
        <v>2022</v>
      </c>
      <c r="D3572" s="20" t="str">
        <f>TEXT(Table1[[#This Row],[Transaction Date]],"mmmm")</f>
        <v>July</v>
      </c>
      <c r="E3572" s="4">
        <f>MONTH(Table1[[#This Row],[Transaction Date]])</f>
        <v>7</v>
      </c>
      <c r="F3572" s="20" t="str">
        <f>TEXT(Table1[[#This Row],[Transaction Date]],"dddd")</f>
        <v>Saturday</v>
      </c>
      <c r="G3572" t="s">
        <v>117</v>
      </c>
      <c r="H3572" s="4">
        <v>13674</v>
      </c>
      <c r="I3572" t="s">
        <v>112</v>
      </c>
      <c r="J3572" s="4">
        <v>134582</v>
      </c>
      <c r="K3572">
        <v>12285</v>
      </c>
    </row>
    <row r="3573" spans="1:11">
      <c r="A3573" s="4">
        <v>20220710</v>
      </c>
      <c r="B3573" s="21">
        <f t="shared" si="55"/>
        <v>44752</v>
      </c>
      <c r="C3573" s="20" t="str">
        <f>TEXT(Table1[[#This Row],[Transaction Date]],"yyyy")</f>
        <v>2022</v>
      </c>
      <c r="D3573" s="20" t="str">
        <f>TEXT(Table1[[#This Row],[Transaction Date]],"mmmm")</f>
        <v>July</v>
      </c>
      <c r="E3573" s="4">
        <f>MONTH(Table1[[#This Row],[Transaction Date]])</f>
        <v>7</v>
      </c>
      <c r="F3573" s="20" t="str">
        <f>TEXT(Table1[[#This Row],[Transaction Date]],"dddd")</f>
        <v>Sunday</v>
      </c>
      <c r="G3573" t="s">
        <v>118</v>
      </c>
      <c r="H3573" s="4">
        <v>16489</v>
      </c>
      <c r="I3573" t="s">
        <v>109</v>
      </c>
      <c r="J3573" s="4">
        <v>124705</v>
      </c>
      <c r="K3573">
        <v>9225</v>
      </c>
    </row>
    <row r="3574" spans="1:11">
      <c r="A3574" s="4">
        <v>20220711</v>
      </c>
      <c r="B3574" s="21">
        <f t="shared" si="55"/>
        <v>44753</v>
      </c>
      <c r="C3574" s="20" t="str">
        <f>TEXT(Table1[[#This Row],[Transaction Date]],"yyyy")</f>
        <v>2022</v>
      </c>
      <c r="D3574" s="20" t="str">
        <f>TEXT(Table1[[#This Row],[Transaction Date]],"mmmm")</f>
        <v>July</v>
      </c>
      <c r="E3574" s="4">
        <f>MONTH(Table1[[#This Row],[Transaction Date]])</f>
        <v>7</v>
      </c>
      <c r="F3574" s="20" t="str">
        <f>TEXT(Table1[[#This Row],[Transaction Date]],"dddd")</f>
        <v>Monday</v>
      </c>
      <c r="G3574" t="s">
        <v>10</v>
      </c>
      <c r="H3574" s="4">
        <v>1448</v>
      </c>
      <c r="I3574" t="s">
        <v>109</v>
      </c>
      <c r="J3574" s="4">
        <v>134582</v>
      </c>
      <c r="K3574">
        <v>11522.5</v>
      </c>
    </row>
    <row r="3575" spans="1:11">
      <c r="A3575" s="4">
        <v>20220711</v>
      </c>
      <c r="B3575" s="21">
        <f t="shared" si="55"/>
        <v>44753</v>
      </c>
      <c r="C3575" s="20" t="str">
        <f>TEXT(Table1[[#This Row],[Transaction Date]],"yyyy")</f>
        <v>2022</v>
      </c>
      <c r="D3575" s="20" t="str">
        <f>TEXT(Table1[[#This Row],[Transaction Date]],"mmmm")</f>
        <v>July</v>
      </c>
      <c r="E3575" s="4">
        <f>MONTH(Table1[[#This Row],[Transaction Date]])</f>
        <v>7</v>
      </c>
      <c r="F3575" s="20" t="str">
        <f>TEXT(Table1[[#This Row],[Transaction Date]],"dddd")</f>
        <v>Monday</v>
      </c>
      <c r="G3575" s="1" t="s">
        <v>116</v>
      </c>
      <c r="H3575" s="4">
        <v>1448</v>
      </c>
      <c r="I3575" t="s">
        <v>109</v>
      </c>
      <c r="J3575" s="4">
        <v>145249</v>
      </c>
      <c r="K3575">
        <v>10755</v>
      </c>
    </row>
    <row r="3576" spans="1:11">
      <c r="A3576" s="4">
        <v>20220711</v>
      </c>
      <c r="B3576" s="21">
        <f t="shared" si="55"/>
        <v>44753</v>
      </c>
      <c r="C3576" s="20" t="str">
        <f>TEXT(Table1[[#This Row],[Transaction Date]],"yyyy")</f>
        <v>2022</v>
      </c>
      <c r="D3576" s="20" t="str">
        <f>TEXT(Table1[[#This Row],[Transaction Date]],"mmmm")</f>
        <v>July</v>
      </c>
      <c r="E3576" s="4">
        <f>MONTH(Table1[[#This Row],[Transaction Date]])</f>
        <v>7</v>
      </c>
      <c r="F3576" s="20" t="str">
        <f>TEXT(Table1[[#This Row],[Transaction Date]],"dddd")</f>
        <v>Monday</v>
      </c>
      <c r="G3576" s="1" t="s">
        <v>118</v>
      </c>
      <c r="H3576" s="4">
        <v>13699</v>
      </c>
      <c r="I3576" t="s">
        <v>114</v>
      </c>
      <c r="J3576" s="4">
        <v>557336</v>
      </c>
      <c r="K3576">
        <v>20357.5</v>
      </c>
    </row>
    <row r="3577" spans="1:11">
      <c r="A3577" s="4">
        <v>20220711</v>
      </c>
      <c r="B3577" s="21">
        <f t="shared" si="55"/>
        <v>44753</v>
      </c>
      <c r="C3577" s="20" t="str">
        <f>TEXT(Table1[[#This Row],[Transaction Date]],"yyyy")</f>
        <v>2022</v>
      </c>
      <c r="D3577" s="20" t="str">
        <f>TEXT(Table1[[#This Row],[Transaction Date]],"mmmm")</f>
        <v>July</v>
      </c>
      <c r="E3577" s="4">
        <f>MONTH(Table1[[#This Row],[Transaction Date]])</f>
        <v>7</v>
      </c>
      <c r="F3577" s="20" t="str">
        <f>TEXT(Table1[[#This Row],[Transaction Date]],"dddd")</f>
        <v>Monday</v>
      </c>
      <c r="G3577" t="s">
        <v>116</v>
      </c>
      <c r="H3577" s="4">
        <v>13699</v>
      </c>
      <c r="I3577" t="s">
        <v>115</v>
      </c>
      <c r="J3577" s="4">
        <v>166213</v>
      </c>
      <c r="K3577">
        <v>11602.5</v>
      </c>
    </row>
    <row r="3578" spans="1:11">
      <c r="A3578" s="4">
        <v>20220711</v>
      </c>
      <c r="B3578" s="21">
        <f t="shared" si="55"/>
        <v>44753</v>
      </c>
      <c r="C3578" s="20" t="str">
        <f>TEXT(Table1[[#This Row],[Transaction Date]],"yyyy")</f>
        <v>2022</v>
      </c>
      <c r="D3578" s="20" t="str">
        <f>TEXT(Table1[[#This Row],[Transaction Date]],"mmmm")</f>
        <v>July</v>
      </c>
      <c r="E3578" s="4">
        <f>MONTH(Table1[[#This Row],[Transaction Date]])</f>
        <v>7</v>
      </c>
      <c r="F3578" s="20" t="str">
        <f>TEXT(Table1[[#This Row],[Transaction Date]],"dddd")</f>
        <v>Monday</v>
      </c>
      <c r="G3578" t="s">
        <v>117</v>
      </c>
      <c r="H3578" s="4">
        <v>13699</v>
      </c>
      <c r="I3578" t="s">
        <v>114</v>
      </c>
      <c r="J3578" s="4">
        <v>167090</v>
      </c>
      <c r="K3578">
        <v>16702.5</v>
      </c>
    </row>
    <row r="3579" spans="1:11">
      <c r="A3579" s="4">
        <v>20220714</v>
      </c>
      <c r="B3579" s="21">
        <f t="shared" si="55"/>
        <v>44756</v>
      </c>
      <c r="C3579" s="20" t="str">
        <f>TEXT(Table1[[#This Row],[Transaction Date]],"yyyy")</f>
        <v>2022</v>
      </c>
      <c r="D3579" s="20" t="str">
        <f>TEXT(Table1[[#This Row],[Transaction Date]],"mmmm")</f>
        <v>July</v>
      </c>
      <c r="E3579" s="4">
        <f>MONTH(Table1[[#This Row],[Transaction Date]])</f>
        <v>7</v>
      </c>
      <c r="F3579" s="20" t="str">
        <f>TEXT(Table1[[#This Row],[Transaction Date]],"dddd")</f>
        <v>Thursday</v>
      </c>
      <c r="G3579" t="s">
        <v>117</v>
      </c>
      <c r="H3579" s="4">
        <v>21289</v>
      </c>
      <c r="I3579" t="s">
        <v>115</v>
      </c>
      <c r="J3579" s="4">
        <v>167967</v>
      </c>
      <c r="K3579">
        <v>10250</v>
      </c>
    </row>
    <row r="3580" spans="1:11">
      <c r="A3580" s="4">
        <v>20220714</v>
      </c>
      <c r="B3580" s="21">
        <f t="shared" si="55"/>
        <v>44756</v>
      </c>
      <c r="C3580" s="20" t="str">
        <f>TEXT(Table1[[#This Row],[Transaction Date]],"yyyy")</f>
        <v>2022</v>
      </c>
      <c r="D3580" s="20" t="str">
        <f>TEXT(Table1[[#This Row],[Transaction Date]],"mmmm")</f>
        <v>July</v>
      </c>
      <c r="E3580" s="4">
        <f>MONTH(Table1[[#This Row],[Transaction Date]])</f>
        <v>7</v>
      </c>
      <c r="F3580" s="20" t="str">
        <f>TEXT(Table1[[#This Row],[Transaction Date]],"dddd")</f>
        <v>Thursday</v>
      </c>
      <c r="G3580" t="s">
        <v>10</v>
      </c>
      <c r="H3580" s="4">
        <v>13708</v>
      </c>
      <c r="I3580" t="s">
        <v>114</v>
      </c>
      <c r="J3580" s="4">
        <v>168844</v>
      </c>
      <c r="K3580">
        <v>13455</v>
      </c>
    </row>
    <row r="3581" spans="1:11">
      <c r="A3581" s="4">
        <v>20220714</v>
      </c>
      <c r="B3581" s="21">
        <f t="shared" si="55"/>
        <v>44756</v>
      </c>
      <c r="C3581" s="20" t="str">
        <f>TEXT(Table1[[#This Row],[Transaction Date]],"yyyy")</f>
        <v>2022</v>
      </c>
      <c r="D3581" s="20" t="str">
        <f>TEXT(Table1[[#This Row],[Transaction Date]],"mmmm")</f>
        <v>July</v>
      </c>
      <c r="E3581" s="4">
        <f>MONTH(Table1[[#This Row],[Transaction Date]])</f>
        <v>7</v>
      </c>
      <c r="F3581" s="20" t="str">
        <f>TEXT(Table1[[#This Row],[Transaction Date]],"dddd")</f>
        <v>Thursday</v>
      </c>
      <c r="G3581" t="s">
        <v>10</v>
      </c>
      <c r="H3581" s="4">
        <v>13709</v>
      </c>
      <c r="I3581" t="s">
        <v>114</v>
      </c>
      <c r="J3581" s="4">
        <v>169721</v>
      </c>
      <c r="K3581">
        <v>20385</v>
      </c>
    </row>
    <row r="3582" spans="1:11">
      <c r="A3582" s="4">
        <v>20220714</v>
      </c>
      <c r="B3582" s="21">
        <f t="shared" si="55"/>
        <v>44756</v>
      </c>
      <c r="C3582" s="20" t="str">
        <f>TEXT(Table1[[#This Row],[Transaction Date]],"yyyy")</f>
        <v>2022</v>
      </c>
      <c r="D3582" s="20" t="str">
        <f>TEXT(Table1[[#This Row],[Transaction Date]],"mmmm")</f>
        <v>July</v>
      </c>
      <c r="E3582" s="4">
        <f>MONTH(Table1[[#This Row],[Transaction Date]])</f>
        <v>7</v>
      </c>
      <c r="F3582" s="20" t="str">
        <f>TEXT(Table1[[#This Row],[Transaction Date]],"dddd")</f>
        <v>Thursday</v>
      </c>
      <c r="G3582" t="s">
        <v>118</v>
      </c>
      <c r="H3582" s="4">
        <v>13710</v>
      </c>
      <c r="I3582" t="s">
        <v>115</v>
      </c>
      <c r="J3582" s="4">
        <v>124705</v>
      </c>
      <c r="K3582">
        <v>9872.5</v>
      </c>
    </row>
    <row r="3583" spans="1:11">
      <c r="A3583" s="4">
        <v>20220714</v>
      </c>
      <c r="B3583" s="21">
        <f t="shared" si="55"/>
        <v>44756</v>
      </c>
      <c r="C3583" s="20" t="str">
        <f>TEXT(Table1[[#This Row],[Transaction Date]],"yyyy")</f>
        <v>2022</v>
      </c>
      <c r="D3583" s="20" t="str">
        <f>TEXT(Table1[[#This Row],[Transaction Date]],"mmmm")</f>
        <v>July</v>
      </c>
      <c r="E3583" s="4">
        <f>MONTH(Table1[[#This Row],[Transaction Date]])</f>
        <v>7</v>
      </c>
      <c r="F3583" s="20" t="str">
        <f>TEXT(Table1[[#This Row],[Transaction Date]],"dddd")</f>
        <v>Thursday</v>
      </c>
      <c r="G3583" t="s">
        <v>116</v>
      </c>
      <c r="H3583" s="4">
        <v>1455</v>
      </c>
      <c r="I3583" t="s">
        <v>114</v>
      </c>
      <c r="J3583" s="4">
        <v>134582</v>
      </c>
      <c r="K3583">
        <v>10807.5</v>
      </c>
    </row>
    <row r="3584" spans="1:11">
      <c r="A3584" s="4">
        <v>20220714</v>
      </c>
      <c r="B3584" s="21">
        <f t="shared" si="55"/>
        <v>44756</v>
      </c>
      <c r="C3584" s="20" t="str">
        <f>TEXT(Table1[[#This Row],[Transaction Date]],"yyyy")</f>
        <v>2022</v>
      </c>
      <c r="D3584" s="20" t="str">
        <f>TEXT(Table1[[#This Row],[Transaction Date]],"mmmm")</f>
        <v>July</v>
      </c>
      <c r="E3584" s="4">
        <f>MONTH(Table1[[#This Row],[Transaction Date]])</f>
        <v>7</v>
      </c>
      <c r="F3584" s="20" t="str">
        <f>TEXT(Table1[[#This Row],[Transaction Date]],"dddd")</f>
        <v>Thursday</v>
      </c>
      <c r="G3584" t="s">
        <v>117</v>
      </c>
      <c r="H3584" s="4">
        <v>21285</v>
      </c>
      <c r="I3584" t="s">
        <v>115</v>
      </c>
      <c r="J3584" s="4">
        <v>240547</v>
      </c>
      <c r="K3584">
        <v>11950</v>
      </c>
    </row>
    <row r="3585" spans="1:11">
      <c r="A3585" s="4">
        <v>20220714</v>
      </c>
      <c r="B3585" s="21">
        <f t="shared" si="55"/>
        <v>44756</v>
      </c>
      <c r="C3585" s="20" t="str">
        <f>TEXT(Table1[[#This Row],[Transaction Date]],"yyyy")</f>
        <v>2022</v>
      </c>
      <c r="D3585" s="20" t="str">
        <f>TEXT(Table1[[#This Row],[Transaction Date]],"mmmm")</f>
        <v>July</v>
      </c>
      <c r="E3585" s="4">
        <f>MONTH(Table1[[#This Row],[Transaction Date]])</f>
        <v>7</v>
      </c>
      <c r="F3585" s="20" t="str">
        <f>TEXT(Table1[[#This Row],[Transaction Date]],"dddd")</f>
        <v>Thursday</v>
      </c>
      <c r="G3585" t="s">
        <v>10</v>
      </c>
      <c r="H3585" s="4">
        <v>21286</v>
      </c>
      <c r="I3585" t="s">
        <v>113</v>
      </c>
      <c r="J3585" s="4">
        <v>275506</v>
      </c>
      <c r="K3585">
        <v>8925</v>
      </c>
    </row>
    <row r="3586" spans="1:11">
      <c r="A3586" s="4">
        <v>20220715</v>
      </c>
      <c r="B3586" s="21">
        <f t="shared" si="55"/>
        <v>44757</v>
      </c>
      <c r="C3586" s="20" t="str">
        <f>TEXT(Table1[[#This Row],[Transaction Date]],"yyyy")</f>
        <v>2022</v>
      </c>
      <c r="D3586" s="20" t="str">
        <f>TEXT(Table1[[#This Row],[Transaction Date]],"mmmm")</f>
        <v>July</v>
      </c>
      <c r="E3586" s="4">
        <f>MONTH(Table1[[#This Row],[Transaction Date]])</f>
        <v>7</v>
      </c>
      <c r="F3586" s="20" t="str">
        <f>TEXT(Table1[[#This Row],[Transaction Date]],"dddd")</f>
        <v>Friday</v>
      </c>
      <c r="G3586" t="s">
        <v>10</v>
      </c>
      <c r="H3586" s="4">
        <v>21290</v>
      </c>
      <c r="I3586" t="s">
        <v>113</v>
      </c>
      <c r="J3586" s="4">
        <v>310465</v>
      </c>
      <c r="K3586">
        <v>8962.5</v>
      </c>
    </row>
    <row r="3587" spans="1:11">
      <c r="A3587" s="4">
        <v>20220715</v>
      </c>
      <c r="B3587" s="21">
        <f t="shared" si="55"/>
        <v>44757</v>
      </c>
      <c r="C3587" s="20" t="str">
        <f>TEXT(Table1[[#This Row],[Transaction Date]],"yyyy")</f>
        <v>2022</v>
      </c>
      <c r="D3587" s="20" t="str">
        <f>TEXT(Table1[[#This Row],[Transaction Date]],"mmmm")</f>
        <v>July</v>
      </c>
      <c r="E3587" s="4">
        <f>MONTH(Table1[[#This Row],[Transaction Date]])</f>
        <v>7</v>
      </c>
      <c r="F3587" s="20" t="str">
        <f>TEXT(Table1[[#This Row],[Transaction Date]],"dddd")</f>
        <v>Friday</v>
      </c>
      <c r="G3587" t="s">
        <v>10</v>
      </c>
      <c r="H3587" s="4">
        <v>21290</v>
      </c>
      <c r="I3587" t="s">
        <v>112</v>
      </c>
      <c r="J3587" s="4">
        <v>485260</v>
      </c>
      <c r="K3587">
        <v>14950</v>
      </c>
    </row>
    <row r="3588" spans="1:11">
      <c r="A3588" s="4">
        <v>20220715</v>
      </c>
      <c r="B3588" s="21">
        <f t="shared" si="55"/>
        <v>44757</v>
      </c>
      <c r="C3588" s="20" t="str">
        <f>TEXT(Table1[[#This Row],[Transaction Date]],"yyyy")</f>
        <v>2022</v>
      </c>
      <c r="D3588" s="20" t="str">
        <f>TEXT(Table1[[#This Row],[Transaction Date]],"mmmm")</f>
        <v>July</v>
      </c>
      <c r="E3588" s="4">
        <f>MONTH(Table1[[#This Row],[Transaction Date]])</f>
        <v>7</v>
      </c>
      <c r="F3588" s="20" t="str">
        <f>TEXT(Table1[[#This Row],[Transaction Date]],"dddd")</f>
        <v>Friday</v>
      </c>
      <c r="G3588" t="s">
        <v>117</v>
      </c>
      <c r="H3588" s="4">
        <v>21291</v>
      </c>
      <c r="I3588" t="s">
        <v>109</v>
      </c>
      <c r="J3588" s="4">
        <v>520219</v>
      </c>
      <c r="K3588">
        <v>14950</v>
      </c>
    </row>
    <row r="3589" spans="1:11">
      <c r="A3589" s="4">
        <v>20220715</v>
      </c>
      <c r="B3589" s="21">
        <f t="shared" ref="B3589:B3652" si="56">DATE(LEFT(A3589,4),MID(A3589,5,2),RIGHT(A3589,2))</f>
        <v>44757</v>
      </c>
      <c r="C3589" s="20" t="str">
        <f>TEXT(Table1[[#This Row],[Transaction Date]],"yyyy")</f>
        <v>2022</v>
      </c>
      <c r="D3589" s="20" t="str">
        <f>TEXT(Table1[[#This Row],[Transaction Date]],"mmmm")</f>
        <v>July</v>
      </c>
      <c r="E3589" s="4">
        <f>MONTH(Table1[[#This Row],[Transaction Date]])</f>
        <v>7</v>
      </c>
      <c r="F3589" s="20" t="str">
        <f>TEXT(Table1[[#This Row],[Transaction Date]],"dddd")</f>
        <v>Friday</v>
      </c>
      <c r="G3589" t="s">
        <v>117</v>
      </c>
      <c r="H3589" s="4">
        <v>13712</v>
      </c>
      <c r="I3589" t="s">
        <v>109</v>
      </c>
      <c r="J3589" s="4">
        <v>555178</v>
      </c>
      <c r="K3589">
        <v>8055</v>
      </c>
    </row>
    <row r="3590" spans="1:11">
      <c r="A3590" s="4">
        <v>20220715</v>
      </c>
      <c r="B3590" s="21">
        <f t="shared" si="56"/>
        <v>44757</v>
      </c>
      <c r="C3590" s="20" t="str">
        <f>TEXT(Table1[[#This Row],[Transaction Date]],"yyyy")</f>
        <v>2022</v>
      </c>
      <c r="D3590" s="20" t="str">
        <f>TEXT(Table1[[#This Row],[Transaction Date]],"mmmm")</f>
        <v>July</v>
      </c>
      <c r="E3590" s="4">
        <f>MONTH(Table1[[#This Row],[Transaction Date]])</f>
        <v>7</v>
      </c>
      <c r="F3590" s="20" t="str">
        <f>TEXT(Table1[[#This Row],[Transaction Date]],"dddd")</f>
        <v>Friday</v>
      </c>
      <c r="G3590" t="s">
        <v>10</v>
      </c>
      <c r="H3590" s="4">
        <v>13713</v>
      </c>
      <c r="I3590" t="s">
        <v>114</v>
      </c>
      <c r="J3590" s="4">
        <v>590137</v>
      </c>
      <c r="K3590">
        <v>8962.5</v>
      </c>
    </row>
    <row r="3591" spans="1:11">
      <c r="A3591" s="4">
        <v>20220715</v>
      </c>
      <c r="B3591" s="21">
        <f t="shared" si="56"/>
        <v>44757</v>
      </c>
      <c r="C3591" s="20" t="str">
        <f>TEXT(Table1[[#This Row],[Transaction Date]],"yyyy")</f>
        <v>2022</v>
      </c>
      <c r="D3591" s="20" t="str">
        <f>TEXT(Table1[[#This Row],[Transaction Date]],"mmmm")</f>
        <v>July</v>
      </c>
      <c r="E3591" s="4">
        <f>MONTH(Table1[[#This Row],[Transaction Date]])</f>
        <v>7</v>
      </c>
      <c r="F3591" s="20" t="str">
        <f>TEXT(Table1[[#This Row],[Transaction Date]],"dddd")</f>
        <v>Friday</v>
      </c>
      <c r="G3591" t="s">
        <v>10</v>
      </c>
      <c r="H3591" s="4">
        <v>13713</v>
      </c>
      <c r="I3591" t="s">
        <v>115</v>
      </c>
      <c r="J3591" s="4">
        <v>625096</v>
      </c>
      <c r="K3591">
        <v>16155</v>
      </c>
    </row>
    <row r="3592" spans="1:11">
      <c r="A3592" s="4">
        <v>20220715</v>
      </c>
      <c r="B3592" s="21">
        <f t="shared" si="56"/>
        <v>44757</v>
      </c>
      <c r="C3592" s="20" t="str">
        <f>TEXT(Table1[[#This Row],[Transaction Date]],"yyyy")</f>
        <v>2022</v>
      </c>
      <c r="D3592" s="20" t="str">
        <f>TEXT(Table1[[#This Row],[Transaction Date]],"mmmm")</f>
        <v>July</v>
      </c>
      <c r="E3592" s="4">
        <f>MONTH(Table1[[#This Row],[Transaction Date]])</f>
        <v>7</v>
      </c>
      <c r="F3592" s="20" t="str">
        <f>TEXT(Table1[[#This Row],[Transaction Date]],"dddd")</f>
        <v>Friday</v>
      </c>
      <c r="G3592" t="s">
        <v>118</v>
      </c>
      <c r="H3592" s="4">
        <v>1456</v>
      </c>
      <c r="I3592" t="s">
        <v>114</v>
      </c>
      <c r="J3592" s="4">
        <v>660055</v>
      </c>
      <c r="K3592">
        <v>2950</v>
      </c>
    </row>
    <row r="3593" spans="1:11">
      <c r="A3593" s="4">
        <v>20220715</v>
      </c>
      <c r="B3593" s="21">
        <f t="shared" si="56"/>
        <v>44757</v>
      </c>
      <c r="C3593" s="20" t="str">
        <f>TEXT(Table1[[#This Row],[Transaction Date]],"yyyy")</f>
        <v>2022</v>
      </c>
      <c r="D3593" s="20" t="str">
        <f>TEXT(Table1[[#This Row],[Transaction Date]],"mmmm")</f>
        <v>July</v>
      </c>
      <c r="E3593" s="4">
        <f>MONTH(Table1[[#This Row],[Transaction Date]])</f>
        <v>7</v>
      </c>
      <c r="F3593" s="20" t="str">
        <f>TEXT(Table1[[#This Row],[Transaction Date]],"dddd")</f>
        <v>Friday</v>
      </c>
      <c r="G3593" t="s">
        <v>116</v>
      </c>
      <c r="H3593" s="4">
        <v>13712</v>
      </c>
      <c r="I3593" t="s">
        <v>115</v>
      </c>
      <c r="J3593" s="4">
        <v>695014</v>
      </c>
      <c r="K3593">
        <v>16155</v>
      </c>
    </row>
    <row r="3594" spans="1:11">
      <c r="A3594" s="4">
        <v>20220716</v>
      </c>
      <c r="B3594" s="21">
        <f t="shared" si="56"/>
        <v>44758</v>
      </c>
      <c r="C3594" s="20" t="str">
        <f>TEXT(Table1[[#This Row],[Transaction Date]],"yyyy")</f>
        <v>2022</v>
      </c>
      <c r="D3594" s="20" t="str">
        <f>TEXT(Table1[[#This Row],[Transaction Date]],"mmmm")</f>
        <v>July</v>
      </c>
      <c r="E3594" s="4">
        <f>MONTH(Table1[[#This Row],[Transaction Date]])</f>
        <v>7</v>
      </c>
      <c r="F3594" s="20" t="str">
        <f>TEXT(Table1[[#This Row],[Transaction Date]],"dddd")</f>
        <v>Saturday</v>
      </c>
      <c r="G3594" t="s">
        <v>10</v>
      </c>
      <c r="H3594" s="4">
        <v>1458</v>
      </c>
      <c r="I3594" t="s">
        <v>113</v>
      </c>
      <c r="J3594" s="4">
        <v>869809</v>
      </c>
      <c r="K3594">
        <v>21555</v>
      </c>
    </row>
    <row r="3595" spans="1:11">
      <c r="A3595" s="4">
        <v>20220716</v>
      </c>
      <c r="B3595" s="21">
        <f t="shared" si="56"/>
        <v>44758</v>
      </c>
      <c r="C3595" s="20" t="str">
        <f>TEXT(Table1[[#This Row],[Transaction Date]],"yyyy")</f>
        <v>2022</v>
      </c>
      <c r="D3595" s="20" t="str">
        <f>TEXT(Table1[[#This Row],[Transaction Date]],"mmmm")</f>
        <v>July</v>
      </c>
      <c r="E3595" s="4">
        <f>MONTH(Table1[[#This Row],[Transaction Date]])</f>
        <v>7</v>
      </c>
      <c r="F3595" s="20" t="str">
        <f>TEXT(Table1[[#This Row],[Transaction Date]],"dddd")</f>
        <v>Saturday</v>
      </c>
      <c r="G3595" t="s">
        <v>116</v>
      </c>
      <c r="H3595" s="4">
        <v>1459</v>
      </c>
      <c r="I3595" t="s">
        <v>113</v>
      </c>
      <c r="J3595" s="4">
        <v>904768</v>
      </c>
      <c r="K3595">
        <v>16237.5</v>
      </c>
    </row>
    <row r="3596" spans="1:11">
      <c r="A3596" s="4">
        <v>20220716</v>
      </c>
      <c r="B3596" s="21">
        <f t="shared" si="56"/>
        <v>44758</v>
      </c>
      <c r="C3596" s="20" t="str">
        <f>TEXT(Table1[[#This Row],[Transaction Date]],"yyyy")</f>
        <v>2022</v>
      </c>
      <c r="D3596" s="20" t="str">
        <f>TEXT(Table1[[#This Row],[Transaction Date]],"mmmm")</f>
        <v>July</v>
      </c>
      <c r="E3596" s="4">
        <f>MONTH(Table1[[#This Row],[Transaction Date]])</f>
        <v>7</v>
      </c>
      <c r="F3596" s="20" t="str">
        <f>TEXT(Table1[[#This Row],[Transaction Date]],"dddd")</f>
        <v>Saturday</v>
      </c>
      <c r="G3596" t="s">
        <v>117</v>
      </c>
      <c r="H3596" s="4">
        <v>21295</v>
      </c>
      <c r="I3596" t="s">
        <v>112</v>
      </c>
      <c r="J3596" s="4">
        <v>132951</v>
      </c>
      <c r="K3596">
        <v>20950</v>
      </c>
    </row>
    <row r="3597" spans="1:11">
      <c r="A3597" s="4">
        <v>20220716</v>
      </c>
      <c r="B3597" s="21">
        <f t="shared" si="56"/>
        <v>44758</v>
      </c>
      <c r="C3597" s="20" t="str">
        <f>TEXT(Table1[[#This Row],[Transaction Date]],"yyyy")</f>
        <v>2022</v>
      </c>
      <c r="D3597" s="20" t="str">
        <f>TEXT(Table1[[#This Row],[Transaction Date]],"mmmm")</f>
        <v>July</v>
      </c>
      <c r="E3597" s="4">
        <f>MONTH(Table1[[#This Row],[Transaction Date]])</f>
        <v>7</v>
      </c>
      <c r="F3597" s="20" t="str">
        <f>TEXT(Table1[[#This Row],[Transaction Date]],"dddd")</f>
        <v>Saturday</v>
      </c>
      <c r="G3597" t="s">
        <v>117</v>
      </c>
      <c r="H3597" s="4">
        <v>21295</v>
      </c>
      <c r="I3597" t="s">
        <v>109</v>
      </c>
      <c r="J3597" s="4">
        <v>117828</v>
      </c>
      <c r="K3597">
        <v>11950</v>
      </c>
    </row>
    <row r="3598" spans="1:11">
      <c r="A3598" s="4">
        <v>20220716</v>
      </c>
      <c r="B3598" s="21">
        <f t="shared" si="56"/>
        <v>44758</v>
      </c>
      <c r="C3598" s="20" t="str">
        <f>TEXT(Table1[[#This Row],[Transaction Date]],"yyyy")</f>
        <v>2022</v>
      </c>
      <c r="D3598" s="20" t="str">
        <f>TEXT(Table1[[#This Row],[Transaction Date]],"mmmm")</f>
        <v>July</v>
      </c>
      <c r="E3598" s="4">
        <f>MONTH(Table1[[#This Row],[Transaction Date]])</f>
        <v>7</v>
      </c>
      <c r="F3598" s="20" t="str">
        <f>TEXT(Table1[[#This Row],[Transaction Date]],"dddd")</f>
        <v>Saturday</v>
      </c>
      <c r="G3598" t="s">
        <v>10</v>
      </c>
      <c r="H3598" s="4">
        <v>21297</v>
      </c>
      <c r="I3598" t="s">
        <v>109</v>
      </c>
      <c r="J3598" s="4">
        <v>124705</v>
      </c>
      <c r="K3598">
        <v>21555</v>
      </c>
    </row>
    <row r="3599" spans="1:11">
      <c r="A3599" s="4">
        <v>20220716</v>
      </c>
      <c r="B3599" s="21">
        <f t="shared" si="56"/>
        <v>44758</v>
      </c>
      <c r="C3599" s="20" t="str">
        <f>TEXT(Table1[[#This Row],[Transaction Date]],"yyyy")</f>
        <v>2022</v>
      </c>
      <c r="D3599" s="20" t="str">
        <f>TEXT(Table1[[#This Row],[Transaction Date]],"mmmm")</f>
        <v>July</v>
      </c>
      <c r="E3599" s="4">
        <f>MONTH(Table1[[#This Row],[Transaction Date]])</f>
        <v>7</v>
      </c>
      <c r="F3599" s="20" t="str">
        <f>TEXT(Table1[[#This Row],[Transaction Date]],"dddd")</f>
        <v>Saturday</v>
      </c>
      <c r="G3599" t="s">
        <v>10</v>
      </c>
      <c r="H3599" s="4">
        <v>21300</v>
      </c>
      <c r="I3599" t="s">
        <v>109</v>
      </c>
      <c r="J3599" s="4">
        <v>134582</v>
      </c>
      <c r="K3599">
        <v>14950</v>
      </c>
    </row>
    <row r="3600" spans="1:11">
      <c r="A3600" s="4">
        <v>20220716</v>
      </c>
      <c r="B3600" s="21">
        <f t="shared" si="56"/>
        <v>44758</v>
      </c>
      <c r="C3600" s="20" t="str">
        <f>TEXT(Table1[[#This Row],[Transaction Date]],"yyyy")</f>
        <v>2022</v>
      </c>
      <c r="D3600" s="20" t="str">
        <f>TEXT(Table1[[#This Row],[Transaction Date]],"mmmm")</f>
        <v>July</v>
      </c>
      <c r="E3600" s="4">
        <f>MONTH(Table1[[#This Row],[Transaction Date]])</f>
        <v>7</v>
      </c>
      <c r="F3600" s="20" t="str">
        <f>TEXT(Table1[[#This Row],[Transaction Date]],"dddd")</f>
        <v>Saturday</v>
      </c>
      <c r="G3600" s="1" t="s">
        <v>10</v>
      </c>
      <c r="H3600" s="4">
        <v>13719</v>
      </c>
      <c r="I3600" t="s">
        <v>109</v>
      </c>
      <c r="J3600" s="4">
        <v>145249</v>
      </c>
      <c r="K3600">
        <v>20357.5</v>
      </c>
    </row>
    <row r="3601" spans="1:11">
      <c r="A3601" s="4">
        <v>20220716</v>
      </c>
      <c r="B3601" s="21">
        <f t="shared" si="56"/>
        <v>44758</v>
      </c>
      <c r="C3601" s="20" t="str">
        <f>TEXT(Table1[[#This Row],[Transaction Date]],"yyyy")</f>
        <v>2022</v>
      </c>
      <c r="D3601" s="20" t="str">
        <f>TEXT(Table1[[#This Row],[Transaction Date]],"mmmm")</f>
        <v>July</v>
      </c>
      <c r="E3601" s="4">
        <f>MONTH(Table1[[#This Row],[Transaction Date]])</f>
        <v>7</v>
      </c>
      <c r="F3601" s="20" t="str">
        <f>TEXT(Table1[[#This Row],[Transaction Date]],"dddd")</f>
        <v>Saturday</v>
      </c>
      <c r="G3601" t="s">
        <v>10</v>
      </c>
      <c r="H3601" s="4">
        <v>13722</v>
      </c>
      <c r="I3601" t="s">
        <v>109</v>
      </c>
      <c r="J3601" s="4">
        <v>557336</v>
      </c>
      <c r="K3601">
        <v>7687.5</v>
      </c>
    </row>
    <row r="3602" spans="1:11">
      <c r="A3602" s="4">
        <v>20220716</v>
      </c>
      <c r="B3602" s="21">
        <f t="shared" si="56"/>
        <v>44758</v>
      </c>
      <c r="C3602" s="20" t="str">
        <f>TEXT(Table1[[#This Row],[Transaction Date]],"yyyy")</f>
        <v>2022</v>
      </c>
      <c r="D3602" s="20" t="str">
        <f>TEXT(Table1[[#This Row],[Transaction Date]],"mmmm")</f>
        <v>July</v>
      </c>
      <c r="E3602" s="4">
        <f>MONTH(Table1[[#This Row],[Transaction Date]])</f>
        <v>7</v>
      </c>
      <c r="F3602" s="20" t="str">
        <f>TEXT(Table1[[#This Row],[Transaction Date]],"dddd")</f>
        <v>Saturday</v>
      </c>
      <c r="G3602" t="s">
        <v>118</v>
      </c>
      <c r="H3602" s="4">
        <v>13722</v>
      </c>
      <c r="I3602" t="s">
        <v>109</v>
      </c>
      <c r="J3602" s="4">
        <v>240547</v>
      </c>
      <c r="K3602">
        <v>11602.5</v>
      </c>
    </row>
    <row r="3603" spans="1:11">
      <c r="A3603" s="4">
        <v>20220716</v>
      </c>
      <c r="B3603" s="21">
        <f t="shared" si="56"/>
        <v>44758</v>
      </c>
      <c r="C3603" s="20" t="str">
        <f>TEXT(Table1[[#This Row],[Transaction Date]],"yyyy")</f>
        <v>2022</v>
      </c>
      <c r="D3603" s="20" t="str">
        <f>TEXT(Table1[[#This Row],[Transaction Date]],"mmmm")</f>
        <v>July</v>
      </c>
      <c r="E3603" s="4">
        <f>MONTH(Table1[[#This Row],[Transaction Date]])</f>
        <v>7</v>
      </c>
      <c r="F3603" s="20" t="str">
        <f>TEXT(Table1[[#This Row],[Transaction Date]],"dddd")</f>
        <v>Saturday</v>
      </c>
      <c r="G3603" t="s">
        <v>118</v>
      </c>
      <c r="H3603" s="4">
        <v>13722</v>
      </c>
      <c r="I3603" t="s">
        <v>109</v>
      </c>
      <c r="J3603" s="4">
        <v>275506</v>
      </c>
      <c r="K3603">
        <v>10157.5</v>
      </c>
    </row>
    <row r="3604" spans="1:11">
      <c r="A3604" s="4">
        <v>20220717</v>
      </c>
      <c r="B3604" s="21">
        <f t="shared" si="56"/>
        <v>44759</v>
      </c>
      <c r="C3604" s="20" t="str">
        <f>TEXT(Table1[[#This Row],[Transaction Date]],"yyyy")</f>
        <v>2022</v>
      </c>
      <c r="D3604" s="20" t="str">
        <f>TEXT(Table1[[#This Row],[Transaction Date]],"mmmm")</f>
        <v>July</v>
      </c>
      <c r="E3604" s="4">
        <f>MONTH(Table1[[#This Row],[Transaction Date]])</f>
        <v>7</v>
      </c>
      <c r="F3604" s="20" t="str">
        <f>TEXT(Table1[[#This Row],[Transaction Date]],"dddd")</f>
        <v>Sunday</v>
      </c>
      <c r="G3604" t="s">
        <v>117</v>
      </c>
      <c r="H3604" s="4">
        <v>1461</v>
      </c>
      <c r="I3604" t="s">
        <v>112</v>
      </c>
      <c r="J3604" s="4">
        <v>310465</v>
      </c>
      <c r="K3604">
        <v>2650</v>
      </c>
    </row>
    <row r="3605" spans="1:11">
      <c r="A3605" s="4">
        <v>20220717</v>
      </c>
      <c r="B3605" s="21">
        <f t="shared" si="56"/>
        <v>44759</v>
      </c>
      <c r="C3605" s="20" t="str">
        <f>TEXT(Table1[[#This Row],[Transaction Date]],"yyyy")</f>
        <v>2022</v>
      </c>
      <c r="D3605" s="20" t="str">
        <f>TEXT(Table1[[#This Row],[Transaction Date]],"mmmm")</f>
        <v>July</v>
      </c>
      <c r="E3605" s="4">
        <f>MONTH(Table1[[#This Row],[Transaction Date]])</f>
        <v>7</v>
      </c>
      <c r="F3605" s="20" t="str">
        <f>TEXT(Table1[[#This Row],[Transaction Date]],"dddd")</f>
        <v>Sunday</v>
      </c>
      <c r="G3605" t="s">
        <v>10</v>
      </c>
      <c r="H3605" s="4">
        <v>1463</v>
      </c>
      <c r="I3605" t="s">
        <v>109</v>
      </c>
      <c r="J3605" s="4">
        <v>485260</v>
      </c>
      <c r="K3605">
        <v>19650</v>
      </c>
    </row>
    <row r="3606" spans="1:11">
      <c r="A3606" s="4">
        <v>20220717</v>
      </c>
      <c r="B3606" s="21">
        <f t="shared" si="56"/>
        <v>44759</v>
      </c>
      <c r="C3606" s="20" t="str">
        <f>TEXT(Table1[[#This Row],[Transaction Date]],"yyyy")</f>
        <v>2022</v>
      </c>
      <c r="D3606" s="20" t="str">
        <f>TEXT(Table1[[#This Row],[Transaction Date]],"mmmm")</f>
        <v>July</v>
      </c>
      <c r="E3606" s="4">
        <f>MONTH(Table1[[#This Row],[Transaction Date]])</f>
        <v>7</v>
      </c>
      <c r="F3606" s="20" t="str">
        <f>TEXT(Table1[[#This Row],[Transaction Date]],"dddd")</f>
        <v>Sunday</v>
      </c>
      <c r="G3606" t="s">
        <v>116</v>
      </c>
      <c r="H3606" s="4">
        <v>1464</v>
      </c>
      <c r="I3606" t="s">
        <v>109</v>
      </c>
      <c r="J3606" s="4">
        <v>520219</v>
      </c>
      <c r="K3606">
        <v>10807.5</v>
      </c>
    </row>
    <row r="3607" spans="1:11">
      <c r="A3607" s="4">
        <v>20220717</v>
      </c>
      <c r="B3607" s="21">
        <f t="shared" si="56"/>
        <v>44759</v>
      </c>
      <c r="C3607" s="20" t="str">
        <f>TEXT(Table1[[#This Row],[Transaction Date]],"yyyy")</f>
        <v>2022</v>
      </c>
      <c r="D3607" s="20" t="str">
        <f>TEXT(Table1[[#This Row],[Transaction Date]],"mmmm")</f>
        <v>July</v>
      </c>
      <c r="E3607" s="4">
        <f>MONTH(Table1[[#This Row],[Transaction Date]])</f>
        <v>7</v>
      </c>
      <c r="F3607" s="20" t="str">
        <f>TEXT(Table1[[#This Row],[Transaction Date]],"dddd")</f>
        <v>Sunday</v>
      </c>
      <c r="G3607" t="s">
        <v>116</v>
      </c>
      <c r="H3607" s="4">
        <v>1467</v>
      </c>
      <c r="I3607" t="s">
        <v>109</v>
      </c>
      <c r="J3607" s="4">
        <v>555178</v>
      </c>
      <c r="K3607">
        <v>13462.5</v>
      </c>
    </row>
    <row r="3608" spans="1:11">
      <c r="A3608" s="4">
        <v>20220717</v>
      </c>
      <c r="B3608" s="21">
        <f t="shared" si="56"/>
        <v>44759</v>
      </c>
      <c r="C3608" s="20" t="str">
        <f>TEXT(Table1[[#This Row],[Transaction Date]],"yyyy")</f>
        <v>2022</v>
      </c>
      <c r="D3608" s="20" t="str">
        <f>TEXT(Table1[[#This Row],[Transaction Date]],"mmmm")</f>
        <v>July</v>
      </c>
      <c r="E3608" s="4">
        <f>MONTH(Table1[[#This Row],[Transaction Date]])</f>
        <v>7</v>
      </c>
      <c r="F3608" s="20" t="str">
        <f>TEXT(Table1[[#This Row],[Transaction Date]],"dddd")</f>
        <v>Sunday</v>
      </c>
      <c r="G3608" t="s">
        <v>117</v>
      </c>
      <c r="H3608" s="4">
        <v>1468</v>
      </c>
      <c r="I3608" t="s">
        <v>110</v>
      </c>
      <c r="J3608" s="4">
        <v>590137</v>
      </c>
      <c r="K3608">
        <v>2925</v>
      </c>
    </row>
    <row r="3609" spans="1:11">
      <c r="A3609" s="4">
        <v>20220717</v>
      </c>
      <c r="B3609" s="21">
        <f t="shared" si="56"/>
        <v>44759</v>
      </c>
      <c r="C3609" s="20" t="str">
        <f>TEXT(Table1[[#This Row],[Transaction Date]],"yyyy")</f>
        <v>2022</v>
      </c>
      <c r="D3609" s="20" t="str">
        <f>TEXT(Table1[[#This Row],[Transaction Date]],"mmmm")</f>
        <v>July</v>
      </c>
      <c r="E3609" s="4">
        <f>MONTH(Table1[[#This Row],[Transaction Date]])</f>
        <v>7</v>
      </c>
      <c r="F3609" s="20" t="str">
        <f>TEXT(Table1[[#This Row],[Transaction Date]],"dddd")</f>
        <v>Sunday</v>
      </c>
      <c r="G3609" t="s">
        <v>11</v>
      </c>
      <c r="H3609" s="4">
        <v>21307</v>
      </c>
      <c r="I3609" t="s">
        <v>109</v>
      </c>
      <c r="J3609" s="4">
        <v>625096</v>
      </c>
      <c r="K3609">
        <v>23950</v>
      </c>
    </row>
    <row r="3610" spans="1:11">
      <c r="A3610" s="4">
        <v>20220718</v>
      </c>
      <c r="B3610" s="21">
        <f t="shared" si="56"/>
        <v>44760</v>
      </c>
      <c r="C3610" s="20" t="str">
        <f>TEXT(Table1[[#This Row],[Transaction Date]],"yyyy")</f>
        <v>2022</v>
      </c>
      <c r="D3610" s="20" t="str">
        <f>TEXT(Table1[[#This Row],[Transaction Date]],"mmmm")</f>
        <v>July</v>
      </c>
      <c r="E3610" s="4">
        <f>MONTH(Table1[[#This Row],[Transaction Date]])</f>
        <v>7</v>
      </c>
      <c r="F3610" s="20" t="str">
        <f>TEXT(Table1[[#This Row],[Transaction Date]],"dddd")</f>
        <v>Monday</v>
      </c>
      <c r="G3610" t="s">
        <v>11</v>
      </c>
      <c r="H3610" s="4">
        <v>21320</v>
      </c>
      <c r="I3610" t="s">
        <v>113</v>
      </c>
      <c r="J3610" s="4">
        <v>660055</v>
      </c>
      <c r="K3610">
        <v>2082.5</v>
      </c>
    </row>
    <row r="3611" spans="1:11">
      <c r="A3611" s="4">
        <v>20220718</v>
      </c>
      <c r="B3611" s="21">
        <f t="shared" si="56"/>
        <v>44760</v>
      </c>
      <c r="C3611" s="20" t="str">
        <f>TEXT(Table1[[#This Row],[Transaction Date]],"yyyy")</f>
        <v>2022</v>
      </c>
      <c r="D3611" s="20" t="str">
        <f>TEXT(Table1[[#This Row],[Transaction Date]],"mmmm")</f>
        <v>July</v>
      </c>
      <c r="E3611" s="4">
        <f>MONTH(Table1[[#This Row],[Transaction Date]])</f>
        <v>7</v>
      </c>
      <c r="F3611" s="20" t="str">
        <f>TEXT(Table1[[#This Row],[Transaction Date]],"dddd")</f>
        <v>Monday</v>
      </c>
      <c r="G3611" t="s">
        <v>11</v>
      </c>
      <c r="H3611" s="4">
        <v>21321</v>
      </c>
      <c r="I3611" t="s">
        <v>109</v>
      </c>
      <c r="J3611" s="4">
        <v>695014</v>
      </c>
      <c r="K3611">
        <v>13455</v>
      </c>
    </row>
    <row r="3612" spans="1:11">
      <c r="A3612" s="4">
        <v>20220718</v>
      </c>
      <c r="B3612" s="21">
        <f t="shared" si="56"/>
        <v>44760</v>
      </c>
      <c r="C3612" s="20" t="str">
        <f>TEXT(Table1[[#This Row],[Transaction Date]],"yyyy")</f>
        <v>2022</v>
      </c>
      <c r="D3612" s="20" t="str">
        <f>TEXT(Table1[[#This Row],[Transaction Date]],"mmmm")</f>
        <v>July</v>
      </c>
      <c r="E3612" s="4">
        <f>MONTH(Table1[[#This Row],[Transaction Date]])</f>
        <v>7</v>
      </c>
      <c r="F3612" s="20" t="str">
        <f>TEXT(Table1[[#This Row],[Transaction Date]],"dddd")</f>
        <v>Monday</v>
      </c>
      <c r="G3612" t="s">
        <v>117</v>
      </c>
      <c r="H3612" s="4">
        <v>13734</v>
      </c>
      <c r="I3612" t="s">
        <v>109</v>
      </c>
      <c r="J3612" s="4">
        <v>869809</v>
      </c>
      <c r="K3612">
        <v>13650</v>
      </c>
    </row>
    <row r="3613" spans="1:11">
      <c r="A3613" s="4">
        <v>20220718</v>
      </c>
      <c r="B3613" s="21">
        <f t="shared" si="56"/>
        <v>44760</v>
      </c>
      <c r="C3613" s="20" t="str">
        <f>TEXT(Table1[[#This Row],[Transaction Date]],"yyyy")</f>
        <v>2022</v>
      </c>
      <c r="D3613" s="20" t="str">
        <f>TEXT(Table1[[#This Row],[Transaction Date]],"mmmm")</f>
        <v>July</v>
      </c>
      <c r="E3613" s="4">
        <f>MONTH(Table1[[#This Row],[Transaction Date]])</f>
        <v>7</v>
      </c>
      <c r="F3613" s="20" t="str">
        <f>TEXT(Table1[[#This Row],[Transaction Date]],"dddd")</f>
        <v>Monday</v>
      </c>
      <c r="G3613" t="s">
        <v>117</v>
      </c>
      <c r="H3613" s="4">
        <v>13735</v>
      </c>
      <c r="I3613" t="s">
        <v>109</v>
      </c>
      <c r="J3613" s="4">
        <v>904768</v>
      </c>
      <c r="K3613">
        <v>12285</v>
      </c>
    </row>
    <row r="3614" spans="1:11">
      <c r="A3614" s="4">
        <v>20220718</v>
      </c>
      <c r="B3614" s="21">
        <f t="shared" si="56"/>
        <v>44760</v>
      </c>
      <c r="C3614" s="20" t="str">
        <f>TEXT(Table1[[#This Row],[Transaction Date]],"yyyy")</f>
        <v>2022</v>
      </c>
      <c r="D3614" s="20" t="str">
        <f>TEXT(Table1[[#This Row],[Transaction Date]],"mmmm")</f>
        <v>July</v>
      </c>
      <c r="E3614" s="4">
        <f>MONTH(Table1[[#This Row],[Transaction Date]])</f>
        <v>7</v>
      </c>
      <c r="F3614" s="20" t="str">
        <f>TEXT(Table1[[#This Row],[Transaction Date]],"dddd")</f>
        <v>Monday</v>
      </c>
      <c r="G3614" t="s">
        <v>117</v>
      </c>
      <c r="H3614" s="4">
        <v>1469</v>
      </c>
      <c r="I3614" t="s">
        <v>109</v>
      </c>
      <c r="J3614" s="4">
        <v>132951</v>
      </c>
      <c r="K3614">
        <v>3450</v>
      </c>
    </row>
    <row r="3615" spans="1:11">
      <c r="A3615" s="4">
        <v>20220722</v>
      </c>
      <c r="B3615" s="21">
        <f t="shared" si="56"/>
        <v>44764</v>
      </c>
      <c r="C3615" s="20" t="str">
        <f>TEXT(Table1[[#This Row],[Transaction Date]],"yyyy")</f>
        <v>2022</v>
      </c>
      <c r="D3615" s="20" t="str">
        <f>TEXT(Table1[[#This Row],[Transaction Date]],"mmmm")</f>
        <v>July</v>
      </c>
      <c r="E3615" s="4">
        <f>MONTH(Table1[[#This Row],[Transaction Date]])</f>
        <v>7</v>
      </c>
      <c r="F3615" s="20" t="str">
        <f>TEXT(Table1[[#This Row],[Transaction Date]],"dddd")</f>
        <v>Friday</v>
      </c>
      <c r="G3615" t="s">
        <v>10</v>
      </c>
      <c r="H3615" s="4">
        <v>13744</v>
      </c>
      <c r="I3615" t="s">
        <v>109</v>
      </c>
      <c r="J3615" s="4">
        <v>117828</v>
      </c>
      <c r="K3615">
        <v>12487.5</v>
      </c>
    </row>
    <row r="3616" spans="1:11">
      <c r="A3616" s="4">
        <v>20220722</v>
      </c>
      <c r="B3616" s="21">
        <f t="shared" si="56"/>
        <v>44764</v>
      </c>
      <c r="C3616" s="20" t="str">
        <f>TEXT(Table1[[#This Row],[Transaction Date]],"yyyy")</f>
        <v>2022</v>
      </c>
      <c r="D3616" s="20" t="str">
        <f>TEXT(Table1[[#This Row],[Transaction Date]],"mmmm")</f>
        <v>July</v>
      </c>
      <c r="E3616" s="4">
        <f>MONTH(Table1[[#This Row],[Transaction Date]])</f>
        <v>7</v>
      </c>
      <c r="F3616" s="20" t="str">
        <f>TEXT(Table1[[#This Row],[Transaction Date]],"dddd")</f>
        <v>Friday</v>
      </c>
      <c r="G3616" t="s">
        <v>10</v>
      </c>
      <c r="H3616" s="4">
        <v>13747</v>
      </c>
      <c r="I3616" t="s">
        <v>109</v>
      </c>
      <c r="J3616" s="4">
        <v>124705</v>
      </c>
      <c r="K3616">
        <v>6937.5</v>
      </c>
    </row>
    <row r="3617" spans="1:11">
      <c r="A3617" s="4">
        <v>20220722</v>
      </c>
      <c r="B3617" s="21">
        <f t="shared" si="56"/>
        <v>44764</v>
      </c>
      <c r="C3617" s="20" t="str">
        <f>TEXT(Table1[[#This Row],[Transaction Date]],"yyyy")</f>
        <v>2022</v>
      </c>
      <c r="D3617" s="20" t="str">
        <f>TEXT(Table1[[#This Row],[Transaction Date]],"mmmm")</f>
        <v>July</v>
      </c>
      <c r="E3617" s="4">
        <f>MONTH(Table1[[#This Row],[Transaction Date]])</f>
        <v>7</v>
      </c>
      <c r="F3617" s="20" t="str">
        <f>TEXT(Table1[[#This Row],[Transaction Date]],"dddd")</f>
        <v>Friday</v>
      </c>
      <c r="G3617" t="s">
        <v>116</v>
      </c>
      <c r="H3617" s="4">
        <v>16788</v>
      </c>
      <c r="I3617" t="s">
        <v>110</v>
      </c>
      <c r="J3617" s="4">
        <v>134582</v>
      </c>
      <c r="K3617">
        <v>12285</v>
      </c>
    </row>
    <row r="3618" spans="1:11">
      <c r="A3618" s="4">
        <v>20220722</v>
      </c>
      <c r="B3618" s="21">
        <f t="shared" si="56"/>
        <v>44764</v>
      </c>
      <c r="C3618" s="20" t="str">
        <f>TEXT(Table1[[#This Row],[Transaction Date]],"yyyy")</f>
        <v>2022</v>
      </c>
      <c r="D3618" s="20" t="str">
        <f>TEXT(Table1[[#This Row],[Transaction Date]],"mmmm")</f>
        <v>July</v>
      </c>
      <c r="E3618" s="4">
        <f>MONTH(Table1[[#This Row],[Transaction Date]])</f>
        <v>7</v>
      </c>
      <c r="F3618" s="20" t="str">
        <f>TEXT(Table1[[#This Row],[Transaction Date]],"dddd")</f>
        <v>Friday</v>
      </c>
      <c r="G3618" t="s">
        <v>10</v>
      </c>
      <c r="H3618" s="4">
        <v>16777</v>
      </c>
      <c r="I3618" t="s">
        <v>110</v>
      </c>
      <c r="J3618" s="4">
        <v>145249</v>
      </c>
      <c r="K3618">
        <v>17685</v>
      </c>
    </row>
    <row r="3619" spans="1:11">
      <c r="A3619" s="4">
        <v>20220722</v>
      </c>
      <c r="B3619" s="21">
        <f t="shared" si="56"/>
        <v>44764</v>
      </c>
      <c r="C3619" s="20" t="str">
        <f>TEXT(Table1[[#This Row],[Transaction Date]],"yyyy")</f>
        <v>2022</v>
      </c>
      <c r="D3619" s="20" t="str">
        <f>TEXT(Table1[[#This Row],[Transaction Date]],"mmmm")</f>
        <v>July</v>
      </c>
      <c r="E3619" s="4">
        <f>MONTH(Table1[[#This Row],[Transaction Date]])</f>
        <v>7</v>
      </c>
      <c r="F3619" s="20" t="str">
        <f>TEXT(Table1[[#This Row],[Transaction Date]],"dddd")</f>
        <v>Friday</v>
      </c>
      <c r="G3619" t="s">
        <v>10</v>
      </c>
      <c r="H3619" s="4">
        <v>13193</v>
      </c>
      <c r="I3619" t="s">
        <v>109</v>
      </c>
      <c r="J3619" s="4">
        <v>557336</v>
      </c>
      <c r="K3619">
        <v>17950</v>
      </c>
    </row>
    <row r="3620" spans="1:11">
      <c r="A3620" s="4">
        <v>20220723</v>
      </c>
      <c r="B3620" s="21">
        <f t="shared" si="56"/>
        <v>44765</v>
      </c>
      <c r="C3620" s="20" t="str">
        <f>TEXT(Table1[[#This Row],[Transaction Date]],"yyyy")</f>
        <v>2022</v>
      </c>
      <c r="D3620" s="20" t="str">
        <f>TEXT(Table1[[#This Row],[Transaction Date]],"mmmm")</f>
        <v>July</v>
      </c>
      <c r="E3620" s="4">
        <f>MONTH(Table1[[#This Row],[Transaction Date]])</f>
        <v>7</v>
      </c>
      <c r="F3620" s="20" t="str">
        <f>TEXT(Table1[[#This Row],[Transaction Date]],"dddd")</f>
        <v>Saturday</v>
      </c>
      <c r="G3620" t="s">
        <v>116</v>
      </c>
      <c r="H3620" s="4">
        <v>1487</v>
      </c>
      <c r="I3620" t="s">
        <v>109</v>
      </c>
      <c r="J3620" s="4">
        <v>134582</v>
      </c>
      <c r="K3620">
        <v>8685</v>
      </c>
    </row>
    <row r="3621" spans="1:11">
      <c r="A3621" s="4">
        <v>20220723</v>
      </c>
      <c r="B3621" s="21">
        <f t="shared" si="56"/>
        <v>44765</v>
      </c>
      <c r="C3621" s="20" t="str">
        <f>TEXT(Table1[[#This Row],[Transaction Date]],"yyyy")</f>
        <v>2022</v>
      </c>
      <c r="D3621" s="20" t="str">
        <f>TEXT(Table1[[#This Row],[Transaction Date]],"mmmm")</f>
        <v>July</v>
      </c>
      <c r="E3621" s="4">
        <f>MONTH(Table1[[#This Row],[Transaction Date]])</f>
        <v>7</v>
      </c>
      <c r="F3621" s="20" t="str">
        <f>TEXT(Table1[[#This Row],[Transaction Date]],"dddd")</f>
        <v>Saturday</v>
      </c>
      <c r="G3621" t="s">
        <v>116</v>
      </c>
      <c r="H3621" s="4">
        <v>1488</v>
      </c>
      <c r="I3621" t="s">
        <v>110</v>
      </c>
      <c r="J3621" s="4">
        <v>145249</v>
      </c>
      <c r="K3621">
        <v>12285</v>
      </c>
    </row>
    <row r="3622" spans="1:11">
      <c r="A3622" s="4">
        <v>20220723</v>
      </c>
      <c r="B3622" s="21">
        <f t="shared" si="56"/>
        <v>44765</v>
      </c>
      <c r="C3622" s="20" t="str">
        <f>TEXT(Table1[[#This Row],[Transaction Date]],"yyyy")</f>
        <v>2022</v>
      </c>
      <c r="D3622" s="20" t="str">
        <f>TEXT(Table1[[#This Row],[Transaction Date]],"mmmm")</f>
        <v>July</v>
      </c>
      <c r="E3622" s="4">
        <f>MONTH(Table1[[#This Row],[Transaction Date]])</f>
        <v>7</v>
      </c>
      <c r="F3622" s="20" t="str">
        <f>TEXT(Table1[[#This Row],[Transaction Date]],"dddd")</f>
        <v>Saturday</v>
      </c>
      <c r="G3622" t="s">
        <v>116</v>
      </c>
      <c r="H3622" s="4">
        <v>1489</v>
      </c>
      <c r="I3622" t="s">
        <v>110</v>
      </c>
      <c r="J3622" s="4">
        <v>557336</v>
      </c>
      <c r="K3622">
        <v>2950</v>
      </c>
    </row>
    <row r="3623" spans="1:11">
      <c r="A3623" s="4">
        <v>20220723</v>
      </c>
      <c r="B3623" s="21">
        <f t="shared" si="56"/>
        <v>44765</v>
      </c>
      <c r="C3623" s="20" t="str">
        <f>TEXT(Table1[[#This Row],[Transaction Date]],"yyyy")</f>
        <v>2022</v>
      </c>
      <c r="D3623" s="20" t="str">
        <f>TEXT(Table1[[#This Row],[Transaction Date]],"mmmm")</f>
        <v>July</v>
      </c>
      <c r="E3623" s="4">
        <f>MONTH(Table1[[#This Row],[Transaction Date]])</f>
        <v>7</v>
      </c>
      <c r="F3623" s="20" t="str">
        <f>TEXT(Table1[[#This Row],[Transaction Date]],"dddd")</f>
        <v>Saturday</v>
      </c>
      <c r="G3623" t="s">
        <v>116</v>
      </c>
      <c r="H3623" s="4">
        <v>21355</v>
      </c>
      <c r="I3623" t="s">
        <v>114</v>
      </c>
      <c r="J3623" s="4">
        <v>134582</v>
      </c>
      <c r="K3623">
        <v>13462.5</v>
      </c>
    </row>
    <row r="3624" spans="1:11">
      <c r="A3624" s="4">
        <v>20220723</v>
      </c>
      <c r="B3624" s="21">
        <f t="shared" si="56"/>
        <v>44765</v>
      </c>
      <c r="C3624" s="20" t="str">
        <f>TEXT(Table1[[#This Row],[Transaction Date]],"yyyy")</f>
        <v>2022</v>
      </c>
      <c r="D3624" s="20" t="str">
        <f>TEXT(Table1[[#This Row],[Transaction Date]],"mmmm")</f>
        <v>July</v>
      </c>
      <c r="E3624" s="4">
        <f>MONTH(Table1[[#This Row],[Transaction Date]])</f>
        <v>7</v>
      </c>
      <c r="F3624" s="20" t="str">
        <f>TEXT(Table1[[#This Row],[Transaction Date]],"dddd")</f>
        <v>Saturday</v>
      </c>
      <c r="G3624" t="s">
        <v>116</v>
      </c>
      <c r="H3624" s="4">
        <v>21356</v>
      </c>
      <c r="I3624" t="s">
        <v>115</v>
      </c>
      <c r="J3624" s="4">
        <v>145249</v>
      </c>
      <c r="K3624">
        <v>995</v>
      </c>
    </row>
    <row r="3625" spans="1:11">
      <c r="A3625" s="4">
        <v>20220723</v>
      </c>
      <c r="B3625" s="21">
        <f t="shared" si="56"/>
        <v>44765</v>
      </c>
      <c r="C3625" s="20" t="str">
        <f>TEXT(Table1[[#This Row],[Transaction Date]],"yyyy")</f>
        <v>2022</v>
      </c>
      <c r="D3625" s="20" t="str">
        <f>TEXT(Table1[[#This Row],[Transaction Date]],"mmmm")</f>
        <v>July</v>
      </c>
      <c r="E3625" s="4">
        <f>MONTH(Table1[[#This Row],[Transaction Date]])</f>
        <v>7</v>
      </c>
      <c r="F3625" s="20" t="str">
        <f>TEXT(Table1[[#This Row],[Transaction Date]],"dddd")</f>
        <v>Saturday</v>
      </c>
      <c r="G3625" t="s">
        <v>117</v>
      </c>
      <c r="H3625" s="4">
        <v>21358</v>
      </c>
      <c r="I3625" t="s">
        <v>110</v>
      </c>
      <c r="J3625" s="4">
        <v>557336</v>
      </c>
      <c r="K3625">
        <v>4950</v>
      </c>
    </row>
    <row r="3626" spans="1:11">
      <c r="A3626" s="4">
        <v>20220724</v>
      </c>
      <c r="B3626" s="21">
        <f t="shared" si="56"/>
        <v>44766</v>
      </c>
      <c r="C3626" s="20" t="str">
        <f>TEXT(Table1[[#This Row],[Transaction Date]],"yyyy")</f>
        <v>2022</v>
      </c>
      <c r="D3626" s="20" t="str">
        <f>TEXT(Table1[[#This Row],[Transaction Date]],"mmmm")</f>
        <v>July</v>
      </c>
      <c r="E3626" s="4">
        <f>MONTH(Table1[[#This Row],[Transaction Date]])</f>
        <v>7</v>
      </c>
      <c r="F3626" s="20" t="str">
        <f>TEXT(Table1[[#This Row],[Transaction Date]],"dddd")</f>
        <v>Sunday</v>
      </c>
      <c r="G3626" t="s">
        <v>118</v>
      </c>
      <c r="H3626" s="4">
        <v>1490</v>
      </c>
      <c r="I3626" t="s">
        <v>113</v>
      </c>
      <c r="J3626" s="4">
        <v>134582</v>
      </c>
      <c r="K3626">
        <v>14950</v>
      </c>
    </row>
    <row r="3627" spans="1:11">
      <c r="A3627" s="4">
        <v>20220724</v>
      </c>
      <c r="B3627" s="21">
        <f t="shared" si="56"/>
        <v>44766</v>
      </c>
      <c r="C3627" s="20" t="str">
        <f>TEXT(Table1[[#This Row],[Transaction Date]],"yyyy")</f>
        <v>2022</v>
      </c>
      <c r="D3627" s="20" t="str">
        <f>TEXT(Table1[[#This Row],[Transaction Date]],"mmmm")</f>
        <v>July</v>
      </c>
      <c r="E3627" s="4">
        <f>MONTH(Table1[[#This Row],[Transaction Date]])</f>
        <v>7</v>
      </c>
      <c r="F3627" s="20" t="str">
        <f>TEXT(Table1[[#This Row],[Transaction Date]],"dddd")</f>
        <v>Sunday</v>
      </c>
      <c r="G3627" t="s">
        <v>10</v>
      </c>
      <c r="H3627" s="4">
        <v>1491</v>
      </c>
      <c r="I3627" t="s">
        <v>109</v>
      </c>
      <c r="J3627" s="4">
        <v>145249</v>
      </c>
      <c r="K3627">
        <v>13650</v>
      </c>
    </row>
    <row r="3628" spans="1:11">
      <c r="A3628" s="4">
        <v>20220724</v>
      </c>
      <c r="B3628" s="21">
        <f t="shared" si="56"/>
        <v>44766</v>
      </c>
      <c r="C3628" s="20" t="str">
        <f>TEXT(Table1[[#This Row],[Transaction Date]],"yyyy")</f>
        <v>2022</v>
      </c>
      <c r="D3628" s="20" t="str">
        <f>TEXT(Table1[[#This Row],[Transaction Date]],"mmmm")</f>
        <v>July</v>
      </c>
      <c r="E3628" s="4">
        <f>MONTH(Table1[[#This Row],[Transaction Date]])</f>
        <v>7</v>
      </c>
      <c r="F3628" s="20" t="str">
        <f>TEXT(Table1[[#This Row],[Transaction Date]],"dddd")</f>
        <v>Sunday</v>
      </c>
      <c r="G3628" s="1" t="s">
        <v>116</v>
      </c>
      <c r="H3628" s="4">
        <v>21366</v>
      </c>
      <c r="I3628" t="s">
        <v>109</v>
      </c>
      <c r="J3628" s="4">
        <v>557336</v>
      </c>
      <c r="K3628">
        <v>17685</v>
      </c>
    </row>
    <row r="3629" spans="1:11">
      <c r="A3629" s="4">
        <v>20220724</v>
      </c>
      <c r="B3629" s="21">
        <f t="shared" si="56"/>
        <v>44766</v>
      </c>
      <c r="C3629" s="20" t="str">
        <f>TEXT(Table1[[#This Row],[Transaction Date]],"yyyy")</f>
        <v>2022</v>
      </c>
      <c r="D3629" s="20" t="str">
        <f>TEXT(Table1[[#This Row],[Transaction Date]],"mmmm")</f>
        <v>July</v>
      </c>
      <c r="E3629" s="4">
        <f>MONTH(Table1[[#This Row],[Transaction Date]])</f>
        <v>7</v>
      </c>
      <c r="F3629" s="20" t="str">
        <f>TEXT(Table1[[#This Row],[Transaction Date]],"dddd")</f>
        <v>Sunday</v>
      </c>
      <c r="G3629" s="1" t="s">
        <v>118</v>
      </c>
      <c r="H3629" s="4">
        <v>21367</v>
      </c>
      <c r="I3629" t="s">
        <v>113</v>
      </c>
      <c r="J3629" s="4">
        <v>134582</v>
      </c>
      <c r="K3629">
        <v>2450</v>
      </c>
    </row>
    <row r="3630" spans="1:11">
      <c r="A3630" s="4">
        <v>20220724</v>
      </c>
      <c r="B3630" s="21">
        <f t="shared" si="56"/>
        <v>44766</v>
      </c>
      <c r="C3630" s="20" t="str">
        <f>TEXT(Table1[[#This Row],[Transaction Date]],"yyyy")</f>
        <v>2022</v>
      </c>
      <c r="D3630" s="20" t="str">
        <f>TEXT(Table1[[#This Row],[Transaction Date]],"mmmm")</f>
        <v>July</v>
      </c>
      <c r="E3630" s="4">
        <f>MONTH(Table1[[#This Row],[Transaction Date]])</f>
        <v>7</v>
      </c>
      <c r="F3630" s="20" t="str">
        <f>TEXT(Table1[[#This Row],[Transaction Date]],"dddd")</f>
        <v>Sunday</v>
      </c>
      <c r="G3630" t="s">
        <v>116</v>
      </c>
      <c r="H3630" s="4">
        <v>21368</v>
      </c>
      <c r="I3630" t="s">
        <v>115</v>
      </c>
      <c r="J3630" s="4">
        <v>145249</v>
      </c>
      <c r="K3630">
        <v>907.5</v>
      </c>
    </row>
    <row r="3631" spans="1:11">
      <c r="A3631" s="4">
        <v>20220724</v>
      </c>
      <c r="B3631" s="21">
        <f t="shared" si="56"/>
        <v>44766</v>
      </c>
      <c r="C3631" s="20" t="str">
        <f>TEXT(Table1[[#This Row],[Transaction Date]],"yyyy")</f>
        <v>2022</v>
      </c>
      <c r="D3631" s="20" t="str">
        <f>TEXT(Table1[[#This Row],[Transaction Date]],"mmmm")</f>
        <v>July</v>
      </c>
      <c r="E3631" s="4">
        <f>MONTH(Table1[[#This Row],[Transaction Date]])</f>
        <v>7</v>
      </c>
      <c r="F3631" s="20" t="str">
        <f>TEXT(Table1[[#This Row],[Transaction Date]],"dddd")</f>
        <v>Sunday</v>
      </c>
      <c r="G3631" t="s">
        <v>117</v>
      </c>
      <c r="H3631" s="4">
        <v>21372</v>
      </c>
      <c r="I3631" t="s">
        <v>109</v>
      </c>
      <c r="J3631" s="4">
        <v>557336</v>
      </c>
      <c r="K3631">
        <v>22650</v>
      </c>
    </row>
    <row r="3632" spans="1:11">
      <c r="A3632" s="4">
        <v>20220724</v>
      </c>
      <c r="B3632" s="21">
        <f t="shared" si="56"/>
        <v>44766</v>
      </c>
      <c r="C3632" s="20" t="str">
        <f>TEXT(Table1[[#This Row],[Transaction Date]],"yyyy")</f>
        <v>2022</v>
      </c>
      <c r="D3632" s="20" t="str">
        <f>TEXT(Table1[[#This Row],[Transaction Date]],"mmmm")</f>
        <v>July</v>
      </c>
      <c r="E3632" s="4">
        <f>MONTH(Table1[[#This Row],[Transaction Date]])</f>
        <v>7</v>
      </c>
      <c r="F3632" s="20" t="str">
        <f>TEXT(Table1[[#This Row],[Transaction Date]],"dddd")</f>
        <v>Sunday</v>
      </c>
      <c r="G3632" t="s">
        <v>117</v>
      </c>
      <c r="H3632" s="4">
        <v>21372</v>
      </c>
      <c r="I3632" t="s">
        <v>109</v>
      </c>
      <c r="J3632" s="4">
        <v>134582</v>
      </c>
      <c r="K3632">
        <v>10650</v>
      </c>
    </row>
    <row r="3633" spans="1:11">
      <c r="A3633" s="4">
        <v>20220724</v>
      </c>
      <c r="B3633" s="21">
        <f t="shared" si="56"/>
        <v>44766</v>
      </c>
      <c r="C3633" s="20" t="str">
        <f>TEXT(Table1[[#This Row],[Transaction Date]],"yyyy")</f>
        <v>2022</v>
      </c>
      <c r="D3633" s="20" t="str">
        <f>TEXT(Table1[[#This Row],[Transaction Date]],"mmmm")</f>
        <v>July</v>
      </c>
      <c r="E3633" s="4">
        <f>MONTH(Table1[[#This Row],[Transaction Date]])</f>
        <v>7</v>
      </c>
      <c r="F3633" s="20" t="str">
        <f>TEXT(Table1[[#This Row],[Transaction Date]],"dddd")</f>
        <v>Sunday</v>
      </c>
      <c r="G3633" t="s">
        <v>10</v>
      </c>
      <c r="H3633" s="4">
        <v>21374</v>
      </c>
      <c r="I3633" t="s">
        <v>115</v>
      </c>
      <c r="J3633" s="4">
        <v>145249</v>
      </c>
      <c r="K3633">
        <v>995</v>
      </c>
    </row>
    <row r="3634" spans="1:11">
      <c r="A3634" s="4">
        <v>20220724</v>
      </c>
      <c r="B3634" s="21">
        <f t="shared" si="56"/>
        <v>44766</v>
      </c>
      <c r="C3634" s="20" t="str">
        <f>TEXT(Table1[[#This Row],[Transaction Date]],"yyyy")</f>
        <v>2022</v>
      </c>
      <c r="D3634" s="20" t="str">
        <f>TEXT(Table1[[#This Row],[Transaction Date]],"mmmm")</f>
        <v>July</v>
      </c>
      <c r="E3634" s="4">
        <f>MONTH(Table1[[#This Row],[Transaction Date]])</f>
        <v>7</v>
      </c>
      <c r="F3634" s="20" t="str">
        <f>TEXT(Table1[[#This Row],[Transaction Date]],"dddd")</f>
        <v>Sunday</v>
      </c>
      <c r="G3634" t="s">
        <v>10</v>
      </c>
      <c r="H3634" s="4">
        <v>21379</v>
      </c>
      <c r="I3634" t="s">
        <v>110</v>
      </c>
      <c r="J3634" s="4">
        <v>557336</v>
      </c>
      <c r="K3634">
        <v>2950</v>
      </c>
    </row>
    <row r="3635" spans="1:11">
      <c r="A3635" s="4">
        <v>20220724</v>
      </c>
      <c r="B3635" s="21">
        <f t="shared" si="56"/>
        <v>44766</v>
      </c>
      <c r="C3635" s="20" t="str">
        <f>TEXT(Table1[[#This Row],[Transaction Date]],"yyyy")</f>
        <v>2022</v>
      </c>
      <c r="D3635" s="20" t="str">
        <f>TEXT(Table1[[#This Row],[Transaction Date]],"mmmm")</f>
        <v>July</v>
      </c>
      <c r="E3635" s="4">
        <f>MONTH(Table1[[#This Row],[Transaction Date]])</f>
        <v>7</v>
      </c>
      <c r="F3635" s="20" t="str">
        <f>TEXT(Table1[[#This Row],[Transaction Date]],"dddd")</f>
        <v>Sunday</v>
      </c>
      <c r="G3635" t="s">
        <v>10</v>
      </c>
      <c r="H3635" s="4">
        <v>13753</v>
      </c>
      <c r="I3635" t="s">
        <v>114</v>
      </c>
      <c r="J3635" s="4">
        <v>134582</v>
      </c>
      <c r="K3635">
        <v>9585</v>
      </c>
    </row>
    <row r="3636" spans="1:11">
      <c r="A3636" s="4">
        <v>20220724</v>
      </c>
      <c r="B3636" s="21">
        <f t="shared" si="56"/>
        <v>44766</v>
      </c>
      <c r="C3636" s="20" t="str">
        <f>TEXT(Table1[[#This Row],[Transaction Date]],"yyyy")</f>
        <v>2022</v>
      </c>
      <c r="D3636" s="20" t="str">
        <f>TEXT(Table1[[#This Row],[Transaction Date]],"mmmm")</f>
        <v>July</v>
      </c>
      <c r="E3636" s="4">
        <f>MONTH(Table1[[#This Row],[Transaction Date]])</f>
        <v>7</v>
      </c>
      <c r="F3636" s="20" t="str">
        <f>TEXT(Table1[[#This Row],[Transaction Date]],"dddd")</f>
        <v>Sunday</v>
      </c>
      <c r="G3636" t="s">
        <v>10</v>
      </c>
      <c r="H3636" s="4">
        <v>13754</v>
      </c>
      <c r="I3636" t="s">
        <v>114</v>
      </c>
      <c r="J3636" s="4">
        <v>124705</v>
      </c>
      <c r="K3636">
        <v>13462.5</v>
      </c>
    </row>
    <row r="3637" spans="1:11">
      <c r="A3637" s="4">
        <v>20220726</v>
      </c>
      <c r="B3637" s="21">
        <f t="shared" si="56"/>
        <v>44768</v>
      </c>
      <c r="C3637" s="20" t="str">
        <f>TEXT(Table1[[#This Row],[Transaction Date]],"yyyy")</f>
        <v>2022</v>
      </c>
      <c r="D3637" s="20" t="str">
        <f>TEXT(Table1[[#This Row],[Transaction Date]],"mmmm")</f>
        <v>July</v>
      </c>
      <c r="E3637" s="4">
        <f>MONTH(Table1[[#This Row],[Transaction Date]])</f>
        <v>7</v>
      </c>
      <c r="F3637" s="20" t="str">
        <f>TEXT(Table1[[#This Row],[Transaction Date]],"dddd")</f>
        <v>Tuesday</v>
      </c>
      <c r="G3637" t="s">
        <v>118</v>
      </c>
      <c r="H3637" s="4">
        <v>21386</v>
      </c>
      <c r="I3637" t="s">
        <v>115</v>
      </c>
      <c r="J3637" s="4">
        <v>134582</v>
      </c>
      <c r="K3637">
        <v>995</v>
      </c>
    </row>
    <row r="3638" spans="1:11">
      <c r="A3638" s="4">
        <v>20220726</v>
      </c>
      <c r="B3638" s="21">
        <f t="shared" si="56"/>
        <v>44768</v>
      </c>
      <c r="C3638" s="20" t="str">
        <f>TEXT(Table1[[#This Row],[Transaction Date]],"yyyy")</f>
        <v>2022</v>
      </c>
      <c r="D3638" s="20" t="str">
        <f>TEXT(Table1[[#This Row],[Transaction Date]],"mmmm")</f>
        <v>July</v>
      </c>
      <c r="E3638" s="4">
        <f>MONTH(Table1[[#This Row],[Transaction Date]])</f>
        <v>7</v>
      </c>
      <c r="F3638" s="20" t="str">
        <f>TEXT(Table1[[#This Row],[Transaction Date]],"dddd")</f>
        <v>Tuesday</v>
      </c>
      <c r="G3638" t="s">
        <v>117</v>
      </c>
      <c r="H3638" s="4">
        <v>21387</v>
      </c>
      <c r="I3638" t="s">
        <v>113</v>
      </c>
      <c r="J3638" s="4">
        <v>145249</v>
      </c>
      <c r="K3638">
        <v>14950</v>
      </c>
    </row>
    <row r="3639" spans="1:11">
      <c r="A3639" s="4">
        <v>20220726</v>
      </c>
      <c r="B3639" s="21">
        <f t="shared" si="56"/>
        <v>44768</v>
      </c>
      <c r="C3639" s="20" t="str">
        <f>TEXT(Table1[[#This Row],[Transaction Date]],"yyyy")</f>
        <v>2022</v>
      </c>
      <c r="D3639" s="20" t="str">
        <f>TEXT(Table1[[#This Row],[Transaction Date]],"mmmm")</f>
        <v>July</v>
      </c>
      <c r="E3639" s="4">
        <f>MONTH(Table1[[#This Row],[Transaction Date]])</f>
        <v>7</v>
      </c>
      <c r="F3639" s="20" t="str">
        <f>TEXT(Table1[[#This Row],[Transaction Date]],"dddd")</f>
        <v>Tuesday</v>
      </c>
      <c r="G3639" t="s">
        <v>10</v>
      </c>
      <c r="H3639" s="4">
        <v>21392</v>
      </c>
      <c r="I3639" t="s">
        <v>112</v>
      </c>
      <c r="J3639" s="4">
        <v>557336</v>
      </c>
      <c r="K3639">
        <v>2655</v>
      </c>
    </row>
    <row r="3640" spans="1:11">
      <c r="A3640" s="4">
        <v>20220726</v>
      </c>
      <c r="B3640" s="21">
        <f t="shared" si="56"/>
        <v>44768</v>
      </c>
      <c r="C3640" s="20" t="str">
        <f>TEXT(Table1[[#This Row],[Transaction Date]],"yyyy")</f>
        <v>2022</v>
      </c>
      <c r="D3640" s="20" t="str">
        <f>TEXT(Table1[[#This Row],[Transaction Date]],"mmmm")</f>
        <v>July</v>
      </c>
      <c r="E3640" s="4">
        <f>MONTH(Table1[[#This Row],[Transaction Date]])</f>
        <v>7</v>
      </c>
      <c r="F3640" s="20" t="str">
        <f>TEXT(Table1[[#This Row],[Transaction Date]],"dddd")</f>
        <v>Tuesday</v>
      </c>
      <c r="G3640" t="s">
        <v>10</v>
      </c>
      <c r="H3640" s="4">
        <v>21395</v>
      </c>
      <c r="I3640" t="s">
        <v>115</v>
      </c>
      <c r="J3640" s="4">
        <v>166213</v>
      </c>
      <c r="K3640">
        <v>1237.5</v>
      </c>
    </row>
    <row r="3641" spans="1:11">
      <c r="A3641" s="4">
        <v>20220726</v>
      </c>
      <c r="B3641" s="21">
        <f t="shared" si="56"/>
        <v>44768</v>
      </c>
      <c r="C3641" s="20" t="str">
        <f>TEXT(Table1[[#This Row],[Transaction Date]],"yyyy")</f>
        <v>2022</v>
      </c>
      <c r="D3641" s="20" t="str">
        <f>TEXT(Table1[[#This Row],[Transaction Date]],"mmmm")</f>
        <v>July</v>
      </c>
      <c r="E3641" s="4">
        <f>MONTH(Table1[[#This Row],[Transaction Date]])</f>
        <v>7</v>
      </c>
      <c r="F3641" s="20" t="str">
        <f>TEXT(Table1[[#This Row],[Transaction Date]],"dddd")</f>
        <v>Tuesday</v>
      </c>
      <c r="G3641" t="s">
        <v>10</v>
      </c>
      <c r="H3641" s="4">
        <v>21395</v>
      </c>
      <c r="I3641" t="s">
        <v>109</v>
      </c>
      <c r="J3641" s="4">
        <v>167090</v>
      </c>
      <c r="K3641">
        <v>4207.5</v>
      </c>
    </row>
    <row r="3642" spans="1:11">
      <c r="A3642" s="4">
        <v>20220726</v>
      </c>
      <c r="B3642" s="21">
        <f t="shared" si="56"/>
        <v>44768</v>
      </c>
      <c r="C3642" s="20" t="str">
        <f>TEXT(Table1[[#This Row],[Transaction Date]],"yyyy")</f>
        <v>2022</v>
      </c>
      <c r="D3642" s="20" t="str">
        <f>TEXT(Table1[[#This Row],[Transaction Date]],"mmmm")</f>
        <v>July</v>
      </c>
      <c r="E3642" s="4">
        <f>MONTH(Table1[[#This Row],[Transaction Date]])</f>
        <v>7</v>
      </c>
      <c r="F3642" s="20" t="str">
        <f>TEXT(Table1[[#This Row],[Transaction Date]],"dddd")</f>
        <v>Tuesday</v>
      </c>
      <c r="G3642" t="s">
        <v>118</v>
      </c>
      <c r="H3642" s="4">
        <v>13760</v>
      </c>
      <c r="I3642" t="s">
        <v>109</v>
      </c>
      <c r="J3642" s="4">
        <v>167967</v>
      </c>
      <c r="K3642">
        <v>17685</v>
      </c>
    </row>
    <row r="3643" spans="1:11">
      <c r="A3643" s="4">
        <v>20220726</v>
      </c>
      <c r="B3643" s="21">
        <f t="shared" si="56"/>
        <v>44768</v>
      </c>
      <c r="C3643" s="20" t="str">
        <f>TEXT(Table1[[#This Row],[Transaction Date]],"yyyy")</f>
        <v>2022</v>
      </c>
      <c r="D3643" s="20" t="str">
        <f>TEXT(Table1[[#This Row],[Transaction Date]],"mmmm")</f>
        <v>July</v>
      </c>
      <c r="E3643" s="4">
        <f>MONTH(Table1[[#This Row],[Transaction Date]])</f>
        <v>7</v>
      </c>
      <c r="F3643" s="20" t="str">
        <f>TEXT(Table1[[#This Row],[Transaction Date]],"dddd")</f>
        <v>Tuesday</v>
      </c>
      <c r="G3643" t="s">
        <v>117</v>
      </c>
      <c r="H3643" s="4">
        <v>13761</v>
      </c>
      <c r="I3643" t="s">
        <v>109</v>
      </c>
      <c r="J3643" s="4">
        <v>168844</v>
      </c>
      <c r="K3643">
        <v>8962.5</v>
      </c>
    </row>
    <row r="3644" spans="1:11">
      <c r="A3644" s="4">
        <v>20220726</v>
      </c>
      <c r="B3644" s="21">
        <f t="shared" si="56"/>
        <v>44768</v>
      </c>
      <c r="C3644" s="20" t="str">
        <f>TEXT(Table1[[#This Row],[Transaction Date]],"yyyy")</f>
        <v>2022</v>
      </c>
      <c r="D3644" s="20" t="str">
        <f>TEXT(Table1[[#This Row],[Transaction Date]],"mmmm")</f>
        <v>July</v>
      </c>
      <c r="E3644" s="4">
        <f>MONTH(Table1[[#This Row],[Transaction Date]])</f>
        <v>7</v>
      </c>
      <c r="F3644" s="20" t="str">
        <f>TEXT(Table1[[#This Row],[Transaction Date]],"dddd")</f>
        <v>Tuesday</v>
      </c>
      <c r="G3644" t="s">
        <v>10</v>
      </c>
      <c r="H3644" s="4">
        <v>1493</v>
      </c>
      <c r="I3644" t="s">
        <v>109</v>
      </c>
      <c r="J3644" s="4">
        <v>169721</v>
      </c>
      <c r="K3644">
        <v>16155</v>
      </c>
    </row>
    <row r="3645" spans="1:11">
      <c r="A3645" s="4">
        <v>20220726</v>
      </c>
      <c r="B3645" s="21">
        <f t="shared" si="56"/>
        <v>44768</v>
      </c>
      <c r="C3645" s="20" t="str">
        <f>TEXT(Table1[[#This Row],[Transaction Date]],"yyyy")</f>
        <v>2022</v>
      </c>
      <c r="D3645" s="20" t="str">
        <f>TEXT(Table1[[#This Row],[Transaction Date]],"mmmm")</f>
        <v>July</v>
      </c>
      <c r="E3645" s="4">
        <f>MONTH(Table1[[#This Row],[Transaction Date]])</f>
        <v>7</v>
      </c>
      <c r="F3645" s="20" t="str">
        <f>TEXT(Table1[[#This Row],[Transaction Date]],"dddd")</f>
        <v>Tuesday</v>
      </c>
      <c r="G3645" t="s">
        <v>116</v>
      </c>
      <c r="H3645" s="4">
        <v>21390</v>
      </c>
      <c r="I3645" t="s">
        <v>115</v>
      </c>
      <c r="J3645" s="4">
        <v>124705</v>
      </c>
      <c r="K3645">
        <v>14950</v>
      </c>
    </row>
    <row r="3646" spans="1:11">
      <c r="A3646" s="4">
        <v>20220726</v>
      </c>
      <c r="B3646" s="21">
        <f t="shared" si="56"/>
        <v>44768</v>
      </c>
      <c r="C3646" s="20" t="str">
        <f>TEXT(Table1[[#This Row],[Transaction Date]],"yyyy")</f>
        <v>2022</v>
      </c>
      <c r="D3646" s="20" t="str">
        <f>TEXT(Table1[[#This Row],[Transaction Date]],"mmmm")</f>
        <v>July</v>
      </c>
      <c r="E3646" s="4">
        <f>MONTH(Table1[[#This Row],[Transaction Date]])</f>
        <v>7</v>
      </c>
      <c r="F3646" s="20" t="str">
        <f>TEXT(Table1[[#This Row],[Transaction Date]],"dddd")</f>
        <v>Tuesday</v>
      </c>
      <c r="G3646" t="s">
        <v>10</v>
      </c>
      <c r="H3646" s="4">
        <v>21391</v>
      </c>
      <c r="I3646" t="s">
        <v>113</v>
      </c>
      <c r="J3646" s="4">
        <v>134582</v>
      </c>
      <c r="K3646">
        <v>20950</v>
      </c>
    </row>
    <row r="3647" spans="1:11">
      <c r="A3647" s="4">
        <v>20220727</v>
      </c>
      <c r="B3647" s="21">
        <f t="shared" si="56"/>
        <v>44769</v>
      </c>
      <c r="C3647" s="20" t="str">
        <f>TEXT(Table1[[#This Row],[Transaction Date]],"yyyy")</f>
        <v>2022</v>
      </c>
      <c r="D3647" s="20" t="str">
        <f>TEXT(Table1[[#This Row],[Transaction Date]],"mmmm")</f>
        <v>July</v>
      </c>
      <c r="E3647" s="4">
        <f>MONTH(Table1[[#This Row],[Transaction Date]])</f>
        <v>7</v>
      </c>
      <c r="F3647" s="20" t="str">
        <f>TEXT(Table1[[#This Row],[Transaction Date]],"dddd")</f>
        <v>Wednesday</v>
      </c>
      <c r="G3647" t="s">
        <v>10</v>
      </c>
      <c r="H3647" s="4">
        <v>1495</v>
      </c>
      <c r="I3647" t="s">
        <v>115</v>
      </c>
      <c r="J3647" s="4">
        <v>240547</v>
      </c>
      <c r="K3647">
        <v>1087.5</v>
      </c>
    </row>
    <row r="3648" spans="1:11">
      <c r="A3648" s="4">
        <v>20220727</v>
      </c>
      <c r="B3648" s="21">
        <f t="shared" si="56"/>
        <v>44769</v>
      </c>
      <c r="C3648" s="20" t="str">
        <f>TEXT(Table1[[#This Row],[Transaction Date]],"yyyy")</f>
        <v>2022</v>
      </c>
      <c r="D3648" s="20" t="str">
        <f>TEXT(Table1[[#This Row],[Transaction Date]],"mmmm")</f>
        <v>July</v>
      </c>
      <c r="E3648" s="4">
        <f>MONTH(Table1[[#This Row],[Transaction Date]])</f>
        <v>7</v>
      </c>
      <c r="F3648" s="20" t="str">
        <f>TEXT(Table1[[#This Row],[Transaction Date]],"dddd")</f>
        <v>Wednesday</v>
      </c>
      <c r="G3648" t="s">
        <v>10</v>
      </c>
      <c r="H3648" s="4">
        <v>1496</v>
      </c>
      <c r="I3648" t="s">
        <v>112</v>
      </c>
      <c r="J3648" s="4">
        <v>275506</v>
      </c>
      <c r="K3648">
        <v>13455</v>
      </c>
    </row>
    <row r="3649" spans="1:11">
      <c r="A3649" s="4">
        <v>20220727</v>
      </c>
      <c r="B3649" s="21">
        <f t="shared" si="56"/>
        <v>44769</v>
      </c>
      <c r="C3649" s="20" t="str">
        <f>TEXT(Table1[[#This Row],[Transaction Date]],"yyyy")</f>
        <v>2022</v>
      </c>
      <c r="D3649" s="20" t="str">
        <f>TEXT(Table1[[#This Row],[Transaction Date]],"mmmm")</f>
        <v>July</v>
      </c>
      <c r="E3649" s="4">
        <f>MONTH(Table1[[#This Row],[Transaction Date]])</f>
        <v>7</v>
      </c>
      <c r="F3649" s="20" t="str">
        <f>TEXT(Table1[[#This Row],[Transaction Date]],"dddd")</f>
        <v>Wednesday</v>
      </c>
      <c r="G3649" t="s">
        <v>118</v>
      </c>
      <c r="H3649" s="4">
        <v>13763</v>
      </c>
      <c r="I3649" t="s">
        <v>109</v>
      </c>
      <c r="J3649" s="4">
        <v>310465</v>
      </c>
      <c r="K3649">
        <v>13455</v>
      </c>
    </row>
    <row r="3650" spans="1:11">
      <c r="A3650" s="4">
        <v>20220727</v>
      </c>
      <c r="B3650" s="21">
        <f t="shared" si="56"/>
        <v>44769</v>
      </c>
      <c r="C3650" s="20" t="str">
        <f>TEXT(Table1[[#This Row],[Transaction Date]],"yyyy")</f>
        <v>2022</v>
      </c>
      <c r="D3650" s="20" t="str">
        <f>TEXT(Table1[[#This Row],[Transaction Date]],"mmmm")</f>
        <v>July</v>
      </c>
      <c r="E3650" s="4">
        <f>MONTH(Table1[[#This Row],[Transaction Date]])</f>
        <v>7</v>
      </c>
      <c r="F3650" s="20" t="str">
        <f>TEXT(Table1[[#This Row],[Transaction Date]],"dddd")</f>
        <v>Wednesday</v>
      </c>
      <c r="G3650" t="s">
        <v>117</v>
      </c>
      <c r="H3650" s="4">
        <v>13765</v>
      </c>
      <c r="I3650" t="s">
        <v>109</v>
      </c>
      <c r="J3650" s="4">
        <v>485260</v>
      </c>
      <c r="K3650">
        <v>5625</v>
      </c>
    </row>
    <row r="3651" spans="1:11">
      <c r="A3651" s="4">
        <v>20220727</v>
      </c>
      <c r="B3651" s="21">
        <f t="shared" si="56"/>
        <v>44769</v>
      </c>
      <c r="C3651" s="20" t="str">
        <f>TEXT(Table1[[#This Row],[Transaction Date]],"yyyy")</f>
        <v>2022</v>
      </c>
      <c r="D3651" s="20" t="str">
        <f>TEXT(Table1[[#This Row],[Transaction Date]],"mmmm")</f>
        <v>July</v>
      </c>
      <c r="E3651" s="4">
        <f>MONTH(Table1[[#This Row],[Transaction Date]])</f>
        <v>7</v>
      </c>
      <c r="F3651" s="20" t="str">
        <f>TEXT(Table1[[#This Row],[Transaction Date]],"dddd")</f>
        <v>Wednesday</v>
      </c>
      <c r="G3651" t="s">
        <v>10</v>
      </c>
      <c r="H3651" s="4">
        <v>13767</v>
      </c>
      <c r="I3651" t="s">
        <v>109</v>
      </c>
      <c r="J3651" s="4">
        <v>520219</v>
      </c>
      <c r="K3651">
        <v>11602.5</v>
      </c>
    </row>
    <row r="3652" spans="1:11">
      <c r="A3652" s="4">
        <v>20220727</v>
      </c>
      <c r="B3652" s="21">
        <f t="shared" si="56"/>
        <v>44769</v>
      </c>
      <c r="C3652" s="20" t="str">
        <f>TEXT(Table1[[#This Row],[Transaction Date]],"yyyy")</f>
        <v>2022</v>
      </c>
      <c r="D3652" s="20" t="str">
        <f>TEXT(Table1[[#This Row],[Transaction Date]],"mmmm")</f>
        <v>July</v>
      </c>
      <c r="E3652" s="4">
        <f>MONTH(Table1[[#This Row],[Transaction Date]])</f>
        <v>7</v>
      </c>
      <c r="F3652" s="20" t="str">
        <f>TEXT(Table1[[#This Row],[Transaction Date]],"dddd")</f>
        <v>Wednesday</v>
      </c>
      <c r="G3652" t="s">
        <v>10</v>
      </c>
      <c r="H3652" s="4">
        <v>13769</v>
      </c>
      <c r="I3652" t="s">
        <v>114</v>
      </c>
      <c r="J3652" s="4">
        <v>555178</v>
      </c>
      <c r="K3652">
        <v>16155</v>
      </c>
    </row>
    <row r="3653" spans="1:11">
      <c r="A3653" s="4">
        <v>20220727</v>
      </c>
      <c r="B3653" s="21">
        <f t="shared" ref="B3653:B3716" si="57">DATE(LEFT(A3653,4),MID(A3653,5,2),RIGHT(A3653,2))</f>
        <v>44769</v>
      </c>
      <c r="C3653" s="20" t="str">
        <f>TEXT(Table1[[#This Row],[Transaction Date]],"yyyy")</f>
        <v>2022</v>
      </c>
      <c r="D3653" s="20" t="str">
        <f>TEXT(Table1[[#This Row],[Transaction Date]],"mmmm")</f>
        <v>July</v>
      </c>
      <c r="E3653" s="4">
        <f>MONTH(Table1[[#This Row],[Transaction Date]])</f>
        <v>7</v>
      </c>
      <c r="F3653" s="20" t="str">
        <f>TEXT(Table1[[#This Row],[Transaction Date]],"dddd")</f>
        <v>Wednesday</v>
      </c>
      <c r="G3653" t="s">
        <v>116</v>
      </c>
      <c r="H3653" s="4">
        <v>13770</v>
      </c>
      <c r="I3653" t="s">
        <v>109</v>
      </c>
      <c r="J3653" s="4">
        <v>590137</v>
      </c>
      <c r="K3653">
        <v>11602.5</v>
      </c>
    </row>
    <row r="3654" spans="1:11">
      <c r="A3654" s="4">
        <v>20220727</v>
      </c>
      <c r="B3654" s="21">
        <f t="shared" si="57"/>
        <v>44769</v>
      </c>
      <c r="C3654" s="20" t="str">
        <f>TEXT(Table1[[#This Row],[Transaction Date]],"yyyy")</f>
        <v>2022</v>
      </c>
      <c r="D3654" s="20" t="str">
        <f>TEXT(Table1[[#This Row],[Transaction Date]],"mmmm")</f>
        <v>July</v>
      </c>
      <c r="E3654" s="4">
        <f>MONTH(Table1[[#This Row],[Transaction Date]])</f>
        <v>7</v>
      </c>
      <c r="F3654" s="20" t="str">
        <f>TEXT(Table1[[#This Row],[Transaction Date]],"dddd")</f>
        <v>Wednesday</v>
      </c>
      <c r="G3654" t="s">
        <v>10</v>
      </c>
      <c r="H3654" s="4">
        <v>10566</v>
      </c>
      <c r="I3654" t="s">
        <v>109</v>
      </c>
      <c r="J3654" s="4">
        <v>625096</v>
      </c>
      <c r="K3654">
        <v>7237.5</v>
      </c>
    </row>
    <row r="3655" spans="1:11">
      <c r="A3655" s="4">
        <v>20220728</v>
      </c>
      <c r="B3655" s="21">
        <f t="shared" si="57"/>
        <v>44770</v>
      </c>
      <c r="C3655" s="20" t="str">
        <f>TEXT(Table1[[#This Row],[Transaction Date]],"yyyy")</f>
        <v>2022</v>
      </c>
      <c r="D3655" s="20" t="str">
        <f>TEXT(Table1[[#This Row],[Transaction Date]],"mmmm")</f>
        <v>July</v>
      </c>
      <c r="E3655" s="4">
        <f>MONTH(Table1[[#This Row],[Transaction Date]])</f>
        <v>7</v>
      </c>
      <c r="F3655" s="20" t="str">
        <f>TEXT(Table1[[#This Row],[Transaction Date]],"dddd")</f>
        <v>Thursday</v>
      </c>
      <c r="G3655" t="s">
        <v>116</v>
      </c>
      <c r="H3655" s="4">
        <v>10571</v>
      </c>
      <c r="I3655" t="s">
        <v>109</v>
      </c>
      <c r="J3655" s="4">
        <v>834850</v>
      </c>
      <c r="K3655">
        <v>14985</v>
      </c>
    </row>
    <row r="3656" spans="1:11">
      <c r="A3656" s="4">
        <v>20220728</v>
      </c>
      <c r="B3656" s="21">
        <f t="shared" si="57"/>
        <v>44770</v>
      </c>
      <c r="C3656" s="20" t="str">
        <f>TEXT(Table1[[#This Row],[Transaction Date]],"yyyy")</f>
        <v>2022</v>
      </c>
      <c r="D3656" s="20" t="str">
        <f>TEXT(Table1[[#This Row],[Transaction Date]],"mmmm")</f>
        <v>July</v>
      </c>
      <c r="E3656" s="4">
        <f>MONTH(Table1[[#This Row],[Transaction Date]])</f>
        <v>7</v>
      </c>
      <c r="F3656" s="20" t="str">
        <f>TEXT(Table1[[#This Row],[Transaction Date]],"dddd")</f>
        <v>Thursday</v>
      </c>
      <c r="G3656" t="s">
        <v>10</v>
      </c>
      <c r="H3656" s="4">
        <v>1498</v>
      </c>
      <c r="I3656" t="s">
        <v>110</v>
      </c>
      <c r="J3656" s="4">
        <v>367666</v>
      </c>
      <c r="K3656">
        <v>21555</v>
      </c>
    </row>
    <row r="3657" spans="1:11">
      <c r="A3657" s="4">
        <v>20220728</v>
      </c>
      <c r="B3657" s="21">
        <f t="shared" si="57"/>
        <v>44770</v>
      </c>
      <c r="C3657" s="20" t="str">
        <f>TEXT(Table1[[#This Row],[Transaction Date]],"yyyy")</f>
        <v>2022</v>
      </c>
      <c r="D3657" s="20" t="str">
        <f>TEXT(Table1[[#This Row],[Transaction Date]],"mmmm")</f>
        <v>July</v>
      </c>
      <c r="E3657" s="4">
        <f>MONTH(Table1[[#This Row],[Transaction Date]])</f>
        <v>7</v>
      </c>
      <c r="F3657" s="20" t="str">
        <f>TEXT(Table1[[#This Row],[Transaction Date]],"dddd")</f>
        <v>Thursday</v>
      </c>
      <c r="G3657" t="s">
        <v>10</v>
      </c>
      <c r="H3657" s="4">
        <v>21399</v>
      </c>
      <c r="I3657" t="s">
        <v>113</v>
      </c>
      <c r="J3657" s="4">
        <v>417887</v>
      </c>
      <c r="K3657">
        <v>2385</v>
      </c>
    </row>
    <row r="3658" spans="1:11">
      <c r="A3658" s="4">
        <v>20220728</v>
      </c>
      <c r="B3658" s="21">
        <f t="shared" si="57"/>
        <v>44770</v>
      </c>
      <c r="C3658" s="20" t="str">
        <f>TEXT(Table1[[#This Row],[Transaction Date]],"yyyy")</f>
        <v>2022</v>
      </c>
      <c r="D3658" s="20" t="str">
        <f>TEXT(Table1[[#This Row],[Transaction Date]],"mmmm")</f>
        <v>July</v>
      </c>
      <c r="E3658" s="4">
        <f>MONTH(Table1[[#This Row],[Transaction Date]])</f>
        <v>7</v>
      </c>
      <c r="F3658" s="20" t="str">
        <f>TEXT(Table1[[#This Row],[Transaction Date]],"dddd")</f>
        <v>Thursday</v>
      </c>
      <c r="G3658" t="s">
        <v>116</v>
      </c>
      <c r="H3658" s="4">
        <v>21402</v>
      </c>
      <c r="I3658" t="s">
        <v>114</v>
      </c>
      <c r="J3658" s="4">
        <v>468108</v>
      </c>
      <c r="K3658">
        <v>8222.5</v>
      </c>
    </row>
    <row r="3659" spans="1:11">
      <c r="A3659" s="4">
        <v>20220728</v>
      </c>
      <c r="B3659" s="21">
        <f t="shared" si="57"/>
        <v>44770</v>
      </c>
      <c r="C3659" s="20" t="str">
        <f>TEXT(Table1[[#This Row],[Transaction Date]],"yyyy")</f>
        <v>2022</v>
      </c>
      <c r="D3659" s="20" t="str">
        <f>TEXT(Table1[[#This Row],[Transaction Date]],"mmmm")</f>
        <v>July</v>
      </c>
      <c r="E3659" s="4">
        <f>MONTH(Table1[[#This Row],[Transaction Date]])</f>
        <v>7</v>
      </c>
      <c r="F3659" s="20" t="str">
        <f>TEXT(Table1[[#This Row],[Transaction Date]],"dddd")</f>
        <v>Thursday</v>
      </c>
      <c r="G3659" t="s">
        <v>10</v>
      </c>
      <c r="H3659" s="4">
        <v>21404</v>
      </c>
      <c r="I3659" t="s">
        <v>114</v>
      </c>
      <c r="J3659" s="4">
        <v>518329</v>
      </c>
      <c r="K3659">
        <v>14950</v>
      </c>
    </row>
    <row r="3660" spans="1:11">
      <c r="A3660" s="4">
        <v>20220728</v>
      </c>
      <c r="B3660" s="21">
        <f t="shared" si="57"/>
        <v>44770</v>
      </c>
      <c r="C3660" s="20" t="str">
        <f>TEXT(Table1[[#This Row],[Transaction Date]],"yyyy")</f>
        <v>2022</v>
      </c>
      <c r="D3660" s="20" t="str">
        <f>TEXT(Table1[[#This Row],[Transaction Date]],"mmmm")</f>
        <v>July</v>
      </c>
      <c r="E3660" s="4">
        <f>MONTH(Table1[[#This Row],[Transaction Date]])</f>
        <v>7</v>
      </c>
      <c r="F3660" s="20" t="str">
        <f>TEXT(Table1[[#This Row],[Transaction Date]],"dddd")</f>
        <v>Thursday</v>
      </c>
      <c r="G3660" t="s">
        <v>118</v>
      </c>
      <c r="H3660" s="4">
        <v>13772</v>
      </c>
      <c r="I3660" t="s">
        <v>110</v>
      </c>
      <c r="J3660" s="4">
        <v>568550</v>
      </c>
      <c r="K3660">
        <v>18855</v>
      </c>
    </row>
    <row r="3661" spans="1:11">
      <c r="A3661" s="4">
        <v>20220728</v>
      </c>
      <c r="B3661" s="21">
        <f t="shared" si="57"/>
        <v>44770</v>
      </c>
      <c r="C3661" s="20" t="str">
        <f>TEXT(Table1[[#This Row],[Transaction Date]],"yyyy")</f>
        <v>2022</v>
      </c>
      <c r="D3661" s="20" t="str">
        <f>TEXT(Table1[[#This Row],[Transaction Date]],"mmmm")</f>
        <v>July</v>
      </c>
      <c r="E3661" s="4">
        <f>MONTH(Table1[[#This Row],[Transaction Date]])</f>
        <v>7</v>
      </c>
      <c r="F3661" s="20" t="str">
        <f>TEXT(Table1[[#This Row],[Transaction Date]],"dddd")</f>
        <v>Thursday</v>
      </c>
      <c r="G3661" t="s">
        <v>118</v>
      </c>
      <c r="H3661" s="4">
        <v>10568</v>
      </c>
      <c r="I3661" t="s">
        <v>113</v>
      </c>
      <c r="J3661" s="4">
        <v>618771</v>
      </c>
      <c r="K3661">
        <v>21555</v>
      </c>
    </row>
    <row r="3662" spans="1:11">
      <c r="A3662" s="4">
        <v>20220729</v>
      </c>
      <c r="B3662" s="21">
        <f t="shared" si="57"/>
        <v>44771</v>
      </c>
      <c r="C3662" s="20" t="str">
        <f>TEXT(Table1[[#This Row],[Transaction Date]],"yyyy")</f>
        <v>2022</v>
      </c>
      <c r="D3662" s="20" t="str">
        <f>TEXT(Table1[[#This Row],[Transaction Date]],"mmmm")</f>
        <v>July</v>
      </c>
      <c r="E3662" s="4">
        <f>MONTH(Table1[[#This Row],[Transaction Date]])</f>
        <v>7</v>
      </c>
      <c r="F3662" s="20" t="str">
        <f>TEXT(Table1[[#This Row],[Transaction Date]],"dddd")</f>
        <v>Friday</v>
      </c>
      <c r="G3662" t="s">
        <v>117</v>
      </c>
      <c r="H3662" s="4">
        <v>21407</v>
      </c>
      <c r="I3662" t="s">
        <v>109</v>
      </c>
      <c r="J3662" s="4">
        <v>864342</v>
      </c>
      <c r="K3662">
        <v>4455</v>
      </c>
    </row>
    <row r="3663" spans="1:11">
      <c r="A3663" s="4">
        <v>20220729</v>
      </c>
      <c r="B3663" s="21">
        <f t="shared" si="57"/>
        <v>44771</v>
      </c>
      <c r="C3663" s="20" t="str">
        <f>TEXT(Table1[[#This Row],[Transaction Date]],"yyyy")</f>
        <v>2022</v>
      </c>
      <c r="D3663" s="20" t="str">
        <f>TEXT(Table1[[#This Row],[Transaction Date]],"mmmm")</f>
        <v>July</v>
      </c>
      <c r="E3663" s="4">
        <f>MONTH(Table1[[#This Row],[Transaction Date]])</f>
        <v>7</v>
      </c>
      <c r="F3663" s="20" t="str">
        <f>TEXT(Table1[[#This Row],[Transaction Date]],"dddd")</f>
        <v>Friday</v>
      </c>
      <c r="G3663" t="s">
        <v>10</v>
      </c>
      <c r="H3663" s="4">
        <v>21408</v>
      </c>
      <c r="I3663" t="s">
        <v>110</v>
      </c>
      <c r="J3663" s="4">
        <v>979679</v>
      </c>
      <c r="K3663">
        <v>17685</v>
      </c>
    </row>
    <row r="3664" spans="1:11">
      <c r="A3664" s="4">
        <v>20220729</v>
      </c>
      <c r="B3664" s="21">
        <f t="shared" si="57"/>
        <v>44771</v>
      </c>
      <c r="C3664" s="20" t="str">
        <f>TEXT(Table1[[#This Row],[Transaction Date]],"yyyy")</f>
        <v>2022</v>
      </c>
      <c r="D3664" s="20" t="str">
        <f>TEXT(Table1[[#This Row],[Transaction Date]],"mmmm")</f>
        <v>July</v>
      </c>
      <c r="E3664" s="4">
        <f>MONTH(Table1[[#This Row],[Transaction Date]])</f>
        <v>7</v>
      </c>
      <c r="F3664" s="20" t="str">
        <f>TEXT(Table1[[#This Row],[Transaction Date]],"dddd")</f>
        <v>Friday</v>
      </c>
      <c r="G3664" t="s">
        <v>116</v>
      </c>
      <c r="H3664" s="4">
        <v>21409</v>
      </c>
      <c r="I3664" t="s">
        <v>115</v>
      </c>
      <c r="J3664" s="4">
        <v>112757</v>
      </c>
      <c r="K3664">
        <v>995</v>
      </c>
    </row>
    <row r="3665" spans="1:11">
      <c r="A3665" s="4">
        <v>20220729</v>
      </c>
      <c r="B3665" s="21">
        <f t="shared" si="57"/>
        <v>44771</v>
      </c>
      <c r="C3665" s="20" t="str">
        <f>TEXT(Table1[[#This Row],[Transaction Date]],"yyyy")</f>
        <v>2022</v>
      </c>
      <c r="D3665" s="20" t="str">
        <f>TEXT(Table1[[#This Row],[Transaction Date]],"mmmm")</f>
        <v>July</v>
      </c>
      <c r="E3665" s="4">
        <f>MONTH(Table1[[#This Row],[Transaction Date]])</f>
        <v>7</v>
      </c>
      <c r="F3665" s="20" t="str">
        <f>TEXT(Table1[[#This Row],[Transaction Date]],"dddd")</f>
        <v>Friday</v>
      </c>
      <c r="G3665" t="s">
        <v>116</v>
      </c>
      <c r="H3665" s="4">
        <v>13776</v>
      </c>
      <c r="I3665" t="s">
        <v>109</v>
      </c>
      <c r="J3665" s="4">
        <v>127547</v>
      </c>
      <c r="K3665">
        <v>12707.5</v>
      </c>
    </row>
    <row r="3666" spans="1:11">
      <c r="A3666" s="4">
        <v>20220729</v>
      </c>
      <c r="B3666" s="21">
        <f t="shared" si="57"/>
        <v>44771</v>
      </c>
      <c r="C3666" s="20" t="str">
        <f>TEXT(Table1[[#This Row],[Transaction Date]],"yyyy")</f>
        <v>2022</v>
      </c>
      <c r="D3666" s="20" t="str">
        <f>TEXT(Table1[[#This Row],[Transaction Date]],"mmmm")</f>
        <v>July</v>
      </c>
      <c r="E3666" s="4">
        <f>MONTH(Table1[[#This Row],[Transaction Date]])</f>
        <v>7</v>
      </c>
      <c r="F3666" s="20" t="str">
        <f>TEXT(Table1[[#This Row],[Transaction Date]],"dddd")</f>
        <v>Friday</v>
      </c>
      <c r="G3666" t="s">
        <v>117</v>
      </c>
      <c r="H3666" s="4">
        <v>13776</v>
      </c>
      <c r="I3666" t="s">
        <v>109</v>
      </c>
      <c r="J3666" s="4">
        <v>445471</v>
      </c>
      <c r="K3666">
        <v>15257.5</v>
      </c>
    </row>
    <row r="3667" spans="1:11">
      <c r="A3667" s="4">
        <v>20220729</v>
      </c>
      <c r="B3667" s="21">
        <f t="shared" si="57"/>
        <v>44771</v>
      </c>
      <c r="C3667" s="20" t="str">
        <f>TEXT(Table1[[#This Row],[Transaction Date]],"yyyy")</f>
        <v>2022</v>
      </c>
      <c r="D3667" s="20" t="str">
        <f>TEXT(Table1[[#This Row],[Transaction Date]],"mmmm")</f>
        <v>July</v>
      </c>
      <c r="E3667" s="4">
        <f>MONTH(Table1[[#This Row],[Transaction Date]])</f>
        <v>7</v>
      </c>
      <c r="F3667" s="20" t="str">
        <f>TEXT(Table1[[#This Row],[Transaction Date]],"dddd")</f>
        <v>Friday</v>
      </c>
      <c r="G3667" t="s">
        <v>11</v>
      </c>
      <c r="H3667" s="4">
        <v>10575</v>
      </c>
      <c r="I3667" t="s">
        <v>110</v>
      </c>
      <c r="J3667" s="4">
        <v>134582</v>
      </c>
      <c r="K3667">
        <v>8962.5</v>
      </c>
    </row>
    <row r="3668" spans="1:11">
      <c r="A3668" s="4">
        <v>20220729</v>
      </c>
      <c r="B3668" s="21">
        <f t="shared" si="57"/>
        <v>44771</v>
      </c>
      <c r="C3668" s="20" t="str">
        <f>TEXT(Table1[[#This Row],[Transaction Date]],"yyyy")</f>
        <v>2022</v>
      </c>
      <c r="D3668" s="20" t="str">
        <f>TEXT(Table1[[#This Row],[Transaction Date]],"mmmm")</f>
        <v>July</v>
      </c>
      <c r="E3668" s="4">
        <f>MONTH(Table1[[#This Row],[Transaction Date]])</f>
        <v>7</v>
      </c>
      <c r="F3668" s="20" t="str">
        <f>TEXT(Table1[[#This Row],[Transaction Date]],"dddd")</f>
        <v>Friday</v>
      </c>
      <c r="G3668" t="s">
        <v>11</v>
      </c>
      <c r="H3668" s="4">
        <v>10576</v>
      </c>
      <c r="I3668" t="s">
        <v>109</v>
      </c>
      <c r="J3668" s="4">
        <v>124705</v>
      </c>
      <c r="K3668">
        <v>12487.5</v>
      </c>
    </row>
    <row r="3669" spans="1:11">
      <c r="A3669" s="4">
        <v>20220729</v>
      </c>
      <c r="B3669" s="21">
        <f t="shared" si="57"/>
        <v>44771</v>
      </c>
      <c r="C3669" s="20" t="str">
        <f>TEXT(Table1[[#This Row],[Transaction Date]],"yyyy")</f>
        <v>2022</v>
      </c>
      <c r="D3669" s="20" t="str">
        <f>TEXT(Table1[[#This Row],[Transaction Date]],"mmmm")</f>
        <v>July</v>
      </c>
      <c r="E3669" s="4">
        <f>MONTH(Table1[[#This Row],[Transaction Date]])</f>
        <v>7</v>
      </c>
      <c r="F3669" s="20" t="str">
        <f>TEXT(Table1[[#This Row],[Transaction Date]],"dddd")</f>
        <v>Friday</v>
      </c>
      <c r="G3669" t="s">
        <v>11</v>
      </c>
      <c r="H3669" s="4">
        <v>16937</v>
      </c>
      <c r="I3669" t="s">
        <v>114</v>
      </c>
      <c r="J3669" s="4">
        <v>134582</v>
      </c>
      <c r="K3669">
        <v>12487.5</v>
      </c>
    </row>
    <row r="3670" spans="1:11">
      <c r="A3670" s="4">
        <v>20220730</v>
      </c>
      <c r="B3670" s="21">
        <f t="shared" si="57"/>
        <v>44772</v>
      </c>
      <c r="C3670" s="20" t="str">
        <f>TEXT(Table1[[#This Row],[Transaction Date]],"yyyy")</f>
        <v>2022</v>
      </c>
      <c r="D3670" s="20" t="str">
        <f>TEXT(Table1[[#This Row],[Transaction Date]],"mmmm")</f>
        <v>July</v>
      </c>
      <c r="E3670" s="4">
        <f>MONTH(Table1[[#This Row],[Transaction Date]])</f>
        <v>7</v>
      </c>
      <c r="F3670" s="20" t="str">
        <f>TEXT(Table1[[#This Row],[Transaction Date]],"dddd")</f>
        <v>Saturday</v>
      </c>
      <c r="G3670" t="s">
        <v>117</v>
      </c>
      <c r="H3670" s="4">
        <v>21420</v>
      </c>
      <c r="I3670" t="s">
        <v>114</v>
      </c>
      <c r="J3670" s="4">
        <v>145249</v>
      </c>
      <c r="K3670">
        <v>22950</v>
      </c>
    </row>
    <row r="3671" spans="1:11">
      <c r="A3671" s="4">
        <v>20220730</v>
      </c>
      <c r="B3671" s="21">
        <f t="shared" si="57"/>
        <v>44772</v>
      </c>
      <c r="C3671" s="20" t="str">
        <f>TEXT(Table1[[#This Row],[Transaction Date]],"yyyy")</f>
        <v>2022</v>
      </c>
      <c r="D3671" s="20" t="str">
        <f>TEXT(Table1[[#This Row],[Transaction Date]],"mmmm")</f>
        <v>July</v>
      </c>
      <c r="E3671" s="4">
        <f>MONTH(Table1[[#This Row],[Transaction Date]])</f>
        <v>7</v>
      </c>
      <c r="F3671" s="20" t="str">
        <f>TEXT(Table1[[#This Row],[Transaction Date]],"dddd")</f>
        <v>Saturday</v>
      </c>
      <c r="G3671" t="s">
        <v>117</v>
      </c>
      <c r="H3671" s="4">
        <v>13778</v>
      </c>
      <c r="I3671" t="s">
        <v>110</v>
      </c>
      <c r="J3671" s="4">
        <v>557336</v>
      </c>
      <c r="K3671">
        <v>8055</v>
      </c>
    </row>
    <row r="3672" spans="1:11">
      <c r="A3672" s="4">
        <v>20220730</v>
      </c>
      <c r="B3672" s="21">
        <f t="shared" si="57"/>
        <v>44772</v>
      </c>
      <c r="C3672" s="20" t="str">
        <f>TEXT(Table1[[#This Row],[Transaction Date]],"yyyy")</f>
        <v>2022</v>
      </c>
      <c r="D3672" s="20" t="str">
        <f>TEXT(Table1[[#This Row],[Transaction Date]],"mmmm")</f>
        <v>July</v>
      </c>
      <c r="E3672" s="4">
        <f>MONTH(Table1[[#This Row],[Transaction Date]])</f>
        <v>7</v>
      </c>
      <c r="F3672" s="20" t="str">
        <f>TEXT(Table1[[#This Row],[Transaction Date]],"dddd")</f>
        <v>Saturday</v>
      </c>
      <c r="G3672" t="s">
        <v>117</v>
      </c>
      <c r="H3672" s="4">
        <v>10579</v>
      </c>
      <c r="I3672" t="s">
        <v>113</v>
      </c>
      <c r="J3672" s="4">
        <v>166213</v>
      </c>
      <c r="K3672">
        <v>17685</v>
      </c>
    </row>
    <row r="3673" spans="1:11">
      <c r="A3673" s="4">
        <v>20220730</v>
      </c>
      <c r="B3673" s="21">
        <f t="shared" si="57"/>
        <v>44772</v>
      </c>
      <c r="C3673" s="20" t="str">
        <f>TEXT(Table1[[#This Row],[Transaction Date]],"yyyy")</f>
        <v>2022</v>
      </c>
      <c r="D3673" s="20" t="str">
        <f>TEXT(Table1[[#This Row],[Transaction Date]],"mmmm")</f>
        <v>July</v>
      </c>
      <c r="E3673" s="4">
        <f>MONTH(Table1[[#This Row],[Transaction Date]])</f>
        <v>7</v>
      </c>
      <c r="F3673" s="20" t="str">
        <f>TEXT(Table1[[#This Row],[Transaction Date]],"dddd")</f>
        <v>Saturday</v>
      </c>
      <c r="G3673" t="s">
        <v>10</v>
      </c>
      <c r="H3673" s="4">
        <v>10582</v>
      </c>
      <c r="I3673" t="s">
        <v>114</v>
      </c>
      <c r="J3673" s="4">
        <v>167090</v>
      </c>
      <c r="K3673">
        <v>1622.5</v>
      </c>
    </row>
    <row r="3674" spans="1:11">
      <c r="A3674" s="4">
        <v>20220730</v>
      </c>
      <c r="B3674" s="21">
        <f t="shared" si="57"/>
        <v>44772</v>
      </c>
      <c r="C3674" s="20" t="str">
        <f>TEXT(Table1[[#This Row],[Transaction Date]],"yyyy")</f>
        <v>2022</v>
      </c>
      <c r="D3674" s="20" t="str">
        <f>TEXT(Table1[[#This Row],[Transaction Date]],"mmmm")</f>
        <v>July</v>
      </c>
      <c r="E3674" s="4">
        <f>MONTH(Table1[[#This Row],[Transaction Date]])</f>
        <v>7</v>
      </c>
      <c r="F3674" s="20" t="str">
        <f>TEXT(Table1[[#This Row],[Transaction Date]],"dddd")</f>
        <v>Saturday</v>
      </c>
      <c r="G3674" t="s">
        <v>10</v>
      </c>
      <c r="H3674" s="4">
        <v>1502</v>
      </c>
      <c r="I3674" t="s">
        <v>109</v>
      </c>
      <c r="J3674" s="4">
        <v>167967</v>
      </c>
      <c r="K3674">
        <v>13455</v>
      </c>
    </row>
    <row r="3675" spans="1:11">
      <c r="A3675" s="4">
        <v>20220730</v>
      </c>
      <c r="B3675" s="21">
        <f t="shared" si="57"/>
        <v>44772</v>
      </c>
      <c r="C3675" s="20" t="str">
        <f>TEXT(Table1[[#This Row],[Transaction Date]],"yyyy")</f>
        <v>2022</v>
      </c>
      <c r="D3675" s="20" t="str">
        <f>TEXT(Table1[[#This Row],[Transaction Date]],"mmmm")</f>
        <v>July</v>
      </c>
      <c r="E3675" s="4">
        <f>MONTH(Table1[[#This Row],[Transaction Date]])</f>
        <v>7</v>
      </c>
      <c r="F3675" s="20" t="str">
        <f>TEXT(Table1[[#This Row],[Transaction Date]],"dddd")</f>
        <v>Saturday</v>
      </c>
      <c r="G3675" t="s">
        <v>116</v>
      </c>
      <c r="H3675" s="4">
        <v>1503</v>
      </c>
      <c r="I3675" t="s">
        <v>112</v>
      </c>
      <c r="J3675" s="4">
        <v>168844</v>
      </c>
      <c r="K3675">
        <v>2650</v>
      </c>
    </row>
    <row r="3676" spans="1:11">
      <c r="A3676" s="4">
        <v>20220730</v>
      </c>
      <c r="B3676" s="21">
        <f t="shared" si="57"/>
        <v>44772</v>
      </c>
      <c r="C3676" s="20" t="str">
        <f>TEXT(Table1[[#This Row],[Transaction Date]],"yyyy")</f>
        <v>2022</v>
      </c>
      <c r="D3676" s="20" t="str">
        <f>TEXT(Table1[[#This Row],[Transaction Date]],"mmmm")</f>
        <v>July</v>
      </c>
      <c r="E3676" s="4">
        <f>MONTH(Table1[[#This Row],[Transaction Date]])</f>
        <v>7</v>
      </c>
      <c r="F3676" s="20" t="str">
        <f>TEXT(Table1[[#This Row],[Transaction Date]],"dddd")</f>
        <v>Saturday</v>
      </c>
      <c r="G3676" t="s">
        <v>10</v>
      </c>
      <c r="H3676" s="4">
        <v>1504</v>
      </c>
      <c r="I3676" t="s">
        <v>109</v>
      </c>
      <c r="J3676" s="4">
        <v>169721</v>
      </c>
      <c r="K3676">
        <v>10687.5</v>
      </c>
    </row>
    <row r="3677" spans="1:11">
      <c r="A3677" s="4">
        <v>20220730</v>
      </c>
      <c r="B3677" s="21">
        <f t="shared" si="57"/>
        <v>44772</v>
      </c>
      <c r="C3677" s="20" t="str">
        <f>TEXT(Table1[[#This Row],[Transaction Date]],"yyyy")</f>
        <v>2022</v>
      </c>
      <c r="D3677" s="20" t="str">
        <f>TEXT(Table1[[#This Row],[Transaction Date]],"mmmm")</f>
        <v>July</v>
      </c>
      <c r="E3677" s="4">
        <f>MONTH(Table1[[#This Row],[Transaction Date]])</f>
        <v>7</v>
      </c>
      <c r="F3677" s="20" t="str">
        <f>TEXT(Table1[[#This Row],[Transaction Date]],"dddd")</f>
        <v>Saturday</v>
      </c>
      <c r="G3677" t="s">
        <v>10</v>
      </c>
      <c r="H3677" s="4">
        <v>21411</v>
      </c>
      <c r="I3677" t="s">
        <v>115</v>
      </c>
      <c r="J3677" s="4">
        <v>124705</v>
      </c>
      <c r="K3677">
        <v>995</v>
      </c>
    </row>
    <row r="3678" spans="1:11">
      <c r="A3678" s="4">
        <v>20220730</v>
      </c>
      <c r="B3678" s="21">
        <f t="shared" si="57"/>
        <v>44772</v>
      </c>
      <c r="C3678" s="20" t="str">
        <f>TEXT(Table1[[#This Row],[Transaction Date]],"yyyy")</f>
        <v>2022</v>
      </c>
      <c r="D3678" s="20" t="str">
        <f>TEXT(Table1[[#This Row],[Transaction Date]],"mmmm")</f>
        <v>July</v>
      </c>
      <c r="E3678" s="4">
        <f>MONTH(Table1[[#This Row],[Transaction Date]])</f>
        <v>7</v>
      </c>
      <c r="F3678" s="20" t="str">
        <f>TEXT(Table1[[#This Row],[Transaction Date]],"dddd")</f>
        <v>Saturday</v>
      </c>
      <c r="G3678" t="s">
        <v>116</v>
      </c>
      <c r="H3678" s="4">
        <v>21414</v>
      </c>
      <c r="I3678" t="s">
        <v>109</v>
      </c>
      <c r="J3678" s="4">
        <v>134582</v>
      </c>
      <c r="K3678">
        <v>19485</v>
      </c>
    </row>
    <row r="3679" spans="1:11">
      <c r="A3679" s="4">
        <v>20220730</v>
      </c>
      <c r="B3679" s="21">
        <f t="shared" si="57"/>
        <v>44772</v>
      </c>
      <c r="C3679" s="20" t="str">
        <f>TEXT(Table1[[#This Row],[Transaction Date]],"yyyy")</f>
        <v>2022</v>
      </c>
      <c r="D3679" s="20" t="str">
        <f>TEXT(Table1[[#This Row],[Transaction Date]],"mmmm")</f>
        <v>July</v>
      </c>
      <c r="E3679" s="4">
        <f>MONTH(Table1[[#This Row],[Transaction Date]])</f>
        <v>7</v>
      </c>
      <c r="F3679" s="20" t="str">
        <f>TEXT(Table1[[#This Row],[Transaction Date]],"dddd")</f>
        <v>Saturday</v>
      </c>
      <c r="G3679" t="s">
        <v>116</v>
      </c>
      <c r="H3679" s="4">
        <v>21417</v>
      </c>
      <c r="I3679" t="s">
        <v>109</v>
      </c>
      <c r="J3679" s="4">
        <v>240547</v>
      </c>
      <c r="K3679">
        <v>7650</v>
      </c>
    </row>
    <row r="3680" spans="1:11">
      <c r="A3680" s="4">
        <v>20220730</v>
      </c>
      <c r="B3680" s="21">
        <f t="shared" si="57"/>
        <v>44772</v>
      </c>
      <c r="C3680" s="20" t="str">
        <f>TEXT(Table1[[#This Row],[Transaction Date]],"yyyy")</f>
        <v>2022</v>
      </c>
      <c r="D3680" s="20" t="str">
        <f>TEXT(Table1[[#This Row],[Transaction Date]],"mmmm")</f>
        <v>July</v>
      </c>
      <c r="E3680" s="4">
        <f>MONTH(Table1[[#This Row],[Transaction Date]])</f>
        <v>7</v>
      </c>
      <c r="F3680" s="20" t="str">
        <f>TEXT(Table1[[#This Row],[Transaction Date]],"dddd")</f>
        <v>Saturday</v>
      </c>
      <c r="G3680" t="s">
        <v>116</v>
      </c>
      <c r="H3680" s="4">
        <v>21421</v>
      </c>
      <c r="I3680" t="s">
        <v>114</v>
      </c>
      <c r="J3680" s="4">
        <v>275506</v>
      </c>
      <c r="K3680">
        <v>19650</v>
      </c>
    </row>
    <row r="3681" spans="1:11">
      <c r="A3681" s="4">
        <v>20220730</v>
      </c>
      <c r="B3681" s="21">
        <f t="shared" si="57"/>
        <v>44772</v>
      </c>
      <c r="C3681" s="20" t="str">
        <f>TEXT(Table1[[#This Row],[Transaction Date]],"yyyy")</f>
        <v>2022</v>
      </c>
      <c r="D3681" s="20" t="str">
        <f>TEXT(Table1[[#This Row],[Transaction Date]],"mmmm")</f>
        <v>July</v>
      </c>
      <c r="E3681" s="4">
        <f>MONTH(Table1[[#This Row],[Transaction Date]])</f>
        <v>7</v>
      </c>
      <c r="F3681" s="20" t="str">
        <f>TEXT(Table1[[#This Row],[Transaction Date]],"dddd")</f>
        <v>Saturday</v>
      </c>
      <c r="G3681" t="s">
        <v>116</v>
      </c>
      <c r="H3681" s="4">
        <v>13777</v>
      </c>
      <c r="I3681" t="s">
        <v>115</v>
      </c>
      <c r="J3681" s="4">
        <v>310465</v>
      </c>
      <c r="K3681">
        <v>2925</v>
      </c>
    </row>
    <row r="3682" spans="1:11">
      <c r="A3682" s="4">
        <v>20220730</v>
      </c>
      <c r="B3682" s="21">
        <f t="shared" si="57"/>
        <v>44772</v>
      </c>
      <c r="C3682" s="20" t="str">
        <f>TEXT(Table1[[#This Row],[Transaction Date]],"yyyy")</f>
        <v>2022</v>
      </c>
      <c r="D3682" s="20" t="str">
        <f>TEXT(Table1[[#This Row],[Transaction Date]],"mmmm")</f>
        <v>July</v>
      </c>
      <c r="E3682" s="4">
        <f>MONTH(Table1[[#This Row],[Transaction Date]])</f>
        <v>7</v>
      </c>
      <c r="F3682" s="20" t="str">
        <f>TEXT(Table1[[#This Row],[Transaction Date]],"dddd")</f>
        <v>Saturday</v>
      </c>
      <c r="G3682" t="s">
        <v>118</v>
      </c>
      <c r="H3682" s="4">
        <v>13777</v>
      </c>
      <c r="I3682" t="s">
        <v>114</v>
      </c>
      <c r="J3682" s="4">
        <v>485260</v>
      </c>
      <c r="K3682">
        <v>21555</v>
      </c>
    </row>
    <row r="3683" spans="1:11">
      <c r="A3683" s="4">
        <v>20220730</v>
      </c>
      <c r="B3683" s="21">
        <f t="shared" si="57"/>
        <v>44772</v>
      </c>
      <c r="C3683" s="20" t="str">
        <f>TEXT(Table1[[#This Row],[Transaction Date]],"yyyy")</f>
        <v>2022</v>
      </c>
      <c r="D3683" s="20" t="str">
        <f>TEXT(Table1[[#This Row],[Transaction Date]],"mmmm")</f>
        <v>July</v>
      </c>
      <c r="E3683" s="4">
        <f>MONTH(Table1[[#This Row],[Transaction Date]])</f>
        <v>7</v>
      </c>
      <c r="F3683" s="20" t="str">
        <f>TEXT(Table1[[#This Row],[Transaction Date]],"dddd")</f>
        <v>Saturday</v>
      </c>
      <c r="G3683" t="s">
        <v>118</v>
      </c>
      <c r="H3683" s="4">
        <v>13778</v>
      </c>
      <c r="I3683" t="s">
        <v>115</v>
      </c>
      <c r="J3683" s="4">
        <v>520219</v>
      </c>
      <c r="K3683">
        <v>3825</v>
      </c>
    </row>
    <row r="3684" spans="1:11">
      <c r="A3684" s="4">
        <v>20220730</v>
      </c>
      <c r="B3684" s="21">
        <f t="shared" si="57"/>
        <v>44772</v>
      </c>
      <c r="C3684" s="20" t="str">
        <f>TEXT(Table1[[#This Row],[Transaction Date]],"yyyy")</f>
        <v>2022</v>
      </c>
      <c r="D3684" s="20" t="str">
        <f>TEXT(Table1[[#This Row],[Transaction Date]],"mmmm")</f>
        <v>July</v>
      </c>
      <c r="E3684" s="4">
        <f>MONTH(Table1[[#This Row],[Transaction Date]])</f>
        <v>7</v>
      </c>
      <c r="F3684" s="20" t="str">
        <f>TEXT(Table1[[#This Row],[Transaction Date]],"dddd")</f>
        <v>Saturday</v>
      </c>
      <c r="G3684" t="s">
        <v>117</v>
      </c>
      <c r="H3684" s="4">
        <v>13779</v>
      </c>
      <c r="I3684" t="s">
        <v>111</v>
      </c>
      <c r="J3684" s="4">
        <v>555178</v>
      </c>
      <c r="K3684">
        <v>2205</v>
      </c>
    </row>
    <row r="3685" spans="1:11">
      <c r="A3685" s="4">
        <v>20220731</v>
      </c>
      <c r="B3685" s="21">
        <f t="shared" si="57"/>
        <v>44773</v>
      </c>
      <c r="C3685" s="20" t="str">
        <f>TEXT(Table1[[#This Row],[Transaction Date]],"yyyy")</f>
        <v>2022</v>
      </c>
      <c r="D3685" s="20" t="str">
        <f>TEXT(Table1[[#This Row],[Transaction Date]],"mmmm")</f>
        <v>July</v>
      </c>
      <c r="E3685" s="4">
        <f>MONTH(Table1[[#This Row],[Transaction Date]])</f>
        <v>7</v>
      </c>
      <c r="F3685" s="20" t="str">
        <f>TEXT(Table1[[#This Row],[Transaction Date]],"dddd")</f>
        <v>Sunday</v>
      </c>
      <c r="G3685" t="s">
        <v>10</v>
      </c>
      <c r="H3685" s="4">
        <v>10583</v>
      </c>
      <c r="I3685" t="s">
        <v>109</v>
      </c>
      <c r="J3685" s="4">
        <v>590137</v>
      </c>
      <c r="K3685">
        <v>17685</v>
      </c>
    </row>
    <row r="3686" spans="1:11">
      <c r="A3686" s="4">
        <v>20220731</v>
      </c>
      <c r="B3686" s="21">
        <f t="shared" si="57"/>
        <v>44773</v>
      </c>
      <c r="C3686" s="20" t="str">
        <f>TEXT(Table1[[#This Row],[Transaction Date]],"yyyy")</f>
        <v>2022</v>
      </c>
      <c r="D3686" s="20" t="str">
        <f>TEXT(Table1[[#This Row],[Transaction Date]],"mmmm")</f>
        <v>July</v>
      </c>
      <c r="E3686" s="4">
        <f>MONTH(Table1[[#This Row],[Transaction Date]])</f>
        <v>7</v>
      </c>
      <c r="F3686" s="20" t="str">
        <f>TEXT(Table1[[#This Row],[Transaction Date]],"dddd")</f>
        <v>Sunday</v>
      </c>
      <c r="G3686" t="s">
        <v>116</v>
      </c>
      <c r="H3686" s="4">
        <v>21425</v>
      </c>
      <c r="I3686" t="s">
        <v>109</v>
      </c>
      <c r="J3686" s="4">
        <v>625096</v>
      </c>
      <c r="K3686">
        <v>17950</v>
      </c>
    </row>
    <row r="3687" spans="1:11">
      <c r="A3687" s="4">
        <v>20220731</v>
      </c>
      <c r="B3687" s="21">
        <f t="shared" si="57"/>
        <v>44773</v>
      </c>
      <c r="C3687" s="20" t="str">
        <f>TEXT(Table1[[#This Row],[Transaction Date]],"yyyy")</f>
        <v>2022</v>
      </c>
      <c r="D3687" s="20" t="str">
        <f>TEXT(Table1[[#This Row],[Transaction Date]],"mmmm")</f>
        <v>July</v>
      </c>
      <c r="E3687" s="4">
        <f>MONTH(Table1[[#This Row],[Transaction Date]])</f>
        <v>7</v>
      </c>
      <c r="F3687" s="20" t="str">
        <f>TEXT(Table1[[#This Row],[Transaction Date]],"dddd")</f>
        <v>Sunday</v>
      </c>
      <c r="G3687" t="s">
        <v>116</v>
      </c>
      <c r="H3687" s="4">
        <v>21427</v>
      </c>
      <c r="I3687" t="s">
        <v>109</v>
      </c>
      <c r="J3687" s="4">
        <v>660055</v>
      </c>
      <c r="K3687">
        <v>13455</v>
      </c>
    </row>
    <row r="3688" spans="1:11">
      <c r="A3688" s="4">
        <v>20220731</v>
      </c>
      <c r="B3688" s="21">
        <f t="shared" si="57"/>
        <v>44773</v>
      </c>
      <c r="C3688" s="20" t="str">
        <f>TEXT(Table1[[#This Row],[Transaction Date]],"yyyy")</f>
        <v>2022</v>
      </c>
      <c r="D3688" s="20" t="str">
        <f>TEXT(Table1[[#This Row],[Transaction Date]],"mmmm")</f>
        <v>July</v>
      </c>
      <c r="E3688" s="4">
        <f>MONTH(Table1[[#This Row],[Transaction Date]])</f>
        <v>7</v>
      </c>
      <c r="F3688" s="20" t="str">
        <f>TEXT(Table1[[#This Row],[Transaction Date]],"dddd")</f>
        <v>Sunday</v>
      </c>
      <c r="G3688" t="s">
        <v>117</v>
      </c>
      <c r="H3688" s="4">
        <v>21427</v>
      </c>
      <c r="I3688" t="s">
        <v>114</v>
      </c>
      <c r="J3688" s="4">
        <v>695014</v>
      </c>
      <c r="K3688">
        <v>17685</v>
      </c>
    </row>
    <row r="3689" spans="1:11">
      <c r="A3689" s="4">
        <v>20220731</v>
      </c>
      <c r="B3689" s="21">
        <f t="shared" si="57"/>
        <v>44773</v>
      </c>
      <c r="C3689" s="20" t="str">
        <f>TEXT(Table1[[#This Row],[Transaction Date]],"yyyy")</f>
        <v>2022</v>
      </c>
      <c r="D3689" s="20" t="str">
        <f>TEXT(Table1[[#This Row],[Transaction Date]],"mmmm")</f>
        <v>July</v>
      </c>
      <c r="E3689" s="4">
        <f>MONTH(Table1[[#This Row],[Transaction Date]])</f>
        <v>7</v>
      </c>
      <c r="F3689" s="20" t="str">
        <f>TEXT(Table1[[#This Row],[Transaction Date]],"dddd")</f>
        <v>Sunday</v>
      </c>
      <c r="G3689" t="s">
        <v>11</v>
      </c>
      <c r="H3689" s="4">
        <v>21428</v>
      </c>
      <c r="I3689" t="s">
        <v>115</v>
      </c>
      <c r="J3689" s="4">
        <v>869809</v>
      </c>
      <c r="K3689">
        <v>995</v>
      </c>
    </row>
    <row r="3690" spans="1:11">
      <c r="A3690" s="4">
        <v>20220731</v>
      </c>
      <c r="B3690" s="21">
        <f t="shared" si="57"/>
        <v>44773</v>
      </c>
      <c r="C3690" s="20" t="str">
        <f>TEXT(Table1[[#This Row],[Transaction Date]],"yyyy")</f>
        <v>2022</v>
      </c>
      <c r="D3690" s="20" t="str">
        <f>TEXT(Table1[[#This Row],[Transaction Date]],"mmmm")</f>
        <v>July</v>
      </c>
      <c r="E3690" s="4">
        <f>MONTH(Table1[[#This Row],[Transaction Date]])</f>
        <v>7</v>
      </c>
      <c r="F3690" s="20" t="str">
        <f>TEXT(Table1[[#This Row],[Transaction Date]],"dddd")</f>
        <v>Sunday</v>
      </c>
      <c r="G3690" t="s">
        <v>11</v>
      </c>
      <c r="H3690" s="4">
        <v>13781</v>
      </c>
      <c r="I3690" t="s">
        <v>114</v>
      </c>
      <c r="J3690" s="4">
        <v>904768</v>
      </c>
      <c r="K3690">
        <v>16702.5</v>
      </c>
    </row>
    <row r="3691" spans="1:11">
      <c r="A3691" s="4">
        <v>20220731</v>
      </c>
      <c r="B3691" s="21">
        <f t="shared" si="57"/>
        <v>44773</v>
      </c>
      <c r="C3691" s="20" t="str">
        <f>TEXT(Table1[[#This Row],[Transaction Date]],"yyyy")</f>
        <v>2022</v>
      </c>
      <c r="D3691" s="20" t="str">
        <f>TEXT(Table1[[#This Row],[Transaction Date]],"mmmm")</f>
        <v>July</v>
      </c>
      <c r="E3691" s="4">
        <f>MONTH(Table1[[#This Row],[Transaction Date]])</f>
        <v>7</v>
      </c>
      <c r="F3691" s="20" t="str">
        <f>TEXT(Table1[[#This Row],[Transaction Date]],"dddd")</f>
        <v>Sunday</v>
      </c>
      <c r="G3691" t="s">
        <v>11</v>
      </c>
      <c r="H3691" s="4">
        <v>16977</v>
      </c>
      <c r="I3691" t="s">
        <v>115</v>
      </c>
      <c r="J3691" s="4">
        <v>132951</v>
      </c>
      <c r="K3691">
        <v>9585</v>
      </c>
    </row>
    <row r="3692" spans="1:11">
      <c r="A3692" s="4">
        <v>20220801</v>
      </c>
      <c r="B3692" s="21">
        <f t="shared" si="57"/>
        <v>44774</v>
      </c>
      <c r="C3692" s="20" t="str">
        <f>TEXT(Table1[[#This Row],[Transaction Date]],"yyyy")</f>
        <v>2022</v>
      </c>
      <c r="D3692" s="20" t="str">
        <f>TEXT(Table1[[#This Row],[Transaction Date]],"mmmm")</f>
        <v>August</v>
      </c>
      <c r="E3692" s="4">
        <f>MONTH(Table1[[#This Row],[Transaction Date]])</f>
        <v>8</v>
      </c>
      <c r="F3692" s="20" t="str">
        <f>TEXT(Table1[[#This Row],[Transaction Date]],"dddd")</f>
        <v>Monday</v>
      </c>
      <c r="G3692" t="s">
        <v>117</v>
      </c>
      <c r="H3692" s="4">
        <v>13784</v>
      </c>
      <c r="I3692" t="s">
        <v>111</v>
      </c>
      <c r="J3692" s="4">
        <v>117828</v>
      </c>
      <c r="K3692">
        <v>22450</v>
      </c>
    </row>
    <row r="3693" spans="1:11">
      <c r="A3693" s="4">
        <v>20220801</v>
      </c>
      <c r="B3693" s="21">
        <f t="shared" si="57"/>
        <v>44774</v>
      </c>
      <c r="C3693" s="20" t="str">
        <f>TEXT(Table1[[#This Row],[Transaction Date]],"yyyy")</f>
        <v>2022</v>
      </c>
      <c r="D3693" s="20" t="str">
        <f>TEXT(Table1[[#This Row],[Transaction Date]],"mmmm")</f>
        <v>August</v>
      </c>
      <c r="E3693" s="4">
        <f>MONTH(Table1[[#This Row],[Transaction Date]])</f>
        <v>8</v>
      </c>
      <c r="F3693" s="20" t="str">
        <f>TEXT(Table1[[#This Row],[Transaction Date]],"dddd")</f>
        <v>Monday</v>
      </c>
      <c r="G3693" t="s">
        <v>117</v>
      </c>
      <c r="H3693" s="4">
        <v>10584</v>
      </c>
      <c r="I3693" t="s">
        <v>109</v>
      </c>
      <c r="J3693" s="4">
        <v>124705</v>
      </c>
      <c r="K3693">
        <v>13462.5</v>
      </c>
    </row>
    <row r="3694" spans="1:11">
      <c r="A3694" s="4">
        <v>20220801</v>
      </c>
      <c r="B3694" s="21">
        <f t="shared" si="57"/>
        <v>44774</v>
      </c>
      <c r="C3694" s="20" t="str">
        <f>TEXT(Table1[[#This Row],[Transaction Date]],"yyyy")</f>
        <v>2022</v>
      </c>
      <c r="D3694" s="20" t="str">
        <f>TEXT(Table1[[#This Row],[Transaction Date]],"mmmm")</f>
        <v>August</v>
      </c>
      <c r="E3694" s="4">
        <f>MONTH(Table1[[#This Row],[Transaction Date]])</f>
        <v>8</v>
      </c>
      <c r="F3694" s="20" t="str">
        <f>TEXT(Table1[[#This Row],[Transaction Date]],"dddd")</f>
        <v>Monday</v>
      </c>
      <c r="G3694" t="s">
        <v>117</v>
      </c>
      <c r="H3694" s="4">
        <v>17020</v>
      </c>
      <c r="I3694" t="s">
        <v>109</v>
      </c>
      <c r="J3694" s="4">
        <v>134582</v>
      </c>
      <c r="K3694">
        <v>19650</v>
      </c>
    </row>
    <row r="3695" spans="1:11">
      <c r="A3695" s="4">
        <v>20220801</v>
      </c>
      <c r="B3695" s="21">
        <f t="shared" si="57"/>
        <v>44774</v>
      </c>
      <c r="C3695" s="20" t="str">
        <f>TEXT(Table1[[#This Row],[Transaction Date]],"yyyy")</f>
        <v>2022</v>
      </c>
      <c r="D3695" s="20" t="str">
        <f>TEXT(Table1[[#This Row],[Transaction Date]],"mmmm")</f>
        <v>August</v>
      </c>
      <c r="E3695" s="4">
        <f>MONTH(Table1[[#This Row],[Transaction Date]])</f>
        <v>8</v>
      </c>
      <c r="F3695" s="20" t="str">
        <f>TEXT(Table1[[#This Row],[Transaction Date]],"dddd")</f>
        <v>Monday</v>
      </c>
      <c r="G3695" t="s">
        <v>10</v>
      </c>
      <c r="H3695" s="4">
        <v>17022</v>
      </c>
      <c r="I3695" t="s">
        <v>111</v>
      </c>
      <c r="J3695" s="4">
        <v>145249</v>
      </c>
      <c r="K3695">
        <v>8955</v>
      </c>
    </row>
    <row r="3696" spans="1:11">
      <c r="A3696" s="4">
        <v>20220801</v>
      </c>
      <c r="B3696" s="21">
        <f t="shared" si="57"/>
        <v>44774</v>
      </c>
      <c r="C3696" s="20" t="str">
        <f>TEXT(Table1[[#This Row],[Transaction Date]],"yyyy")</f>
        <v>2022</v>
      </c>
      <c r="D3696" s="20" t="str">
        <f>TEXT(Table1[[#This Row],[Transaction Date]],"mmmm")</f>
        <v>August</v>
      </c>
      <c r="E3696" s="4">
        <f>MONTH(Table1[[#This Row],[Transaction Date]])</f>
        <v>8</v>
      </c>
      <c r="F3696" s="20" t="str">
        <f>TEXT(Table1[[#This Row],[Transaction Date]],"dddd")</f>
        <v>Monday</v>
      </c>
      <c r="G3696" t="s">
        <v>11</v>
      </c>
      <c r="H3696" s="4">
        <v>13287</v>
      </c>
      <c r="I3696" t="s">
        <v>114</v>
      </c>
      <c r="J3696" s="4">
        <v>557336</v>
      </c>
      <c r="K3696">
        <v>1787.5</v>
      </c>
    </row>
    <row r="3697" spans="1:11">
      <c r="A3697" s="4">
        <v>20220801</v>
      </c>
      <c r="B3697" s="21">
        <f t="shared" si="57"/>
        <v>44774</v>
      </c>
      <c r="C3697" s="20" t="str">
        <f>TEXT(Table1[[#This Row],[Transaction Date]],"yyyy")</f>
        <v>2022</v>
      </c>
      <c r="D3697" s="20" t="str">
        <f>TEXT(Table1[[#This Row],[Transaction Date]],"mmmm")</f>
        <v>August</v>
      </c>
      <c r="E3697" s="4">
        <f>MONTH(Table1[[#This Row],[Transaction Date]])</f>
        <v>8</v>
      </c>
      <c r="F3697" s="20" t="str">
        <f>TEXT(Table1[[#This Row],[Transaction Date]],"dddd")</f>
        <v>Monday</v>
      </c>
      <c r="G3697" t="s">
        <v>10</v>
      </c>
      <c r="H3697" s="4">
        <v>13295</v>
      </c>
      <c r="I3697" t="s">
        <v>109</v>
      </c>
      <c r="J3697" s="4">
        <v>240547</v>
      </c>
      <c r="K3697">
        <v>8066.25</v>
      </c>
    </row>
    <row r="3698" spans="1:11">
      <c r="A3698" s="4">
        <v>20220802</v>
      </c>
      <c r="B3698" s="21">
        <f t="shared" si="57"/>
        <v>44775</v>
      </c>
      <c r="C3698" s="20" t="str">
        <f>TEXT(Table1[[#This Row],[Transaction Date]],"yyyy")</f>
        <v>2022</v>
      </c>
      <c r="D3698" s="20" t="str">
        <f>TEXT(Table1[[#This Row],[Transaction Date]],"mmmm")</f>
        <v>August</v>
      </c>
      <c r="E3698" s="4">
        <f>MONTH(Table1[[#This Row],[Transaction Date]])</f>
        <v>8</v>
      </c>
      <c r="F3698" s="20" t="str">
        <f>TEXT(Table1[[#This Row],[Transaction Date]],"dddd")</f>
        <v>Tuesday</v>
      </c>
      <c r="G3698" t="s">
        <v>118</v>
      </c>
      <c r="H3698" s="4">
        <v>1509</v>
      </c>
      <c r="I3698" t="s">
        <v>109</v>
      </c>
      <c r="J3698" s="4">
        <v>275506</v>
      </c>
      <c r="K3698">
        <v>11450</v>
      </c>
    </row>
    <row r="3699" spans="1:11">
      <c r="A3699" s="4">
        <v>20220802</v>
      </c>
      <c r="B3699" s="21">
        <f t="shared" si="57"/>
        <v>44775</v>
      </c>
      <c r="C3699" s="20" t="str">
        <f>TEXT(Table1[[#This Row],[Transaction Date]],"yyyy")</f>
        <v>2022</v>
      </c>
      <c r="D3699" s="20" t="str">
        <f>TEXT(Table1[[#This Row],[Transaction Date]],"mmmm")</f>
        <v>August</v>
      </c>
      <c r="E3699" s="4">
        <f>MONTH(Table1[[#This Row],[Transaction Date]])</f>
        <v>8</v>
      </c>
      <c r="F3699" s="20" t="str">
        <f>TEXT(Table1[[#This Row],[Transaction Date]],"dddd")</f>
        <v>Tuesday</v>
      </c>
      <c r="G3699" t="s">
        <v>118</v>
      </c>
      <c r="H3699" s="4">
        <v>1510</v>
      </c>
      <c r="I3699" t="s">
        <v>114</v>
      </c>
      <c r="J3699" s="4">
        <v>310465</v>
      </c>
      <c r="K3699">
        <v>20385</v>
      </c>
    </row>
    <row r="3700" spans="1:11">
      <c r="A3700" s="4">
        <v>20220802</v>
      </c>
      <c r="B3700" s="21">
        <f t="shared" si="57"/>
        <v>44775</v>
      </c>
      <c r="C3700" s="20" t="str">
        <f>TEXT(Table1[[#This Row],[Transaction Date]],"yyyy")</f>
        <v>2022</v>
      </c>
      <c r="D3700" s="20" t="str">
        <f>TEXT(Table1[[#This Row],[Transaction Date]],"mmmm")</f>
        <v>August</v>
      </c>
      <c r="E3700" s="4">
        <f>MONTH(Table1[[#This Row],[Transaction Date]])</f>
        <v>8</v>
      </c>
      <c r="F3700" s="20" t="str">
        <f>TEXT(Table1[[#This Row],[Transaction Date]],"dddd")</f>
        <v>Tuesday</v>
      </c>
      <c r="G3700" t="s">
        <v>117</v>
      </c>
      <c r="H3700" s="4">
        <v>21433</v>
      </c>
      <c r="I3700" t="s">
        <v>115</v>
      </c>
      <c r="J3700" s="4">
        <v>485260</v>
      </c>
      <c r="K3700">
        <v>18855</v>
      </c>
    </row>
    <row r="3701" spans="1:11">
      <c r="A3701" s="4">
        <v>20220802</v>
      </c>
      <c r="B3701" s="21">
        <f t="shared" si="57"/>
        <v>44775</v>
      </c>
      <c r="C3701" s="20" t="str">
        <f>TEXT(Table1[[#This Row],[Transaction Date]],"yyyy")</f>
        <v>2022</v>
      </c>
      <c r="D3701" s="20" t="str">
        <f>TEXT(Table1[[#This Row],[Transaction Date]],"mmmm")</f>
        <v>August</v>
      </c>
      <c r="E3701" s="4">
        <f>MONTH(Table1[[#This Row],[Transaction Date]])</f>
        <v>8</v>
      </c>
      <c r="F3701" s="20" t="str">
        <f>TEXT(Table1[[#This Row],[Transaction Date]],"dddd")</f>
        <v>Tuesday</v>
      </c>
      <c r="G3701" t="s">
        <v>10</v>
      </c>
      <c r="H3701" s="4">
        <v>21434</v>
      </c>
      <c r="I3701" t="s">
        <v>114</v>
      </c>
      <c r="J3701" s="4">
        <v>520219</v>
      </c>
      <c r="K3701">
        <v>13650</v>
      </c>
    </row>
    <row r="3702" spans="1:11">
      <c r="A3702" s="4">
        <v>20220802</v>
      </c>
      <c r="B3702" s="21">
        <f t="shared" si="57"/>
        <v>44775</v>
      </c>
      <c r="C3702" s="20" t="str">
        <f>TEXT(Table1[[#This Row],[Transaction Date]],"yyyy")</f>
        <v>2022</v>
      </c>
      <c r="D3702" s="20" t="str">
        <f>TEXT(Table1[[#This Row],[Transaction Date]],"mmmm")</f>
        <v>August</v>
      </c>
      <c r="E3702" s="4">
        <f>MONTH(Table1[[#This Row],[Transaction Date]])</f>
        <v>8</v>
      </c>
      <c r="F3702" s="20" t="str">
        <f>TEXT(Table1[[#This Row],[Transaction Date]],"dddd")</f>
        <v>Tuesday</v>
      </c>
      <c r="G3702" t="s">
        <v>116</v>
      </c>
      <c r="H3702" s="4">
        <v>21437</v>
      </c>
      <c r="I3702" t="s">
        <v>115</v>
      </c>
      <c r="J3702" s="4">
        <v>555178</v>
      </c>
      <c r="K3702">
        <v>995</v>
      </c>
    </row>
    <row r="3703" spans="1:11">
      <c r="A3703" s="4">
        <v>20220802</v>
      </c>
      <c r="B3703" s="21">
        <f t="shared" si="57"/>
        <v>44775</v>
      </c>
      <c r="C3703" s="20" t="str">
        <f>TEXT(Table1[[#This Row],[Transaction Date]],"yyyy")</f>
        <v>2022</v>
      </c>
      <c r="D3703" s="20" t="str">
        <f>TEXT(Table1[[#This Row],[Transaction Date]],"mmmm")</f>
        <v>August</v>
      </c>
      <c r="E3703" s="4">
        <f>MONTH(Table1[[#This Row],[Transaction Date]])</f>
        <v>8</v>
      </c>
      <c r="F3703" s="20" t="str">
        <f>TEXT(Table1[[#This Row],[Transaction Date]],"dddd")</f>
        <v>Tuesday</v>
      </c>
      <c r="G3703" t="s">
        <v>116</v>
      </c>
      <c r="H3703" s="4">
        <v>10586</v>
      </c>
      <c r="I3703" t="s">
        <v>115</v>
      </c>
      <c r="J3703" s="4">
        <v>590137</v>
      </c>
      <c r="K3703">
        <v>2650</v>
      </c>
    </row>
    <row r="3704" spans="1:11">
      <c r="A3704" s="4">
        <v>20220802</v>
      </c>
      <c r="B3704" s="21">
        <f t="shared" si="57"/>
        <v>44775</v>
      </c>
      <c r="C3704" s="20" t="str">
        <f>TEXT(Table1[[#This Row],[Transaction Date]],"yyyy")</f>
        <v>2022</v>
      </c>
      <c r="D3704" s="20" t="str">
        <f>TEXT(Table1[[#This Row],[Transaction Date]],"mmmm")</f>
        <v>August</v>
      </c>
      <c r="E3704" s="4">
        <f>MONTH(Table1[[#This Row],[Transaction Date]])</f>
        <v>8</v>
      </c>
      <c r="F3704" s="20" t="str">
        <f>TEXT(Table1[[#This Row],[Transaction Date]],"dddd")</f>
        <v>Tuesday</v>
      </c>
      <c r="G3704" t="s">
        <v>117</v>
      </c>
      <c r="H3704" s="4">
        <v>10587</v>
      </c>
      <c r="I3704" t="s">
        <v>114</v>
      </c>
      <c r="J3704" s="4">
        <v>625096</v>
      </c>
      <c r="K3704">
        <v>14950</v>
      </c>
    </row>
    <row r="3705" spans="1:11">
      <c r="A3705" s="4">
        <v>20220802</v>
      </c>
      <c r="B3705" s="21">
        <f t="shared" si="57"/>
        <v>44775</v>
      </c>
      <c r="C3705" s="20" t="str">
        <f>TEXT(Table1[[#This Row],[Transaction Date]],"yyyy")</f>
        <v>2022</v>
      </c>
      <c r="D3705" s="20" t="str">
        <f>TEXT(Table1[[#This Row],[Transaction Date]],"mmmm")</f>
        <v>August</v>
      </c>
      <c r="E3705" s="4">
        <f>MONTH(Table1[[#This Row],[Transaction Date]])</f>
        <v>8</v>
      </c>
      <c r="F3705" s="20" t="str">
        <f>TEXT(Table1[[#This Row],[Transaction Date]],"dddd")</f>
        <v>Tuesday</v>
      </c>
      <c r="G3705" t="s">
        <v>11</v>
      </c>
      <c r="H3705" s="4">
        <v>10588</v>
      </c>
      <c r="I3705" t="s">
        <v>115</v>
      </c>
      <c r="J3705" s="4">
        <v>660055</v>
      </c>
      <c r="K3705">
        <v>2650</v>
      </c>
    </row>
    <row r="3706" spans="1:11">
      <c r="A3706" s="4">
        <v>20220802</v>
      </c>
      <c r="B3706" s="21">
        <f t="shared" si="57"/>
        <v>44775</v>
      </c>
      <c r="C3706" s="20" t="str">
        <f>TEXT(Table1[[#This Row],[Transaction Date]],"yyyy")</f>
        <v>2022</v>
      </c>
      <c r="D3706" s="20" t="str">
        <f>TEXT(Table1[[#This Row],[Transaction Date]],"mmmm")</f>
        <v>August</v>
      </c>
      <c r="E3706" s="4">
        <f>MONTH(Table1[[#This Row],[Transaction Date]])</f>
        <v>8</v>
      </c>
      <c r="F3706" s="20" t="str">
        <f>TEXT(Table1[[#This Row],[Transaction Date]],"dddd")</f>
        <v>Tuesday</v>
      </c>
      <c r="G3706" t="s">
        <v>11</v>
      </c>
      <c r="H3706" s="4">
        <v>1511</v>
      </c>
      <c r="I3706" t="s">
        <v>111</v>
      </c>
      <c r="J3706" s="4">
        <v>695014</v>
      </c>
      <c r="K3706">
        <v>995</v>
      </c>
    </row>
    <row r="3707" spans="1:11">
      <c r="A3707" s="4">
        <v>20220802</v>
      </c>
      <c r="B3707" s="21">
        <f t="shared" si="57"/>
        <v>44775</v>
      </c>
      <c r="C3707" s="20" t="str">
        <f>TEXT(Table1[[#This Row],[Transaction Date]],"yyyy")</f>
        <v>2022</v>
      </c>
      <c r="D3707" s="20" t="str">
        <f>TEXT(Table1[[#This Row],[Transaction Date]],"mmmm")</f>
        <v>August</v>
      </c>
      <c r="E3707" s="4">
        <f>MONTH(Table1[[#This Row],[Transaction Date]])</f>
        <v>8</v>
      </c>
      <c r="F3707" s="20" t="str">
        <f>TEXT(Table1[[#This Row],[Transaction Date]],"dddd")</f>
        <v>Tuesday</v>
      </c>
      <c r="G3707" t="s">
        <v>11</v>
      </c>
      <c r="H3707" s="4">
        <v>1512</v>
      </c>
      <c r="I3707" t="s">
        <v>115</v>
      </c>
      <c r="J3707" s="4">
        <v>869809</v>
      </c>
      <c r="K3707">
        <v>1237.5</v>
      </c>
    </row>
    <row r="3708" spans="1:11">
      <c r="A3708" s="4">
        <v>20220802</v>
      </c>
      <c r="B3708" s="21">
        <f t="shared" si="57"/>
        <v>44775</v>
      </c>
      <c r="C3708" s="20" t="str">
        <f>TEXT(Table1[[#This Row],[Transaction Date]],"yyyy")</f>
        <v>2022</v>
      </c>
      <c r="D3708" s="20" t="str">
        <f>TEXT(Table1[[#This Row],[Transaction Date]],"mmmm")</f>
        <v>August</v>
      </c>
      <c r="E3708" s="4">
        <f>MONTH(Table1[[#This Row],[Transaction Date]])</f>
        <v>8</v>
      </c>
      <c r="F3708" s="20" t="str">
        <f>TEXT(Table1[[#This Row],[Transaction Date]],"dddd")</f>
        <v>Tuesday</v>
      </c>
      <c r="G3708" t="s">
        <v>117</v>
      </c>
      <c r="H3708" s="4">
        <v>21432</v>
      </c>
      <c r="I3708" t="s">
        <v>109</v>
      </c>
      <c r="J3708" s="4">
        <v>904768</v>
      </c>
      <c r="K3708">
        <v>15950</v>
      </c>
    </row>
    <row r="3709" spans="1:11">
      <c r="A3709" s="4">
        <v>20220802</v>
      </c>
      <c r="B3709" s="21">
        <f t="shared" si="57"/>
        <v>44775</v>
      </c>
      <c r="C3709" s="20" t="str">
        <f>TEXT(Table1[[#This Row],[Transaction Date]],"yyyy")</f>
        <v>2022</v>
      </c>
      <c r="D3709" s="20" t="str">
        <f>TEXT(Table1[[#This Row],[Transaction Date]],"mmmm")</f>
        <v>August</v>
      </c>
      <c r="E3709" s="4">
        <f>MONTH(Table1[[#This Row],[Transaction Date]])</f>
        <v>8</v>
      </c>
      <c r="F3709" s="20" t="str">
        <f>TEXT(Table1[[#This Row],[Transaction Date]],"dddd")</f>
        <v>Tuesday</v>
      </c>
      <c r="G3709" t="s">
        <v>117</v>
      </c>
      <c r="H3709" s="4">
        <v>21435</v>
      </c>
      <c r="I3709" t="s">
        <v>111</v>
      </c>
      <c r="J3709" s="4">
        <v>132951</v>
      </c>
      <c r="K3709">
        <v>16702.5</v>
      </c>
    </row>
    <row r="3710" spans="1:11">
      <c r="A3710" s="4">
        <v>20220802</v>
      </c>
      <c r="B3710" s="21">
        <f t="shared" si="57"/>
        <v>44775</v>
      </c>
      <c r="C3710" s="20" t="str">
        <f>TEXT(Table1[[#This Row],[Transaction Date]],"yyyy")</f>
        <v>2022</v>
      </c>
      <c r="D3710" s="20" t="str">
        <f>TEXT(Table1[[#This Row],[Transaction Date]],"mmmm")</f>
        <v>August</v>
      </c>
      <c r="E3710" s="4">
        <f>MONTH(Table1[[#This Row],[Transaction Date]])</f>
        <v>8</v>
      </c>
      <c r="F3710" s="20" t="str">
        <f>TEXT(Table1[[#This Row],[Transaction Date]],"dddd")</f>
        <v>Tuesday</v>
      </c>
      <c r="G3710" t="s">
        <v>117</v>
      </c>
      <c r="H3710" s="4">
        <v>13785</v>
      </c>
      <c r="I3710" t="s">
        <v>109</v>
      </c>
      <c r="J3710" s="4">
        <v>117828</v>
      </c>
      <c r="K3710">
        <v>6937.5</v>
      </c>
    </row>
    <row r="3711" spans="1:11">
      <c r="A3711" s="4">
        <v>20220802</v>
      </c>
      <c r="B3711" s="21">
        <f t="shared" si="57"/>
        <v>44775</v>
      </c>
      <c r="C3711" s="20" t="str">
        <f>TEXT(Table1[[#This Row],[Transaction Date]],"yyyy")</f>
        <v>2022</v>
      </c>
      <c r="D3711" s="20" t="str">
        <f>TEXT(Table1[[#This Row],[Transaction Date]],"mmmm")</f>
        <v>August</v>
      </c>
      <c r="E3711" s="4">
        <f>MONTH(Table1[[#This Row],[Transaction Date]])</f>
        <v>8</v>
      </c>
      <c r="F3711" s="20" t="str">
        <f>TEXT(Table1[[#This Row],[Transaction Date]],"dddd")</f>
        <v>Tuesday</v>
      </c>
      <c r="G3711" t="s">
        <v>10</v>
      </c>
      <c r="H3711" s="4">
        <v>10585</v>
      </c>
      <c r="I3711" t="s">
        <v>109</v>
      </c>
      <c r="J3711" s="4">
        <v>124705</v>
      </c>
      <c r="K3711">
        <v>17685</v>
      </c>
    </row>
    <row r="3712" spans="1:11">
      <c r="A3712" s="4">
        <v>20220802</v>
      </c>
      <c r="B3712" s="21">
        <f t="shared" si="57"/>
        <v>44775</v>
      </c>
      <c r="C3712" s="20" t="str">
        <f>TEXT(Table1[[#This Row],[Transaction Date]],"yyyy")</f>
        <v>2022</v>
      </c>
      <c r="D3712" s="20" t="str">
        <f>TEXT(Table1[[#This Row],[Transaction Date]],"mmmm")</f>
        <v>August</v>
      </c>
      <c r="E3712" s="4">
        <f>MONTH(Table1[[#This Row],[Transaction Date]])</f>
        <v>8</v>
      </c>
      <c r="F3712" s="20" t="str">
        <f>TEXT(Table1[[#This Row],[Transaction Date]],"dddd")</f>
        <v>Tuesday</v>
      </c>
      <c r="G3712" t="s">
        <v>10</v>
      </c>
      <c r="H3712" s="4">
        <v>17025</v>
      </c>
      <c r="I3712" t="s">
        <v>109</v>
      </c>
      <c r="J3712" s="4">
        <v>134582</v>
      </c>
      <c r="K3712">
        <v>19650</v>
      </c>
    </row>
    <row r="3713" spans="1:11">
      <c r="A3713" s="4">
        <v>20220803</v>
      </c>
      <c r="B3713" s="21">
        <f t="shared" si="57"/>
        <v>44776</v>
      </c>
      <c r="C3713" s="20" t="str">
        <f>TEXT(Table1[[#This Row],[Transaction Date]],"yyyy")</f>
        <v>2022</v>
      </c>
      <c r="D3713" s="20" t="str">
        <f>TEXT(Table1[[#This Row],[Transaction Date]],"mmmm")</f>
        <v>August</v>
      </c>
      <c r="E3713" s="4">
        <f>MONTH(Table1[[#This Row],[Transaction Date]])</f>
        <v>8</v>
      </c>
      <c r="F3713" s="20" t="str">
        <f>TEXT(Table1[[#This Row],[Transaction Date]],"dddd")</f>
        <v>Wednesday</v>
      </c>
      <c r="G3713" t="s">
        <v>116</v>
      </c>
      <c r="H3713" s="4">
        <v>21442</v>
      </c>
      <c r="I3713" t="s">
        <v>109</v>
      </c>
      <c r="J3713" s="4">
        <v>145249</v>
      </c>
      <c r="K3713">
        <v>17685</v>
      </c>
    </row>
    <row r="3714" spans="1:11">
      <c r="A3714" s="4">
        <v>20220803</v>
      </c>
      <c r="B3714" s="21">
        <f t="shared" si="57"/>
        <v>44776</v>
      </c>
      <c r="C3714" s="20" t="str">
        <f>TEXT(Table1[[#This Row],[Transaction Date]],"yyyy")</f>
        <v>2022</v>
      </c>
      <c r="D3714" s="20" t="str">
        <f>TEXT(Table1[[#This Row],[Transaction Date]],"mmmm")</f>
        <v>August</v>
      </c>
      <c r="E3714" s="4">
        <f>MONTH(Table1[[#This Row],[Transaction Date]])</f>
        <v>8</v>
      </c>
      <c r="F3714" s="20" t="str">
        <f>TEXT(Table1[[#This Row],[Transaction Date]],"dddd")</f>
        <v>Wednesday</v>
      </c>
      <c r="G3714" t="s">
        <v>10</v>
      </c>
      <c r="H3714" s="4">
        <v>1513</v>
      </c>
      <c r="I3714" t="s">
        <v>114</v>
      </c>
      <c r="J3714" s="4">
        <v>557336</v>
      </c>
      <c r="K3714">
        <v>12285</v>
      </c>
    </row>
    <row r="3715" spans="1:11">
      <c r="A3715" s="4">
        <v>20220803</v>
      </c>
      <c r="B3715" s="21">
        <f t="shared" si="57"/>
        <v>44776</v>
      </c>
      <c r="C3715" s="20" t="str">
        <f>TEXT(Table1[[#This Row],[Transaction Date]],"yyyy")</f>
        <v>2022</v>
      </c>
      <c r="D3715" s="20" t="str">
        <f>TEXT(Table1[[#This Row],[Transaction Date]],"mmmm")</f>
        <v>August</v>
      </c>
      <c r="E3715" s="4">
        <f>MONTH(Table1[[#This Row],[Transaction Date]])</f>
        <v>8</v>
      </c>
      <c r="F3715" s="20" t="str">
        <f>TEXT(Table1[[#This Row],[Transaction Date]],"dddd")</f>
        <v>Wednesday</v>
      </c>
      <c r="G3715" t="s">
        <v>10</v>
      </c>
      <c r="H3715" s="4">
        <v>21439</v>
      </c>
      <c r="I3715" t="s">
        <v>115</v>
      </c>
      <c r="J3715" s="4">
        <v>134582</v>
      </c>
      <c r="K3715">
        <v>19650</v>
      </c>
    </row>
    <row r="3716" spans="1:11">
      <c r="A3716" s="4">
        <v>20220803</v>
      </c>
      <c r="B3716" s="21">
        <f t="shared" si="57"/>
        <v>44776</v>
      </c>
      <c r="C3716" s="20" t="str">
        <f>TEXT(Table1[[#This Row],[Transaction Date]],"yyyy")</f>
        <v>2022</v>
      </c>
      <c r="D3716" s="20" t="str">
        <f>TEXT(Table1[[#This Row],[Transaction Date]],"mmmm")</f>
        <v>August</v>
      </c>
      <c r="E3716" s="4">
        <f>MONTH(Table1[[#This Row],[Transaction Date]])</f>
        <v>8</v>
      </c>
      <c r="F3716" s="20" t="str">
        <f>TEXT(Table1[[#This Row],[Transaction Date]],"dddd")</f>
        <v>Wednesday</v>
      </c>
      <c r="G3716" t="s">
        <v>116</v>
      </c>
      <c r="H3716" s="4">
        <v>21441</v>
      </c>
      <c r="I3716" t="s">
        <v>114</v>
      </c>
      <c r="J3716" s="4">
        <v>145249</v>
      </c>
      <c r="K3716">
        <v>9585</v>
      </c>
    </row>
    <row r="3717" spans="1:11">
      <c r="A3717" s="4">
        <v>20220803</v>
      </c>
      <c r="B3717" s="21">
        <f t="shared" ref="B3717:B3780" si="58">DATE(LEFT(A3717,4),MID(A3717,5,2),RIGHT(A3717,2))</f>
        <v>44776</v>
      </c>
      <c r="C3717" s="20" t="str">
        <f>TEXT(Table1[[#This Row],[Transaction Date]],"yyyy")</f>
        <v>2022</v>
      </c>
      <c r="D3717" s="20" t="str">
        <f>TEXT(Table1[[#This Row],[Transaction Date]],"mmmm")</f>
        <v>August</v>
      </c>
      <c r="E3717" s="4">
        <f>MONTH(Table1[[#This Row],[Transaction Date]])</f>
        <v>8</v>
      </c>
      <c r="F3717" s="20" t="str">
        <f>TEXT(Table1[[#This Row],[Transaction Date]],"dddd")</f>
        <v>Wednesday</v>
      </c>
      <c r="G3717" t="s">
        <v>116</v>
      </c>
      <c r="H3717" s="4">
        <v>21444</v>
      </c>
      <c r="I3717" t="s">
        <v>114</v>
      </c>
      <c r="J3717" s="4">
        <v>557336</v>
      </c>
      <c r="K3717">
        <v>5950</v>
      </c>
    </row>
    <row r="3718" spans="1:11">
      <c r="A3718" s="4">
        <v>20220803</v>
      </c>
      <c r="B3718" s="21">
        <f t="shared" si="58"/>
        <v>44776</v>
      </c>
      <c r="C3718" s="20" t="str">
        <f>TEXT(Table1[[#This Row],[Transaction Date]],"yyyy")</f>
        <v>2022</v>
      </c>
      <c r="D3718" s="20" t="str">
        <f>TEXT(Table1[[#This Row],[Transaction Date]],"mmmm")</f>
        <v>August</v>
      </c>
      <c r="E3718" s="4">
        <f>MONTH(Table1[[#This Row],[Transaction Date]])</f>
        <v>8</v>
      </c>
      <c r="F3718" s="20" t="str">
        <f>TEXT(Table1[[#This Row],[Transaction Date]],"dddd")</f>
        <v>Wednesday</v>
      </c>
      <c r="G3718" t="s">
        <v>116</v>
      </c>
      <c r="H3718" s="4">
        <v>21445</v>
      </c>
      <c r="I3718" t="s">
        <v>115</v>
      </c>
      <c r="J3718" s="4">
        <v>134582</v>
      </c>
      <c r="K3718">
        <v>4455</v>
      </c>
    </row>
    <row r="3719" spans="1:11">
      <c r="A3719" s="4">
        <v>20220803</v>
      </c>
      <c r="B3719" s="21">
        <f t="shared" si="58"/>
        <v>44776</v>
      </c>
      <c r="C3719" s="20" t="str">
        <f>TEXT(Table1[[#This Row],[Transaction Date]],"yyyy")</f>
        <v>2022</v>
      </c>
      <c r="D3719" s="20" t="str">
        <f>TEXT(Table1[[#This Row],[Transaction Date]],"mmmm")</f>
        <v>August</v>
      </c>
      <c r="E3719" s="4">
        <f>MONTH(Table1[[#This Row],[Transaction Date]])</f>
        <v>8</v>
      </c>
      <c r="F3719" s="20" t="str">
        <f>TEXT(Table1[[#This Row],[Transaction Date]],"dddd")</f>
        <v>Wednesday</v>
      </c>
      <c r="G3719" t="s">
        <v>116</v>
      </c>
      <c r="H3719" s="4">
        <v>21446</v>
      </c>
      <c r="I3719" t="s">
        <v>114</v>
      </c>
      <c r="J3719" s="4">
        <v>145249</v>
      </c>
      <c r="K3719">
        <v>19485</v>
      </c>
    </row>
    <row r="3720" spans="1:11">
      <c r="A3720" s="4">
        <v>20220803</v>
      </c>
      <c r="B3720" s="21">
        <f t="shared" si="58"/>
        <v>44776</v>
      </c>
      <c r="C3720" s="20" t="str">
        <f>TEXT(Table1[[#This Row],[Transaction Date]],"yyyy")</f>
        <v>2022</v>
      </c>
      <c r="D3720" s="20" t="str">
        <f>TEXT(Table1[[#This Row],[Transaction Date]],"mmmm")</f>
        <v>August</v>
      </c>
      <c r="E3720" s="4">
        <f>MONTH(Table1[[#This Row],[Transaction Date]])</f>
        <v>8</v>
      </c>
      <c r="F3720" s="20" t="str">
        <f>TEXT(Table1[[#This Row],[Transaction Date]],"dddd")</f>
        <v>Wednesday</v>
      </c>
      <c r="G3720" t="s">
        <v>116</v>
      </c>
      <c r="H3720" s="4">
        <v>13786</v>
      </c>
      <c r="I3720" t="s">
        <v>115</v>
      </c>
      <c r="J3720" s="4">
        <v>557336</v>
      </c>
      <c r="K3720">
        <v>3357.5</v>
      </c>
    </row>
    <row r="3721" spans="1:11">
      <c r="A3721" s="4">
        <v>20220803</v>
      </c>
      <c r="B3721" s="21">
        <f t="shared" si="58"/>
        <v>44776</v>
      </c>
      <c r="C3721" s="20" t="str">
        <f>TEXT(Table1[[#This Row],[Transaction Date]],"yyyy")</f>
        <v>2022</v>
      </c>
      <c r="D3721" s="20" t="str">
        <f>TEXT(Table1[[#This Row],[Transaction Date]],"mmmm")</f>
        <v>August</v>
      </c>
      <c r="E3721" s="4">
        <f>MONTH(Table1[[#This Row],[Transaction Date]])</f>
        <v>8</v>
      </c>
      <c r="F3721" s="20" t="str">
        <f>TEXT(Table1[[#This Row],[Transaction Date]],"dddd")</f>
        <v>Wednesday</v>
      </c>
      <c r="G3721" t="s">
        <v>117</v>
      </c>
      <c r="H3721" s="4">
        <v>13787</v>
      </c>
      <c r="I3721" t="s">
        <v>111</v>
      </c>
      <c r="J3721" s="4">
        <v>134582</v>
      </c>
      <c r="K3721">
        <v>11385</v>
      </c>
    </row>
    <row r="3722" spans="1:11">
      <c r="A3722" s="4">
        <v>20220803</v>
      </c>
      <c r="B3722" s="21">
        <f t="shared" si="58"/>
        <v>44776</v>
      </c>
      <c r="C3722" s="20" t="str">
        <f>TEXT(Table1[[#This Row],[Transaction Date]],"yyyy")</f>
        <v>2022</v>
      </c>
      <c r="D3722" s="20" t="str">
        <f>TEXT(Table1[[#This Row],[Transaction Date]],"mmmm")</f>
        <v>August</v>
      </c>
      <c r="E3722" s="4">
        <f>MONTH(Table1[[#This Row],[Transaction Date]])</f>
        <v>8</v>
      </c>
      <c r="F3722" s="20" t="str">
        <f>TEXT(Table1[[#This Row],[Transaction Date]],"dddd")</f>
        <v>Wednesday</v>
      </c>
      <c r="G3722" t="s">
        <v>118</v>
      </c>
      <c r="H3722" s="4">
        <v>17031</v>
      </c>
      <c r="I3722" t="s">
        <v>109</v>
      </c>
      <c r="J3722" s="4">
        <v>145249</v>
      </c>
      <c r="K3722">
        <v>25650</v>
      </c>
    </row>
    <row r="3723" spans="1:11">
      <c r="A3723" s="4">
        <v>20220803</v>
      </c>
      <c r="B3723" s="21">
        <f t="shared" si="58"/>
        <v>44776</v>
      </c>
      <c r="C3723" s="20" t="str">
        <f>TEXT(Table1[[#This Row],[Transaction Date]],"yyyy")</f>
        <v>2022</v>
      </c>
      <c r="D3723" s="20" t="str">
        <f>TEXT(Table1[[#This Row],[Transaction Date]],"mmmm")</f>
        <v>August</v>
      </c>
      <c r="E3723" s="4">
        <f>MONTH(Table1[[#This Row],[Transaction Date]])</f>
        <v>8</v>
      </c>
      <c r="F3723" s="20" t="str">
        <f>TEXT(Table1[[#This Row],[Transaction Date]],"dddd")</f>
        <v>Wednesday</v>
      </c>
      <c r="G3723" t="s">
        <v>10</v>
      </c>
      <c r="H3723" s="4">
        <v>17045</v>
      </c>
      <c r="I3723" t="s">
        <v>109</v>
      </c>
      <c r="J3723" s="4">
        <v>557336</v>
      </c>
      <c r="K3723">
        <v>17685</v>
      </c>
    </row>
    <row r="3724" spans="1:11">
      <c r="A3724" s="4">
        <v>20220803</v>
      </c>
      <c r="B3724" s="21">
        <f t="shared" si="58"/>
        <v>44776</v>
      </c>
      <c r="C3724" s="20" t="str">
        <f>TEXT(Table1[[#This Row],[Transaction Date]],"yyyy")</f>
        <v>2022</v>
      </c>
      <c r="D3724" s="20" t="str">
        <f>TEXT(Table1[[#This Row],[Transaction Date]],"mmmm")</f>
        <v>August</v>
      </c>
      <c r="E3724" s="4">
        <f>MONTH(Table1[[#This Row],[Transaction Date]])</f>
        <v>8</v>
      </c>
      <c r="F3724" s="20" t="str">
        <f>TEXT(Table1[[#This Row],[Transaction Date]],"dddd")</f>
        <v>Wednesday</v>
      </c>
      <c r="G3724" s="1" t="s">
        <v>116</v>
      </c>
      <c r="H3724" s="4">
        <v>13324</v>
      </c>
      <c r="I3724" t="s">
        <v>111</v>
      </c>
      <c r="J3724" s="4">
        <v>134582</v>
      </c>
      <c r="K3724">
        <v>13462.5</v>
      </c>
    </row>
    <row r="3725" spans="1:11">
      <c r="A3725" s="4">
        <v>20220804</v>
      </c>
      <c r="B3725" s="21">
        <f t="shared" si="58"/>
        <v>44777</v>
      </c>
      <c r="C3725" s="20" t="str">
        <f>TEXT(Table1[[#This Row],[Transaction Date]],"yyyy")</f>
        <v>2022</v>
      </c>
      <c r="D3725" s="20" t="str">
        <f>TEXT(Table1[[#This Row],[Transaction Date]],"mmmm")</f>
        <v>August</v>
      </c>
      <c r="E3725" s="4">
        <f>MONTH(Table1[[#This Row],[Transaction Date]])</f>
        <v>8</v>
      </c>
      <c r="F3725" s="20" t="str">
        <f>TEXT(Table1[[#This Row],[Transaction Date]],"dddd")</f>
        <v>Thursday</v>
      </c>
      <c r="G3725" s="1" t="s">
        <v>118</v>
      </c>
      <c r="H3725" s="4">
        <v>1514</v>
      </c>
      <c r="I3725" t="s">
        <v>109</v>
      </c>
      <c r="J3725" s="4">
        <v>145249</v>
      </c>
      <c r="K3725">
        <v>4087.5</v>
      </c>
    </row>
    <row r="3726" spans="1:11">
      <c r="A3726" s="4">
        <v>20220804</v>
      </c>
      <c r="B3726" s="21">
        <f t="shared" si="58"/>
        <v>44777</v>
      </c>
      <c r="C3726" s="20" t="str">
        <f>TEXT(Table1[[#This Row],[Transaction Date]],"yyyy")</f>
        <v>2022</v>
      </c>
      <c r="D3726" s="20" t="str">
        <f>TEXT(Table1[[#This Row],[Transaction Date]],"mmmm")</f>
        <v>August</v>
      </c>
      <c r="E3726" s="4">
        <f>MONTH(Table1[[#This Row],[Transaction Date]])</f>
        <v>8</v>
      </c>
      <c r="F3726" s="20" t="str">
        <f>TEXT(Table1[[#This Row],[Transaction Date]],"dddd")</f>
        <v>Thursday</v>
      </c>
      <c r="G3726" t="s">
        <v>116</v>
      </c>
      <c r="H3726" s="4">
        <v>1515</v>
      </c>
      <c r="I3726" t="s">
        <v>109</v>
      </c>
      <c r="J3726" s="4">
        <v>557336</v>
      </c>
      <c r="K3726">
        <v>15400</v>
      </c>
    </row>
    <row r="3727" spans="1:11">
      <c r="A3727" s="4">
        <v>20220804</v>
      </c>
      <c r="B3727" s="21">
        <f t="shared" si="58"/>
        <v>44777</v>
      </c>
      <c r="C3727" s="20" t="str">
        <f>TEXT(Table1[[#This Row],[Transaction Date]],"yyyy")</f>
        <v>2022</v>
      </c>
      <c r="D3727" s="20" t="str">
        <f>TEXT(Table1[[#This Row],[Transaction Date]],"mmmm")</f>
        <v>August</v>
      </c>
      <c r="E3727" s="4">
        <f>MONTH(Table1[[#This Row],[Transaction Date]])</f>
        <v>8</v>
      </c>
      <c r="F3727" s="20" t="str">
        <f>TEXT(Table1[[#This Row],[Transaction Date]],"dddd")</f>
        <v>Thursday</v>
      </c>
      <c r="G3727" t="s">
        <v>117</v>
      </c>
      <c r="H3727" s="4">
        <v>1515</v>
      </c>
      <c r="I3727" t="s">
        <v>109</v>
      </c>
      <c r="J3727" s="4">
        <v>134582</v>
      </c>
      <c r="K3727">
        <v>30800</v>
      </c>
    </row>
    <row r="3728" spans="1:11">
      <c r="A3728" s="4">
        <v>20220804</v>
      </c>
      <c r="B3728" s="21">
        <f t="shared" si="58"/>
        <v>44777</v>
      </c>
      <c r="C3728" s="20" t="str">
        <f>TEXT(Table1[[#This Row],[Transaction Date]],"yyyy")</f>
        <v>2022</v>
      </c>
      <c r="D3728" s="20" t="str">
        <f>TEXT(Table1[[#This Row],[Transaction Date]],"mmmm")</f>
        <v>August</v>
      </c>
      <c r="E3728" s="4">
        <f>MONTH(Table1[[#This Row],[Transaction Date]])</f>
        <v>8</v>
      </c>
      <c r="F3728" s="20" t="str">
        <f>TEXT(Table1[[#This Row],[Transaction Date]],"dddd")</f>
        <v>Thursday</v>
      </c>
      <c r="G3728" t="s">
        <v>117</v>
      </c>
      <c r="H3728" s="4">
        <v>1515</v>
      </c>
      <c r="I3728" t="s">
        <v>111</v>
      </c>
      <c r="J3728" s="4">
        <v>145249</v>
      </c>
      <c r="K3728">
        <v>9160</v>
      </c>
    </row>
    <row r="3729" spans="1:11">
      <c r="A3729" s="4">
        <v>20220804</v>
      </c>
      <c r="B3729" s="21">
        <f t="shared" si="58"/>
        <v>44777</v>
      </c>
      <c r="C3729" s="20" t="str">
        <f>TEXT(Table1[[#This Row],[Transaction Date]],"yyyy")</f>
        <v>2022</v>
      </c>
      <c r="D3729" s="20" t="str">
        <f>TEXT(Table1[[#This Row],[Transaction Date]],"mmmm")</f>
        <v>August</v>
      </c>
      <c r="E3729" s="4">
        <f>MONTH(Table1[[#This Row],[Transaction Date]])</f>
        <v>8</v>
      </c>
      <c r="F3729" s="20" t="str">
        <f>TEXT(Table1[[#This Row],[Transaction Date]],"dddd")</f>
        <v>Thursday</v>
      </c>
      <c r="G3729" t="s">
        <v>10</v>
      </c>
      <c r="H3729" s="4">
        <v>1516</v>
      </c>
      <c r="I3729" t="s">
        <v>109</v>
      </c>
      <c r="J3729" s="4">
        <v>557336</v>
      </c>
      <c r="K3729">
        <v>5022.57</v>
      </c>
    </row>
    <row r="3730" spans="1:11">
      <c r="A3730" s="4">
        <v>20220804</v>
      </c>
      <c r="B3730" s="21">
        <f t="shared" si="58"/>
        <v>44777</v>
      </c>
      <c r="C3730" s="20" t="str">
        <f>TEXT(Table1[[#This Row],[Transaction Date]],"yyyy")</f>
        <v>2022</v>
      </c>
      <c r="D3730" s="20" t="str">
        <f>TEXT(Table1[[#This Row],[Transaction Date]],"mmmm")</f>
        <v>August</v>
      </c>
      <c r="E3730" s="4">
        <f>MONTH(Table1[[#This Row],[Transaction Date]])</f>
        <v>8</v>
      </c>
      <c r="F3730" s="20" t="str">
        <f>TEXT(Table1[[#This Row],[Transaction Date]],"dddd")</f>
        <v>Thursday</v>
      </c>
      <c r="G3730" t="s">
        <v>10</v>
      </c>
      <c r="H3730" s="4">
        <v>1516</v>
      </c>
      <c r="I3730" t="s">
        <v>109</v>
      </c>
      <c r="J3730" s="4">
        <v>134582</v>
      </c>
      <c r="K3730">
        <v>12604.93</v>
      </c>
    </row>
    <row r="3731" spans="1:11">
      <c r="A3731" s="4">
        <v>20220804</v>
      </c>
      <c r="B3731" s="21">
        <f t="shared" si="58"/>
        <v>44777</v>
      </c>
      <c r="C3731" s="20" t="str">
        <f>TEXT(Table1[[#This Row],[Transaction Date]],"yyyy")</f>
        <v>2022</v>
      </c>
      <c r="D3731" s="20" t="str">
        <f>TEXT(Table1[[#This Row],[Transaction Date]],"mmmm")</f>
        <v>August</v>
      </c>
      <c r="E3731" s="4">
        <f>MONTH(Table1[[#This Row],[Transaction Date]])</f>
        <v>8</v>
      </c>
      <c r="F3731" s="20" t="str">
        <f>TEXT(Table1[[#This Row],[Transaction Date]],"dddd")</f>
        <v>Thursday</v>
      </c>
      <c r="G3731" t="s">
        <v>118</v>
      </c>
      <c r="H3731" s="4">
        <v>1517</v>
      </c>
      <c r="I3731" t="s">
        <v>109</v>
      </c>
      <c r="J3731" s="4">
        <v>145249</v>
      </c>
      <c r="K3731">
        <v>17000</v>
      </c>
    </row>
    <row r="3732" spans="1:11">
      <c r="A3732" s="4">
        <v>20220804</v>
      </c>
      <c r="B3732" s="21">
        <f t="shared" si="58"/>
        <v>44777</v>
      </c>
      <c r="C3732" s="20" t="str">
        <f>TEXT(Table1[[#This Row],[Transaction Date]],"yyyy")</f>
        <v>2022</v>
      </c>
      <c r="D3732" s="20" t="str">
        <f>TEXT(Table1[[#This Row],[Transaction Date]],"mmmm")</f>
        <v>August</v>
      </c>
      <c r="E3732" s="4">
        <f>MONTH(Table1[[#This Row],[Transaction Date]])</f>
        <v>8</v>
      </c>
      <c r="F3732" s="20" t="str">
        <f>TEXT(Table1[[#This Row],[Transaction Date]],"dddd")</f>
        <v>Thursday</v>
      </c>
      <c r="G3732" t="s">
        <v>116</v>
      </c>
      <c r="H3732" s="4">
        <v>21449</v>
      </c>
      <c r="I3732" t="s">
        <v>109</v>
      </c>
      <c r="J3732" s="4">
        <v>557336</v>
      </c>
      <c r="K3732">
        <v>13650</v>
      </c>
    </row>
    <row r="3733" spans="1:11">
      <c r="A3733" s="4">
        <v>20220804</v>
      </c>
      <c r="B3733" s="21">
        <f t="shared" si="58"/>
        <v>44777</v>
      </c>
      <c r="C3733" s="20" t="str">
        <f>TEXT(Table1[[#This Row],[Transaction Date]],"yyyy")</f>
        <v>2022</v>
      </c>
      <c r="D3733" s="20" t="str">
        <f>TEXT(Table1[[#This Row],[Transaction Date]],"mmmm")</f>
        <v>August</v>
      </c>
      <c r="E3733" s="4">
        <f>MONTH(Table1[[#This Row],[Transaction Date]])</f>
        <v>8</v>
      </c>
      <c r="F3733" s="20" t="str">
        <f>TEXT(Table1[[#This Row],[Transaction Date]],"dddd")</f>
        <v>Thursday</v>
      </c>
      <c r="G3733" t="s">
        <v>117</v>
      </c>
      <c r="H3733" s="4">
        <v>13788</v>
      </c>
      <c r="I3733" t="s">
        <v>114</v>
      </c>
      <c r="J3733" s="4">
        <v>134582</v>
      </c>
      <c r="K3733">
        <v>14360</v>
      </c>
    </row>
    <row r="3734" spans="1:11">
      <c r="A3734" s="4">
        <v>20220804</v>
      </c>
      <c r="B3734" s="21">
        <f t="shared" si="58"/>
        <v>44777</v>
      </c>
      <c r="C3734" s="20" t="str">
        <f>TEXT(Table1[[#This Row],[Transaction Date]],"yyyy")</f>
        <v>2022</v>
      </c>
      <c r="D3734" s="20" t="str">
        <f>TEXT(Table1[[#This Row],[Transaction Date]],"mmmm")</f>
        <v>August</v>
      </c>
      <c r="E3734" s="4">
        <f>MONTH(Table1[[#This Row],[Transaction Date]])</f>
        <v>8</v>
      </c>
      <c r="F3734" s="20" t="str">
        <f>TEXT(Table1[[#This Row],[Transaction Date]],"dddd")</f>
        <v>Thursday</v>
      </c>
      <c r="G3734" t="s">
        <v>10</v>
      </c>
      <c r="H3734" s="4">
        <v>13790</v>
      </c>
      <c r="I3734" t="s">
        <v>115</v>
      </c>
      <c r="J3734" s="4">
        <v>145249</v>
      </c>
      <c r="K3734">
        <v>5560</v>
      </c>
    </row>
    <row r="3735" spans="1:11">
      <c r="A3735" s="4">
        <v>20220805</v>
      </c>
      <c r="B3735" s="21">
        <f t="shared" si="58"/>
        <v>44778</v>
      </c>
      <c r="C3735" s="20" t="str">
        <f>TEXT(Table1[[#This Row],[Transaction Date]],"yyyy")</f>
        <v>2022</v>
      </c>
      <c r="D3735" s="20" t="str">
        <f>TEXT(Table1[[#This Row],[Transaction Date]],"mmmm")</f>
        <v>August</v>
      </c>
      <c r="E3735" s="4">
        <f>MONTH(Table1[[#This Row],[Transaction Date]])</f>
        <v>8</v>
      </c>
      <c r="F3735" s="20" t="str">
        <f>TEXT(Table1[[#This Row],[Transaction Date]],"dddd")</f>
        <v>Friday</v>
      </c>
      <c r="G3735" t="s">
        <v>10</v>
      </c>
      <c r="H3735" s="4">
        <v>13352</v>
      </c>
      <c r="I3735" t="s">
        <v>114</v>
      </c>
      <c r="J3735" s="4">
        <v>557336</v>
      </c>
      <c r="K3735">
        <v>2950</v>
      </c>
    </row>
    <row r="3736" spans="1:11">
      <c r="A3736" s="4">
        <v>20220806</v>
      </c>
      <c r="B3736" s="21">
        <f t="shared" si="58"/>
        <v>44779</v>
      </c>
      <c r="C3736" s="20" t="str">
        <f>TEXT(Table1[[#This Row],[Transaction Date]],"yyyy")</f>
        <v>2022</v>
      </c>
      <c r="D3736" s="20" t="str">
        <f>TEXT(Table1[[#This Row],[Transaction Date]],"mmmm")</f>
        <v>August</v>
      </c>
      <c r="E3736" s="4">
        <f>MONTH(Table1[[#This Row],[Transaction Date]])</f>
        <v>8</v>
      </c>
      <c r="F3736" s="20" t="str">
        <f>TEXT(Table1[[#This Row],[Transaction Date]],"dddd")</f>
        <v>Saturday</v>
      </c>
      <c r="G3736" t="s">
        <v>10</v>
      </c>
      <c r="H3736" s="4">
        <v>1521</v>
      </c>
      <c r="I3736" t="s">
        <v>114</v>
      </c>
      <c r="J3736" s="4">
        <v>134582</v>
      </c>
      <c r="K3736">
        <v>14355</v>
      </c>
    </row>
    <row r="3737" spans="1:11">
      <c r="A3737" s="4">
        <v>20220806</v>
      </c>
      <c r="B3737" s="21">
        <f t="shared" si="58"/>
        <v>44779</v>
      </c>
      <c r="C3737" s="20" t="str">
        <f>TEXT(Table1[[#This Row],[Transaction Date]],"yyyy")</f>
        <v>2022</v>
      </c>
      <c r="D3737" s="20" t="str">
        <f>TEXT(Table1[[#This Row],[Transaction Date]],"mmmm")</f>
        <v>August</v>
      </c>
      <c r="E3737" s="4">
        <f>MONTH(Table1[[#This Row],[Transaction Date]])</f>
        <v>8</v>
      </c>
      <c r="F3737" s="20" t="str">
        <f>TEXT(Table1[[#This Row],[Transaction Date]],"dddd")</f>
        <v>Saturday</v>
      </c>
      <c r="G3737" t="s">
        <v>117</v>
      </c>
      <c r="H3737" s="4">
        <v>1522</v>
      </c>
      <c r="I3737" t="s">
        <v>115</v>
      </c>
      <c r="J3737" s="4">
        <v>145249</v>
      </c>
      <c r="K3737">
        <v>16155</v>
      </c>
    </row>
    <row r="3738" spans="1:11">
      <c r="A3738" s="4">
        <v>20220806</v>
      </c>
      <c r="B3738" s="21">
        <f t="shared" si="58"/>
        <v>44779</v>
      </c>
      <c r="C3738" s="20" t="str">
        <f>TEXT(Table1[[#This Row],[Transaction Date]],"yyyy")</f>
        <v>2022</v>
      </c>
      <c r="D3738" s="20" t="str">
        <f>TEXT(Table1[[#This Row],[Transaction Date]],"mmmm")</f>
        <v>August</v>
      </c>
      <c r="E3738" s="4">
        <f>MONTH(Table1[[#This Row],[Transaction Date]])</f>
        <v>8</v>
      </c>
      <c r="F3738" s="20" t="str">
        <f>TEXT(Table1[[#This Row],[Transaction Date]],"dddd")</f>
        <v>Saturday</v>
      </c>
      <c r="G3738" t="s">
        <v>117</v>
      </c>
      <c r="H3738" s="4">
        <v>21459</v>
      </c>
      <c r="I3738" t="s">
        <v>114</v>
      </c>
      <c r="J3738" s="4">
        <v>145249</v>
      </c>
      <c r="K3738">
        <v>9052.5</v>
      </c>
    </row>
    <row r="3739" spans="1:11">
      <c r="A3739" s="4">
        <v>20220806</v>
      </c>
      <c r="B3739" s="21">
        <f t="shared" si="58"/>
        <v>44779</v>
      </c>
      <c r="C3739" s="20" t="str">
        <f>TEXT(Table1[[#This Row],[Transaction Date]],"yyyy")</f>
        <v>2022</v>
      </c>
      <c r="D3739" s="20" t="str">
        <f>TEXT(Table1[[#This Row],[Transaction Date]],"mmmm")</f>
        <v>August</v>
      </c>
      <c r="E3739" s="4">
        <f>MONTH(Table1[[#This Row],[Transaction Date]])</f>
        <v>8</v>
      </c>
      <c r="F3739" s="20" t="str">
        <f>TEXT(Table1[[#This Row],[Transaction Date]],"dddd")</f>
        <v>Saturday</v>
      </c>
      <c r="G3739" t="s">
        <v>10</v>
      </c>
      <c r="H3739" s="4">
        <v>21460</v>
      </c>
      <c r="I3739" t="s">
        <v>115</v>
      </c>
      <c r="J3739" s="4">
        <v>557336</v>
      </c>
      <c r="K3739">
        <v>20655</v>
      </c>
    </row>
    <row r="3740" spans="1:11">
      <c r="A3740" s="4">
        <v>20220806</v>
      </c>
      <c r="B3740" s="21">
        <f t="shared" si="58"/>
        <v>44779</v>
      </c>
      <c r="C3740" s="20" t="str">
        <f>TEXT(Table1[[#This Row],[Transaction Date]],"yyyy")</f>
        <v>2022</v>
      </c>
      <c r="D3740" s="20" t="str">
        <f>TEXT(Table1[[#This Row],[Transaction Date]],"mmmm")</f>
        <v>August</v>
      </c>
      <c r="E3740" s="4">
        <f>MONTH(Table1[[#This Row],[Transaction Date]])</f>
        <v>8</v>
      </c>
      <c r="F3740" s="20" t="str">
        <f>TEXT(Table1[[#This Row],[Transaction Date]],"dddd")</f>
        <v>Saturday</v>
      </c>
      <c r="G3740" t="s">
        <v>10</v>
      </c>
      <c r="H3740" s="4">
        <v>21461</v>
      </c>
      <c r="I3740" t="s">
        <v>113</v>
      </c>
      <c r="J3740" s="4">
        <v>166213</v>
      </c>
      <c r="K3740">
        <v>2722.5</v>
      </c>
    </row>
    <row r="3741" spans="1:11">
      <c r="A3741" s="4">
        <v>20220806</v>
      </c>
      <c r="B3741" s="21">
        <f t="shared" si="58"/>
        <v>44779</v>
      </c>
      <c r="C3741" s="20" t="str">
        <f>TEXT(Table1[[#This Row],[Transaction Date]],"yyyy")</f>
        <v>2022</v>
      </c>
      <c r="D3741" s="20" t="str">
        <f>TEXT(Table1[[#This Row],[Transaction Date]],"mmmm")</f>
        <v>August</v>
      </c>
      <c r="E3741" s="4">
        <f>MONTH(Table1[[#This Row],[Transaction Date]])</f>
        <v>8</v>
      </c>
      <c r="F3741" s="20" t="str">
        <f>TEXT(Table1[[#This Row],[Transaction Date]],"dddd")</f>
        <v>Saturday</v>
      </c>
      <c r="G3741" t="s">
        <v>118</v>
      </c>
      <c r="H3741" s="4">
        <v>13797</v>
      </c>
      <c r="I3741" t="s">
        <v>115</v>
      </c>
      <c r="J3741" s="4">
        <v>167090</v>
      </c>
      <c r="K3741">
        <v>995</v>
      </c>
    </row>
    <row r="3742" spans="1:11">
      <c r="A3742" s="4">
        <v>20220806</v>
      </c>
      <c r="B3742" s="21">
        <f t="shared" si="58"/>
        <v>44779</v>
      </c>
      <c r="C3742" s="20" t="str">
        <f>TEXT(Table1[[#This Row],[Transaction Date]],"yyyy")</f>
        <v>2022</v>
      </c>
      <c r="D3742" s="20" t="str">
        <f>TEXT(Table1[[#This Row],[Transaction Date]],"mmmm")</f>
        <v>August</v>
      </c>
      <c r="E3742" s="4">
        <f>MONTH(Table1[[#This Row],[Transaction Date]])</f>
        <v>8</v>
      </c>
      <c r="F3742" s="20" t="str">
        <f>TEXT(Table1[[#This Row],[Transaction Date]],"dddd")</f>
        <v>Saturday</v>
      </c>
      <c r="G3742" t="s">
        <v>116</v>
      </c>
      <c r="H3742" s="4">
        <v>13798</v>
      </c>
      <c r="I3742" t="s">
        <v>115</v>
      </c>
      <c r="J3742" s="4">
        <v>167967</v>
      </c>
      <c r="K3742">
        <v>995</v>
      </c>
    </row>
    <row r="3743" spans="1:11">
      <c r="A3743" s="4">
        <v>20220806</v>
      </c>
      <c r="B3743" s="21">
        <f t="shared" si="58"/>
        <v>44779</v>
      </c>
      <c r="C3743" s="20" t="str">
        <f>TEXT(Table1[[#This Row],[Transaction Date]],"yyyy")</f>
        <v>2022</v>
      </c>
      <c r="D3743" s="20" t="str">
        <f>TEXT(Table1[[#This Row],[Transaction Date]],"mmmm")</f>
        <v>August</v>
      </c>
      <c r="E3743" s="4">
        <f>MONTH(Table1[[#This Row],[Transaction Date]])</f>
        <v>8</v>
      </c>
      <c r="F3743" s="20" t="str">
        <f>TEXT(Table1[[#This Row],[Transaction Date]],"dddd")</f>
        <v>Saturday</v>
      </c>
      <c r="G3743" t="s">
        <v>10</v>
      </c>
      <c r="H3743" s="4">
        <v>13799</v>
      </c>
      <c r="I3743" t="s">
        <v>109</v>
      </c>
      <c r="J3743" s="4">
        <v>168844</v>
      </c>
      <c r="K3743">
        <v>16155</v>
      </c>
    </row>
    <row r="3744" spans="1:11">
      <c r="A3744" s="4">
        <v>20220806</v>
      </c>
      <c r="B3744" s="21">
        <f t="shared" si="58"/>
        <v>44779</v>
      </c>
      <c r="C3744" s="20" t="str">
        <f>TEXT(Table1[[#This Row],[Transaction Date]],"yyyy")</f>
        <v>2022</v>
      </c>
      <c r="D3744" s="20" t="str">
        <f>TEXT(Table1[[#This Row],[Transaction Date]],"mmmm")</f>
        <v>August</v>
      </c>
      <c r="E3744" s="4">
        <f>MONTH(Table1[[#This Row],[Transaction Date]])</f>
        <v>8</v>
      </c>
      <c r="F3744" s="20" t="str">
        <f>TEXT(Table1[[#This Row],[Transaction Date]],"dddd")</f>
        <v>Saturday</v>
      </c>
      <c r="G3744" t="s">
        <v>116</v>
      </c>
      <c r="H3744" s="4">
        <v>13800</v>
      </c>
      <c r="I3744" t="s">
        <v>109</v>
      </c>
      <c r="J3744" s="4">
        <v>169721</v>
      </c>
      <c r="K3744">
        <v>13455</v>
      </c>
    </row>
    <row r="3745" spans="1:11">
      <c r="A3745" s="4">
        <v>20220806</v>
      </c>
      <c r="B3745" s="21">
        <f t="shared" si="58"/>
        <v>44779</v>
      </c>
      <c r="C3745" s="20" t="str">
        <f>TEXT(Table1[[#This Row],[Transaction Date]],"yyyy")</f>
        <v>2022</v>
      </c>
      <c r="D3745" s="20" t="str">
        <f>TEXT(Table1[[#This Row],[Transaction Date]],"mmmm")</f>
        <v>August</v>
      </c>
      <c r="E3745" s="4">
        <f>MONTH(Table1[[#This Row],[Transaction Date]])</f>
        <v>8</v>
      </c>
      <c r="F3745" s="20" t="str">
        <f>TEXT(Table1[[#This Row],[Transaction Date]],"dddd")</f>
        <v>Saturday</v>
      </c>
      <c r="G3745" t="s">
        <v>117</v>
      </c>
      <c r="H3745" s="4">
        <v>10589</v>
      </c>
      <c r="I3745" t="s">
        <v>109</v>
      </c>
      <c r="J3745" s="4">
        <v>124705</v>
      </c>
      <c r="K3745">
        <v>19485</v>
      </c>
    </row>
    <row r="3746" spans="1:11">
      <c r="A3746" s="4">
        <v>20220806</v>
      </c>
      <c r="B3746" s="21">
        <f t="shared" si="58"/>
        <v>44779</v>
      </c>
      <c r="C3746" s="20" t="str">
        <f>TEXT(Table1[[#This Row],[Transaction Date]],"yyyy")</f>
        <v>2022</v>
      </c>
      <c r="D3746" s="20" t="str">
        <f>TEXT(Table1[[#This Row],[Transaction Date]],"mmmm")</f>
        <v>August</v>
      </c>
      <c r="E3746" s="4">
        <f>MONTH(Table1[[#This Row],[Transaction Date]])</f>
        <v>8</v>
      </c>
      <c r="F3746" s="20" t="str">
        <f>TEXT(Table1[[#This Row],[Transaction Date]],"dddd")</f>
        <v>Saturday</v>
      </c>
      <c r="G3746" t="s">
        <v>117</v>
      </c>
      <c r="H3746" s="4">
        <v>10590</v>
      </c>
      <c r="I3746" t="s">
        <v>114</v>
      </c>
      <c r="J3746" s="4">
        <v>134582</v>
      </c>
      <c r="K3746">
        <v>1950</v>
      </c>
    </row>
    <row r="3747" spans="1:11">
      <c r="A3747" s="4">
        <v>20220808</v>
      </c>
      <c r="B3747" s="21">
        <f t="shared" si="58"/>
        <v>44781</v>
      </c>
      <c r="C3747" s="20" t="str">
        <f>TEXT(Table1[[#This Row],[Transaction Date]],"yyyy")</f>
        <v>2022</v>
      </c>
      <c r="D3747" s="20" t="str">
        <f>TEXT(Table1[[#This Row],[Transaction Date]],"mmmm")</f>
        <v>August</v>
      </c>
      <c r="E3747" s="4">
        <f>MONTH(Table1[[#This Row],[Transaction Date]])</f>
        <v>8</v>
      </c>
      <c r="F3747" s="20" t="str">
        <f>TEXT(Table1[[#This Row],[Transaction Date]],"dddd")</f>
        <v>Monday</v>
      </c>
      <c r="G3747" t="s">
        <v>10</v>
      </c>
      <c r="H3747" s="4">
        <v>1525</v>
      </c>
      <c r="I3747" t="s">
        <v>115</v>
      </c>
      <c r="J3747" s="4">
        <v>240547</v>
      </c>
      <c r="K3747">
        <v>18855</v>
      </c>
    </row>
    <row r="3748" spans="1:11">
      <c r="A3748" s="4">
        <v>20220808</v>
      </c>
      <c r="B3748" s="21">
        <f t="shared" si="58"/>
        <v>44781</v>
      </c>
      <c r="C3748" s="20" t="str">
        <f>TEXT(Table1[[#This Row],[Transaction Date]],"yyyy")</f>
        <v>2022</v>
      </c>
      <c r="D3748" s="20" t="str">
        <f>TEXT(Table1[[#This Row],[Transaction Date]],"mmmm")</f>
        <v>August</v>
      </c>
      <c r="E3748" s="4">
        <f>MONTH(Table1[[#This Row],[Transaction Date]])</f>
        <v>8</v>
      </c>
      <c r="F3748" s="20" t="str">
        <f>TEXT(Table1[[#This Row],[Transaction Date]],"dddd")</f>
        <v>Monday</v>
      </c>
      <c r="G3748" t="s">
        <v>10</v>
      </c>
      <c r="H3748" s="4">
        <v>21484</v>
      </c>
      <c r="I3748" t="s">
        <v>114</v>
      </c>
      <c r="J3748" s="4">
        <v>275506</v>
      </c>
      <c r="K3748">
        <v>2655</v>
      </c>
    </row>
    <row r="3749" spans="1:11">
      <c r="A3749" s="4">
        <v>20220808</v>
      </c>
      <c r="B3749" s="21">
        <f t="shared" si="58"/>
        <v>44781</v>
      </c>
      <c r="C3749" s="20" t="str">
        <f>TEXT(Table1[[#This Row],[Transaction Date]],"yyyy")</f>
        <v>2022</v>
      </c>
      <c r="D3749" s="20" t="str">
        <f>TEXT(Table1[[#This Row],[Transaction Date]],"mmmm")</f>
        <v>August</v>
      </c>
      <c r="E3749" s="4">
        <f>MONTH(Table1[[#This Row],[Transaction Date]])</f>
        <v>8</v>
      </c>
      <c r="F3749" s="20" t="str">
        <f>TEXT(Table1[[#This Row],[Transaction Date]],"dddd")</f>
        <v>Monday</v>
      </c>
      <c r="G3749" s="1" t="s">
        <v>10</v>
      </c>
      <c r="H3749" s="4">
        <v>21486</v>
      </c>
      <c r="I3749" t="s">
        <v>115</v>
      </c>
      <c r="J3749" s="4">
        <v>310465</v>
      </c>
      <c r="K3749">
        <v>3285</v>
      </c>
    </row>
    <row r="3750" spans="1:11">
      <c r="A3750" s="4">
        <v>20220808</v>
      </c>
      <c r="B3750" s="21">
        <f t="shared" si="58"/>
        <v>44781</v>
      </c>
      <c r="C3750" s="20" t="str">
        <f>TEXT(Table1[[#This Row],[Transaction Date]],"yyyy")</f>
        <v>2022</v>
      </c>
      <c r="D3750" s="20" t="str">
        <f>TEXT(Table1[[#This Row],[Transaction Date]],"mmmm")</f>
        <v>August</v>
      </c>
      <c r="E3750" s="4">
        <f>MONTH(Table1[[#This Row],[Transaction Date]])</f>
        <v>8</v>
      </c>
      <c r="F3750" s="20" t="str">
        <f>TEXT(Table1[[#This Row],[Transaction Date]],"dddd")</f>
        <v>Monday</v>
      </c>
      <c r="G3750" t="s">
        <v>10</v>
      </c>
      <c r="H3750" s="4">
        <v>13379</v>
      </c>
      <c r="I3750" t="s">
        <v>111</v>
      </c>
      <c r="J3750" s="4">
        <v>485260</v>
      </c>
      <c r="K3750">
        <v>907.5</v>
      </c>
    </row>
    <row r="3751" spans="1:11">
      <c r="A3751" s="4">
        <v>20220809</v>
      </c>
      <c r="B3751" s="21">
        <f t="shared" si="58"/>
        <v>44782</v>
      </c>
      <c r="C3751" s="20" t="str">
        <f>TEXT(Table1[[#This Row],[Transaction Date]],"yyyy")</f>
        <v>2022</v>
      </c>
      <c r="D3751" s="20" t="str">
        <f>TEXT(Table1[[#This Row],[Transaction Date]],"mmmm")</f>
        <v>August</v>
      </c>
      <c r="E3751" s="4">
        <f>MONTH(Table1[[#This Row],[Transaction Date]])</f>
        <v>8</v>
      </c>
      <c r="F3751" s="20" t="str">
        <f>TEXT(Table1[[#This Row],[Transaction Date]],"dddd")</f>
        <v>Tuesday</v>
      </c>
      <c r="G3751" t="s">
        <v>118</v>
      </c>
      <c r="H3751" s="4">
        <v>21489</v>
      </c>
      <c r="I3751" t="s">
        <v>109</v>
      </c>
      <c r="J3751" s="4">
        <v>520219</v>
      </c>
      <c r="K3751">
        <v>13455</v>
      </c>
    </row>
    <row r="3752" spans="1:11">
      <c r="A3752" s="4">
        <v>20220809</v>
      </c>
      <c r="B3752" s="21">
        <f t="shared" si="58"/>
        <v>44782</v>
      </c>
      <c r="C3752" s="20" t="str">
        <f>TEXT(Table1[[#This Row],[Transaction Date]],"yyyy")</f>
        <v>2022</v>
      </c>
      <c r="D3752" s="20" t="str">
        <f>TEXT(Table1[[#This Row],[Transaction Date]],"mmmm")</f>
        <v>August</v>
      </c>
      <c r="E3752" s="4">
        <f>MONTH(Table1[[#This Row],[Transaction Date]])</f>
        <v>8</v>
      </c>
      <c r="F3752" s="20" t="str">
        <f>TEXT(Table1[[#This Row],[Transaction Date]],"dddd")</f>
        <v>Tuesday</v>
      </c>
      <c r="G3752" t="s">
        <v>118</v>
      </c>
      <c r="H3752" s="4">
        <v>10596</v>
      </c>
      <c r="I3752" t="s">
        <v>109</v>
      </c>
      <c r="J3752" s="4">
        <v>555178</v>
      </c>
      <c r="K3752">
        <v>30450</v>
      </c>
    </row>
    <row r="3753" spans="1:11">
      <c r="A3753" s="4">
        <v>20220809</v>
      </c>
      <c r="B3753" s="21">
        <f t="shared" si="58"/>
        <v>44782</v>
      </c>
      <c r="C3753" s="20" t="str">
        <f>TEXT(Table1[[#This Row],[Transaction Date]],"yyyy")</f>
        <v>2022</v>
      </c>
      <c r="D3753" s="20" t="str">
        <f>TEXT(Table1[[#This Row],[Transaction Date]],"mmmm")</f>
        <v>August</v>
      </c>
      <c r="E3753" s="4">
        <f>MONTH(Table1[[#This Row],[Transaction Date]])</f>
        <v>8</v>
      </c>
      <c r="F3753" s="20" t="str">
        <f>TEXT(Table1[[#This Row],[Transaction Date]],"dddd")</f>
        <v>Tuesday</v>
      </c>
      <c r="G3753" t="s">
        <v>117</v>
      </c>
      <c r="H3753" s="4">
        <v>13803</v>
      </c>
      <c r="I3753" t="s">
        <v>111</v>
      </c>
      <c r="J3753" s="4">
        <v>590137</v>
      </c>
      <c r="K3753">
        <v>2385</v>
      </c>
    </row>
    <row r="3754" spans="1:11">
      <c r="A3754" s="4">
        <v>20220809</v>
      </c>
      <c r="B3754" s="21">
        <f t="shared" si="58"/>
        <v>44782</v>
      </c>
      <c r="C3754" s="20" t="str">
        <f>TEXT(Table1[[#This Row],[Transaction Date]],"yyyy")</f>
        <v>2022</v>
      </c>
      <c r="D3754" s="20" t="str">
        <f>TEXT(Table1[[#This Row],[Transaction Date]],"mmmm")</f>
        <v>August</v>
      </c>
      <c r="E3754" s="4">
        <f>MONTH(Table1[[#This Row],[Transaction Date]])</f>
        <v>8</v>
      </c>
      <c r="F3754" s="20" t="str">
        <f>TEXT(Table1[[#This Row],[Transaction Date]],"dddd")</f>
        <v>Tuesday</v>
      </c>
      <c r="G3754" t="s">
        <v>10</v>
      </c>
      <c r="H3754" s="4">
        <v>10595</v>
      </c>
      <c r="I3754" t="s">
        <v>109</v>
      </c>
      <c r="J3754" s="4">
        <v>625096</v>
      </c>
      <c r="K3754">
        <v>8962.5</v>
      </c>
    </row>
    <row r="3755" spans="1:11">
      <c r="A3755" s="4">
        <v>20220810</v>
      </c>
      <c r="B3755" s="21">
        <f t="shared" si="58"/>
        <v>44783</v>
      </c>
      <c r="C3755" s="20" t="str">
        <f>TEXT(Table1[[#This Row],[Transaction Date]],"yyyy")</f>
        <v>2022</v>
      </c>
      <c r="D3755" s="20" t="str">
        <f>TEXT(Table1[[#This Row],[Transaction Date]],"mmmm")</f>
        <v>August</v>
      </c>
      <c r="E3755" s="4">
        <f>MONTH(Table1[[#This Row],[Transaction Date]])</f>
        <v>8</v>
      </c>
      <c r="F3755" s="20" t="str">
        <f>TEXT(Table1[[#This Row],[Transaction Date]],"dddd")</f>
        <v>Wednesday</v>
      </c>
      <c r="G3755" t="s">
        <v>116</v>
      </c>
      <c r="H3755" s="4">
        <v>21490</v>
      </c>
      <c r="I3755" t="s">
        <v>110</v>
      </c>
      <c r="J3755" s="4">
        <v>660055</v>
      </c>
      <c r="K3755">
        <v>2950</v>
      </c>
    </row>
    <row r="3756" spans="1:11">
      <c r="A3756" s="4">
        <v>20220810</v>
      </c>
      <c r="B3756" s="21">
        <f t="shared" si="58"/>
        <v>44783</v>
      </c>
      <c r="C3756" s="20" t="str">
        <f>TEXT(Table1[[#This Row],[Transaction Date]],"yyyy")</f>
        <v>2022</v>
      </c>
      <c r="D3756" s="20" t="str">
        <f>TEXT(Table1[[#This Row],[Transaction Date]],"mmmm")</f>
        <v>August</v>
      </c>
      <c r="E3756" s="4">
        <f>MONTH(Table1[[#This Row],[Transaction Date]])</f>
        <v>8</v>
      </c>
      <c r="F3756" s="20" t="str">
        <f>TEXT(Table1[[#This Row],[Transaction Date]],"dddd")</f>
        <v>Wednesday</v>
      </c>
      <c r="G3756" t="s">
        <v>116</v>
      </c>
      <c r="H3756" s="4">
        <v>21493</v>
      </c>
      <c r="I3756" t="s">
        <v>115</v>
      </c>
      <c r="J3756" s="4">
        <v>695014</v>
      </c>
      <c r="K3756">
        <v>995</v>
      </c>
    </row>
    <row r="3757" spans="1:11">
      <c r="A3757" s="4">
        <v>20220810</v>
      </c>
      <c r="B3757" s="21">
        <f t="shared" si="58"/>
        <v>44783</v>
      </c>
      <c r="C3757" s="20" t="str">
        <f>TEXT(Table1[[#This Row],[Transaction Date]],"yyyy")</f>
        <v>2022</v>
      </c>
      <c r="D3757" s="20" t="str">
        <f>TEXT(Table1[[#This Row],[Transaction Date]],"mmmm")</f>
        <v>August</v>
      </c>
      <c r="E3757" s="4">
        <f>MONTH(Table1[[#This Row],[Transaction Date]])</f>
        <v>8</v>
      </c>
      <c r="F3757" s="20" t="str">
        <f>TEXT(Table1[[#This Row],[Transaction Date]],"dddd")</f>
        <v>Wednesday</v>
      </c>
      <c r="G3757" t="s">
        <v>117</v>
      </c>
      <c r="H3757" s="4">
        <v>1527</v>
      </c>
      <c r="I3757" t="s">
        <v>111</v>
      </c>
      <c r="J3757" s="4">
        <v>869809</v>
      </c>
      <c r="K3757">
        <v>5698</v>
      </c>
    </row>
    <row r="3758" spans="1:11">
      <c r="A3758" s="4">
        <v>20220810</v>
      </c>
      <c r="B3758" s="21">
        <f t="shared" si="58"/>
        <v>44783</v>
      </c>
      <c r="C3758" s="20" t="str">
        <f>TEXT(Table1[[#This Row],[Transaction Date]],"yyyy")</f>
        <v>2022</v>
      </c>
      <c r="D3758" s="20" t="str">
        <f>TEXT(Table1[[#This Row],[Transaction Date]],"mmmm")</f>
        <v>August</v>
      </c>
      <c r="E3758" s="4">
        <f>MONTH(Table1[[#This Row],[Transaction Date]])</f>
        <v>8</v>
      </c>
      <c r="F3758" s="20" t="str">
        <f>TEXT(Table1[[#This Row],[Transaction Date]],"dddd")</f>
        <v>Wednesday</v>
      </c>
      <c r="G3758" t="s">
        <v>11</v>
      </c>
      <c r="H3758" s="4">
        <v>21493</v>
      </c>
      <c r="I3758" t="s">
        <v>115</v>
      </c>
      <c r="J3758" s="4">
        <v>904768</v>
      </c>
      <c r="K3758">
        <v>995</v>
      </c>
    </row>
    <row r="3759" spans="1:11">
      <c r="A3759" s="4">
        <v>20220810</v>
      </c>
      <c r="B3759" s="21">
        <f t="shared" si="58"/>
        <v>44783</v>
      </c>
      <c r="C3759" s="20" t="str">
        <f>TEXT(Table1[[#This Row],[Transaction Date]],"yyyy")</f>
        <v>2022</v>
      </c>
      <c r="D3759" s="20" t="str">
        <f>TEXT(Table1[[#This Row],[Transaction Date]],"mmmm")</f>
        <v>August</v>
      </c>
      <c r="E3759" s="4">
        <f>MONTH(Table1[[#This Row],[Transaction Date]])</f>
        <v>8</v>
      </c>
      <c r="F3759" s="20" t="str">
        <f>TEXT(Table1[[#This Row],[Transaction Date]],"dddd")</f>
        <v>Wednesday</v>
      </c>
      <c r="G3759" t="s">
        <v>11</v>
      </c>
      <c r="H3759" s="4">
        <v>10597</v>
      </c>
      <c r="I3759" t="s">
        <v>109</v>
      </c>
      <c r="J3759" s="4">
        <v>132951</v>
      </c>
      <c r="K3759">
        <v>4185</v>
      </c>
    </row>
    <row r="3760" spans="1:11">
      <c r="A3760" s="4">
        <v>20220812</v>
      </c>
      <c r="B3760" s="21">
        <f t="shared" si="58"/>
        <v>44785</v>
      </c>
      <c r="C3760" s="20" t="str">
        <f>TEXT(Table1[[#This Row],[Transaction Date]],"yyyy")</f>
        <v>2022</v>
      </c>
      <c r="D3760" s="20" t="str">
        <f>TEXT(Table1[[#This Row],[Transaction Date]],"mmmm")</f>
        <v>August</v>
      </c>
      <c r="E3760" s="4">
        <f>MONTH(Table1[[#This Row],[Transaction Date]])</f>
        <v>8</v>
      </c>
      <c r="F3760" s="20" t="str">
        <f>TEXT(Table1[[#This Row],[Transaction Date]],"dddd")</f>
        <v>Friday</v>
      </c>
      <c r="G3760" t="s">
        <v>11</v>
      </c>
      <c r="H3760" s="4">
        <v>13808</v>
      </c>
      <c r="I3760" t="s">
        <v>109</v>
      </c>
      <c r="J3760" s="4">
        <v>117828</v>
      </c>
      <c r="K3760">
        <v>14950</v>
      </c>
    </row>
    <row r="3761" spans="1:11">
      <c r="A3761" s="4">
        <v>20220812</v>
      </c>
      <c r="B3761" s="21">
        <f t="shared" si="58"/>
        <v>44785</v>
      </c>
      <c r="C3761" s="20" t="str">
        <f>TEXT(Table1[[#This Row],[Transaction Date]],"yyyy")</f>
        <v>2022</v>
      </c>
      <c r="D3761" s="20" t="str">
        <f>TEXT(Table1[[#This Row],[Transaction Date]],"mmmm")</f>
        <v>August</v>
      </c>
      <c r="E3761" s="4">
        <f>MONTH(Table1[[#This Row],[Transaction Date]])</f>
        <v>8</v>
      </c>
      <c r="F3761" s="20" t="str">
        <f>TEXT(Table1[[#This Row],[Transaction Date]],"dddd")</f>
        <v>Friday</v>
      </c>
      <c r="G3761" t="s">
        <v>117</v>
      </c>
      <c r="H3761" s="4">
        <v>21498</v>
      </c>
      <c r="I3761" t="s">
        <v>115</v>
      </c>
      <c r="J3761" s="4">
        <v>124705</v>
      </c>
      <c r="K3761">
        <v>995</v>
      </c>
    </row>
    <row r="3762" spans="1:11">
      <c r="A3762" s="4">
        <v>20220812</v>
      </c>
      <c r="B3762" s="21">
        <f t="shared" si="58"/>
        <v>44785</v>
      </c>
      <c r="C3762" s="20" t="str">
        <f>TEXT(Table1[[#This Row],[Transaction Date]],"yyyy")</f>
        <v>2022</v>
      </c>
      <c r="D3762" s="20" t="str">
        <f>TEXT(Table1[[#This Row],[Transaction Date]],"mmmm")</f>
        <v>August</v>
      </c>
      <c r="E3762" s="4">
        <f>MONTH(Table1[[#This Row],[Transaction Date]])</f>
        <v>8</v>
      </c>
      <c r="F3762" s="20" t="str">
        <f>TEXT(Table1[[#This Row],[Transaction Date]],"dddd")</f>
        <v>Friday</v>
      </c>
      <c r="G3762" t="s">
        <v>117</v>
      </c>
      <c r="H3762" s="4">
        <v>17194</v>
      </c>
      <c r="I3762" t="s">
        <v>114</v>
      </c>
      <c r="J3762" s="4">
        <v>134582</v>
      </c>
      <c r="K3762">
        <v>15712.5</v>
      </c>
    </row>
    <row r="3763" spans="1:11">
      <c r="A3763" s="4">
        <v>20220812</v>
      </c>
      <c r="B3763" s="21">
        <f t="shared" si="58"/>
        <v>44785</v>
      </c>
      <c r="C3763" s="20" t="str">
        <f>TEXT(Table1[[#This Row],[Transaction Date]],"yyyy")</f>
        <v>2022</v>
      </c>
      <c r="D3763" s="20" t="str">
        <f>TEXT(Table1[[#This Row],[Transaction Date]],"mmmm")</f>
        <v>August</v>
      </c>
      <c r="E3763" s="4">
        <f>MONTH(Table1[[#This Row],[Transaction Date]])</f>
        <v>8</v>
      </c>
      <c r="F3763" s="20" t="str">
        <f>TEXT(Table1[[#This Row],[Transaction Date]],"dddd")</f>
        <v>Friday</v>
      </c>
      <c r="G3763" t="s">
        <v>117</v>
      </c>
      <c r="H3763" s="4">
        <v>17205</v>
      </c>
      <c r="I3763" t="s">
        <v>115</v>
      </c>
      <c r="J3763" s="4">
        <v>145249</v>
      </c>
      <c r="K3763">
        <v>10305</v>
      </c>
    </row>
    <row r="3764" spans="1:11">
      <c r="A3764" s="4">
        <v>20220812</v>
      </c>
      <c r="B3764" s="21">
        <f t="shared" si="58"/>
        <v>44785</v>
      </c>
      <c r="C3764" s="20" t="str">
        <f>TEXT(Table1[[#This Row],[Transaction Date]],"yyyy")</f>
        <v>2022</v>
      </c>
      <c r="D3764" s="20" t="str">
        <f>TEXT(Table1[[#This Row],[Transaction Date]],"mmmm")</f>
        <v>August</v>
      </c>
      <c r="E3764" s="4">
        <f>MONTH(Table1[[#This Row],[Transaction Date]])</f>
        <v>8</v>
      </c>
      <c r="F3764" s="20" t="str">
        <f>TEXT(Table1[[#This Row],[Transaction Date]],"dddd")</f>
        <v>Friday</v>
      </c>
      <c r="G3764" t="s">
        <v>10</v>
      </c>
      <c r="H3764" s="4">
        <v>13462</v>
      </c>
      <c r="I3764" t="s">
        <v>114</v>
      </c>
      <c r="J3764" s="4">
        <v>557336</v>
      </c>
      <c r="K3764">
        <v>11450</v>
      </c>
    </row>
    <row r="3765" spans="1:11">
      <c r="A3765" s="4">
        <v>20220813</v>
      </c>
      <c r="B3765" s="21">
        <f t="shared" si="58"/>
        <v>44786</v>
      </c>
      <c r="C3765" s="20" t="str">
        <f>TEXT(Table1[[#This Row],[Transaction Date]],"yyyy")</f>
        <v>2022</v>
      </c>
      <c r="D3765" s="20" t="str">
        <f>TEXT(Table1[[#This Row],[Transaction Date]],"mmmm")</f>
        <v>August</v>
      </c>
      <c r="E3765" s="4">
        <f>MONTH(Table1[[#This Row],[Transaction Date]])</f>
        <v>8</v>
      </c>
      <c r="F3765" s="20" t="str">
        <f>TEXT(Table1[[#This Row],[Transaction Date]],"dddd")</f>
        <v>Saturday</v>
      </c>
      <c r="G3765" t="s">
        <v>10</v>
      </c>
      <c r="H3765" s="4">
        <v>1533</v>
      </c>
      <c r="I3765" t="s">
        <v>114</v>
      </c>
      <c r="J3765" s="4">
        <v>240547</v>
      </c>
      <c r="K3765">
        <v>13185</v>
      </c>
    </row>
    <row r="3766" spans="1:11">
      <c r="A3766" s="4">
        <v>20220813</v>
      </c>
      <c r="B3766" s="21">
        <f t="shared" si="58"/>
        <v>44786</v>
      </c>
      <c r="C3766" s="20" t="str">
        <f>TEXT(Table1[[#This Row],[Transaction Date]],"yyyy")</f>
        <v>2022</v>
      </c>
      <c r="D3766" s="20" t="str">
        <f>TEXT(Table1[[#This Row],[Transaction Date]],"mmmm")</f>
        <v>August</v>
      </c>
      <c r="E3766" s="4">
        <f>MONTH(Table1[[#This Row],[Transaction Date]])</f>
        <v>8</v>
      </c>
      <c r="F3766" s="20" t="str">
        <f>TEXT(Table1[[#This Row],[Transaction Date]],"dddd")</f>
        <v>Saturday</v>
      </c>
      <c r="G3766" t="s">
        <v>116</v>
      </c>
      <c r="H3766" s="4">
        <v>21500</v>
      </c>
      <c r="I3766" t="s">
        <v>115</v>
      </c>
      <c r="J3766" s="4">
        <v>275506</v>
      </c>
      <c r="K3766">
        <v>5450</v>
      </c>
    </row>
    <row r="3767" spans="1:11">
      <c r="A3767" s="4">
        <v>20220813</v>
      </c>
      <c r="B3767" s="21">
        <f t="shared" si="58"/>
        <v>44786</v>
      </c>
      <c r="C3767" s="20" t="str">
        <f>TEXT(Table1[[#This Row],[Transaction Date]],"yyyy")</f>
        <v>2022</v>
      </c>
      <c r="D3767" s="20" t="str">
        <f>TEXT(Table1[[#This Row],[Transaction Date]],"mmmm")</f>
        <v>August</v>
      </c>
      <c r="E3767" s="4">
        <f>MONTH(Table1[[#This Row],[Transaction Date]])</f>
        <v>8</v>
      </c>
      <c r="F3767" s="20" t="str">
        <f>TEXT(Table1[[#This Row],[Transaction Date]],"dddd")</f>
        <v>Saturday</v>
      </c>
      <c r="G3767" t="s">
        <v>10</v>
      </c>
      <c r="H3767" s="4">
        <v>21506</v>
      </c>
      <c r="I3767" t="s">
        <v>114</v>
      </c>
      <c r="J3767" s="4">
        <v>310465</v>
      </c>
      <c r="K3767">
        <v>23950</v>
      </c>
    </row>
    <row r="3768" spans="1:11">
      <c r="A3768" s="4">
        <v>20220813</v>
      </c>
      <c r="B3768" s="21">
        <f t="shared" si="58"/>
        <v>44786</v>
      </c>
      <c r="C3768" s="20" t="str">
        <f>TEXT(Table1[[#This Row],[Transaction Date]],"yyyy")</f>
        <v>2022</v>
      </c>
      <c r="D3768" s="20" t="str">
        <f>TEXT(Table1[[#This Row],[Transaction Date]],"mmmm")</f>
        <v>August</v>
      </c>
      <c r="E3768" s="4">
        <f>MONTH(Table1[[#This Row],[Transaction Date]])</f>
        <v>8</v>
      </c>
      <c r="F3768" s="20" t="str">
        <f>TEXT(Table1[[#This Row],[Transaction Date]],"dddd")</f>
        <v>Saturday</v>
      </c>
      <c r="G3768" t="s">
        <v>10</v>
      </c>
      <c r="H3768" s="4">
        <v>21507</v>
      </c>
      <c r="I3768" t="s">
        <v>115</v>
      </c>
      <c r="J3768" s="4">
        <v>485260</v>
      </c>
      <c r="K3768">
        <v>24450</v>
      </c>
    </row>
    <row r="3769" spans="1:11">
      <c r="A3769" s="4">
        <v>20220813</v>
      </c>
      <c r="B3769" s="21">
        <f t="shared" si="58"/>
        <v>44786</v>
      </c>
      <c r="C3769" s="20" t="str">
        <f>TEXT(Table1[[#This Row],[Transaction Date]],"yyyy")</f>
        <v>2022</v>
      </c>
      <c r="D3769" s="20" t="str">
        <f>TEXT(Table1[[#This Row],[Transaction Date]],"mmmm")</f>
        <v>August</v>
      </c>
      <c r="E3769" s="4">
        <f>MONTH(Table1[[#This Row],[Transaction Date]])</f>
        <v>8</v>
      </c>
      <c r="F3769" s="20" t="str">
        <f>TEXT(Table1[[#This Row],[Transaction Date]],"dddd")</f>
        <v>Saturday</v>
      </c>
      <c r="G3769" t="s">
        <v>116</v>
      </c>
      <c r="H3769" s="4">
        <v>13809</v>
      </c>
      <c r="I3769" t="s">
        <v>113</v>
      </c>
      <c r="J3769" s="4">
        <v>520219</v>
      </c>
      <c r="K3769">
        <v>2385</v>
      </c>
    </row>
    <row r="3770" spans="1:11">
      <c r="A3770" s="4">
        <v>20220813</v>
      </c>
      <c r="B3770" s="21">
        <f t="shared" si="58"/>
        <v>44786</v>
      </c>
      <c r="C3770" s="20" t="str">
        <f>TEXT(Table1[[#This Row],[Transaction Date]],"yyyy")</f>
        <v>2022</v>
      </c>
      <c r="D3770" s="20" t="str">
        <f>TEXT(Table1[[#This Row],[Transaction Date]],"mmmm")</f>
        <v>August</v>
      </c>
      <c r="E3770" s="4">
        <f>MONTH(Table1[[#This Row],[Transaction Date]])</f>
        <v>8</v>
      </c>
      <c r="F3770" s="20" t="str">
        <f>TEXT(Table1[[#This Row],[Transaction Date]],"dddd")</f>
        <v>Saturday</v>
      </c>
      <c r="G3770" t="s">
        <v>116</v>
      </c>
      <c r="H3770" s="4">
        <v>10603</v>
      </c>
      <c r="I3770" t="s">
        <v>115</v>
      </c>
      <c r="J3770" s="4">
        <v>555178</v>
      </c>
      <c r="K3770">
        <v>907.5</v>
      </c>
    </row>
    <row r="3771" spans="1:11">
      <c r="A3771" s="4">
        <v>20220813</v>
      </c>
      <c r="B3771" s="21">
        <f t="shared" si="58"/>
        <v>44786</v>
      </c>
      <c r="C3771" s="20" t="str">
        <f>TEXT(Table1[[#This Row],[Transaction Date]],"yyyy")</f>
        <v>2022</v>
      </c>
      <c r="D3771" s="20" t="str">
        <f>TEXT(Table1[[#This Row],[Transaction Date]],"mmmm")</f>
        <v>August</v>
      </c>
      <c r="E3771" s="4">
        <f>MONTH(Table1[[#This Row],[Transaction Date]])</f>
        <v>8</v>
      </c>
      <c r="F3771" s="20" t="str">
        <f>TEXT(Table1[[#This Row],[Transaction Date]],"dddd")</f>
        <v>Saturday</v>
      </c>
      <c r="G3771" t="s">
        <v>116</v>
      </c>
      <c r="H3771" s="4">
        <v>10603</v>
      </c>
      <c r="I3771" t="s">
        <v>114</v>
      </c>
      <c r="J3771" s="4">
        <v>590137</v>
      </c>
      <c r="K3771">
        <v>1950</v>
      </c>
    </row>
    <row r="3772" spans="1:11">
      <c r="A3772" s="4">
        <v>20220813</v>
      </c>
      <c r="B3772" s="21">
        <f t="shared" si="58"/>
        <v>44786</v>
      </c>
      <c r="C3772" s="20" t="str">
        <f>TEXT(Table1[[#This Row],[Transaction Date]],"yyyy")</f>
        <v>2022</v>
      </c>
      <c r="D3772" s="20" t="str">
        <f>TEXT(Table1[[#This Row],[Transaction Date]],"mmmm")</f>
        <v>August</v>
      </c>
      <c r="E3772" s="4">
        <f>MONTH(Table1[[#This Row],[Transaction Date]])</f>
        <v>8</v>
      </c>
      <c r="F3772" s="20" t="str">
        <f>TEXT(Table1[[#This Row],[Transaction Date]],"dddd")</f>
        <v>Saturday</v>
      </c>
      <c r="G3772" t="s">
        <v>116</v>
      </c>
      <c r="H3772" s="4">
        <v>10604</v>
      </c>
      <c r="I3772" t="s">
        <v>109</v>
      </c>
      <c r="J3772" s="4">
        <v>625096</v>
      </c>
      <c r="K3772">
        <v>19485</v>
      </c>
    </row>
    <row r="3773" spans="1:11">
      <c r="A3773" s="4">
        <v>20220814</v>
      </c>
      <c r="B3773" s="21">
        <f t="shared" si="58"/>
        <v>44787</v>
      </c>
      <c r="C3773" s="20" t="str">
        <f>TEXT(Table1[[#This Row],[Transaction Date]],"yyyy")</f>
        <v>2022</v>
      </c>
      <c r="D3773" s="20" t="str">
        <f>TEXT(Table1[[#This Row],[Transaction Date]],"mmmm")</f>
        <v>August</v>
      </c>
      <c r="E3773" s="4">
        <f>MONTH(Table1[[#This Row],[Transaction Date]])</f>
        <v>8</v>
      </c>
      <c r="F3773" s="20" t="str">
        <f>TEXT(Table1[[#This Row],[Transaction Date]],"dddd")</f>
        <v>Sunday</v>
      </c>
      <c r="G3773" t="s">
        <v>116</v>
      </c>
      <c r="H3773" s="4">
        <v>17244</v>
      </c>
      <c r="I3773" t="s">
        <v>109</v>
      </c>
      <c r="J3773" s="4">
        <v>660055</v>
      </c>
      <c r="K3773">
        <v>13185</v>
      </c>
    </row>
    <row r="3774" spans="1:11">
      <c r="A3774" s="4">
        <v>20220815</v>
      </c>
      <c r="B3774" s="21">
        <f t="shared" si="58"/>
        <v>44788</v>
      </c>
      <c r="C3774" s="20" t="str">
        <f>TEXT(Table1[[#This Row],[Transaction Date]],"yyyy")</f>
        <v>2022</v>
      </c>
      <c r="D3774" s="20" t="str">
        <f>TEXT(Table1[[#This Row],[Transaction Date]],"mmmm")</f>
        <v>August</v>
      </c>
      <c r="E3774" s="4">
        <f>MONTH(Table1[[#This Row],[Transaction Date]])</f>
        <v>8</v>
      </c>
      <c r="F3774" s="20" t="str">
        <f>TEXT(Table1[[#This Row],[Transaction Date]],"dddd")</f>
        <v>Monday</v>
      </c>
      <c r="G3774" t="s">
        <v>117</v>
      </c>
      <c r="H3774" s="4">
        <v>1537</v>
      </c>
      <c r="I3774" t="s">
        <v>109</v>
      </c>
      <c r="J3774" s="4">
        <v>695014</v>
      </c>
      <c r="K3774">
        <v>19485</v>
      </c>
    </row>
    <row r="3775" spans="1:11">
      <c r="A3775" s="4">
        <v>20220815</v>
      </c>
      <c r="B3775" s="21">
        <f t="shared" si="58"/>
        <v>44788</v>
      </c>
      <c r="C3775" s="20" t="str">
        <f>TEXT(Table1[[#This Row],[Transaction Date]],"yyyy")</f>
        <v>2022</v>
      </c>
      <c r="D3775" s="20" t="str">
        <f>TEXT(Table1[[#This Row],[Transaction Date]],"mmmm")</f>
        <v>August</v>
      </c>
      <c r="E3775" s="4">
        <f>MONTH(Table1[[#This Row],[Transaction Date]])</f>
        <v>8</v>
      </c>
      <c r="F3775" s="20" t="str">
        <f>TEXT(Table1[[#This Row],[Transaction Date]],"dddd")</f>
        <v>Monday</v>
      </c>
      <c r="G3775" t="s">
        <v>118</v>
      </c>
      <c r="H3775" s="4">
        <v>21524</v>
      </c>
      <c r="I3775" t="s">
        <v>115</v>
      </c>
      <c r="J3775" s="4">
        <v>869809</v>
      </c>
      <c r="K3775">
        <v>10650</v>
      </c>
    </row>
    <row r="3776" spans="1:11">
      <c r="A3776" s="4">
        <v>20220815</v>
      </c>
      <c r="B3776" s="21">
        <f t="shared" si="58"/>
        <v>44788</v>
      </c>
      <c r="C3776" s="20" t="str">
        <f>TEXT(Table1[[#This Row],[Transaction Date]],"yyyy")</f>
        <v>2022</v>
      </c>
      <c r="D3776" s="20" t="str">
        <f>TEXT(Table1[[#This Row],[Transaction Date]],"mmmm")</f>
        <v>August</v>
      </c>
      <c r="E3776" s="4">
        <f>MONTH(Table1[[#This Row],[Transaction Date]])</f>
        <v>8</v>
      </c>
      <c r="F3776" s="20" t="str">
        <f>TEXT(Table1[[#This Row],[Transaction Date]],"dddd")</f>
        <v>Monday</v>
      </c>
      <c r="G3776" t="s">
        <v>10</v>
      </c>
      <c r="H3776" s="4">
        <v>10612</v>
      </c>
      <c r="I3776" t="s">
        <v>113</v>
      </c>
      <c r="J3776" s="4">
        <v>904768</v>
      </c>
      <c r="K3776">
        <v>14950</v>
      </c>
    </row>
    <row r="3777" spans="1:11">
      <c r="A3777" s="4">
        <v>20220815</v>
      </c>
      <c r="B3777" s="21">
        <f t="shared" si="58"/>
        <v>44788</v>
      </c>
      <c r="C3777" s="20" t="str">
        <f>TEXT(Table1[[#This Row],[Transaction Date]],"yyyy")</f>
        <v>2022</v>
      </c>
      <c r="D3777" s="20" t="str">
        <f>TEXT(Table1[[#This Row],[Transaction Date]],"mmmm")</f>
        <v>August</v>
      </c>
      <c r="E3777" s="4">
        <f>MONTH(Table1[[#This Row],[Transaction Date]])</f>
        <v>8</v>
      </c>
      <c r="F3777" s="20" t="str">
        <f>TEXT(Table1[[#This Row],[Transaction Date]],"dddd")</f>
        <v>Monday</v>
      </c>
      <c r="G3777" s="1" t="s">
        <v>116</v>
      </c>
      <c r="H3777" s="4">
        <v>10614</v>
      </c>
      <c r="I3777" t="s">
        <v>113</v>
      </c>
      <c r="J3777" s="4">
        <v>132951</v>
      </c>
      <c r="K3777">
        <v>14950</v>
      </c>
    </row>
    <row r="3778" spans="1:11">
      <c r="A3778" s="4">
        <v>20220815</v>
      </c>
      <c r="B3778" s="21">
        <f t="shared" si="58"/>
        <v>44788</v>
      </c>
      <c r="C3778" s="20" t="str">
        <f>TEXT(Table1[[#This Row],[Transaction Date]],"yyyy")</f>
        <v>2022</v>
      </c>
      <c r="D3778" s="20" t="str">
        <f>TEXT(Table1[[#This Row],[Transaction Date]],"mmmm")</f>
        <v>August</v>
      </c>
      <c r="E3778" s="4">
        <f>MONTH(Table1[[#This Row],[Transaction Date]])</f>
        <v>8</v>
      </c>
      <c r="F3778" s="20" t="str">
        <f>TEXT(Table1[[#This Row],[Transaction Date]],"dddd")</f>
        <v>Monday</v>
      </c>
      <c r="G3778" s="1" t="s">
        <v>118</v>
      </c>
      <c r="H3778" s="4">
        <v>1536</v>
      </c>
      <c r="I3778" t="s">
        <v>112</v>
      </c>
      <c r="J3778" s="4">
        <v>117828</v>
      </c>
      <c r="K3778">
        <v>9950</v>
      </c>
    </row>
    <row r="3779" spans="1:11">
      <c r="A3779" s="4">
        <v>20220815</v>
      </c>
      <c r="B3779" s="21">
        <f t="shared" si="58"/>
        <v>44788</v>
      </c>
      <c r="C3779" s="20" t="str">
        <f>TEXT(Table1[[#This Row],[Transaction Date]],"yyyy")</f>
        <v>2022</v>
      </c>
      <c r="D3779" s="20" t="str">
        <f>TEXT(Table1[[#This Row],[Transaction Date]],"mmmm")</f>
        <v>August</v>
      </c>
      <c r="E3779" s="4">
        <f>MONTH(Table1[[#This Row],[Transaction Date]])</f>
        <v>8</v>
      </c>
      <c r="F3779" s="20" t="str">
        <f>TEXT(Table1[[#This Row],[Transaction Date]],"dddd")</f>
        <v>Monday</v>
      </c>
      <c r="G3779" t="s">
        <v>116</v>
      </c>
      <c r="H3779" s="4">
        <v>21519</v>
      </c>
      <c r="I3779" t="s">
        <v>115</v>
      </c>
      <c r="J3779" s="4">
        <v>124705</v>
      </c>
      <c r="K3779">
        <v>995</v>
      </c>
    </row>
    <row r="3780" spans="1:11">
      <c r="A3780" s="4">
        <v>20220815</v>
      </c>
      <c r="B3780" s="21">
        <f t="shared" si="58"/>
        <v>44788</v>
      </c>
      <c r="C3780" s="20" t="str">
        <f>TEXT(Table1[[#This Row],[Transaction Date]],"yyyy")</f>
        <v>2022</v>
      </c>
      <c r="D3780" s="20" t="str">
        <f>TEXT(Table1[[#This Row],[Transaction Date]],"mmmm")</f>
        <v>August</v>
      </c>
      <c r="E3780" s="4">
        <f>MONTH(Table1[[#This Row],[Transaction Date]])</f>
        <v>8</v>
      </c>
      <c r="F3780" s="20" t="str">
        <f>TEXT(Table1[[#This Row],[Transaction Date]],"dddd")</f>
        <v>Monday</v>
      </c>
      <c r="G3780" t="s">
        <v>117</v>
      </c>
      <c r="H3780" s="4">
        <v>21522</v>
      </c>
      <c r="I3780" t="s">
        <v>113</v>
      </c>
      <c r="J3780" s="4">
        <v>134582</v>
      </c>
      <c r="K3780">
        <v>2450</v>
      </c>
    </row>
    <row r="3781" spans="1:11">
      <c r="A3781" s="4">
        <v>20220815</v>
      </c>
      <c r="B3781" s="21">
        <f t="shared" ref="B3781:B3844" si="59">DATE(LEFT(A3781,4),MID(A3781,5,2),RIGHT(A3781,2))</f>
        <v>44788</v>
      </c>
      <c r="C3781" s="20" t="str">
        <f>TEXT(Table1[[#This Row],[Transaction Date]],"yyyy")</f>
        <v>2022</v>
      </c>
      <c r="D3781" s="20" t="str">
        <f>TEXT(Table1[[#This Row],[Transaction Date]],"mmmm")</f>
        <v>August</v>
      </c>
      <c r="E3781" s="4">
        <f>MONTH(Table1[[#This Row],[Transaction Date]])</f>
        <v>8</v>
      </c>
      <c r="F3781" s="20" t="str">
        <f>TEXT(Table1[[#This Row],[Transaction Date]],"dddd")</f>
        <v>Monday</v>
      </c>
      <c r="G3781" t="s">
        <v>117</v>
      </c>
      <c r="H3781" s="4">
        <v>21523</v>
      </c>
      <c r="I3781" t="s">
        <v>115</v>
      </c>
      <c r="J3781" s="4">
        <v>145249</v>
      </c>
      <c r="K3781">
        <v>1347.5</v>
      </c>
    </row>
    <row r="3782" spans="1:11">
      <c r="A3782" s="4">
        <v>20220815</v>
      </c>
      <c r="B3782" s="21">
        <f t="shared" si="59"/>
        <v>44788</v>
      </c>
      <c r="C3782" s="20" t="str">
        <f>TEXT(Table1[[#This Row],[Transaction Date]],"yyyy")</f>
        <v>2022</v>
      </c>
      <c r="D3782" s="20" t="str">
        <f>TEXT(Table1[[#This Row],[Transaction Date]],"mmmm")</f>
        <v>August</v>
      </c>
      <c r="E3782" s="4">
        <f>MONTH(Table1[[#This Row],[Transaction Date]])</f>
        <v>8</v>
      </c>
      <c r="F3782" s="20" t="str">
        <f>TEXT(Table1[[#This Row],[Transaction Date]],"dddd")</f>
        <v>Monday</v>
      </c>
      <c r="G3782" t="s">
        <v>10</v>
      </c>
      <c r="H3782" s="4">
        <v>13815</v>
      </c>
      <c r="I3782" t="s">
        <v>114</v>
      </c>
      <c r="J3782" s="4">
        <v>557336</v>
      </c>
      <c r="K3782">
        <v>13185</v>
      </c>
    </row>
    <row r="3783" spans="1:11">
      <c r="A3783" s="4">
        <v>20220815</v>
      </c>
      <c r="B3783" s="21">
        <f t="shared" si="59"/>
        <v>44788</v>
      </c>
      <c r="C3783" s="20" t="str">
        <f>TEXT(Table1[[#This Row],[Transaction Date]],"yyyy")</f>
        <v>2022</v>
      </c>
      <c r="D3783" s="20" t="str">
        <f>TEXT(Table1[[#This Row],[Transaction Date]],"mmmm")</f>
        <v>August</v>
      </c>
      <c r="E3783" s="4">
        <f>MONTH(Table1[[#This Row],[Transaction Date]])</f>
        <v>8</v>
      </c>
      <c r="F3783" s="20" t="str">
        <f>TEXT(Table1[[#This Row],[Transaction Date]],"dddd")</f>
        <v>Monday</v>
      </c>
      <c r="G3783" t="s">
        <v>10</v>
      </c>
      <c r="H3783" s="4">
        <v>10613</v>
      </c>
      <c r="I3783" t="s">
        <v>115</v>
      </c>
      <c r="J3783" s="4">
        <v>134582</v>
      </c>
      <c r="K3783">
        <v>2950</v>
      </c>
    </row>
    <row r="3784" spans="1:11">
      <c r="A3784" s="4">
        <v>20220815</v>
      </c>
      <c r="B3784" s="21">
        <f t="shared" si="59"/>
        <v>44788</v>
      </c>
      <c r="C3784" s="20" t="str">
        <f>TEXT(Table1[[#This Row],[Transaction Date]],"yyyy")</f>
        <v>2022</v>
      </c>
      <c r="D3784" s="20" t="str">
        <f>TEXT(Table1[[#This Row],[Transaction Date]],"mmmm")</f>
        <v>August</v>
      </c>
      <c r="E3784" s="4">
        <f>MONTH(Table1[[#This Row],[Transaction Date]])</f>
        <v>8</v>
      </c>
      <c r="F3784" s="20" t="str">
        <f>TEXT(Table1[[#This Row],[Transaction Date]],"dddd")</f>
        <v>Monday</v>
      </c>
      <c r="G3784" t="s">
        <v>118</v>
      </c>
      <c r="H3784" s="4">
        <v>10613</v>
      </c>
      <c r="I3784" t="s">
        <v>114</v>
      </c>
      <c r="J3784" s="4">
        <v>145249</v>
      </c>
      <c r="K3784">
        <v>2950</v>
      </c>
    </row>
    <row r="3785" spans="1:11">
      <c r="A3785" s="4">
        <v>20220817</v>
      </c>
      <c r="B3785" s="21">
        <f t="shared" si="59"/>
        <v>44790</v>
      </c>
      <c r="C3785" s="20" t="str">
        <f>TEXT(Table1[[#This Row],[Transaction Date]],"yyyy")</f>
        <v>2022</v>
      </c>
      <c r="D3785" s="20" t="str">
        <f>TEXT(Table1[[#This Row],[Transaction Date]],"mmmm")</f>
        <v>August</v>
      </c>
      <c r="E3785" s="4">
        <f>MONTH(Table1[[#This Row],[Transaction Date]])</f>
        <v>8</v>
      </c>
      <c r="F3785" s="20" t="str">
        <f>TEXT(Table1[[#This Row],[Transaction Date]],"dddd")</f>
        <v>Wednesday</v>
      </c>
      <c r="G3785" t="s">
        <v>116</v>
      </c>
      <c r="H3785" s="4">
        <v>21533</v>
      </c>
      <c r="I3785" t="s">
        <v>115</v>
      </c>
      <c r="J3785" s="4">
        <v>557336</v>
      </c>
      <c r="K3785">
        <v>1990</v>
      </c>
    </row>
    <row r="3786" spans="1:11">
      <c r="A3786" s="4">
        <v>20220817</v>
      </c>
      <c r="B3786" s="21">
        <f t="shared" si="59"/>
        <v>44790</v>
      </c>
      <c r="C3786" s="20" t="str">
        <f>TEXT(Table1[[#This Row],[Transaction Date]],"yyyy")</f>
        <v>2022</v>
      </c>
      <c r="D3786" s="20" t="str">
        <f>TEXT(Table1[[#This Row],[Transaction Date]],"mmmm")</f>
        <v>August</v>
      </c>
      <c r="E3786" s="4">
        <f>MONTH(Table1[[#This Row],[Transaction Date]])</f>
        <v>8</v>
      </c>
      <c r="F3786" s="20" t="str">
        <f>TEXT(Table1[[#This Row],[Transaction Date]],"dddd")</f>
        <v>Wednesday</v>
      </c>
      <c r="G3786" t="s">
        <v>117</v>
      </c>
      <c r="H3786" s="4">
        <v>21534</v>
      </c>
      <c r="I3786" t="s">
        <v>114</v>
      </c>
      <c r="J3786" s="4">
        <v>134582</v>
      </c>
      <c r="K3786">
        <v>9950</v>
      </c>
    </row>
    <row r="3787" spans="1:11">
      <c r="A3787" s="4">
        <v>20220817</v>
      </c>
      <c r="B3787" s="21">
        <f t="shared" si="59"/>
        <v>44790</v>
      </c>
      <c r="C3787" s="20" t="str">
        <f>TEXT(Table1[[#This Row],[Transaction Date]],"yyyy")</f>
        <v>2022</v>
      </c>
      <c r="D3787" s="20" t="str">
        <f>TEXT(Table1[[#This Row],[Transaction Date]],"mmmm")</f>
        <v>August</v>
      </c>
      <c r="E3787" s="4">
        <f>MONTH(Table1[[#This Row],[Transaction Date]])</f>
        <v>8</v>
      </c>
      <c r="F3787" s="20" t="str">
        <f>TEXT(Table1[[#This Row],[Transaction Date]],"dddd")</f>
        <v>Wednesday</v>
      </c>
      <c r="G3787" t="s">
        <v>10</v>
      </c>
      <c r="H3787" s="4">
        <v>13818</v>
      </c>
      <c r="I3787" t="s">
        <v>114</v>
      </c>
      <c r="J3787" s="4">
        <v>145249</v>
      </c>
      <c r="K3787">
        <v>16362.5</v>
      </c>
    </row>
    <row r="3788" spans="1:11">
      <c r="A3788" s="4">
        <v>20220817</v>
      </c>
      <c r="B3788" s="21">
        <f t="shared" si="59"/>
        <v>44790</v>
      </c>
      <c r="C3788" s="20" t="str">
        <f>TEXT(Table1[[#This Row],[Transaction Date]],"yyyy")</f>
        <v>2022</v>
      </c>
      <c r="D3788" s="20" t="str">
        <f>TEXT(Table1[[#This Row],[Transaction Date]],"mmmm")</f>
        <v>August</v>
      </c>
      <c r="E3788" s="4">
        <f>MONTH(Table1[[#This Row],[Transaction Date]])</f>
        <v>8</v>
      </c>
      <c r="F3788" s="20" t="str">
        <f>TEXT(Table1[[#This Row],[Transaction Date]],"dddd")</f>
        <v>Wednesday</v>
      </c>
      <c r="G3788" t="s">
        <v>10</v>
      </c>
      <c r="H3788" s="4">
        <v>13819</v>
      </c>
      <c r="I3788" t="s">
        <v>115</v>
      </c>
      <c r="J3788" s="4">
        <v>557336</v>
      </c>
      <c r="K3788">
        <v>9855</v>
      </c>
    </row>
    <row r="3789" spans="1:11">
      <c r="A3789" s="4">
        <v>20220817</v>
      </c>
      <c r="B3789" s="21">
        <f t="shared" si="59"/>
        <v>44790</v>
      </c>
      <c r="C3789" s="20" t="str">
        <f>TEXT(Table1[[#This Row],[Transaction Date]],"yyyy")</f>
        <v>2022</v>
      </c>
      <c r="D3789" s="20" t="str">
        <f>TEXT(Table1[[#This Row],[Transaction Date]],"mmmm")</f>
        <v>August</v>
      </c>
      <c r="E3789" s="4">
        <f>MONTH(Table1[[#This Row],[Transaction Date]])</f>
        <v>8</v>
      </c>
      <c r="F3789" s="20" t="str">
        <f>TEXT(Table1[[#This Row],[Transaction Date]],"dddd")</f>
        <v>Wednesday</v>
      </c>
      <c r="G3789" t="s">
        <v>10</v>
      </c>
      <c r="H3789" s="4">
        <v>13820</v>
      </c>
      <c r="I3789" t="s">
        <v>114</v>
      </c>
      <c r="J3789" s="4">
        <v>134582</v>
      </c>
      <c r="K3789">
        <v>13185</v>
      </c>
    </row>
    <row r="3790" spans="1:11">
      <c r="A3790" s="4">
        <v>20220817</v>
      </c>
      <c r="B3790" s="21">
        <f t="shared" si="59"/>
        <v>44790</v>
      </c>
      <c r="C3790" s="20" t="str">
        <f>TEXT(Table1[[#This Row],[Transaction Date]],"yyyy")</f>
        <v>2022</v>
      </c>
      <c r="D3790" s="20" t="str">
        <f>TEXT(Table1[[#This Row],[Transaction Date]],"mmmm")</f>
        <v>August</v>
      </c>
      <c r="E3790" s="4">
        <f>MONTH(Table1[[#This Row],[Transaction Date]])</f>
        <v>8</v>
      </c>
      <c r="F3790" s="20" t="str">
        <f>TEXT(Table1[[#This Row],[Transaction Date]],"dddd")</f>
        <v>Wednesday</v>
      </c>
      <c r="G3790" t="s">
        <v>117</v>
      </c>
      <c r="H3790" s="4">
        <v>13820</v>
      </c>
      <c r="I3790" t="s">
        <v>115</v>
      </c>
      <c r="J3790" s="4">
        <v>145249</v>
      </c>
      <c r="K3790">
        <v>3555</v>
      </c>
    </row>
    <row r="3791" spans="1:11">
      <c r="A3791" s="4">
        <v>20220817</v>
      </c>
      <c r="B3791" s="21">
        <f t="shared" si="59"/>
        <v>44790</v>
      </c>
      <c r="C3791" s="20" t="str">
        <f>TEXT(Table1[[#This Row],[Transaction Date]],"yyyy")</f>
        <v>2022</v>
      </c>
      <c r="D3791" s="20" t="str">
        <f>TEXT(Table1[[#This Row],[Transaction Date]],"mmmm")</f>
        <v>August</v>
      </c>
      <c r="E3791" s="4">
        <f>MONTH(Table1[[#This Row],[Transaction Date]])</f>
        <v>8</v>
      </c>
      <c r="F3791" s="20" t="str">
        <f>TEXT(Table1[[#This Row],[Transaction Date]],"dddd")</f>
        <v>Wednesday</v>
      </c>
      <c r="G3791" t="s">
        <v>117</v>
      </c>
      <c r="H3791" s="4">
        <v>10619</v>
      </c>
      <c r="I3791" t="s">
        <v>113</v>
      </c>
      <c r="J3791" s="4">
        <v>557336</v>
      </c>
      <c r="K3791">
        <v>12285</v>
      </c>
    </row>
    <row r="3792" spans="1:11">
      <c r="A3792" s="4">
        <v>20220817</v>
      </c>
      <c r="B3792" s="21">
        <f t="shared" si="59"/>
        <v>44790</v>
      </c>
      <c r="C3792" s="20" t="str">
        <f>TEXT(Table1[[#This Row],[Transaction Date]],"yyyy")</f>
        <v>2022</v>
      </c>
      <c r="D3792" s="20" t="str">
        <f>TEXT(Table1[[#This Row],[Transaction Date]],"mmmm")</f>
        <v>August</v>
      </c>
      <c r="E3792" s="4">
        <f>MONTH(Table1[[#This Row],[Transaction Date]])</f>
        <v>8</v>
      </c>
      <c r="F3792" s="20" t="str">
        <f>TEXT(Table1[[#This Row],[Transaction Date]],"dddd")</f>
        <v>Wednesday</v>
      </c>
      <c r="G3792" t="s">
        <v>10</v>
      </c>
      <c r="H3792" s="4">
        <v>1542</v>
      </c>
      <c r="I3792" t="s">
        <v>113</v>
      </c>
      <c r="J3792" s="4">
        <v>134582</v>
      </c>
      <c r="K3792">
        <v>13455</v>
      </c>
    </row>
    <row r="3793" spans="1:11">
      <c r="A3793" s="4">
        <v>20220817</v>
      </c>
      <c r="B3793" s="21">
        <f t="shared" si="59"/>
        <v>44790</v>
      </c>
      <c r="C3793" s="20" t="str">
        <f>TEXT(Table1[[#This Row],[Transaction Date]],"yyyy")</f>
        <v>2022</v>
      </c>
      <c r="D3793" s="20" t="str">
        <f>TEXT(Table1[[#This Row],[Transaction Date]],"mmmm")</f>
        <v>August</v>
      </c>
      <c r="E3793" s="4">
        <f>MONTH(Table1[[#This Row],[Transaction Date]])</f>
        <v>8</v>
      </c>
      <c r="F3793" s="20" t="str">
        <f>TEXT(Table1[[#This Row],[Transaction Date]],"dddd")</f>
        <v>Wednesday</v>
      </c>
      <c r="G3793" t="s">
        <v>10</v>
      </c>
      <c r="H3793" s="4">
        <v>1543</v>
      </c>
      <c r="I3793" t="s">
        <v>112</v>
      </c>
      <c r="J3793" s="4">
        <v>145249</v>
      </c>
      <c r="K3793">
        <v>20205</v>
      </c>
    </row>
    <row r="3794" spans="1:11">
      <c r="A3794" s="4">
        <v>20220817</v>
      </c>
      <c r="B3794" s="21">
        <f t="shared" si="59"/>
        <v>44790</v>
      </c>
      <c r="C3794" s="20" t="str">
        <f>TEXT(Table1[[#This Row],[Transaction Date]],"yyyy")</f>
        <v>2022</v>
      </c>
      <c r="D3794" s="20" t="str">
        <f>TEXT(Table1[[#This Row],[Transaction Date]],"mmmm")</f>
        <v>August</v>
      </c>
      <c r="E3794" s="4">
        <f>MONTH(Table1[[#This Row],[Transaction Date]])</f>
        <v>8</v>
      </c>
      <c r="F3794" s="20" t="str">
        <f>TEXT(Table1[[#This Row],[Transaction Date]],"dddd")</f>
        <v>Wednesday</v>
      </c>
      <c r="G3794" t="s">
        <v>118</v>
      </c>
      <c r="H3794" s="4">
        <v>1544</v>
      </c>
      <c r="I3794" t="s">
        <v>109</v>
      </c>
      <c r="J3794" s="4">
        <v>557336</v>
      </c>
      <c r="K3794">
        <v>25650</v>
      </c>
    </row>
    <row r="3795" spans="1:11">
      <c r="A3795" s="4">
        <v>20220817</v>
      </c>
      <c r="B3795" s="21">
        <f t="shared" si="59"/>
        <v>44790</v>
      </c>
      <c r="C3795" s="20" t="str">
        <f>TEXT(Table1[[#This Row],[Transaction Date]],"yyyy")</f>
        <v>2022</v>
      </c>
      <c r="D3795" s="20" t="str">
        <f>TEXT(Table1[[#This Row],[Transaction Date]],"mmmm")</f>
        <v>August</v>
      </c>
      <c r="E3795" s="4">
        <f>MONTH(Table1[[#This Row],[Transaction Date]])</f>
        <v>8</v>
      </c>
      <c r="F3795" s="20" t="str">
        <f>TEXT(Table1[[#This Row],[Transaction Date]],"dddd")</f>
        <v>Wednesday</v>
      </c>
      <c r="G3795" t="s">
        <v>116</v>
      </c>
      <c r="H3795" s="4">
        <v>21531</v>
      </c>
      <c r="I3795" t="s">
        <v>109</v>
      </c>
      <c r="J3795" s="4">
        <v>134582</v>
      </c>
      <c r="K3795">
        <v>22650</v>
      </c>
    </row>
    <row r="3796" spans="1:11">
      <c r="A3796" s="4">
        <v>20220817</v>
      </c>
      <c r="B3796" s="21">
        <f t="shared" si="59"/>
        <v>44790</v>
      </c>
      <c r="C3796" s="20" t="str">
        <f>TEXT(Table1[[#This Row],[Transaction Date]],"yyyy")</f>
        <v>2022</v>
      </c>
      <c r="D3796" s="20" t="str">
        <f>TEXT(Table1[[#This Row],[Transaction Date]],"mmmm")</f>
        <v>August</v>
      </c>
      <c r="E3796" s="4">
        <f>MONTH(Table1[[#This Row],[Transaction Date]])</f>
        <v>8</v>
      </c>
      <c r="F3796" s="20" t="str">
        <f>TEXT(Table1[[#This Row],[Transaction Date]],"dddd")</f>
        <v>Wednesday</v>
      </c>
      <c r="G3796" t="s">
        <v>10</v>
      </c>
      <c r="H3796" s="4">
        <v>21532</v>
      </c>
      <c r="I3796" t="s">
        <v>109</v>
      </c>
      <c r="J3796" s="4">
        <v>145249</v>
      </c>
      <c r="K3796">
        <v>18855</v>
      </c>
    </row>
    <row r="3797" spans="1:11">
      <c r="A3797" s="4">
        <v>20220817</v>
      </c>
      <c r="B3797" s="21">
        <f t="shared" si="59"/>
        <v>44790</v>
      </c>
      <c r="C3797" s="20" t="str">
        <f>TEXT(Table1[[#This Row],[Transaction Date]],"yyyy")</f>
        <v>2022</v>
      </c>
      <c r="D3797" s="20" t="str">
        <f>TEXT(Table1[[#This Row],[Transaction Date]],"mmmm")</f>
        <v>August</v>
      </c>
      <c r="E3797" s="4">
        <f>MONTH(Table1[[#This Row],[Transaction Date]])</f>
        <v>8</v>
      </c>
      <c r="F3797" s="20" t="str">
        <f>TEXT(Table1[[#This Row],[Transaction Date]],"dddd")</f>
        <v>Wednesday</v>
      </c>
      <c r="G3797" t="s">
        <v>116</v>
      </c>
      <c r="H3797" s="4">
        <v>13818</v>
      </c>
      <c r="I3797" t="s">
        <v>114</v>
      </c>
      <c r="J3797" s="4">
        <v>557336</v>
      </c>
      <c r="K3797">
        <v>17807.5</v>
      </c>
    </row>
    <row r="3798" spans="1:11">
      <c r="A3798" s="4">
        <v>20220817</v>
      </c>
      <c r="B3798" s="21">
        <f t="shared" si="59"/>
        <v>44790</v>
      </c>
      <c r="C3798" s="20" t="str">
        <f>TEXT(Table1[[#This Row],[Transaction Date]],"yyyy")</f>
        <v>2022</v>
      </c>
      <c r="D3798" s="20" t="str">
        <f>TEXT(Table1[[#This Row],[Transaction Date]],"mmmm")</f>
        <v>August</v>
      </c>
      <c r="E3798" s="4">
        <f>MONTH(Table1[[#This Row],[Transaction Date]])</f>
        <v>8</v>
      </c>
      <c r="F3798" s="20" t="str">
        <f>TEXT(Table1[[#This Row],[Transaction Date]],"dddd")</f>
        <v>Wednesday</v>
      </c>
      <c r="G3798" t="s">
        <v>117</v>
      </c>
      <c r="H3798" s="4">
        <v>13821</v>
      </c>
      <c r="I3798" t="s">
        <v>115</v>
      </c>
      <c r="J3798" s="4">
        <v>134582</v>
      </c>
      <c r="K3798">
        <v>22005</v>
      </c>
    </row>
    <row r="3799" spans="1:11">
      <c r="A3799" s="4">
        <v>20220817</v>
      </c>
      <c r="B3799" s="21">
        <f t="shared" si="59"/>
        <v>44790</v>
      </c>
      <c r="C3799" s="20" t="str">
        <f>TEXT(Table1[[#This Row],[Transaction Date]],"yyyy")</f>
        <v>2022</v>
      </c>
      <c r="D3799" s="20" t="str">
        <f>TEXT(Table1[[#This Row],[Transaction Date]],"mmmm")</f>
        <v>August</v>
      </c>
      <c r="E3799" s="4">
        <f>MONTH(Table1[[#This Row],[Transaction Date]])</f>
        <v>8</v>
      </c>
      <c r="F3799" s="20" t="str">
        <f>TEXT(Table1[[#This Row],[Transaction Date]],"dddd")</f>
        <v>Wednesday</v>
      </c>
      <c r="G3799" t="s">
        <v>117</v>
      </c>
      <c r="H3799" s="4">
        <v>10620</v>
      </c>
      <c r="I3799" t="s">
        <v>114</v>
      </c>
      <c r="J3799" s="4">
        <v>124705</v>
      </c>
      <c r="K3799">
        <v>10755</v>
      </c>
    </row>
    <row r="3800" spans="1:11">
      <c r="A3800" s="4">
        <v>20220817</v>
      </c>
      <c r="B3800" s="21">
        <f t="shared" si="59"/>
        <v>44790</v>
      </c>
      <c r="C3800" s="20" t="str">
        <f>TEXT(Table1[[#This Row],[Transaction Date]],"yyyy")</f>
        <v>2022</v>
      </c>
      <c r="D3800" s="20" t="str">
        <f>TEXT(Table1[[#This Row],[Transaction Date]],"mmmm")</f>
        <v>August</v>
      </c>
      <c r="E3800" s="4">
        <f>MONTH(Table1[[#This Row],[Transaction Date]])</f>
        <v>8</v>
      </c>
      <c r="F3800" s="20" t="str">
        <f>TEXT(Table1[[#This Row],[Transaction Date]],"dddd")</f>
        <v>Wednesday</v>
      </c>
      <c r="G3800" t="s">
        <v>10</v>
      </c>
      <c r="H3800" s="4">
        <v>13509</v>
      </c>
      <c r="I3800" t="s">
        <v>115</v>
      </c>
      <c r="J3800" s="4">
        <v>134582</v>
      </c>
      <c r="K3800">
        <v>20385</v>
      </c>
    </row>
    <row r="3801" spans="1:11">
      <c r="A3801" s="4">
        <v>20220817</v>
      </c>
      <c r="B3801" s="21">
        <f t="shared" si="59"/>
        <v>44790</v>
      </c>
      <c r="C3801" s="20" t="str">
        <f>TEXT(Table1[[#This Row],[Transaction Date]],"yyyy")</f>
        <v>2022</v>
      </c>
      <c r="D3801" s="20" t="str">
        <f>TEXT(Table1[[#This Row],[Transaction Date]],"mmmm")</f>
        <v>August</v>
      </c>
      <c r="E3801" s="4">
        <f>MONTH(Table1[[#This Row],[Transaction Date]])</f>
        <v>8</v>
      </c>
      <c r="F3801" s="20" t="str">
        <f>TEXT(Table1[[#This Row],[Transaction Date]],"dddd")</f>
        <v>Wednesday</v>
      </c>
      <c r="G3801" t="s">
        <v>10</v>
      </c>
      <c r="H3801" s="4">
        <v>13513</v>
      </c>
      <c r="I3801" t="s">
        <v>111</v>
      </c>
      <c r="J3801" s="4">
        <v>145249</v>
      </c>
      <c r="K3801">
        <v>13185</v>
      </c>
    </row>
    <row r="3802" spans="1:11">
      <c r="A3802" s="4">
        <v>20220817</v>
      </c>
      <c r="B3802" s="21">
        <f t="shared" si="59"/>
        <v>44790</v>
      </c>
      <c r="C3802" s="20" t="str">
        <f>TEXT(Table1[[#This Row],[Transaction Date]],"yyyy")</f>
        <v>2022</v>
      </c>
      <c r="D3802" s="20" t="str">
        <f>TEXT(Table1[[#This Row],[Transaction Date]],"mmmm")</f>
        <v>August</v>
      </c>
      <c r="E3802" s="4">
        <f>MONTH(Table1[[#This Row],[Transaction Date]])</f>
        <v>8</v>
      </c>
      <c r="F3802" s="20" t="str">
        <f>TEXT(Table1[[#This Row],[Transaction Date]],"dddd")</f>
        <v>Wednesday</v>
      </c>
      <c r="G3802" t="s">
        <v>118</v>
      </c>
      <c r="H3802" s="4">
        <v>13518</v>
      </c>
      <c r="I3802" t="s">
        <v>109</v>
      </c>
      <c r="J3802" s="4">
        <v>557336</v>
      </c>
      <c r="K3802">
        <v>7895.25</v>
      </c>
    </row>
    <row r="3803" spans="1:11">
      <c r="A3803" s="4">
        <v>20220818</v>
      </c>
      <c r="B3803" s="21">
        <f t="shared" si="59"/>
        <v>44791</v>
      </c>
      <c r="C3803" s="20" t="str">
        <f>TEXT(Table1[[#This Row],[Transaction Date]],"yyyy")</f>
        <v>2022</v>
      </c>
      <c r="D3803" s="20" t="str">
        <f>TEXT(Table1[[#This Row],[Transaction Date]],"mmmm")</f>
        <v>August</v>
      </c>
      <c r="E3803" s="4">
        <f>MONTH(Table1[[#This Row],[Transaction Date]])</f>
        <v>8</v>
      </c>
      <c r="F3803" s="20" t="str">
        <f>TEXT(Table1[[#This Row],[Transaction Date]],"dddd")</f>
        <v>Thursday</v>
      </c>
      <c r="G3803" t="s">
        <v>116</v>
      </c>
      <c r="H3803" s="4">
        <v>13822</v>
      </c>
      <c r="I3803" t="s">
        <v>109</v>
      </c>
      <c r="J3803" s="4">
        <v>166213</v>
      </c>
      <c r="K3803">
        <v>8962.5</v>
      </c>
    </row>
    <row r="3804" spans="1:11">
      <c r="A3804" s="4">
        <v>20220818</v>
      </c>
      <c r="B3804" s="21">
        <f t="shared" si="59"/>
        <v>44791</v>
      </c>
      <c r="C3804" s="20" t="str">
        <f>TEXT(Table1[[#This Row],[Transaction Date]],"yyyy")</f>
        <v>2022</v>
      </c>
      <c r="D3804" s="20" t="str">
        <f>TEXT(Table1[[#This Row],[Transaction Date]],"mmmm")</f>
        <v>August</v>
      </c>
      <c r="E3804" s="4">
        <f>MONTH(Table1[[#This Row],[Transaction Date]])</f>
        <v>8</v>
      </c>
      <c r="F3804" s="20" t="str">
        <f>TEXT(Table1[[#This Row],[Transaction Date]],"dddd")</f>
        <v>Thursday</v>
      </c>
      <c r="G3804" t="s">
        <v>10</v>
      </c>
      <c r="H3804" s="4">
        <v>13823</v>
      </c>
      <c r="I3804" t="s">
        <v>111</v>
      </c>
      <c r="J3804" s="4">
        <v>167090</v>
      </c>
      <c r="K3804">
        <v>6255</v>
      </c>
    </row>
    <row r="3805" spans="1:11">
      <c r="A3805" s="4">
        <v>20220818</v>
      </c>
      <c r="B3805" s="21">
        <f t="shared" si="59"/>
        <v>44791</v>
      </c>
      <c r="C3805" s="20" t="str">
        <f>TEXT(Table1[[#This Row],[Transaction Date]],"yyyy")</f>
        <v>2022</v>
      </c>
      <c r="D3805" s="20" t="str">
        <f>TEXT(Table1[[#This Row],[Transaction Date]],"mmmm")</f>
        <v>August</v>
      </c>
      <c r="E3805" s="4">
        <f>MONTH(Table1[[#This Row],[Transaction Date]])</f>
        <v>8</v>
      </c>
      <c r="F3805" s="20" t="str">
        <f>TEXT(Table1[[#This Row],[Transaction Date]],"dddd")</f>
        <v>Thursday</v>
      </c>
      <c r="G3805" t="s">
        <v>116</v>
      </c>
      <c r="H3805" s="4">
        <v>21540</v>
      </c>
      <c r="I3805" t="s">
        <v>109</v>
      </c>
      <c r="J3805" s="4">
        <v>167967</v>
      </c>
      <c r="K3805">
        <v>11450</v>
      </c>
    </row>
    <row r="3806" spans="1:11">
      <c r="A3806" s="4">
        <v>20220818</v>
      </c>
      <c r="B3806" s="21">
        <f t="shared" si="59"/>
        <v>44791</v>
      </c>
      <c r="C3806" s="20" t="str">
        <f>TEXT(Table1[[#This Row],[Transaction Date]],"yyyy")</f>
        <v>2022</v>
      </c>
      <c r="D3806" s="20" t="str">
        <f>TEXT(Table1[[#This Row],[Transaction Date]],"mmmm")</f>
        <v>August</v>
      </c>
      <c r="E3806" s="4">
        <f>MONTH(Table1[[#This Row],[Transaction Date]])</f>
        <v>8</v>
      </c>
      <c r="F3806" s="20" t="str">
        <f>TEXT(Table1[[#This Row],[Transaction Date]],"dddd")</f>
        <v>Thursday</v>
      </c>
      <c r="G3806" t="s">
        <v>117</v>
      </c>
      <c r="H3806" s="4">
        <v>17332</v>
      </c>
      <c r="I3806" t="s">
        <v>109</v>
      </c>
      <c r="J3806" s="4">
        <v>168844</v>
      </c>
      <c r="K3806">
        <v>8955</v>
      </c>
    </row>
    <row r="3807" spans="1:11">
      <c r="A3807" s="4">
        <v>20220819</v>
      </c>
      <c r="B3807" s="21">
        <f t="shared" si="59"/>
        <v>44792</v>
      </c>
      <c r="C3807" s="20" t="str">
        <f>TEXT(Table1[[#This Row],[Transaction Date]],"yyyy")</f>
        <v>2022</v>
      </c>
      <c r="D3807" s="20" t="str">
        <f>TEXT(Table1[[#This Row],[Transaction Date]],"mmmm")</f>
        <v>August</v>
      </c>
      <c r="E3807" s="4">
        <f>MONTH(Table1[[#This Row],[Transaction Date]])</f>
        <v>8</v>
      </c>
      <c r="F3807" s="20" t="str">
        <f>TEXT(Table1[[#This Row],[Transaction Date]],"dddd")</f>
        <v>Friday</v>
      </c>
      <c r="G3807" t="s">
        <v>117</v>
      </c>
      <c r="H3807" s="4">
        <v>1550</v>
      </c>
      <c r="I3807" t="s">
        <v>109</v>
      </c>
      <c r="J3807" s="4">
        <v>169721</v>
      </c>
      <c r="K3807">
        <v>22650</v>
      </c>
    </row>
    <row r="3808" spans="1:11">
      <c r="A3808" s="4">
        <v>20220819</v>
      </c>
      <c r="B3808" s="21">
        <f t="shared" si="59"/>
        <v>44792</v>
      </c>
      <c r="C3808" s="20" t="str">
        <f>TEXT(Table1[[#This Row],[Transaction Date]],"yyyy")</f>
        <v>2022</v>
      </c>
      <c r="D3808" s="20" t="str">
        <f>TEXT(Table1[[#This Row],[Transaction Date]],"mmmm")</f>
        <v>August</v>
      </c>
      <c r="E3808" s="4">
        <f>MONTH(Table1[[#This Row],[Transaction Date]])</f>
        <v>8</v>
      </c>
      <c r="F3808" s="20" t="str">
        <f>TEXT(Table1[[#This Row],[Transaction Date]],"dddd")</f>
        <v>Friday</v>
      </c>
      <c r="G3808" t="s">
        <v>10</v>
      </c>
      <c r="H3808" s="4">
        <v>1550</v>
      </c>
      <c r="I3808" t="s">
        <v>111</v>
      </c>
      <c r="J3808" s="4">
        <v>124705</v>
      </c>
      <c r="K3808">
        <v>22450</v>
      </c>
    </row>
    <row r="3809" spans="1:11">
      <c r="A3809" s="4">
        <v>20220819</v>
      </c>
      <c r="B3809" s="21">
        <f t="shared" si="59"/>
        <v>44792</v>
      </c>
      <c r="C3809" s="20" t="str">
        <f>TEXT(Table1[[#This Row],[Transaction Date]],"yyyy")</f>
        <v>2022</v>
      </c>
      <c r="D3809" s="20" t="str">
        <f>TEXT(Table1[[#This Row],[Transaction Date]],"mmmm")</f>
        <v>August</v>
      </c>
      <c r="E3809" s="4">
        <f>MONTH(Table1[[#This Row],[Transaction Date]])</f>
        <v>8</v>
      </c>
      <c r="F3809" s="20" t="str">
        <f>TEXT(Table1[[#This Row],[Transaction Date]],"dddd")</f>
        <v>Friday</v>
      </c>
      <c r="G3809" t="s">
        <v>10</v>
      </c>
      <c r="H3809" s="4">
        <v>21543</v>
      </c>
      <c r="I3809" t="s">
        <v>109</v>
      </c>
      <c r="J3809" s="4">
        <v>134582</v>
      </c>
      <c r="K3809">
        <v>20385</v>
      </c>
    </row>
    <row r="3810" spans="1:11">
      <c r="A3810" s="4">
        <v>20220819</v>
      </c>
      <c r="B3810" s="21">
        <f t="shared" si="59"/>
        <v>44792</v>
      </c>
      <c r="C3810" s="20" t="str">
        <f>TEXT(Table1[[#This Row],[Transaction Date]],"yyyy")</f>
        <v>2022</v>
      </c>
      <c r="D3810" s="20" t="str">
        <f>TEXT(Table1[[#This Row],[Transaction Date]],"mmmm")</f>
        <v>August</v>
      </c>
      <c r="E3810" s="4">
        <f>MONTH(Table1[[#This Row],[Transaction Date]])</f>
        <v>8</v>
      </c>
      <c r="F3810" s="20" t="str">
        <f>TEXT(Table1[[#This Row],[Transaction Date]],"dddd")</f>
        <v>Friday</v>
      </c>
      <c r="G3810" t="s">
        <v>118</v>
      </c>
      <c r="H3810" s="4">
        <v>13824</v>
      </c>
      <c r="I3810" t="s">
        <v>109</v>
      </c>
      <c r="J3810" s="4">
        <v>240547</v>
      </c>
      <c r="K3810">
        <v>21555</v>
      </c>
    </row>
    <row r="3811" spans="1:11">
      <c r="A3811" s="4">
        <v>20220819</v>
      </c>
      <c r="B3811" s="21">
        <f t="shared" si="59"/>
        <v>44792</v>
      </c>
      <c r="C3811" s="20" t="str">
        <f>TEXT(Table1[[#This Row],[Transaction Date]],"yyyy")</f>
        <v>2022</v>
      </c>
      <c r="D3811" s="20" t="str">
        <f>TEXT(Table1[[#This Row],[Transaction Date]],"mmmm")</f>
        <v>August</v>
      </c>
      <c r="E3811" s="4">
        <f>MONTH(Table1[[#This Row],[Transaction Date]])</f>
        <v>8</v>
      </c>
      <c r="F3811" s="20" t="str">
        <f>TEXT(Table1[[#This Row],[Transaction Date]],"dddd")</f>
        <v>Friday</v>
      </c>
      <c r="G3811" t="s">
        <v>117</v>
      </c>
      <c r="H3811" s="4">
        <v>13825</v>
      </c>
      <c r="I3811" t="s">
        <v>109</v>
      </c>
      <c r="J3811" s="4">
        <v>275506</v>
      </c>
      <c r="K3811">
        <v>20782.5</v>
      </c>
    </row>
    <row r="3812" spans="1:11">
      <c r="A3812" s="4">
        <v>20220819</v>
      </c>
      <c r="B3812" s="21">
        <f t="shared" si="59"/>
        <v>44792</v>
      </c>
      <c r="C3812" s="20" t="str">
        <f>TEXT(Table1[[#This Row],[Transaction Date]],"yyyy")</f>
        <v>2022</v>
      </c>
      <c r="D3812" s="20" t="str">
        <f>TEXT(Table1[[#This Row],[Transaction Date]],"mmmm")</f>
        <v>August</v>
      </c>
      <c r="E3812" s="4">
        <f>MONTH(Table1[[#This Row],[Transaction Date]])</f>
        <v>8</v>
      </c>
      <c r="F3812" s="20" t="str">
        <f>TEXT(Table1[[#This Row],[Transaction Date]],"dddd")</f>
        <v>Friday</v>
      </c>
      <c r="G3812" t="s">
        <v>10</v>
      </c>
      <c r="H3812" s="4">
        <v>10623</v>
      </c>
      <c r="I3812" t="s">
        <v>109</v>
      </c>
      <c r="J3812" s="4">
        <v>310465</v>
      </c>
      <c r="K3812">
        <v>22005</v>
      </c>
    </row>
    <row r="3813" spans="1:11">
      <c r="A3813" s="4">
        <v>20220819</v>
      </c>
      <c r="B3813" s="21">
        <f t="shared" si="59"/>
        <v>44792</v>
      </c>
      <c r="C3813" s="20" t="str">
        <f>TEXT(Table1[[#This Row],[Transaction Date]],"yyyy")</f>
        <v>2022</v>
      </c>
      <c r="D3813" s="20" t="str">
        <f>TEXT(Table1[[#This Row],[Transaction Date]],"mmmm")</f>
        <v>August</v>
      </c>
      <c r="E3813" s="4">
        <f>MONTH(Table1[[#This Row],[Transaction Date]])</f>
        <v>8</v>
      </c>
      <c r="F3813" s="20" t="str">
        <f>TEXT(Table1[[#This Row],[Transaction Date]],"dddd")</f>
        <v>Friday</v>
      </c>
      <c r="G3813" t="s">
        <v>116</v>
      </c>
      <c r="H3813" s="4">
        <v>10624</v>
      </c>
      <c r="I3813" t="s">
        <v>114</v>
      </c>
      <c r="J3813" s="4">
        <v>485260</v>
      </c>
      <c r="K3813">
        <v>13455</v>
      </c>
    </row>
    <row r="3814" spans="1:11">
      <c r="A3814" s="4">
        <v>20220819</v>
      </c>
      <c r="B3814" s="21">
        <f t="shared" si="59"/>
        <v>44792</v>
      </c>
      <c r="C3814" s="20" t="str">
        <f>TEXT(Table1[[#This Row],[Transaction Date]],"yyyy")</f>
        <v>2022</v>
      </c>
      <c r="D3814" s="20" t="str">
        <f>TEXT(Table1[[#This Row],[Transaction Date]],"mmmm")</f>
        <v>August</v>
      </c>
      <c r="E3814" s="4">
        <f>MONTH(Table1[[#This Row],[Transaction Date]])</f>
        <v>8</v>
      </c>
      <c r="F3814" s="20" t="str">
        <f>TEXT(Table1[[#This Row],[Transaction Date]],"dddd")</f>
        <v>Friday</v>
      </c>
      <c r="G3814" t="s">
        <v>116</v>
      </c>
      <c r="H3814" s="4">
        <v>10627</v>
      </c>
      <c r="I3814" t="s">
        <v>115</v>
      </c>
      <c r="J3814" s="4">
        <v>520219</v>
      </c>
      <c r="K3814">
        <v>2650</v>
      </c>
    </row>
    <row r="3815" spans="1:11">
      <c r="A3815" s="4">
        <v>20220819</v>
      </c>
      <c r="B3815" s="21">
        <f t="shared" si="59"/>
        <v>44792</v>
      </c>
      <c r="C3815" s="20" t="str">
        <f>TEXT(Table1[[#This Row],[Transaction Date]],"yyyy")</f>
        <v>2022</v>
      </c>
      <c r="D3815" s="20" t="str">
        <f>TEXT(Table1[[#This Row],[Transaction Date]],"mmmm")</f>
        <v>August</v>
      </c>
      <c r="E3815" s="4">
        <f>MONTH(Table1[[#This Row],[Transaction Date]])</f>
        <v>8</v>
      </c>
      <c r="F3815" s="20" t="str">
        <f>TEXT(Table1[[#This Row],[Transaction Date]],"dddd")</f>
        <v>Friday</v>
      </c>
      <c r="G3815" t="s">
        <v>117</v>
      </c>
      <c r="H3815" s="4">
        <v>1546</v>
      </c>
      <c r="I3815" t="s">
        <v>114</v>
      </c>
      <c r="J3815" s="4">
        <v>555178</v>
      </c>
      <c r="K3815">
        <v>10305</v>
      </c>
    </row>
    <row r="3816" spans="1:11">
      <c r="A3816" s="4">
        <v>20220819</v>
      </c>
      <c r="B3816" s="21">
        <f t="shared" si="59"/>
        <v>44792</v>
      </c>
      <c r="C3816" s="20" t="str">
        <f>TEXT(Table1[[#This Row],[Transaction Date]],"yyyy")</f>
        <v>2022</v>
      </c>
      <c r="D3816" s="20" t="str">
        <f>TEXT(Table1[[#This Row],[Transaction Date]],"mmmm")</f>
        <v>August</v>
      </c>
      <c r="E3816" s="4">
        <f>MONTH(Table1[[#This Row],[Transaction Date]])</f>
        <v>8</v>
      </c>
      <c r="F3816" s="20" t="str">
        <f>TEXT(Table1[[#This Row],[Transaction Date]],"dddd")</f>
        <v>Friday</v>
      </c>
      <c r="G3816" t="s">
        <v>11</v>
      </c>
      <c r="H3816" s="4">
        <v>1547</v>
      </c>
      <c r="I3816" t="s">
        <v>114</v>
      </c>
      <c r="J3816" s="4">
        <v>590137</v>
      </c>
      <c r="K3816">
        <v>17325</v>
      </c>
    </row>
    <row r="3817" spans="1:11">
      <c r="A3817" s="4">
        <v>20220819</v>
      </c>
      <c r="B3817" s="21">
        <f t="shared" si="59"/>
        <v>44792</v>
      </c>
      <c r="C3817" s="20" t="str">
        <f>TEXT(Table1[[#This Row],[Transaction Date]],"yyyy")</f>
        <v>2022</v>
      </c>
      <c r="D3817" s="20" t="str">
        <f>TEXT(Table1[[#This Row],[Transaction Date]],"mmmm")</f>
        <v>August</v>
      </c>
      <c r="E3817" s="4">
        <f>MONTH(Table1[[#This Row],[Transaction Date]])</f>
        <v>8</v>
      </c>
      <c r="F3817" s="20" t="str">
        <f>TEXT(Table1[[#This Row],[Transaction Date]],"dddd")</f>
        <v>Friday</v>
      </c>
      <c r="G3817" t="s">
        <v>11</v>
      </c>
      <c r="H3817" s="4">
        <v>1548</v>
      </c>
      <c r="I3817" t="s">
        <v>115</v>
      </c>
      <c r="J3817" s="4">
        <v>625096</v>
      </c>
      <c r="K3817">
        <v>13455</v>
      </c>
    </row>
    <row r="3818" spans="1:11">
      <c r="A3818" s="4">
        <v>20220819</v>
      </c>
      <c r="B3818" s="21">
        <f t="shared" si="59"/>
        <v>44792</v>
      </c>
      <c r="C3818" s="20" t="str">
        <f>TEXT(Table1[[#This Row],[Transaction Date]],"yyyy")</f>
        <v>2022</v>
      </c>
      <c r="D3818" s="20" t="str">
        <f>TEXT(Table1[[#This Row],[Transaction Date]],"mmmm")</f>
        <v>August</v>
      </c>
      <c r="E3818" s="4">
        <f>MONTH(Table1[[#This Row],[Transaction Date]])</f>
        <v>8</v>
      </c>
      <c r="F3818" s="20" t="str">
        <f>TEXT(Table1[[#This Row],[Transaction Date]],"dddd")</f>
        <v>Friday</v>
      </c>
      <c r="G3818" t="s">
        <v>11</v>
      </c>
      <c r="H3818" s="4">
        <v>1548</v>
      </c>
      <c r="I3818" t="s">
        <v>114</v>
      </c>
      <c r="J3818" s="4">
        <v>834850</v>
      </c>
      <c r="K3818">
        <v>10755</v>
      </c>
    </row>
    <row r="3819" spans="1:11">
      <c r="A3819" s="4">
        <v>20220819</v>
      </c>
      <c r="B3819" s="21">
        <f t="shared" si="59"/>
        <v>44792</v>
      </c>
      <c r="C3819" s="20" t="str">
        <f>TEXT(Table1[[#This Row],[Transaction Date]],"yyyy")</f>
        <v>2022</v>
      </c>
      <c r="D3819" s="20" t="str">
        <f>TEXT(Table1[[#This Row],[Transaction Date]],"mmmm")</f>
        <v>August</v>
      </c>
      <c r="E3819" s="4">
        <f>MONTH(Table1[[#This Row],[Transaction Date]])</f>
        <v>8</v>
      </c>
      <c r="F3819" s="20" t="str">
        <f>TEXT(Table1[[#This Row],[Transaction Date]],"dddd")</f>
        <v>Friday</v>
      </c>
      <c r="G3819" t="s">
        <v>117</v>
      </c>
      <c r="H3819" s="4">
        <v>1549</v>
      </c>
      <c r="I3819" t="s">
        <v>115</v>
      </c>
      <c r="J3819" s="4">
        <v>367666</v>
      </c>
      <c r="K3819">
        <v>20205</v>
      </c>
    </row>
    <row r="3820" spans="1:11">
      <c r="A3820" s="4">
        <v>20220819</v>
      </c>
      <c r="B3820" s="21">
        <f t="shared" si="59"/>
        <v>44792</v>
      </c>
      <c r="C3820" s="20" t="str">
        <f>TEXT(Table1[[#This Row],[Transaction Date]],"yyyy")</f>
        <v>2022</v>
      </c>
      <c r="D3820" s="20" t="str">
        <f>TEXT(Table1[[#This Row],[Transaction Date]],"mmmm")</f>
        <v>August</v>
      </c>
      <c r="E3820" s="4">
        <f>MONTH(Table1[[#This Row],[Transaction Date]])</f>
        <v>8</v>
      </c>
      <c r="F3820" s="20" t="str">
        <f>TEXT(Table1[[#This Row],[Transaction Date]],"dddd")</f>
        <v>Friday</v>
      </c>
      <c r="G3820" t="s">
        <v>117</v>
      </c>
      <c r="H3820" s="4">
        <v>21541</v>
      </c>
      <c r="I3820" t="s">
        <v>109</v>
      </c>
      <c r="J3820" s="4">
        <v>417887</v>
      </c>
      <c r="K3820">
        <v>16155</v>
      </c>
    </row>
    <row r="3821" spans="1:11">
      <c r="A3821" s="4">
        <v>20220819</v>
      </c>
      <c r="B3821" s="21">
        <f t="shared" si="59"/>
        <v>44792</v>
      </c>
      <c r="C3821" s="20" t="str">
        <f>TEXT(Table1[[#This Row],[Transaction Date]],"yyyy")</f>
        <v>2022</v>
      </c>
      <c r="D3821" s="20" t="str">
        <f>TEXT(Table1[[#This Row],[Transaction Date]],"mmmm")</f>
        <v>August</v>
      </c>
      <c r="E3821" s="4">
        <f>MONTH(Table1[[#This Row],[Transaction Date]])</f>
        <v>8</v>
      </c>
      <c r="F3821" s="20" t="str">
        <f>TEXT(Table1[[#This Row],[Transaction Date]],"dddd")</f>
        <v>Friday</v>
      </c>
      <c r="G3821" t="s">
        <v>117</v>
      </c>
      <c r="H3821" s="4">
        <v>21541</v>
      </c>
      <c r="I3821" t="s">
        <v>109</v>
      </c>
      <c r="J3821" s="4">
        <v>468108</v>
      </c>
      <c r="K3821">
        <v>6255</v>
      </c>
    </row>
    <row r="3822" spans="1:11">
      <c r="A3822" s="4">
        <v>20220820</v>
      </c>
      <c r="B3822" s="21">
        <f t="shared" si="59"/>
        <v>44793</v>
      </c>
      <c r="C3822" s="20" t="str">
        <f>TEXT(Table1[[#This Row],[Transaction Date]],"yyyy")</f>
        <v>2022</v>
      </c>
      <c r="D3822" s="20" t="str">
        <f>TEXT(Table1[[#This Row],[Transaction Date]],"mmmm")</f>
        <v>August</v>
      </c>
      <c r="E3822" s="4">
        <f>MONTH(Table1[[#This Row],[Transaction Date]])</f>
        <v>8</v>
      </c>
      <c r="F3822" s="20" t="str">
        <f>TEXT(Table1[[#This Row],[Transaction Date]],"dddd")</f>
        <v>Saturday</v>
      </c>
      <c r="G3822" t="s">
        <v>10</v>
      </c>
      <c r="H3822" s="4">
        <v>1551</v>
      </c>
      <c r="I3822" t="s">
        <v>115</v>
      </c>
      <c r="J3822" s="4">
        <v>518329</v>
      </c>
      <c r="K3822">
        <v>995</v>
      </c>
    </row>
    <row r="3823" spans="1:11">
      <c r="A3823" s="4">
        <v>20220820</v>
      </c>
      <c r="B3823" s="21">
        <f t="shared" si="59"/>
        <v>44793</v>
      </c>
      <c r="C3823" s="20" t="str">
        <f>TEXT(Table1[[#This Row],[Transaction Date]],"yyyy")</f>
        <v>2022</v>
      </c>
      <c r="D3823" s="20" t="str">
        <f>TEXT(Table1[[#This Row],[Transaction Date]],"mmmm")</f>
        <v>August</v>
      </c>
      <c r="E3823" s="4">
        <f>MONTH(Table1[[#This Row],[Transaction Date]])</f>
        <v>8</v>
      </c>
      <c r="F3823" s="20" t="str">
        <f>TEXT(Table1[[#This Row],[Transaction Date]],"dddd")</f>
        <v>Saturday</v>
      </c>
      <c r="G3823" t="s">
        <v>10</v>
      </c>
      <c r="H3823" s="4">
        <v>21545</v>
      </c>
      <c r="I3823" t="s">
        <v>115</v>
      </c>
      <c r="J3823" s="4">
        <v>568550</v>
      </c>
      <c r="K3823">
        <v>11385</v>
      </c>
    </row>
    <row r="3824" spans="1:11">
      <c r="A3824" s="4">
        <v>20220820</v>
      </c>
      <c r="B3824" s="21">
        <f t="shared" si="59"/>
        <v>44793</v>
      </c>
      <c r="C3824" s="20" t="str">
        <f>TEXT(Table1[[#This Row],[Transaction Date]],"yyyy")</f>
        <v>2022</v>
      </c>
      <c r="D3824" s="20" t="str">
        <f>TEXT(Table1[[#This Row],[Transaction Date]],"mmmm")</f>
        <v>August</v>
      </c>
      <c r="E3824" s="4">
        <f>MONTH(Table1[[#This Row],[Transaction Date]])</f>
        <v>8</v>
      </c>
      <c r="F3824" s="20" t="str">
        <f>TEXT(Table1[[#This Row],[Transaction Date]],"dddd")</f>
        <v>Saturday</v>
      </c>
      <c r="G3824" t="s">
        <v>116</v>
      </c>
      <c r="H3824" s="4">
        <v>21546</v>
      </c>
      <c r="I3824" t="s">
        <v>114</v>
      </c>
      <c r="J3824" s="4">
        <v>618771</v>
      </c>
      <c r="K3824">
        <v>17325</v>
      </c>
    </row>
    <row r="3825" spans="1:11">
      <c r="A3825" s="4">
        <v>20220820</v>
      </c>
      <c r="B3825" s="21">
        <f t="shared" si="59"/>
        <v>44793</v>
      </c>
      <c r="C3825" s="20" t="str">
        <f>TEXT(Table1[[#This Row],[Transaction Date]],"yyyy")</f>
        <v>2022</v>
      </c>
      <c r="D3825" s="20" t="str">
        <f>TEXT(Table1[[#This Row],[Transaction Date]],"mmmm")</f>
        <v>August</v>
      </c>
      <c r="E3825" s="4">
        <f>MONTH(Table1[[#This Row],[Transaction Date]])</f>
        <v>8</v>
      </c>
      <c r="F3825" s="20" t="str">
        <f>TEXT(Table1[[#This Row],[Transaction Date]],"dddd")</f>
        <v>Saturday</v>
      </c>
      <c r="G3825" t="s">
        <v>10</v>
      </c>
      <c r="H3825" s="4">
        <v>21548</v>
      </c>
      <c r="I3825" t="s">
        <v>115</v>
      </c>
      <c r="J3825" s="4">
        <v>864342</v>
      </c>
      <c r="K3825">
        <v>10950</v>
      </c>
    </row>
    <row r="3826" spans="1:11">
      <c r="A3826" s="4">
        <v>20220820</v>
      </c>
      <c r="B3826" s="21">
        <f t="shared" si="59"/>
        <v>44793</v>
      </c>
      <c r="C3826" s="20" t="str">
        <f>TEXT(Table1[[#This Row],[Transaction Date]],"yyyy")</f>
        <v>2022</v>
      </c>
      <c r="D3826" s="20" t="str">
        <f>TEXT(Table1[[#This Row],[Transaction Date]],"mmmm")</f>
        <v>August</v>
      </c>
      <c r="E3826" s="4">
        <f>MONTH(Table1[[#This Row],[Transaction Date]])</f>
        <v>8</v>
      </c>
      <c r="F3826" s="20" t="str">
        <f>TEXT(Table1[[#This Row],[Transaction Date]],"dddd")</f>
        <v>Saturday</v>
      </c>
      <c r="G3826" t="s">
        <v>10</v>
      </c>
      <c r="H3826" s="4">
        <v>21551</v>
      </c>
      <c r="I3826" t="s">
        <v>111</v>
      </c>
      <c r="J3826" s="4">
        <v>979679</v>
      </c>
      <c r="K3826">
        <v>13905</v>
      </c>
    </row>
    <row r="3827" spans="1:11">
      <c r="A3827" s="4">
        <v>20220821</v>
      </c>
      <c r="B3827" s="21">
        <f t="shared" si="59"/>
        <v>44794</v>
      </c>
      <c r="C3827" s="20" t="str">
        <f>TEXT(Table1[[#This Row],[Transaction Date]],"yyyy")</f>
        <v>2022</v>
      </c>
      <c r="D3827" s="20" t="str">
        <f>TEXT(Table1[[#This Row],[Transaction Date]],"mmmm")</f>
        <v>August</v>
      </c>
      <c r="E3827" s="4">
        <f>MONTH(Table1[[#This Row],[Transaction Date]])</f>
        <v>8</v>
      </c>
      <c r="F3827" s="20" t="str">
        <f>TEXT(Table1[[#This Row],[Transaction Date]],"dddd")</f>
        <v>Sunday</v>
      </c>
      <c r="G3827" t="s">
        <v>116</v>
      </c>
      <c r="H3827" s="4">
        <v>13833</v>
      </c>
      <c r="I3827" t="s">
        <v>112</v>
      </c>
      <c r="J3827" s="4">
        <v>112757</v>
      </c>
      <c r="K3827">
        <v>2655</v>
      </c>
    </row>
    <row r="3828" spans="1:11">
      <c r="A3828" s="4">
        <v>20220821</v>
      </c>
      <c r="B3828" s="21">
        <f t="shared" si="59"/>
        <v>44794</v>
      </c>
      <c r="C3828" s="20" t="str">
        <f>TEXT(Table1[[#This Row],[Transaction Date]],"yyyy")</f>
        <v>2022</v>
      </c>
      <c r="D3828" s="20" t="str">
        <f>TEXT(Table1[[#This Row],[Transaction Date]],"mmmm")</f>
        <v>August</v>
      </c>
      <c r="E3828" s="4">
        <f>MONTH(Table1[[#This Row],[Transaction Date]])</f>
        <v>8</v>
      </c>
      <c r="F3828" s="20" t="str">
        <f>TEXT(Table1[[#This Row],[Transaction Date]],"dddd")</f>
        <v>Sunday</v>
      </c>
      <c r="G3828" t="s">
        <v>116</v>
      </c>
      <c r="H3828" s="4">
        <v>13834</v>
      </c>
      <c r="I3828" t="s">
        <v>109</v>
      </c>
      <c r="J3828" s="4">
        <v>127547</v>
      </c>
      <c r="K3828">
        <v>18402.5</v>
      </c>
    </row>
    <row r="3829" spans="1:11">
      <c r="A3829" s="4">
        <v>20220821</v>
      </c>
      <c r="B3829" s="21">
        <f t="shared" si="59"/>
        <v>44794</v>
      </c>
      <c r="C3829" s="20" t="str">
        <f>TEXT(Table1[[#This Row],[Transaction Date]],"yyyy")</f>
        <v>2022</v>
      </c>
      <c r="D3829" s="20" t="str">
        <f>TEXT(Table1[[#This Row],[Transaction Date]],"mmmm")</f>
        <v>August</v>
      </c>
      <c r="E3829" s="4">
        <f>MONTH(Table1[[#This Row],[Transaction Date]])</f>
        <v>8</v>
      </c>
      <c r="F3829" s="20" t="str">
        <f>TEXT(Table1[[#This Row],[Transaction Date]],"dddd")</f>
        <v>Sunday</v>
      </c>
      <c r="G3829" t="s">
        <v>116</v>
      </c>
      <c r="H3829" s="4">
        <v>13835</v>
      </c>
      <c r="I3829" t="s">
        <v>109</v>
      </c>
      <c r="J3829" s="4">
        <v>445471</v>
      </c>
      <c r="K3829">
        <v>6255</v>
      </c>
    </row>
    <row r="3830" spans="1:11">
      <c r="A3830" s="4">
        <v>20220821</v>
      </c>
      <c r="B3830" s="21">
        <f t="shared" si="59"/>
        <v>44794</v>
      </c>
      <c r="C3830" s="20" t="str">
        <f>TEXT(Table1[[#This Row],[Transaction Date]],"yyyy")</f>
        <v>2022</v>
      </c>
      <c r="D3830" s="20" t="str">
        <f>TEXT(Table1[[#This Row],[Transaction Date]],"mmmm")</f>
        <v>August</v>
      </c>
      <c r="E3830" s="4">
        <f>MONTH(Table1[[#This Row],[Transaction Date]])</f>
        <v>8</v>
      </c>
      <c r="F3830" s="20" t="str">
        <f>TEXT(Table1[[#This Row],[Transaction Date]],"dddd")</f>
        <v>Sunday</v>
      </c>
      <c r="G3830" t="s">
        <v>116</v>
      </c>
      <c r="H3830" s="4">
        <v>10631</v>
      </c>
      <c r="I3830" t="s">
        <v>114</v>
      </c>
      <c r="J3830" s="4">
        <v>134582</v>
      </c>
      <c r="K3830">
        <v>6255</v>
      </c>
    </row>
    <row r="3831" spans="1:11">
      <c r="A3831" s="4">
        <v>20220822</v>
      </c>
      <c r="B3831" s="21">
        <f t="shared" si="59"/>
        <v>44795</v>
      </c>
      <c r="C3831" s="20" t="str">
        <f>TEXT(Table1[[#This Row],[Transaction Date]],"yyyy")</f>
        <v>2022</v>
      </c>
      <c r="D3831" s="20" t="str">
        <f>TEXT(Table1[[#This Row],[Transaction Date]],"mmmm")</f>
        <v>August</v>
      </c>
      <c r="E3831" s="4">
        <f>MONTH(Table1[[#This Row],[Transaction Date]])</f>
        <v>8</v>
      </c>
      <c r="F3831" s="20" t="str">
        <f>TEXT(Table1[[#This Row],[Transaction Date]],"dddd")</f>
        <v>Monday</v>
      </c>
      <c r="G3831" t="s">
        <v>116</v>
      </c>
      <c r="H3831" s="4">
        <v>17404</v>
      </c>
      <c r="I3831" t="s">
        <v>115</v>
      </c>
      <c r="J3831" s="4">
        <v>124705</v>
      </c>
      <c r="K3831">
        <v>20385</v>
      </c>
    </row>
    <row r="3832" spans="1:11">
      <c r="A3832" s="4">
        <v>20220823</v>
      </c>
      <c r="B3832" s="21">
        <f t="shared" si="59"/>
        <v>44796</v>
      </c>
      <c r="C3832" s="20" t="str">
        <f>TEXT(Table1[[#This Row],[Transaction Date]],"yyyy")</f>
        <v>2022</v>
      </c>
      <c r="D3832" s="20" t="str">
        <f>TEXT(Table1[[#This Row],[Transaction Date]],"mmmm")</f>
        <v>August</v>
      </c>
      <c r="E3832" s="4">
        <f>MONTH(Table1[[#This Row],[Transaction Date]])</f>
        <v>8</v>
      </c>
      <c r="F3832" s="20" t="str">
        <f>TEXT(Table1[[#This Row],[Transaction Date]],"dddd")</f>
        <v>Tuesday</v>
      </c>
      <c r="G3832" t="s">
        <v>117</v>
      </c>
      <c r="H3832" s="4">
        <v>13839</v>
      </c>
      <c r="I3832" t="s">
        <v>114</v>
      </c>
      <c r="J3832" s="4">
        <v>134582</v>
      </c>
      <c r="K3832">
        <v>17325</v>
      </c>
    </row>
    <row r="3833" spans="1:11">
      <c r="A3833" s="4">
        <v>20220823</v>
      </c>
      <c r="B3833" s="21">
        <f t="shared" si="59"/>
        <v>44796</v>
      </c>
      <c r="C3833" s="20" t="str">
        <f>TEXT(Table1[[#This Row],[Transaction Date]],"yyyy")</f>
        <v>2022</v>
      </c>
      <c r="D3833" s="20" t="str">
        <f>TEXT(Table1[[#This Row],[Transaction Date]],"mmmm")</f>
        <v>August</v>
      </c>
      <c r="E3833" s="4">
        <f>MONTH(Table1[[#This Row],[Transaction Date]])</f>
        <v>8</v>
      </c>
      <c r="F3833" s="20" t="str">
        <f>TEXT(Table1[[#This Row],[Transaction Date]],"dddd")</f>
        <v>Tuesday</v>
      </c>
      <c r="G3833" t="s">
        <v>118</v>
      </c>
      <c r="H3833" s="4">
        <v>10635</v>
      </c>
      <c r="I3833" t="s">
        <v>115</v>
      </c>
      <c r="J3833" s="4">
        <v>145249</v>
      </c>
      <c r="K3833">
        <v>9855</v>
      </c>
    </row>
    <row r="3834" spans="1:11">
      <c r="A3834" s="4">
        <v>20220823</v>
      </c>
      <c r="B3834" s="21">
        <f t="shared" si="59"/>
        <v>44796</v>
      </c>
      <c r="C3834" s="20" t="str">
        <f>TEXT(Table1[[#This Row],[Transaction Date]],"yyyy")</f>
        <v>2022</v>
      </c>
      <c r="D3834" s="20" t="str">
        <f>TEXT(Table1[[#This Row],[Transaction Date]],"mmmm")</f>
        <v>August</v>
      </c>
      <c r="E3834" s="4">
        <f>MONTH(Table1[[#This Row],[Transaction Date]])</f>
        <v>8</v>
      </c>
      <c r="F3834" s="20" t="str">
        <f>TEXT(Table1[[#This Row],[Transaction Date]],"dddd")</f>
        <v>Tuesday</v>
      </c>
      <c r="G3834" t="s">
        <v>10</v>
      </c>
      <c r="H3834" s="4">
        <v>21567</v>
      </c>
      <c r="I3834" t="s">
        <v>111</v>
      </c>
      <c r="J3834" s="4">
        <v>557336</v>
      </c>
      <c r="K3834">
        <v>995</v>
      </c>
    </row>
    <row r="3835" spans="1:11">
      <c r="A3835" s="4">
        <v>20220823</v>
      </c>
      <c r="B3835" s="21">
        <f t="shared" si="59"/>
        <v>44796</v>
      </c>
      <c r="C3835" s="20" t="str">
        <f>TEXT(Table1[[#This Row],[Transaction Date]],"yyyy")</f>
        <v>2022</v>
      </c>
      <c r="D3835" s="20" t="str">
        <f>TEXT(Table1[[#This Row],[Transaction Date]],"mmmm")</f>
        <v>August</v>
      </c>
      <c r="E3835" s="4">
        <f>MONTH(Table1[[#This Row],[Transaction Date]])</f>
        <v>8</v>
      </c>
      <c r="F3835" s="20" t="str">
        <f>TEXT(Table1[[#This Row],[Transaction Date]],"dddd")</f>
        <v>Tuesday</v>
      </c>
      <c r="G3835" s="1" t="s">
        <v>116</v>
      </c>
      <c r="H3835" s="4">
        <v>10635</v>
      </c>
      <c r="I3835" t="s">
        <v>109</v>
      </c>
      <c r="J3835" s="4">
        <v>166213</v>
      </c>
      <c r="K3835">
        <v>6255</v>
      </c>
    </row>
    <row r="3836" spans="1:11">
      <c r="A3836" s="4">
        <v>20220823</v>
      </c>
      <c r="B3836" s="21">
        <f t="shared" si="59"/>
        <v>44796</v>
      </c>
      <c r="C3836" s="20" t="str">
        <f>TEXT(Table1[[#This Row],[Transaction Date]],"yyyy")</f>
        <v>2022</v>
      </c>
      <c r="D3836" s="20" t="str">
        <f>TEXT(Table1[[#This Row],[Transaction Date]],"mmmm")</f>
        <v>August</v>
      </c>
      <c r="E3836" s="4">
        <f>MONTH(Table1[[#This Row],[Transaction Date]])</f>
        <v>8</v>
      </c>
      <c r="F3836" s="20" t="str">
        <f>TEXT(Table1[[#This Row],[Transaction Date]],"dddd")</f>
        <v>Tuesday</v>
      </c>
      <c r="G3836" s="1" t="s">
        <v>118</v>
      </c>
      <c r="H3836" s="4">
        <v>10636</v>
      </c>
      <c r="I3836" t="s">
        <v>109</v>
      </c>
      <c r="J3836" s="4">
        <v>167090</v>
      </c>
      <c r="K3836">
        <v>6950</v>
      </c>
    </row>
    <row r="3837" spans="1:11">
      <c r="A3837" s="4">
        <v>20220824</v>
      </c>
      <c r="B3837" s="21">
        <f t="shared" si="59"/>
        <v>44797</v>
      </c>
      <c r="C3837" s="20" t="str">
        <f>TEXT(Table1[[#This Row],[Transaction Date]],"yyyy")</f>
        <v>2022</v>
      </c>
      <c r="D3837" s="20" t="str">
        <f>TEXT(Table1[[#This Row],[Transaction Date]],"mmmm")</f>
        <v>August</v>
      </c>
      <c r="E3837" s="4">
        <f>MONTH(Table1[[#This Row],[Transaction Date]])</f>
        <v>8</v>
      </c>
      <c r="F3837" s="20" t="str">
        <f>TEXT(Table1[[#This Row],[Transaction Date]],"dddd")</f>
        <v>Wednesday</v>
      </c>
      <c r="G3837" t="s">
        <v>116</v>
      </c>
      <c r="H3837" s="4">
        <v>21569</v>
      </c>
      <c r="I3837" t="s">
        <v>111</v>
      </c>
      <c r="J3837" s="4">
        <v>167967</v>
      </c>
      <c r="K3837">
        <v>13455</v>
      </c>
    </row>
    <row r="3838" spans="1:11">
      <c r="A3838" s="4">
        <v>20220824</v>
      </c>
      <c r="B3838" s="21">
        <f t="shared" si="59"/>
        <v>44797</v>
      </c>
      <c r="C3838" s="20" t="str">
        <f>TEXT(Table1[[#This Row],[Transaction Date]],"yyyy")</f>
        <v>2022</v>
      </c>
      <c r="D3838" s="20" t="str">
        <f>TEXT(Table1[[#This Row],[Transaction Date]],"mmmm")</f>
        <v>August</v>
      </c>
      <c r="E3838" s="4">
        <f>MONTH(Table1[[#This Row],[Transaction Date]])</f>
        <v>8</v>
      </c>
      <c r="F3838" s="20" t="str">
        <f>TEXT(Table1[[#This Row],[Transaction Date]],"dddd")</f>
        <v>Wednesday</v>
      </c>
      <c r="G3838" t="s">
        <v>117</v>
      </c>
      <c r="H3838" s="4">
        <v>13842</v>
      </c>
      <c r="I3838" t="s">
        <v>109</v>
      </c>
      <c r="J3838" s="4">
        <v>168844</v>
      </c>
      <c r="K3838">
        <v>17325</v>
      </c>
    </row>
    <row r="3839" spans="1:11">
      <c r="A3839" s="4">
        <v>20220824</v>
      </c>
      <c r="B3839" s="21">
        <f t="shared" si="59"/>
        <v>44797</v>
      </c>
      <c r="C3839" s="20" t="str">
        <f>TEXT(Table1[[#This Row],[Transaction Date]],"yyyy")</f>
        <v>2022</v>
      </c>
      <c r="D3839" s="20" t="str">
        <f>TEXT(Table1[[#This Row],[Transaction Date]],"mmmm")</f>
        <v>August</v>
      </c>
      <c r="E3839" s="4">
        <f>MONTH(Table1[[#This Row],[Transaction Date]])</f>
        <v>8</v>
      </c>
      <c r="F3839" s="20" t="str">
        <f>TEXT(Table1[[#This Row],[Transaction Date]],"dddd")</f>
        <v>Wednesday</v>
      </c>
      <c r="G3839" t="s">
        <v>117</v>
      </c>
      <c r="H3839" s="4">
        <v>13844</v>
      </c>
      <c r="I3839" t="s">
        <v>115</v>
      </c>
      <c r="J3839" s="4">
        <v>169721</v>
      </c>
      <c r="K3839">
        <v>995</v>
      </c>
    </row>
    <row r="3840" spans="1:11">
      <c r="A3840" s="4">
        <v>20220824</v>
      </c>
      <c r="B3840" s="21">
        <f t="shared" si="59"/>
        <v>44797</v>
      </c>
      <c r="C3840" s="20" t="str">
        <f>TEXT(Table1[[#This Row],[Transaction Date]],"yyyy")</f>
        <v>2022</v>
      </c>
      <c r="D3840" s="20" t="str">
        <f>TEXT(Table1[[#This Row],[Transaction Date]],"mmmm")</f>
        <v>August</v>
      </c>
      <c r="E3840" s="4">
        <f>MONTH(Table1[[#This Row],[Transaction Date]])</f>
        <v>8</v>
      </c>
      <c r="F3840" s="20" t="str">
        <f>TEXT(Table1[[#This Row],[Transaction Date]],"dddd")</f>
        <v>Wednesday</v>
      </c>
      <c r="G3840" t="s">
        <v>10</v>
      </c>
      <c r="H3840" s="4">
        <v>10637</v>
      </c>
      <c r="I3840" t="s">
        <v>115</v>
      </c>
      <c r="J3840" s="4">
        <v>124705</v>
      </c>
      <c r="K3840">
        <v>907.5</v>
      </c>
    </row>
    <row r="3841" spans="1:11">
      <c r="A3841" s="4">
        <v>20220824</v>
      </c>
      <c r="B3841" s="21">
        <f t="shared" si="59"/>
        <v>44797</v>
      </c>
      <c r="C3841" s="20" t="str">
        <f>TEXT(Table1[[#This Row],[Transaction Date]],"yyyy")</f>
        <v>2022</v>
      </c>
      <c r="D3841" s="20" t="str">
        <f>TEXT(Table1[[#This Row],[Transaction Date]],"mmmm")</f>
        <v>August</v>
      </c>
      <c r="E3841" s="4">
        <f>MONTH(Table1[[#This Row],[Transaction Date]])</f>
        <v>8</v>
      </c>
      <c r="F3841" s="20" t="str">
        <f>TEXT(Table1[[#This Row],[Transaction Date]],"dddd")</f>
        <v>Wednesday</v>
      </c>
      <c r="G3841" t="s">
        <v>10</v>
      </c>
      <c r="H3841" s="4">
        <v>10639</v>
      </c>
      <c r="I3841" t="s">
        <v>114</v>
      </c>
      <c r="J3841" s="4">
        <v>134582</v>
      </c>
      <c r="K3841">
        <v>10755</v>
      </c>
    </row>
    <row r="3842" spans="1:11">
      <c r="A3842" s="4">
        <v>20220824</v>
      </c>
      <c r="B3842" s="21">
        <f t="shared" si="59"/>
        <v>44797</v>
      </c>
      <c r="C3842" s="20" t="str">
        <f>TEXT(Table1[[#This Row],[Transaction Date]],"yyyy")</f>
        <v>2022</v>
      </c>
      <c r="D3842" s="20" t="str">
        <f>TEXT(Table1[[#This Row],[Transaction Date]],"mmmm")</f>
        <v>August</v>
      </c>
      <c r="E3842" s="4">
        <f>MONTH(Table1[[#This Row],[Transaction Date]])</f>
        <v>8</v>
      </c>
      <c r="F3842" s="20" t="str">
        <f>TEXT(Table1[[#This Row],[Transaction Date]],"dddd")</f>
        <v>Wednesday</v>
      </c>
      <c r="G3842" t="s">
        <v>118</v>
      </c>
      <c r="H3842" s="4">
        <v>13600</v>
      </c>
      <c r="I3842" t="s">
        <v>115</v>
      </c>
      <c r="J3842" s="4">
        <v>240547</v>
      </c>
      <c r="K3842">
        <v>16155</v>
      </c>
    </row>
    <row r="3843" spans="1:11">
      <c r="A3843" s="4">
        <v>20220825</v>
      </c>
      <c r="B3843" s="21">
        <f t="shared" si="59"/>
        <v>44798</v>
      </c>
      <c r="C3843" s="20" t="str">
        <f>TEXT(Table1[[#This Row],[Transaction Date]],"yyyy")</f>
        <v>2022</v>
      </c>
      <c r="D3843" s="20" t="str">
        <f>TEXT(Table1[[#This Row],[Transaction Date]],"mmmm")</f>
        <v>August</v>
      </c>
      <c r="E3843" s="4">
        <f>MONTH(Table1[[#This Row],[Transaction Date]])</f>
        <v>8</v>
      </c>
      <c r="F3843" s="20" t="str">
        <f>TEXT(Table1[[#This Row],[Transaction Date]],"dddd")</f>
        <v>Thursday</v>
      </c>
      <c r="G3843" t="s">
        <v>116</v>
      </c>
      <c r="H3843" s="4">
        <v>1563</v>
      </c>
      <c r="I3843" t="s">
        <v>114</v>
      </c>
      <c r="J3843" s="4">
        <v>275506</v>
      </c>
      <c r="K3843">
        <v>22450</v>
      </c>
    </row>
    <row r="3844" spans="1:11">
      <c r="A3844" s="4">
        <v>20220825</v>
      </c>
      <c r="B3844" s="21">
        <f t="shared" si="59"/>
        <v>44798</v>
      </c>
      <c r="C3844" s="20" t="str">
        <f>TEXT(Table1[[#This Row],[Transaction Date]],"yyyy")</f>
        <v>2022</v>
      </c>
      <c r="D3844" s="20" t="str">
        <f>TEXT(Table1[[#This Row],[Transaction Date]],"mmmm")</f>
        <v>August</v>
      </c>
      <c r="E3844" s="4">
        <f>MONTH(Table1[[#This Row],[Transaction Date]])</f>
        <v>8</v>
      </c>
      <c r="F3844" s="20" t="str">
        <f>TEXT(Table1[[#This Row],[Transaction Date]],"dddd")</f>
        <v>Thursday</v>
      </c>
      <c r="G3844" t="s">
        <v>117</v>
      </c>
      <c r="H3844" s="4">
        <v>21575</v>
      </c>
      <c r="I3844" t="s">
        <v>114</v>
      </c>
      <c r="J3844" s="4">
        <v>310465</v>
      </c>
      <c r="K3844">
        <v>8962.5</v>
      </c>
    </row>
    <row r="3845" spans="1:11">
      <c r="A3845" s="4">
        <v>20220825</v>
      </c>
      <c r="B3845" s="21">
        <f t="shared" ref="B3845:B3908" si="60">DATE(LEFT(A3845,4),MID(A3845,5,2),RIGHT(A3845,2))</f>
        <v>44798</v>
      </c>
      <c r="C3845" s="20" t="str">
        <f>TEXT(Table1[[#This Row],[Transaction Date]],"yyyy")</f>
        <v>2022</v>
      </c>
      <c r="D3845" s="20" t="str">
        <f>TEXT(Table1[[#This Row],[Transaction Date]],"mmmm")</f>
        <v>August</v>
      </c>
      <c r="E3845" s="4">
        <f>MONTH(Table1[[#This Row],[Transaction Date]])</f>
        <v>8</v>
      </c>
      <c r="F3845" s="20" t="str">
        <f>TEXT(Table1[[#This Row],[Transaction Date]],"dddd")</f>
        <v>Thursday</v>
      </c>
      <c r="G3845" t="s">
        <v>10</v>
      </c>
      <c r="H3845" s="4">
        <v>21576</v>
      </c>
      <c r="I3845" t="s">
        <v>115</v>
      </c>
      <c r="J3845" s="4">
        <v>485260</v>
      </c>
      <c r="K3845">
        <v>39555</v>
      </c>
    </row>
    <row r="3846" spans="1:11">
      <c r="A3846" s="4">
        <v>20220825</v>
      </c>
      <c r="B3846" s="21">
        <f t="shared" si="60"/>
        <v>44798</v>
      </c>
      <c r="C3846" s="20" t="str">
        <f>TEXT(Table1[[#This Row],[Transaction Date]],"yyyy")</f>
        <v>2022</v>
      </c>
      <c r="D3846" s="20" t="str">
        <f>TEXT(Table1[[#This Row],[Transaction Date]],"mmmm")</f>
        <v>August</v>
      </c>
      <c r="E3846" s="4">
        <f>MONTH(Table1[[#This Row],[Transaction Date]])</f>
        <v>8</v>
      </c>
      <c r="F3846" s="20" t="str">
        <f>TEXT(Table1[[#This Row],[Transaction Date]],"dddd")</f>
        <v>Thursday</v>
      </c>
      <c r="G3846" t="s">
        <v>10</v>
      </c>
      <c r="H3846" s="4">
        <v>21576</v>
      </c>
      <c r="I3846" t="s">
        <v>114</v>
      </c>
      <c r="J3846" s="4">
        <v>520219</v>
      </c>
      <c r="K3846">
        <v>13185</v>
      </c>
    </row>
    <row r="3847" spans="1:11">
      <c r="A3847" s="4">
        <v>20220825</v>
      </c>
      <c r="B3847" s="21">
        <f t="shared" si="60"/>
        <v>44798</v>
      </c>
      <c r="C3847" s="20" t="str">
        <f>TEXT(Table1[[#This Row],[Transaction Date]],"yyyy")</f>
        <v>2022</v>
      </c>
      <c r="D3847" s="20" t="str">
        <f>TEXT(Table1[[#This Row],[Transaction Date]],"mmmm")</f>
        <v>August</v>
      </c>
      <c r="E3847" s="4">
        <f>MONTH(Table1[[#This Row],[Transaction Date]])</f>
        <v>8</v>
      </c>
      <c r="F3847" s="20" t="str">
        <f>TEXT(Table1[[#This Row],[Transaction Date]],"dddd")</f>
        <v>Thursday</v>
      </c>
      <c r="G3847" t="s">
        <v>10</v>
      </c>
      <c r="H3847" s="4">
        <v>21577</v>
      </c>
      <c r="I3847" t="s">
        <v>115</v>
      </c>
      <c r="J3847" s="4">
        <v>555178</v>
      </c>
      <c r="K3847">
        <v>1815</v>
      </c>
    </row>
    <row r="3848" spans="1:11">
      <c r="A3848" s="4">
        <v>20220825</v>
      </c>
      <c r="B3848" s="21">
        <f t="shared" si="60"/>
        <v>44798</v>
      </c>
      <c r="C3848" s="20" t="str">
        <f>TEXT(Table1[[#This Row],[Transaction Date]],"yyyy")</f>
        <v>2022</v>
      </c>
      <c r="D3848" s="20" t="str">
        <f>TEXT(Table1[[#This Row],[Transaction Date]],"mmmm")</f>
        <v>August</v>
      </c>
      <c r="E3848" s="4">
        <f>MONTH(Table1[[#This Row],[Transaction Date]])</f>
        <v>8</v>
      </c>
      <c r="F3848" s="20" t="str">
        <f>TEXT(Table1[[#This Row],[Transaction Date]],"dddd")</f>
        <v>Thursday</v>
      </c>
      <c r="G3848" t="s">
        <v>117</v>
      </c>
      <c r="H3848" s="4">
        <v>13846</v>
      </c>
      <c r="I3848" t="s">
        <v>111</v>
      </c>
      <c r="J3848" s="4">
        <v>590137</v>
      </c>
      <c r="K3848">
        <v>23085</v>
      </c>
    </row>
    <row r="3849" spans="1:11">
      <c r="A3849" s="4">
        <v>20220827</v>
      </c>
      <c r="B3849" s="21">
        <f t="shared" si="60"/>
        <v>44800</v>
      </c>
      <c r="C3849" s="20" t="str">
        <f>TEXT(Table1[[#This Row],[Transaction Date]],"yyyy")</f>
        <v>2022</v>
      </c>
      <c r="D3849" s="20" t="str">
        <f>TEXT(Table1[[#This Row],[Transaction Date]],"mmmm")</f>
        <v>August</v>
      </c>
      <c r="E3849" s="4">
        <f>MONTH(Table1[[#This Row],[Transaction Date]])</f>
        <v>8</v>
      </c>
      <c r="F3849" s="20" t="str">
        <f>TEXT(Table1[[#This Row],[Transaction Date]],"dddd")</f>
        <v>Saturday</v>
      </c>
      <c r="G3849" t="s">
        <v>117</v>
      </c>
      <c r="H3849" s="4">
        <v>10649</v>
      </c>
      <c r="I3849" t="s">
        <v>109</v>
      </c>
      <c r="J3849" s="4">
        <v>625096</v>
      </c>
      <c r="K3849">
        <v>9732.5</v>
      </c>
    </row>
    <row r="3850" spans="1:11">
      <c r="A3850" s="4">
        <v>20220827</v>
      </c>
      <c r="B3850" s="21">
        <f t="shared" si="60"/>
        <v>44800</v>
      </c>
      <c r="C3850" s="20" t="str">
        <f>TEXT(Table1[[#This Row],[Transaction Date]],"yyyy")</f>
        <v>2022</v>
      </c>
      <c r="D3850" s="20" t="str">
        <f>TEXT(Table1[[#This Row],[Transaction Date]],"mmmm")</f>
        <v>August</v>
      </c>
      <c r="E3850" s="4">
        <f>MONTH(Table1[[#This Row],[Transaction Date]])</f>
        <v>8</v>
      </c>
      <c r="F3850" s="20" t="str">
        <f>TEXT(Table1[[#This Row],[Transaction Date]],"dddd")</f>
        <v>Saturday</v>
      </c>
      <c r="G3850" t="s">
        <v>10</v>
      </c>
      <c r="H3850" s="4">
        <v>10650</v>
      </c>
      <c r="I3850" t="s">
        <v>109</v>
      </c>
      <c r="J3850" s="4">
        <v>660055</v>
      </c>
      <c r="K3850">
        <v>11385</v>
      </c>
    </row>
    <row r="3851" spans="1:11">
      <c r="A3851" s="4">
        <v>20220827</v>
      </c>
      <c r="B3851" s="21">
        <f t="shared" si="60"/>
        <v>44800</v>
      </c>
      <c r="C3851" s="20" t="str">
        <f>TEXT(Table1[[#This Row],[Transaction Date]],"yyyy")</f>
        <v>2022</v>
      </c>
      <c r="D3851" s="20" t="str">
        <f>TEXT(Table1[[#This Row],[Transaction Date]],"mmmm")</f>
        <v>August</v>
      </c>
      <c r="E3851" s="4">
        <f>MONTH(Table1[[#This Row],[Transaction Date]])</f>
        <v>8</v>
      </c>
      <c r="F3851" s="20" t="str">
        <f>TEXT(Table1[[#This Row],[Transaction Date]],"dddd")</f>
        <v>Saturday</v>
      </c>
      <c r="G3851" t="s">
        <v>10</v>
      </c>
      <c r="H3851" s="4">
        <v>10651</v>
      </c>
      <c r="I3851" t="s">
        <v>111</v>
      </c>
      <c r="J3851" s="4">
        <v>695014</v>
      </c>
      <c r="K3851">
        <v>21555</v>
      </c>
    </row>
    <row r="3852" spans="1:11">
      <c r="A3852" s="4">
        <v>20220827</v>
      </c>
      <c r="B3852" s="21">
        <f t="shared" si="60"/>
        <v>44800</v>
      </c>
      <c r="C3852" s="20" t="str">
        <f>TEXT(Table1[[#This Row],[Transaction Date]],"yyyy")</f>
        <v>2022</v>
      </c>
      <c r="D3852" s="20" t="str">
        <f>TEXT(Table1[[#This Row],[Transaction Date]],"mmmm")</f>
        <v>August</v>
      </c>
      <c r="E3852" s="4">
        <f>MONTH(Table1[[#This Row],[Transaction Date]])</f>
        <v>8</v>
      </c>
      <c r="F3852" s="20" t="str">
        <f>TEXT(Table1[[#This Row],[Transaction Date]],"dddd")</f>
        <v>Saturday</v>
      </c>
      <c r="G3852" t="s">
        <v>118</v>
      </c>
      <c r="H3852" s="4">
        <v>10652</v>
      </c>
      <c r="I3852" t="s">
        <v>109</v>
      </c>
      <c r="J3852" s="4">
        <v>869809</v>
      </c>
      <c r="K3852">
        <v>14355</v>
      </c>
    </row>
    <row r="3853" spans="1:11">
      <c r="A3853" s="4">
        <v>20220827</v>
      </c>
      <c r="B3853" s="21">
        <f t="shared" si="60"/>
        <v>44800</v>
      </c>
      <c r="C3853" s="20" t="str">
        <f>TEXT(Table1[[#This Row],[Transaction Date]],"yyyy")</f>
        <v>2022</v>
      </c>
      <c r="D3853" s="20" t="str">
        <f>TEXT(Table1[[#This Row],[Transaction Date]],"mmmm")</f>
        <v>August</v>
      </c>
      <c r="E3853" s="4">
        <f>MONTH(Table1[[#This Row],[Transaction Date]])</f>
        <v>8</v>
      </c>
      <c r="F3853" s="20" t="str">
        <f>TEXT(Table1[[#This Row],[Transaction Date]],"dddd")</f>
        <v>Saturday</v>
      </c>
      <c r="G3853" t="s">
        <v>116</v>
      </c>
      <c r="H3853" s="4">
        <v>17495</v>
      </c>
      <c r="I3853" t="s">
        <v>109</v>
      </c>
      <c r="J3853" s="4">
        <v>904768</v>
      </c>
      <c r="K3853">
        <v>16155</v>
      </c>
    </row>
    <row r="3854" spans="1:11">
      <c r="A3854" s="4">
        <v>20220828</v>
      </c>
      <c r="B3854" s="21">
        <f t="shared" si="60"/>
        <v>44801</v>
      </c>
      <c r="C3854" s="20" t="str">
        <f>TEXT(Table1[[#This Row],[Transaction Date]],"yyyy")</f>
        <v>2022</v>
      </c>
      <c r="D3854" s="20" t="str">
        <f>TEXT(Table1[[#This Row],[Transaction Date]],"mmmm")</f>
        <v>August</v>
      </c>
      <c r="E3854" s="4">
        <f>MONTH(Table1[[#This Row],[Transaction Date]])</f>
        <v>8</v>
      </c>
      <c r="F3854" s="20" t="str">
        <f>TEXT(Table1[[#This Row],[Transaction Date]],"dddd")</f>
        <v>Sunday</v>
      </c>
      <c r="G3854" t="s">
        <v>10</v>
      </c>
      <c r="H3854" s="4">
        <v>1571</v>
      </c>
      <c r="I3854" t="s">
        <v>109</v>
      </c>
      <c r="J3854" s="4">
        <v>132951</v>
      </c>
      <c r="K3854">
        <v>5650</v>
      </c>
    </row>
    <row r="3855" spans="1:11">
      <c r="A3855" s="4">
        <v>20220828</v>
      </c>
      <c r="B3855" s="21">
        <f t="shared" si="60"/>
        <v>44801</v>
      </c>
      <c r="C3855" s="20" t="str">
        <f>TEXT(Table1[[#This Row],[Transaction Date]],"yyyy")</f>
        <v>2022</v>
      </c>
      <c r="D3855" s="20" t="str">
        <f>TEXT(Table1[[#This Row],[Transaction Date]],"mmmm")</f>
        <v>August</v>
      </c>
      <c r="E3855" s="4">
        <f>MONTH(Table1[[#This Row],[Transaction Date]])</f>
        <v>8</v>
      </c>
      <c r="F3855" s="20" t="str">
        <f>TEXT(Table1[[#This Row],[Transaction Date]],"dddd")</f>
        <v>Sunday</v>
      </c>
      <c r="G3855" t="s">
        <v>116</v>
      </c>
      <c r="H3855" s="4">
        <v>21596</v>
      </c>
      <c r="I3855" t="s">
        <v>109</v>
      </c>
      <c r="J3855" s="4">
        <v>117828</v>
      </c>
      <c r="K3855">
        <v>15255</v>
      </c>
    </row>
    <row r="3856" spans="1:11">
      <c r="A3856" s="4">
        <v>20220828</v>
      </c>
      <c r="B3856" s="21">
        <f t="shared" si="60"/>
        <v>44801</v>
      </c>
      <c r="C3856" s="20" t="str">
        <f>TEXT(Table1[[#This Row],[Transaction Date]],"yyyy")</f>
        <v>2022</v>
      </c>
      <c r="D3856" s="20" t="str">
        <f>TEXT(Table1[[#This Row],[Transaction Date]],"mmmm")</f>
        <v>August</v>
      </c>
      <c r="E3856" s="4">
        <f>MONTH(Table1[[#This Row],[Transaction Date]])</f>
        <v>8</v>
      </c>
      <c r="F3856" s="20" t="str">
        <f>TEXT(Table1[[#This Row],[Transaction Date]],"dddd")</f>
        <v>Sunday</v>
      </c>
      <c r="G3856" t="s">
        <v>117</v>
      </c>
      <c r="H3856" s="4">
        <v>13862</v>
      </c>
      <c r="I3856" t="s">
        <v>114</v>
      </c>
      <c r="J3856" s="4">
        <v>124705</v>
      </c>
      <c r="K3856">
        <v>6255</v>
      </c>
    </row>
    <row r="3857" spans="1:11">
      <c r="A3857" s="4">
        <v>20220828</v>
      </c>
      <c r="B3857" s="21">
        <f t="shared" si="60"/>
        <v>44801</v>
      </c>
      <c r="C3857" s="20" t="str">
        <f>TEXT(Table1[[#This Row],[Transaction Date]],"yyyy")</f>
        <v>2022</v>
      </c>
      <c r="D3857" s="20" t="str">
        <f>TEXT(Table1[[#This Row],[Transaction Date]],"mmmm")</f>
        <v>August</v>
      </c>
      <c r="E3857" s="4">
        <f>MONTH(Table1[[#This Row],[Transaction Date]])</f>
        <v>8</v>
      </c>
      <c r="F3857" s="20" t="str">
        <f>TEXT(Table1[[#This Row],[Transaction Date]],"dddd")</f>
        <v>Sunday</v>
      </c>
      <c r="G3857" t="s">
        <v>117</v>
      </c>
      <c r="H3857" s="4">
        <v>13867</v>
      </c>
      <c r="I3857" t="s">
        <v>115</v>
      </c>
      <c r="J3857" s="4">
        <v>134582</v>
      </c>
      <c r="K3857">
        <v>17325</v>
      </c>
    </row>
    <row r="3858" spans="1:11">
      <c r="A3858" s="4">
        <v>20220828</v>
      </c>
      <c r="B3858" s="21">
        <f t="shared" si="60"/>
        <v>44801</v>
      </c>
      <c r="C3858" s="20" t="str">
        <f>TEXT(Table1[[#This Row],[Transaction Date]],"yyyy")</f>
        <v>2022</v>
      </c>
      <c r="D3858" s="20" t="str">
        <f>TEXT(Table1[[#This Row],[Transaction Date]],"mmmm")</f>
        <v>August</v>
      </c>
      <c r="E3858" s="4">
        <f>MONTH(Table1[[#This Row],[Transaction Date]])</f>
        <v>8</v>
      </c>
      <c r="F3858" s="20" t="str">
        <f>TEXT(Table1[[#This Row],[Transaction Date]],"dddd")</f>
        <v>Sunday</v>
      </c>
      <c r="G3858" t="s">
        <v>10</v>
      </c>
      <c r="H3858" s="4">
        <v>13870</v>
      </c>
      <c r="I3858" t="s">
        <v>114</v>
      </c>
      <c r="J3858" s="4">
        <v>145249</v>
      </c>
      <c r="K3858">
        <v>4725</v>
      </c>
    </row>
    <row r="3859" spans="1:11">
      <c r="A3859" s="4">
        <v>20220828</v>
      </c>
      <c r="B3859" s="21">
        <f t="shared" si="60"/>
        <v>44801</v>
      </c>
      <c r="C3859" s="20" t="str">
        <f>TEXT(Table1[[#This Row],[Transaction Date]],"yyyy")</f>
        <v>2022</v>
      </c>
      <c r="D3859" s="20" t="str">
        <f>TEXT(Table1[[#This Row],[Transaction Date]],"mmmm")</f>
        <v>August</v>
      </c>
      <c r="E3859" s="4">
        <f>MONTH(Table1[[#This Row],[Transaction Date]])</f>
        <v>8</v>
      </c>
      <c r="F3859" s="20" t="str">
        <f>TEXT(Table1[[#This Row],[Transaction Date]],"dddd")</f>
        <v>Sunday</v>
      </c>
      <c r="G3859" t="s">
        <v>10</v>
      </c>
      <c r="H3859" s="4">
        <v>13874</v>
      </c>
      <c r="I3859" t="s">
        <v>114</v>
      </c>
      <c r="J3859" s="4">
        <v>557336</v>
      </c>
      <c r="K3859">
        <v>11385</v>
      </c>
    </row>
    <row r="3860" spans="1:11">
      <c r="A3860" s="4">
        <v>20220828</v>
      </c>
      <c r="B3860" s="21">
        <f t="shared" si="60"/>
        <v>44801</v>
      </c>
      <c r="C3860" s="20" t="str">
        <f>TEXT(Table1[[#This Row],[Transaction Date]],"yyyy")</f>
        <v>2022</v>
      </c>
      <c r="D3860" s="20" t="str">
        <f>TEXT(Table1[[#This Row],[Transaction Date]],"mmmm")</f>
        <v>August</v>
      </c>
      <c r="E3860" s="4">
        <f>MONTH(Table1[[#This Row],[Transaction Date]])</f>
        <v>8</v>
      </c>
      <c r="F3860" s="20" t="str">
        <f>TEXT(Table1[[#This Row],[Transaction Date]],"dddd")</f>
        <v>Sunday</v>
      </c>
      <c r="G3860" s="1" t="s">
        <v>10</v>
      </c>
      <c r="H3860" s="4">
        <v>10654</v>
      </c>
      <c r="I3860" t="s">
        <v>115</v>
      </c>
      <c r="J3860" s="4">
        <v>240547</v>
      </c>
      <c r="K3860">
        <v>23085</v>
      </c>
    </row>
    <row r="3861" spans="1:11">
      <c r="A3861" s="4">
        <v>20220829</v>
      </c>
      <c r="B3861" s="21">
        <f t="shared" si="60"/>
        <v>44802</v>
      </c>
      <c r="C3861" s="20" t="str">
        <f>TEXT(Table1[[#This Row],[Transaction Date]],"yyyy")</f>
        <v>2022</v>
      </c>
      <c r="D3861" s="20" t="str">
        <f>TEXT(Table1[[#This Row],[Transaction Date]],"mmmm")</f>
        <v>August</v>
      </c>
      <c r="E3861" s="4">
        <f>MONTH(Table1[[#This Row],[Transaction Date]])</f>
        <v>8</v>
      </c>
      <c r="F3861" s="20" t="str">
        <f>TEXT(Table1[[#This Row],[Transaction Date]],"dddd")</f>
        <v>Monday</v>
      </c>
      <c r="G3861" t="s">
        <v>10</v>
      </c>
      <c r="H3861" s="4">
        <v>21599</v>
      </c>
      <c r="I3861" t="s">
        <v>115</v>
      </c>
      <c r="J3861" s="4">
        <v>275506</v>
      </c>
      <c r="K3861">
        <v>995</v>
      </c>
    </row>
    <row r="3862" spans="1:11">
      <c r="A3862" s="4">
        <v>20220829</v>
      </c>
      <c r="B3862" s="21">
        <f t="shared" si="60"/>
        <v>44802</v>
      </c>
      <c r="C3862" s="20" t="str">
        <f>TEXT(Table1[[#This Row],[Transaction Date]],"yyyy")</f>
        <v>2022</v>
      </c>
      <c r="D3862" s="20" t="str">
        <f>TEXT(Table1[[#This Row],[Transaction Date]],"mmmm")</f>
        <v>August</v>
      </c>
      <c r="E3862" s="4">
        <f>MONTH(Table1[[#This Row],[Transaction Date]])</f>
        <v>8</v>
      </c>
      <c r="F3862" s="20" t="str">
        <f>TEXT(Table1[[#This Row],[Transaction Date]],"dddd")</f>
        <v>Monday</v>
      </c>
      <c r="G3862" t="s">
        <v>118</v>
      </c>
      <c r="H3862" s="4">
        <v>21601</v>
      </c>
      <c r="I3862" t="s">
        <v>115</v>
      </c>
      <c r="J3862" s="4">
        <v>310465</v>
      </c>
      <c r="K3862">
        <v>1950</v>
      </c>
    </row>
    <row r="3863" spans="1:11">
      <c r="A3863" s="4">
        <v>20220829</v>
      </c>
      <c r="B3863" s="21">
        <f t="shared" si="60"/>
        <v>44802</v>
      </c>
      <c r="C3863" s="20" t="str">
        <f>TEXT(Table1[[#This Row],[Transaction Date]],"yyyy")</f>
        <v>2022</v>
      </c>
      <c r="D3863" s="20" t="str">
        <f>TEXT(Table1[[#This Row],[Transaction Date]],"mmmm")</f>
        <v>August</v>
      </c>
      <c r="E3863" s="4">
        <f>MONTH(Table1[[#This Row],[Transaction Date]])</f>
        <v>8</v>
      </c>
      <c r="F3863" s="20" t="str">
        <f>TEXT(Table1[[#This Row],[Transaction Date]],"dddd")</f>
        <v>Monday</v>
      </c>
      <c r="G3863" t="s">
        <v>118</v>
      </c>
      <c r="H3863" s="4">
        <v>21602</v>
      </c>
      <c r="I3863" t="s">
        <v>111</v>
      </c>
      <c r="J3863" s="4">
        <v>485260</v>
      </c>
      <c r="K3863">
        <v>2950</v>
      </c>
    </row>
    <row r="3864" spans="1:11">
      <c r="A3864" s="4">
        <v>20220829</v>
      </c>
      <c r="B3864" s="21">
        <f t="shared" si="60"/>
        <v>44802</v>
      </c>
      <c r="C3864" s="20" t="str">
        <f>TEXT(Table1[[#This Row],[Transaction Date]],"yyyy")</f>
        <v>2022</v>
      </c>
      <c r="D3864" s="20" t="str">
        <f>TEXT(Table1[[#This Row],[Transaction Date]],"mmmm")</f>
        <v>August</v>
      </c>
      <c r="E3864" s="4">
        <f>MONTH(Table1[[#This Row],[Transaction Date]])</f>
        <v>8</v>
      </c>
      <c r="F3864" s="20" t="str">
        <f>TEXT(Table1[[#This Row],[Transaction Date]],"dddd")</f>
        <v>Monday</v>
      </c>
      <c r="G3864" t="s">
        <v>117</v>
      </c>
      <c r="H3864" s="4">
        <v>21602</v>
      </c>
      <c r="I3864" t="s">
        <v>109</v>
      </c>
      <c r="J3864" s="4">
        <v>520219</v>
      </c>
      <c r="K3864">
        <v>23950</v>
      </c>
    </row>
    <row r="3865" spans="1:11">
      <c r="A3865" s="4">
        <v>20220829</v>
      </c>
      <c r="B3865" s="21">
        <f t="shared" si="60"/>
        <v>44802</v>
      </c>
      <c r="C3865" s="20" t="str">
        <f>TEXT(Table1[[#This Row],[Transaction Date]],"yyyy")</f>
        <v>2022</v>
      </c>
      <c r="D3865" s="20" t="str">
        <f>TEXT(Table1[[#This Row],[Transaction Date]],"mmmm")</f>
        <v>August</v>
      </c>
      <c r="E3865" s="4">
        <f>MONTH(Table1[[#This Row],[Transaction Date]])</f>
        <v>8</v>
      </c>
      <c r="F3865" s="20" t="str">
        <f>TEXT(Table1[[#This Row],[Transaction Date]],"dddd")</f>
        <v>Monday</v>
      </c>
      <c r="G3865" t="s">
        <v>10</v>
      </c>
      <c r="H3865" s="4">
        <v>13875</v>
      </c>
      <c r="I3865" t="s">
        <v>115</v>
      </c>
      <c r="J3865" s="4">
        <v>555178</v>
      </c>
      <c r="K3865">
        <v>995</v>
      </c>
    </row>
    <row r="3866" spans="1:11">
      <c r="A3866" s="4">
        <v>20220829</v>
      </c>
      <c r="B3866" s="21">
        <f t="shared" si="60"/>
        <v>44802</v>
      </c>
      <c r="C3866" s="20" t="str">
        <f>TEXT(Table1[[#This Row],[Transaction Date]],"yyyy")</f>
        <v>2022</v>
      </c>
      <c r="D3866" s="20" t="str">
        <f>TEXT(Table1[[#This Row],[Transaction Date]],"mmmm")</f>
        <v>August</v>
      </c>
      <c r="E3866" s="4">
        <f>MONTH(Table1[[#This Row],[Transaction Date]])</f>
        <v>8</v>
      </c>
      <c r="F3866" s="20" t="str">
        <f>TEXT(Table1[[#This Row],[Transaction Date]],"dddd")</f>
        <v>Monday</v>
      </c>
      <c r="G3866" t="s">
        <v>116</v>
      </c>
      <c r="H3866" s="4">
        <v>13876</v>
      </c>
      <c r="I3866" t="s">
        <v>111</v>
      </c>
      <c r="J3866" s="4">
        <v>590137</v>
      </c>
      <c r="K3866">
        <v>13185</v>
      </c>
    </row>
    <row r="3867" spans="1:11">
      <c r="A3867" s="4">
        <v>20220829</v>
      </c>
      <c r="B3867" s="21">
        <f t="shared" si="60"/>
        <v>44802</v>
      </c>
      <c r="C3867" s="20" t="str">
        <f>TEXT(Table1[[#This Row],[Transaction Date]],"yyyy")</f>
        <v>2022</v>
      </c>
      <c r="D3867" s="20" t="str">
        <f>TEXT(Table1[[#This Row],[Transaction Date]],"mmmm")</f>
        <v>August</v>
      </c>
      <c r="E3867" s="4">
        <f>MONTH(Table1[[#This Row],[Transaction Date]])</f>
        <v>8</v>
      </c>
      <c r="F3867" s="20" t="str">
        <f>TEXT(Table1[[#This Row],[Transaction Date]],"dddd")</f>
        <v>Monday</v>
      </c>
      <c r="G3867" t="s">
        <v>116</v>
      </c>
      <c r="H3867" s="4">
        <v>13876</v>
      </c>
      <c r="I3867" t="s">
        <v>109</v>
      </c>
      <c r="J3867" s="4">
        <v>625096</v>
      </c>
      <c r="K3867">
        <v>9855</v>
      </c>
    </row>
    <row r="3868" spans="1:11">
      <c r="A3868" s="4">
        <v>20220829</v>
      </c>
      <c r="B3868" s="21">
        <f t="shared" si="60"/>
        <v>44802</v>
      </c>
      <c r="C3868" s="20" t="str">
        <f>TEXT(Table1[[#This Row],[Transaction Date]],"yyyy")</f>
        <v>2022</v>
      </c>
      <c r="D3868" s="20" t="str">
        <f>TEXT(Table1[[#This Row],[Transaction Date]],"mmmm")</f>
        <v>August</v>
      </c>
      <c r="E3868" s="4">
        <f>MONTH(Table1[[#This Row],[Transaction Date]])</f>
        <v>8</v>
      </c>
      <c r="F3868" s="20" t="str">
        <f>TEXT(Table1[[#This Row],[Transaction Date]],"dddd")</f>
        <v>Monday</v>
      </c>
      <c r="G3868" t="s">
        <v>117</v>
      </c>
      <c r="H3868" s="4">
        <v>13877</v>
      </c>
      <c r="I3868" t="s">
        <v>109</v>
      </c>
      <c r="J3868" s="4">
        <v>660055</v>
      </c>
      <c r="K3868">
        <v>14355</v>
      </c>
    </row>
    <row r="3869" spans="1:11">
      <c r="A3869" s="4">
        <v>20220829</v>
      </c>
      <c r="B3869" s="21">
        <f t="shared" si="60"/>
        <v>44802</v>
      </c>
      <c r="C3869" s="20" t="str">
        <f>TEXT(Table1[[#This Row],[Transaction Date]],"yyyy")</f>
        <v>2022</v>
      </c>
      <c r="D3869" s="20" t="str">
        <f>TEXT(Table1[[#This Row],[Transaction Date]],"mmmm")</f>
        <v>August</v>
      </c>
      <c r="E3869" s="4">
        <f>MONTH(Table1[[#This Row],[Transaction Date]])</f>
        <v>8</v>
      </c>
      <c r="F3869" s="20" t="str">
        <f>TEXT(Table1[[#This Row],[Transaction Date]],"dddd")</f>
        <v>Monday</v>
      </c>
      <c r="G3869" t="s">
        <v>11</v>
      </c>
      <c r="H3869" s="4">
        <v>10658</v>
      </c>
      <c r="I3869" t="s">
        <v>109</v>
      </c>
      <c r="J3869" s="4">
        <v>695014</v>
      </c>
      <c r="K3869">
        <v>9732.5</v>
      </c>
    </row>
    <row r="3870" spans="1:11">
      <c r="A3870" s="4">
        <v>20220831</v>
      </c>
      <c r="B3870" s="21">
        <f t="shared" si="60"/>
        <v>44804</v>
      </c>
      <c r="C3870" s="20" t="str">
        <f>TEXT(Table1[[#This Row],[Transaction Date]],"yyyy")</f>
        <v>2022</v>
      </c>
      <c r="D3870" s="20" t="str">
        <f>TEXT(Table1[[#This Row],[Transaction Date]],"mmmm")</f>
        <v>August</v>
      </c>
      <c r="E3870" s="4">
        <f>MONTH(Table1[[#This Row],[Transaction Date]])</f>
        <v>8</v>
      </c>
      <c r="F3870" s="20" t="str">
        <f>TEXT(Table1[[#This Row],[Transaction Date]],"dddd")</f>
        <v>Wednesday</v>
      </c>
      <c r="G3870" t="s">
        <v>11</v>
      </c>
      <c r="H3870" s="4">
        <v>21609</v>
      </c>
      <c r="I3870" t="s">
        <v>111</v>
      </c>
      <c r="J3870" s="4">
        <v>869809</v>
      </c>
      <c r="K3870">
        <v>11385</v>
      </c>
    </row>
    <row r="3871" spans="1:11">
      <c r="A3871" s="4">
        <v>20220831</v>
      </c>
      <c r="B3871" s="21">
        <f t="shared" si="60"/>
        <v>44804</v>
      </c>
      <c r="C3871" s="20" t="str">
        <f>TEXT(Table1[[#This Row],[Transaction Date]],"yyyy")</f>
        <v>2022</v>
      </c>
      <c r="D3871" s="20" t="str">
        <f>TEXT(Table1[[#This Row],[Transaction Date]],"mmmm")</f>
        <v>August</v>
      </c>
      <c r="E3871" s="4">
        <f>MONTH(Table1[[#This Row],[Transaction Date]])</f>
        <v>8</v>
      </c>
      <c r="F3871" s="20" t="str">
        <f>TEXT(Table1[[#This Row],[Transaction Date]],"dddd")</f>
        <v>Wednesday</v>
      </c>
      <c r="G3871" t="s">
        <v>11</v>
      </c>
      <c r="H3871" s="4">
        <v>21612</v>
      </c>
      <c r="I3871" t="s">
        <v>113</v>
      </c>
      <c r="J3871" s="4">
        <v>904768</v>
      </c>
      <c r="K3871">
        <v>2450</v>
      </c>
    </row>
    <row r="3872" spans="1:11">
      <c r="A3872" s="4">
        <v>20220901</v>
      </c>
      <c r="B3872" s="21">
        <f t="shared" si="60"/>
        <v>44805</v>
      </c>
      <c r="C3872" s="20" t="str">
        <f>TEXT(Table1[[#This Row],[Transaction Date]],"yyyy")</f>
        <v>2022</v>
      </c>
      <c r="D3872" s="20" t="str">
        <f>TEXT(Table1[[#This Row],[Transaction Date]],"mmmm")</f>
        <v>September</v>
      </c>
      <c r="E3872" s="4">
        <f>MONTH(Table1[[#This Row],[Transaction Date]])</f>
        <v>9</v>
      </c>
      <c r="F3872" s="20" t="str">
        <f>TEXT(Table1[[#This Row],[Transaction Date]],"dddd")</f>
        <v>Thursday</v>
      </c>
      <c r="G3872" t="s">
        <v>117</v>
      </c>
      <c r="H3872" s="4">
        <v>1576</v>
      </c>
      <c r="I3872" t="s">
        <v>109</v>
      </c>
      <c r="J3872" s="4">
        <v>132951</v>
      </c>
      <c r="K3872">
        <v>19125</v>
      </c>
    </row>
    <row r="3873" spans="1:11">
      <c r="A3873" s="4">
        <v>20220901</v>
      </c>
      <c r="B3873" s="21">
        <f t="shared" si="60"/>
        <v>44805</v>
      </c>
      <c r="C3873" s="20" t="str">
        <f>TEXT(Table1[[#This Row],[Transaction Date]],"yyyy")</f>
        <v>2022</v>
      </c>
      <c r="D3873" s="20" t="str">
        <f>TEXT(Table1[[#This Row],[Transaction Date]],"mmmm")</f>
        <v>September</v>
      </c>
      <c r="E3873" s="4">
        <f>MONTH(Table1[[#This Row],[Transaction Date]])</f>
        <v>9</v>
      </c>
      <c r="F3873" s="20" t="str">
        <f>TEXT(Table1[[#This Row],[Transaction Date]],"dddd")</f>
        <v>Thursday</v>
      </c>
      <c r="G3873" t="s">
        <v>117</v>
      </c>
      <c r="H3873" s="4">
        <v>1577</v>
      </c>
      <c r="I3873" t="s">
        <v>109</v>
      </c>
      <c r="J3873" s="4">
        <v>117828</v>
      </c>
      <c r="K3873">
        <v>4185</v>
      </c>
    </row>
    <row r="3874" spans="1:11">
      <c r="A3874" s="4">
        <v>20220901</v>
      </c>
      <c r="B3874" s="21">
        <f t="shared" si="60"/>
        <v>44805</v>
      </c>
      <c r="C3874" s="20" t="str">
        <f>TEXT(Table1[[#This Row],[Transaction Date]],"yyyy")</f>
        <v>2022</v>
      </c>
      <c r="D3874" s="20" t="str">
        <f>TEXT(Table1[[#This Row],[Transaction Date]],"mmmm")</f>
        <v>September</v>
      </c>
      <c r="E3874" s="4">
        <f>MONTH(Table1[[#This Row],[Transaction Date]])</f>
        <v>9</v>
      </c>
      <c r="F3874" s="20" t="str">
        <f>TEXT(Table1[[#This Row],[Transaction Date]],"dddd")</f>
        <v>Thursday</v>
      </c>
      <c r="G3874" t="s">
        <v>117</v>
      </c>
      <c r="H3874" s="4">
        <v>13881</v>
      </c>
      <c r="I3874" t="s">
        <v>109</v>
      </c>
      <c r="J3874" s="4">
        <v>124705</v>
      </c>
      <c r="K3874">
        <v>17685</v>
      </c>
    </row>
    <row r="3875" spans="1:11">
      <c r="A3875" s="4">
        <v>20220901</v>
      </c>
      <c r="B3875" s="21">
        <f t="shared" si="60"/>
        <v>44805</v>
      </c>
      <c r="C3875" s="20" t="str">
        <f>TEXT(Table1[[#This Row],[Transaction Date]],"yyyy")</f>
        <v>2022</v>
      </c>
      <c r="D3875" s="20" t="str">
        <f>TEXT(Table1[[#This Row],[Transaction Date]],"mmmm")</f>
        <v>September</v>
      </c>
      <c r="E3875" s="4">
        <f>MONTH(Table1[[#This Row],[Transaction Date]])</f>
        <v>9</v>
      </c>
      <c r="F3875" s="20" t="str">
        <f>TEXT(Table1[[#This Row],[Transaction Date]],"dddd")</f>
        <v>Thursday</v>
      </c>
      <c r="G3875" t="s">
        <v>10</v>
      </c>
      <c r="H3875" s="4">
        <v>10663</v>
      </c>
      <c r="I3875" t="s">
        <v>115</v>
      </c>
      <c r="J3875" s="4">
        <v>134582</v>
      </c>
      <c r="K3875">
        <v>995</v>
      </c>
    </row>
    <row r="3876" spans="1:11">
      <c r="A3876" s="4">
        <v>20220901</v>
      </c>
      <c r="B3876" s="21">
        <f t="shared" si="60"/>
        <v>44805</v>
      </c>
      <c r="C3876" s="20" t="str">
        <f>TEXT(Table1[[#This Row],[Transaction Date]],"yyyy")</f>
        <v>2022</v>
      </c>
      <c r="D3876" s="20" t="str">
        <f>TEXT(Table1[[#This Row],[Transaction Date]],"mmmm")</f>
        <v>September</v>
      </c>
      <c r="E3876" s="4">
        <f>MONTH(Table1[[#This Row],[Transaction Date]])</f>
        <v>9</v>
      </c>
      <c r="F3876" s="20" t="str">
        <f>TEXT(Table1[[#This Row],[Transaction Date]],"dddd")</f>
        <v>Thursday</v>
      </c>
      <c r="G3876" t="s">
        <v>10</v>
      </c>
      <c r="H3876" s="4">
        <v>10665</v>
      </c>
      <c r="I3876" t="s">
        <v>115</v>
      </c>
      <c r="J3876" s="4">
        <v>145249</v>
      </c>
      <c r="K3876">
        <v>21650</v>
      </c>
    </row>
    <row r="3877" spans="1:11">
      <c r="A3877" s="4">
        <v>20220901</v>
      </c>
      <c r="B3877" s="21">
        <f t="shared" si="60"/>
        <v>44805</v>
      </c>
      <c r="C3877" s="20" t="str">
        <f>TEXT(Table1[[#This Row],[Transaction Date]],"yyyy")</f>
        <v>2022</v>
      </c>
      <c r="D3877" s="20" t="str">
        <f>TEXT(Table1[[#This Row],[Transaction Date]],"mmmm")</f>
        <v>September</v>
      </c>
      <c r="E3877" s="4">
        <f>MONTH(Table1[[#This Row],[Transaction Date]])</f>
        <v>9</v>
      </c>
      <c r="F3877" s="20" t="str">
        <f>TEXT(Table1[[#This Row],[Transaction Date]],"dddd")</f>
        <v>Thursday</v>
      </c>
      <c r="G3877" t="s">
        <v>116</v>
      </c>
      <c r="H3877" s="4">
        <v>1575</v>
      </c>
      <c r="I3877" t="s">
        <v>114</v>
      </c>
      <c r="J3877" s="4">
        <v>557336</v>
      </c>
      <c r="K3877">
        <v>10950</v>
      </c>
    </row>
    <row r="3878" spans="1:11">
      <c r="A3878" s="4">
        <v>20220902</v>
      </c>
      <c r="B3878" s="21">
        <f t="shared" si="60"/>
        <v>44806</v>
      </c>
      <c r="C3878" s="20" t="str">
        <f>TEXT(Table1[[#This Row],[Transaction Date]],"yyyy")</f>
        <v>2022</v>
      </c>
      <c r="D3878" s="20" t="str">
        <f>TEXT(Table1[[#This Row],[Transaction Date]],"mmmm")</f>
        <v>September</v>
      </c>
      <c r="E3878" s="4">
        <f>MONTH(Table1[[#This Row],[Transaction Date]])</f>
        <v>9</v>
      </c>
      <c r="F3878" s="20" t="str">
        <f>TEXT(Table1[[#This Row],[Transaction Date]],"dddd")</f>
        <v>Friday</v>
      </c>
      <c r="G3878" t="s">
        <v>10</v>
      </c>
      <c r="H3878" s="4">
        <v>1578</v>
      </c>
      <c r="I3878" t="s">
        <v>115</v>
      </c>
      <c r="J3878" s="4">
        <v>134582</v>
      </c>
      <c r="K3878">
        <v>995</v>
      </c>
    </row>
    <row r="3879" spans="1:11">
      <c r="A3879" s="4">
        <v>20220902</v>
      </c>
      <c r="B3879" s="21">
        <f t="shared" si="60"/>
        <v>44806</v>
      </c>
      <c r="C3879" s="20" t="str">
        <f>TEXT(Table1[[#This Row],[Transaction Date]],"yyyy")</f>
        <v>2022</v>
      </c>
      <c r="D3879" s="20" t="str">
        <f>TEXT(Table1[[#This Row],[Transaction Date]],"mmmm")</f>
        <v>September</v>
      </c>
      <c r="E3879" s="4">
        <f>MONTH(Table1[[#This Row],[Transaction Date]])</f>
        <v>9</v>
      </c>
      <c r="F3879" s="20" t="str">
        <f>TEXT(Table1[[#This Row],[Transaction Date]],"dddd")</f>
        <v>Friday</v>
      </c>
      <c r="G3879" t="s">
        <v>10</v>
      </c>
      <c r="H3879" s="4">
        <v>21616</v>
      </c>
      <c r="I3879" t="s">
        <v>115</v>
      </c>
      <c r="J3879" s="4">
        <v>145249</v>
      </c>
      <c r="K3879">
        <v>2507.5</v>
      </c>
    </row>
    <row r="3880" spans="1:11">
      <c r="A3880" s="4">
        <v>20220902</v>
      </c>
      <c r="B3880" s="21">
        <f t="shared" si="60"/>
        <v>44806</v>
      </c>
      <c r="C3880" s="20" t="str">
        <f>TEXT(Table1[[#This Row],[Transaction Date]],"yyyy")</f>
        <v>2022</v>
      </c>
      <c r="D3880" s="20" t="str">
        <f>TEXT(Table1[[#This Row],[Transaction Date]],"mmmm")</f>
        <v>September</v>
      </c>
      <c r="E3880" s="4">
        <f>MONTH(Table1[[#This Row],[Transaction Date]])</f>
        <v>9</v>
      </c>
      <c r="F3880" s="20" t="str">
        <f>TEXT(Table1[[#This Row],[Transaction Date]],"dddd")</f>
        <v>Friday</v>
      </c>
      <c r="G3880" t="s">
        <v>116</v>
      </c>
      <c r="H3880" s="4">
        <v>21617</v>
      </c>
      <c r="I3880" t="s">
        <v>114</v>
      </c>
      <c r="J3880" s="4">
        <v>557336</v>
      </c>
      <c r="K3880">
        <v>21250</v>
      </c>
    </row>
    <row r="3881" spans="1:11">
      <c r="A3881" s="4">
        <v>20220902</v>
      </c>
      <c r="B3881" s="21">
        <f t="shared" si="60"/>
        <v>44806</v>
      </c>
      <c r="C3881" s="20" t="str">
        <f>TEXT(Table1[[#This Row],[Transaction Date]],"yyyy")</f>
        <v>2022</v>
      </c>
      <c r="D3881" s="20" t="str">
        <f>TEXT(Table1[[#This Row],[Transaction Date]],"mmmm")</f>
        <v>September</v>
      </c>
      <c r="E3881" s="4">
        <f>MONTH(Table1[[#This Row],[Transaction Date]])</f>
        <v>9</v>
      </c>
      <c r="F3881" s="20" t="str">
        <f>TEXT(Table1[[#This Row],[Transaction Date]],"dddd")</f>
        <v>Friday</v>
      </c>
      <c r="G3881" t="s">
        <v>116</v>
      </c>
      <c r="H3881" s="4">
        <v>21618</v>
      </c>
      <c r="I3881" t="s">
        <v>115</v>
      </c>
      <c r="J3881" s="4">
        <v>134582</v>
      </c>
      <c r="K3881">
        <v>4650</v>
      </c>
    </row>
    <row r="3882" spans="1:11">
      <c r="A3882" s="4">
        <v>20220902</v>
      </c>
      <c r="B3882" s="21">
        <f t="shared" si="60"/>
        <v>44806</v>
      </c>
      <c r="C3882" s="20" t="str">
        <f>TEXT(Table1[[#This Row],[Transaction Date]],"yyyy")</f>
        <v>2022</v>
      </c>
      <c r="D3882" s="20" t="str">
        <f>TEXT(Table1[[#This Row],[Transaction Date]],"mmmm")</f>
        <v>September</v>
      </c>
      <c r="E3882" s="4">
        <f>MONTH(Table1[[#This Row],[Transaction Date]])</f>
        <v>9</v>
      </c>
      <c r="F3882" s="20" t="str">
        <f>TEXT(Table1[[#This Row],[Transaction Date]],"dddd")</f>
        <v>Friday</v>
      </c>
      <c r="G3882" t="s">
        <v>116</v>
      </c>
      <c r="H3882" s="4">
        <v>21619</v>
      </c>
      <c r="I3882" t="s">
        <v>113</v>
      </c>
      <c r="J3882" s="4">
        <v>145249</v>
      </c>
      <c r="K3882">
        <v>3250</v>
      </c>
    </row>
    <row r="3883" spans="1:11">
      <c r="A3883" s="4">
        <v>20220902</v>
      </c>
      <c r="B3883" s="21">
        <f t="shared" si="60"/>
        <v>44806</v>
      </c>
      <c r="C3883" s="20" t="str">
        <f>TEXT(Table1[[#This Row],[Transaction Date]],"yyyy")</f>
        <v>2022</v>
      </c>
      <c r="D3883" s="20" t="str">
        <f>TEXT(Table1[[#This Row],[Transaction Date]],"mmmm")</f>
        <v>September</v>
      </c>
      <c r="E3883" s="4">
        <f>MONTH(Table1[[#This Row],[Transaction Date]])</f>
        <v>9</v>
      </c>
      <c r="F3883" s="20" t="str">
        <f>TEXT(Table1[[#This Row],[Transaction Date]],"dddd")</f>
        <v>Friday</v>
      </c>
      <c r="G3883" t="s">
        <v>116</v>
      </c>
      <c r="H3883" s="4">
        <v>21619</v>
      </c>
      <c r="I3883" t="s">
        <v>113</v>
      </c>
      <c r="J3883" s="4">
        <v>557336</v>
      </c>
      <c r="K3883">
        <v>6950</v>
      </c>
    </row>
    <row r="3884" spans="1:11">
      <c r="A3884" s="4">
        <v>20220903</v>
      </c>
      <c r="B3884" s="21">
        <f t="shared" si="60"/>
        <v>44807</v>
      </c>
      <c r="C3884" s="20" t="str">
        <f>TEXT(Table1[[#This Row],[Transaction Date]],"yyyy")</f>
        <v>2022</v>
      </c>
      <c r="D3884" s="20" t="str">
        <f>TEXT(Table1[[#This Row],[Transaction Date]],"mmmm")</f>
        <v>September</v>
      </c>
      <c r="E3884" s="4">
        <f>MONTH(Table1[[#This Row],[Transaction Date]])</f>
        <v>9</v>
      </c>
      <c r="F3884" s="20" t="str">
        <f>TEXT(Table1[[#This Row],[Transaction Date]],"dddd")</f>
        <v>Saturday</v>
      </c>
      <c r="G3884" t="s">
        <v>116</v>
      </c>
      <c r="H3884" s="4">
        <v>21624</v>
      </c>
      <c r="I3884" t="s">
        <v>112</v>
      </c>
      <c r="J3884" s="4">
        <v>134582</v>
      </c>
      <c r="K3884">
        <v>20205</v>
      </c>
    </row>
    <row r="3885" spans="1:11">
      <c r="A3885" s="4">
        <v>20220903</v>
      </c>
      <c r="B3885" s="21">
        <f t="shared" si="60"/>
        <v>44807</v>
      </c>
      <c r="C3885" s="20" t="str">
        <f>TEXT(Table1[[#This Row],[Transaction Date]],"yyyy")</f>
        <v>2022</v>
      </c>
      <c r="D3885" s="20" t="str">
        <f>TEXT(Table1[[#This Row],[Transaction Date]],"mmmm")</f>
        <v>September</v>
      </c>
      <c r="E3885" s="4">
        <f>MONTH(Table1[[#This Row],[Transaction Date]])</f>
        <v>9</v>
      </c>
      <c r="F3885" s="20" t="str">
        <f>TEXT(Table1[[#This Row],[Transaction Date]],"dddd")</f>
        <v>Saturday</v>
      </c>
      <c r="G3885" t="s">
        <v>117</v>
      </c>
      <c r="H3885" s="4">
        <v>10669</v>
      </c>
      <c r="I3885" t="s">
        <v>109</v>
      </c>
      <c r="J3885" s="4">
        <v>145249</v>
      </c>
      <c r="K3885">
        <v>22450</v>
      </c>
    </row>
    <row r="3886" spans="1:11">
      <c r="A3886" s="4">
        <v>20220903</v>
      </c>
      <c r="B3886" s="21">
        <f t="shared" si="60"/>
        <v>44807</v>
      </c>
      <c r="C3886" s="20" t="str">
        <f>TEXT(Table1[[#This Row],[Transaction Date]],"yyyy")</f>
        <v>2022</v>
      </c>
      <c r="D3886" s="20" t="str">
        <f>TEXT(Table1[[#This Row],[Transaction Date]],"mmmm")</f>
        <v>September</v>
      </c>
      <c r="E3886" s="4">
        <f>MONTH(Table1[[#This Row],[Transaction Date]])</f>
        <v>9</v>
      </c>
      <c r="F3886" s="20" t="str">
        <f>TEXT(Table1[[#This Row],[Transaction Date]],"dddd")</f>
        <v>Saturday</v>
      </c>
      <c r="G3886" t="s">
        <v>118</v>
      </c>
      <c r="H3886" s="4">
        <v>10669</v>
      </c>
      <c r="I3886" t="s">
        <v>109</v>
      </c>
      <c r="J3886" s="4">
        <v>557336</v>
      </c>
      <c r="K3886">
        <v>15950</v>
      </c>
    </row>
    <row r="3887" spans="1:11">
      <c r="A3887" s="4">
        <v>20220903</v>
      </c>
      <c r="B3887" s="21">
        <f t="shared" si="60"/>
        <v>44807</v>
      </c>
      <c r="C3887" s="20" t="str">
        <f>TEXT(Table1[[#This Row],[Transaction Date]],"yyyy")</f>
        <v>2022</v>
      </c>
      <c r="D3887" s="20" t="str">
        <f>TEXT(Table1[[#This Row],[Transaction Date]],"mmmm")</f>
        <v>September</v>
      </c>
      <c r="E3887" s="4">
        <f>MONTH(Table1[[#This Row],[Transaction Date]])</f>
        <v>9</v>
      </c>
      <c r="F3887" s="20" t="str">
        <f>TEXT(Table1[[#This Row],[Transaction Date]],"dddd")</f>
        <v>Saturday</v>
      </c>
      <c r="G3887" t="s">
        <v>10</v>
      </c>
      <c r="H3887" s="4">
        <v>13721</v>
      </c>
      <c r="I3887" t="s">
        <v>109</v>
      </c>
      <c r="J3887" s="4">
        <v>134582</v>
      </c>
      <c r="K3887">
        <v>8962.5</v>
      </c>
    </row>
    <row r="3888" spans="1:11">
      <c r="A3888" s="4">
        <v>20220904</v>
      </c>
      <c r="B3888" s="21">
        <f t="shared" si="60"/>
        <v>44808</v>
      </c>
      <c r="C3888" s="20" t="str">
        <f>TEXT(Table1[[#This Row],[Transaction Date]],"yyyy")</f>
        <v>2022</v>
      </c>
      <c r="D3888" s="20" t="str">
        <f>TEXT(Table1[[#This Row],[Transaction Date]],"mmmm")</f>
        <v>September</v>
      </c>
      <c r="E3888" s="4">
        <f>MONTH(Table1[[#This Row],[Transaction Date]])</f>
        <v>9</v>
      </c>
      <c r="F3888" s="20" t="str">
        <f>TEXT(Table1[[#This Row],[Transaction Date]],"dddd")</f>
        <v>Sunday</v>
      </c>
      <c r="G3888" s="1" t="s">
        <v>116</v>
      </c>
      <c r="H3888" s="4">
        <v>1582</v>
      </c>
      <c r="I3888" t="s">
        <v>114</v>
      </c>
      <c r="J3888" s="4">
        <v>145249</v>
      </c>
      <c r="K3888">
        <v>12285</v>
      </c>
    </row>
    <row r="3889" spans="1:11">
      <c r="A3889" s="4">
        <v>20220904</v>
      </c>
      <c r="B3889" s="21">
        <f t="shared" si="60"/>
        <v>44808</v>
      </c>
      <c r="C3889" s="20" t="str">
        <f>TEXT(Table1[[#This Row],[Transaction Date]],"yyyy")</f>
        <v>2022</v>
      </c>
      <c r="D3889" s="20" t="str">
        <f>TEXT(Table1[[#This Row],[Transaction Date]],"mmmm")</f>
        <v>September</v>
      </c>
      <c r="E3889" s="4">
        <f>MONTH(Table1[[#This Row],[Transaction Date]])</f>
        <v>9</v>
      </c>
      <c r="F3889" s="20" t="str">
        <f>TEXT(Table1[[#This Row],[Transaction Date]],"dddd")</f>
        <v>Sunday</v>
      </c>
      <c r="G3889" s="1" t="s">
        <v>118</v>
      </c>
      <c r="H3889" s="4">
        <v>1582</v>
      </c>
      <c r="I3889" t="s">
        <v>115</v>
      </c>
      <c r="J3889" s="4">
        <v>557336</v>
      </c>
      <c r="K3889">
        <v>14355</v>
      </c>
    </row>
    <row r="3890" spans="1:11">
      <c r="A3890" s="4">
        <v>20220904</v>
      </c>
      <c r="B3890" s="21">
        <f t="shared" si="60"/>
        <v>44808</v>
      </c>
      <c r="C3890" s="20" t="str">
        <f>TEXT(Table1[[#This Row],[Transaction Date]],"yyyy")</f>
        <v>2022</v>
      </c>
      <c r="D3890" s="20" t="str">
        <f>TEXT(Table1[[#This Row],[Transaction Date]],"mmmm")</f>
        <v>September</v>
      </c>
      <c r="E3890" s="4">
        <f>MONTH(Table1[[#This Row],[Transaction Date]])</f>
        <v>9</v>
      </c>
      <c r="F3890" s="20" t="str">
        <f>TEXT(Table1[[#This Row],[Transaction Date]],"dddd")</f>
        <v>Sunday</v>
      </c>
      <c r="G3890" t="s">
        <v>116</v>
      </c>
      <c r="H3890" s="4">
        <v>1583</v>
      </c>
      <c r="I3890" t="s">
        <v>114</v>
      </c>
      <c r="J3890" s="4">
        <v>134582</v>
      </c>
      <c r="K3890">
        <v>23085</v>
      </c>
    </row>
    <row r="3891" spans="1:11">
      <c r="A3891" s="4">
        <v>20220904</v>
      </c>
      <c r="B3891" s="21">
        <f t="shared" si="60"/>
        <v>44808</v>
      </c>
      <c r="C3891" s="20" t="str">
        <f>TEXT(Table1[[#This Row],[Transaction Date]],"yyyy")</f>
        <v>2022</v>
      </c>
      <c r="D3891" s="20" t="str">
        <f>TEXT(Table1[[#This Row],[Transaction Date]],"mmmm")</f>
        <v>September</v>
      </c>
      <c r="E3891" s="4">
        <f>MONTH(Table1[[#This Row],[Transaction Date]])</f>
        <v>9</v>
      </c>
      <c r="F3891" s="20" t="str">
        <f>TEXT(Table1[[#This Row],[Transaction Date]],"dddd")</f>
        <v>Sunday</v>
      </c>
      <c r="G3891" t="s">
        <v>117</v>
      </c>
      <c r="H3891" s="4">
        <v>1584</v>
      </c>
      <c r="I3891" t="s">
        <v>115</v>
      </c>
      <c r="J3891" s="4">
        <v>145249</v>
      </c>
      <c r="K3891">
        <v>17950</v>
      </c>
    </row>
    <row r="3892" spans="1:11">
      <c r="A3892" s="4">
        <v>20220904</v>
      </c>
      <c r="B3892" s="21">
        <f t="shared" si="60"/>
        <v>44808</v>
      </c>
      <c r="C3892" s="20" t="str">
        <f>TEXT(Table1[[#This Row],[Transaction Date]],"yyyy")</f>
        <v>2022</v>
      </c>
      <c r="D3892" s="20" t="str">
        <f>TEXT(Table1[[#This Row],[Transaction Date]],"mmmm")</f>
        <v>September</v>
      </c>
      <c r="E3892" s="4">
        <f>MONTH(Table1[[#This Row],[Transaction Date]])</f>
        <v>9</v>
      </c>
      <c r="F3892" s="20" t="str">
        <f>TEXT(Table1[[#This Row],[Transaction Date]],"dddd")</f>
        <v>Sunday</v>
      </c>
      <c r="G3892" t="s">
        <v>117</v>
      </c>
      <c r="H3892" s="4">
        <v>1583</v>
      </c>
      <c r="I3892" t="s">
        <v>111</v>
      </c>
      <c r="J3892" s="4">
        <v>557336</v>
      </c>
      <c r="K3892">
        <v>17325</v>
      </c>
    </row>
    <row r="3893" spans="1:11">
      <c r="A3893" s="4">
        <v>20220904</v>
      </c>
      <c r="B3893" s="21">
        <f t="shared" si="60"/>
        <v>44808</v>
      </c>
      <c r="C3893" s="20" t="str">
        <f>TEXT(Table1[[#This Row],[Transaction Date]],"yyyy")</f>
        <v>2022</v>
      </c>
      <c r="D3893" s="20" t="str">
        <f>TEXT(Table1[[#This Row],[Transaction Date]],"mmmm")</f>
        <v>September</v>
      </c>
      <c r="E3893" s="4">
        <f>MONTH(Table1[[#This Row],[Transaction Date]])</f>
        <v>9</v>
      </c>
      <c r="F3893" s="20" t="str">
        <f>TEXT(Table1[[#This Row],[Transaction Date]],"dddd")</f>
        <v>Sunday</v>
      </c>
      <c r="G3893" t="s">
        <v>10</v>
      </c>
      <c r="H3893" s="4">
        <v>1586</v>
      </c>
      <c r="I3893" t="s">
        <v>109</v>
      </c>
      <c r="J3893" s="4">
        <v>134582</v>
      </c>
      <c r="K3893">
        <v>10755</v>
      </c>
    </row>
    <row r="3894" spans="1:11">
      <c r="A3894" s="4">
        <v>20220904</v>
      </c>
      <c r="B3894" s="21">
        <f t="shared" si="60"/>
        <v>44808</v>
      </c>
      <c r="C3894" s="20" t="str">
        <f>TEXT(Table1[[#This Row],[Transaction Date]],"yyyy")</f>
        <v>2022</v>
      </c>
      <c r="D3894" s="20" t="str">
        <f>TEXT(Table1[[#This Row],[Transaction Date]],"mmmm")</f>
        <v>September</v>
      </c>
      <c r="E3894" s="4">
        <f>MONTH(Table1[[#This Row],[Transaction Date]])</f>
        <v>9</v>
      </c>
      <c r="F3894" s="20" t="str">
        <f>TEXT(Table1[[#This Row],[Transaction Date]],"dddd")</f>
        <v>Sunday</v>
      </c>
      <c r="G3894" t="s">
        <v>10</v>
      </c>
      <c r="H3894" s="4">
        <v>21629</v>
      </c>
      <c r="I3894" t="s">
        <v>115</v>
      </c>
      <c r="J3894" s="4">
        <v>145249</v>
      </c>
      <c r="K3894">
        <v>995</v>
      </c>
    </row>
    <row r="3895" spans="1:11">
      <c r="A3895" s="4">
        <v>20220904</v>
      </c>
      <c r="B3895" s="21">
        <f t="shared" si="60"/>
        <v>44808</v>
      </c>
      <c r="C3895" s="20" t="str">
        <f>TEXT(Table1[[#This Row],[Transaction Date]],"yyyy")</f>
        <v>2022</v>
      </c>
      <c r="D3895" s="20" t="str">
        <f>TEXT(Table1[[#This Row],[Transaction Date]],"mmmm")</f>
        <v>September</v>
      </c>
      <c r="E3895" s="4">
        <f>MONTH(Table1[[#This Row],[Transaction Date]])</f>
        <v>9</v>
      </c>
      <c r="F3895" s="20" t="str">
        <f>TEXT(Table1[[#This Row],[Transaction Date]],"dddd")</f>
        <v>Sunday</v>
      </c>
      <c r="G3895" t="s">
        <v>118</v>
      </c>
      <c r="H3895" s="4">
        <v>21630</v>
      </c>
      <c r="I3895" t="s">
        <v>111</v>
      </c>
      <c r="J3895" s="4">
        <v>557336</v>
      </c>
      <c r="K3895">
        <v>22005</v>
      </c>
    </row>
    <row r="3896" spans="1:11">
      <c r="A3896" s="4">
        <v>20220904</v>
      </c>
      <c r="B3896" s="21">
        <f t="shared" si="60"/>
        <v>44808</v>
      </c>
      <c r="C3896" s="20" t="str">
        <f>TEXT(Table1[[#This Row],[Transaction Date]],"yyyy")</f>
        <v>2022</v>
      </c>
      <c r="D3896" s="20" t="str">
        <f>TEXT(Table1[[#This Row],[Transaction Date]],"mmmm")</f>
        <v>September</v>
      </c>
      <c r="E3896" s="4">
        <f>MONTH(Table1[[#This Row],[Transaction Date]])</f>
        <v>9</v>
      </c>
      <c r="F3896" s="20" t="str">
        <f>TEXT(Table1[[#This Row],[Transaction Date]],"dddd")</f>
        <v>Sunday</v>
      </c>
      <c r="G3896" t="s">
        <v>116</v>
      </c>
      <c r="H3896" s="4">
        <v>13886</v>
      </c>
      <c r="I3896" t="s">
        <v>109</v>
      </c>
      <c r="J3896" s="4">
        <v>134582</v>
      </c>
      <c r="K3896">
        <v>17325</v>
      </c>
    </row>
    <row r="3897" spans="1:11">
      <c r="A3897" s="4">
        <v>20220904</v>
      </c>
      <c r="B3897" s="21">
        <f t="shared" si="60"/>
        <v>44808</v>
      </c>
      <c r="C3897" s="20" t="str">
        <f>TEXT(Table1[[#This Row],[Transaction Date]],"yyyy")</f>
        <v>2022</v>
      </c>
      <c r="D3897" s="20" t="str">
        <f>TEXT(Table1[[#This Row],[Transaction Date]],"mmmm")</f>
        <v>September</v>
      </c>
      <c r="E3897" s="4">
        <f>MONTH(Table1[[#This Row],[Transaction Date]])</f>
        <v>9</v>
      </c>
      <c r="F3897" s="20" t="str">
        <f>TEXT(Table1[[#This Row],[Transaction Date]],"dddd")</f>
        <v>Sunday</v>
      </c>
      <c r="G3897" t="s">
        <v>117</v>
      </c>
      <c r="H3897" s="4">
        <v>10670</v>
      </c>
      <c r="I3897" t="s">
        <v>109</v>
      </c>
      <c r="J3897" s="4">
        <v>145249</v>
      </c>
      <c r="K3897">
        <v>6255</v>
      </c>
    </row>
    <row r="3898" spans="1:11">
      <c r="A3898" s="4">
        <v>20220904</v>
      </c>
      <c r="B3898" s="21">
        <f t="shared" si="60"/>
        <v>44808</v>
      </c>
      <c r="C3898" s="20" t="str">
        <f>TEXT(Table1[[#This Row],[Transaction Date]],"yyyy")</f>
        <v>2022</v>
      </c>
      <c r="D3898" s="20" t="str">
        <f>TEXT(Table1[[#This Row],[Transaction Date]],"mmmm")</f>
        <v>September</v>
      </c>
      <c r="E3898" s="4">
        <f>MONTH(Table1[[#This Row],[Transaction Date]])</f>
        <v>9</v>
      </c>
      <c r="F3898" s="20" t="str">
        <f>TEXT(Table1[[#This Row],[Transaction Date]],"dddd")</f>
        <v>Sunday</v>
      </c>
      <c r="G3898" t="s">
        <v>10</v>
      </c>
      <c r="H3898" s="4">
        <v>10671</v>
      </c>
      <c r="I3898" t="s">
        <v>115</v>
      </c>
      <c r="J3898" s="4">
        <v>557336</v>
      </c>
      <c r="K3898">
        <v>995</v>
      </c>
    </row>
    <row r="3899" spans="1:11">
      <c r="A3899" s="4">
        <v>20220904</v>
      </c>
      <c r="B3899" s="21">
        <f t="shared" si="60"/>
        <v>44808</v>
      </c>
      <c r="C3899" s="20" t="str">
        <f>TEXT(Table1[[#This Row],[Transaction Date]],"yyyy")</f>
        <v>2022</v>
      </c>
      <c r="D3899" s="20" t="str">
        <f>TEXT(Table1[[#This Row],[Transaction Date]],"mmmm")</f>
        <v>September</v>
      </c>
      <c r="E3899" s="4">
        <f>MONTH(Table1[[#This Row],[Transaction Date]])</f>
        <v>9</v>
      </c>
      <c r="F3899" s="20" t="str">
        <f>TEXT(Table1[[#This Row],[Transaction Date]],"dddd")</f>
        <v>Sunday</v>
      </c>
      <c r="G3899" t="s">
        <v>10</v>
      </c>
      <c r="H3899" s="4">
        <v>17676</v>
      </c>
      <c r="I3899" t="s">
        <v>111</v>
      </c>
      <c r="J3899" s="4">
        <v>134582</v>
      </c>
      <c r="K3899">
        <v>11450</v>
      </c>
    </row>
    <row r="3900" spans="1:11">
      <c r="A3900" s="4">
        <v>20220904</v>
      </c>
      <c r="B3900" s="21">
        <f t="shared" si="60"/>
        <v>44808</v>
      </c>
      <c r="C3900" s="20" t="str">
        <f>TEXT(Table1[[#This Row],[Transaction Date]],"yyyy")</f>
        <v>2022</v>
      </c>
      <c r="D3900" s="20" t="str">
        <f>TEXT(Table1[[#This Row],[Transaction Date]],"mmmm")</f>
        <v>September</v>
      </c>
      <c r="E3900" s="4">
        <f>MONTH(Table1[[#This Row],[Transaction Date]])</f>
        <v>9</v>
      </c>
      <c r="F3900" s="20" t="str">
        <f>TEXT(Table1[[#This Row],[Transaction Date]],"dddd")</f>
        <v>Sunday</v>
      </c>
      <c r="G3900" t="s">
        <v>10</v>
      </c>
      <c r="H3900" s="4">
        <v>17676</v>
      </c>
      <c r="I3900" t="s">
        <v>109</v>
      </c>
      <c r="J3900" s="4">
        <v>557336</v>
      </c>
      <c r="K3900">
        <v>15950</v>
      </c>
    </row>
    <row r="3901" spans="1:11">
      <c r="A3901" s="4">
        <v>20220904</v>
      </c>
      <c r="B3901" s="21">
        <f t="shared" si="60"/>
        <v>44808</v>
      </c>
      <c r="C3901" s="20" t="str">
        <f>TEXT(Table1[[#This Row],[Transaction Date]],"yyyy")</f>
        <v>2022</v>
      </c>
      <c r="D3901" s="20" t="str">
        <f>TEXT(Table1[[#This Row],[Transaction Date]],"mmmm")</f>
        <v>September</v>
      </c>
      <c r="E3901" s="4">
        <f>MONTH(Table1[[#This Row],[Transaction Date]])</f>
        <v>9</v>
      </c>
      <c r="F3901" s="20" t="str">
        <f>TEXT(Table1[[#This Row],[Transaction Date]],"dddd")</f>
        <v>Sunday</v>
      </c>
      <c r="G3901" t="s">
        <v>117</v>
      </c>
      <c r="H3901" s="4">
        <v>17676</v>
      </c>
      <c r="I3901" t="s">
        <v>109</v>
      </c>
      <c r="J3901" s="4">
        <v>134582</v>
      </c>
      <c r="K3901">
        <v>20850</v>
      </c>
    </row>
    <row r="3902" spans="1:11">
      <c r="A3902" s="4">
        <v>20220905</v>
      </c>
      <c r="B3902" s="21">
        <f t="shared" si="60"/>
        <v>44809</v>
      </c>
      <c r="C3902" s="20" t="str">
        <f>TEXT(Table1[[#This Row],[Transaction Date]],"yyyy")</f>
        <v>2022</v>
      </c>
      <c r="D3902" s="20" t="str">
        <f>TEXT(Table1[[#This Row],[Transaction Date]],"mmmm")</f>
        <v>September</v>
      </c>
      <c r="E3902" s="4">
        <f>MONTH(Table1[[#This Row],[Transaction Date]])</f>
        <v>9</v>
      </c>
      <c r="F3902" s="20" t="str">
        <f>TEXT(Table1[[#This Row],[Transaction Date]],"dddd")</f>
        <v>Monday</v>
      </c>
      <c r="G3902" t="s">
        <v>117</v>
      </c>
      <c r="H3902" s="4">
        <v>1588</v>
      </c>
      <c r="I3902" t="s">
        <v>109</v>
      </c>
      <c r="J3902" s="4">
        <v>124705</v>
      </c>
      <c r="K3902">
        <v>17325</v>
      </c>
    </row>
    <row r="3903" spans="1:11">
      <c r="A3903" s="4">
        <v>20220905</v>
      </c>
      <c r="B3903" s="21">
        <f t="shared" si="60"/>
        <v>44809</v>
      </c>
      <c r="C3903" s="20" t="str">
        <f>TEXT(Table1[[#This Row],[Transaction Date]],"yyyy")</f>
        <v>2022</v>
      </c>
      <c r="D3903" s="20" t="str">
        <f>TEXT(Table1[[#This Row],[Transaction Date]],"mmmm")</f>
        <v>September</v>
      </c>
      <c r="E3903" s="4">
        <f>MONTH(Table1[[#This Row],[Transaction Date]])</f>
        <v>9</v>
      </c>
      <c r="F3903" s="20" t="str">
        <f>TEXT(Table1[[#This Row],[Transaction Date]],"dddd")</f>
        <v>Monday</v>
      </c>
      <c r="G3903" t="s">
        <v>10</v>
      </c>
      <c r="H3903" s="4">
        <v>10672</v>
      </c>
      <c r="I3903" t="s">
        <v>109</v>
      </c>
      <c r="J3903" s="4">
        <v>134582</v>
      </c>
      <c r="K3903">
        <v>19125</v>
      </c>
    </row>
    <row r="3904" spans="1:11">
      <c r="A3904" s="4">
        <v>20220906</v>
      </c>
      <c r="B3904" s="21">
        <f t="shared" si="60"/>
        <v>44810</v>
      </c>
      <c r="C3904" s="20" t="str">
        <f>TEXT(Table1[[#This Row],[Transaction Date]],"yyyy")</f>
        <v>2022</v>
      </c>
      <c r="D3904" s="20" t="str">
        <f>TEXT(Table1[[#This Row],[Transaction Date]],"mmmm")</f>
        <v>September</v>
      </c>
      <c r="E3904" s="4">
        <f>MONTH(Table1[[#This Row],[Transaction Date]])</f>
        <v>9</v>
      </c>
      <c r="F3904" s="20" t="str">
        <f>TEXT(Table1[[#This Row],[Transaction Date]],"dddd")</f>
        <v>Tuesday</v>
      </c>
      <c r="G3904" t="s">
        <v>10</v>
      </c>
      <c r="H3904" s="4">
        <v>10673</v>
      </c>
      <c r="I3904" t="s">
        <v>114</v>
      </c>
      <c r="J3904" s="4">
        <v>145249</v>
      </c>
      <c r="K3904">
        <v>18062.5</v>
      </c>
    </row>
    <row r="3905" spans="1:11">
      <c r="A3905" s="4">
        <v>20220906</v>
      </c>
      <c r="B3905" s="21">
        <f t="shared" si="60"/>
        <v>44810</v>
      </c>
      <c r="C3905" s="20" t="str">
        <f>TEXT(Table1[[#This Row],[Transaction Date]],"yyyy")</f>
        <v>2022</v>
      </c>
      <c r="D3905" s="20" t="str">
        <f>TEXT(Table1[[#This Row],[Transaction Date]],"mmmm")</f>
        <v>September</v>
      </c>
      <c r="E3905" s="4">
        <f>MONTH(Table1[[#This Row],[Transaction Date]])</f>
        <v>9</v>
      </c>
      <c r="F3905" s="20" t="str">
        <f>TEXT(Table1[[#This Row],[Transaction Date]],"dddd")</f>
        <v>Tuesday</v>
      </c>
      <c r="G3905" t="s">
        <v>118</v>
      </c>
      <c r="H3905" s="4">
        <v>13887</v>
      </c>
      <c r="I3905" t="s">
        <v>115</v>
      </c>
      <c r="J3905" s="4">
        <v>557336</v>
      </c>
      <c r="K3905">
        <v>23085</v>
      </c>
    </row>
    <row r="3906" spans="1:11">
      <c r="A3906" s="4">
        <v>20220907</v>
      </c>
      <c r="B3906" s="21">
        <f t="shared" si="60"/>
        <v>44811</v>
      </c>
      <c r="C3906" s="20" t="str">
        <f>TEXT(Table1[[#This Row],[Transaction Date]],"yyyy")</f>
        <v>2022</v>
      </c>
      <c r="D3906" s="20" t="str">
        <f>TEXT(Table1[[#This Row],[Transaction Date]],"mmmm")</f>
        <v>September</v>
      </c>
      <c r="E3906" s="4">
        <f>MONTH(Table1[[#This Row],[Transaction Date]])</f>
        <v>9</v>
      </c>
      <c r="F3906" s="20" t="str">
        <f>TEXT(Table1[[#This Row],[Transaction Date]],"dddd")</f>
        <v>Wednesday</v>
      </c>
      <c r="G3906" t="s">
        <v>116</v>
      </c>
      <c r="H3906" s="4">
        <v>1589</v>
      </c>
      <c r="I3906" t="s">
        <v>114</v>
      </c>
      <c r="J3906" s="4">
        <v>166213</v>
      </c>
      <c r="K3906">
        <v>9225</v>
      </c>
    </row>
    <row r="3907" spans="1:11">
      <c r="A3907" s="4">
        <v>20220907</v>
      </c>
      <c r="B3907" s="21">
        <f t="shared" si="60"/>
        <v>44811</v>
      </c>
      <c r="C3907" s="20" t="str">
        <f>TEXT(Table1[[#This Row],[Transaction Date]],"yyyy")</f>
        <v>2022</v>
      </c>
      <c r="D3907" s="20" t="str">
        <f>TEXT(Table1[[#This Row],[Transaction Date]],"mmmm")</f>
        <v>September</v>
      </c>
      <c r="E3907" s="4">
        <f>MONTH(Table1[[#This Row],[Transaction Date]])</f>
        <v>9</v>
      </c>
      <c r="F3907" s="20" t="str">
        <f>TEXT(Table1[[#This Row],[Transaction Date]],"dddd")</f>
        <v>Wednesday</v>
      </c>
      <c r="G3907" t="s">
        <v>10</v>
      </c>
      <c r="H3907" s="4">
        <v>1590</v>
      </c>
      <c r="I3907" t="s">
        <v>114</v>
      </c>
      <c r="J3907" s="4">
        <v>167090</v>
      </c>
      <c r="K3907">
        <v>2550</v>
      </c>
    </row>
    <row r="3908" spans="1:11">
      <c r="A3908" s="4">
        <v>20220907</v>
      </c>
      <c r="B3908" s="21">
        <f t="shared" si="60"/>
        <v>44811</v>
      </c>
      <c r="C3908" s="20" t="str">
        <f>TEXT(Table1[[#This Row],[Transaction Date]],"yyyy")</f>
        <v>2022</v>
      </c>
      <c r="D3908" s="20" t="str">
        <f>TEXT(Table1[[#This Row],[Transaction Date]],"mmmm")</f>
        <v>September</v>
      </c>
      <c r="E3908" s="4">
        <f>MONTH(Table1[[#This Row],[Transaction Date]])</f>
        <v>9</v>
      </c>
      <c r="F3908" s="20" t="str">
        <f>TEXT(Table1[[#This Row],[Transaction Date]],"dddd")</f>
        <v>Wednesday</v>
      </c>
      <c r="G3908" t="s">
        <v>116</v>
      </c>
      <c r="H3908" s="4">
        <v>1591</v>
      </c>
      <c r="I3908" t="s">
        <v>115</v>
      </c>
      <c r="J3908" s="4">
        <v>167967</v>
      </c>
      <c r="K3908">
        <v>20205</v>
      </c>
    </row>
    <row r="3909" spans="1:11">
      <c r="A3909" s="4">
        <v>20220907</v>
      </c>
      <c r="B3909" s="21">
        <f t="shared" ref="B3909:B3972" si="61">DATE(LEFT(A3909,4),MID(A3909,5,2),RIGHT(A3909,2))</f>
        <v>44811</v>
      </c>
      <c r="C3909" s="20" t="str">
        <f>TEXT(Table1[[#This Row],[Transaction Date]],"yyyy")</f>
        <v>2022</v>
      </c>
      <c r="D3909" s="20" t="str">
        <f>TEXT(Table1[[#This Row],[Transaction Date]],"mmmm")</f>
        <v>September</v>
      </c>
      <c r="E3909" s="4">
        <f>MONTH(Table1[[#This Row],[Transaction Date]])</f>
        <v>9</v>
      </c>
      <c r="F3909" s="20" t="str">
        <f>TEXT(Table1[[#This Row],[Transaction Date]],"dddd")</f>
        <v>Wednesday</v>
      </c>
      <c r="G3909" t="s">
        <v>117</v>
      </c>
      <c r="H3909" s="4">
        <v>21637</v>
      </c>
      <c r="I3909" t="s">
        <v>115</v>
      </c>
      <c r="J3909" s="4">
        <v>168844</v>
      </c>
      <c r="K3909">
        <v>1347.5</v>
      </c>
    </row>
    <row r="3910" spans="1:11">
      <c r="A3910" s="4">
        <v>20220907</v>
      </c>
      <c r="B3910" s="21">
        <f t="shared" si="61"/>
        <v>44811</v>
      </c>
      <c r="C3910" s="20" t="str">
        <f>TEXT(Table1[[#This Row],[Transaction Date]],"yyyy")</f>
        <v>2022</v>
      </c>
      <c r="D3910" s="20" t="str">
        <f>TEXT(Table1[[#This Row],[Transaction Date]],"mmmm")</f>
        <v>September</v>
      </c>
      <c r="E3910" s="4">
        <f>MONTH(Table1[[#This Row],[Transaction Date]])</f>
        <v>9</v>
      </c>
      <c r="F3910" s="20" t="str">
        <f>TEXT(Table1[[#This Row],[Transaction Date]],"dddd")</f>
        <v>Wednesday</v>
      </c>
      <c r="G3910" t="s">
        <v>117</v>
      </c>
      <c r="H3910" s="4">
        <v>21637</v>
      </c>
      <c r="I3910" t="s">
        <v>115</v>
      </c>
      <c r="J3910" s="4">
        <v>169721</v>
      </c>
      <c r="K3910">
        <v>1237.5</v>
      </c>
    </row>
    <row r="3911" spans="1:11">
      <c r="A3911" s="4">
        <v>20220907</v>
      </c>
      <c r="B3911" s="21">
        <f t="shared" si="61"/>
        <v>44811</v>
      </c>
      <c r="C3911" s="20" t="str">
        <f>TEXT(Table1[[#This Row],[Transaction Date]],"yyyy")</f>
        <v>2022</v>
      </c>
      <c r="D3911" s="20" t="str">
        <f>TEXT(Table1[[#This Row],[Transaction Date]],"mmmm")</f>
        <v>September</v>
      </c>
      <c r="E3911" s="4">
        <f>MONTH(Table1[[#This Row],[Transaction Date]])</f>
        <v>9</v>
      </c>
      <c r="F3911" s="20" t="str">
        <f>TEXT(Table1[[#This Row],[Transaction Date]],"dddd")</f>
        <v>Wednesday</v>
      </c>
      <c r="G3911" t="s">
        <v>10</v>
      </c>
      <c r="H3911" s="4">
        <v>13889</v>
      </c>
      <c r="I3911" t="s">
        <v>113</v>
      </c>
      <c r="J3911" s="4">
        <v>124705</v>
      </c>
      <c r="K3911">
        <v>9855</v>
      </c>
    </row>
    <row r="3912" spans="1:11">
      <c r="A3912" s="4">
        <v>20220907</v>
      </c>
      <c r="B3912" s="21">
        <f t="shared" si="61"/>
        <v>44811</v>
      </c>
      <c r="C3912" s="20" t="str">
        <f>TEXT(Table1[[#This Row],[Transaction Date]],"yyyy")</f>
        <v>2022</v>
      </c>
      <c r="D3912" s="20" t="str">
        <f>TEXT(Table1[[#This Row],[Transaction Date]],"mmmm")</f>
        <v>September</v>
      </c>
      <c r="E3912" s="4">
        <f>MONTH(Table1[[#This Row],[Transaction Date]])</f>
        <v>9</v>
      </c>
      <c r="F3912" s="20" t="str">
        <f>TEXT(Table1[[#This Row],[Transaction Date]],"dddd")</f>
        <v>Wednesday</v>
      </c>
      <c r="G3912" t="s">
        <v>10</v>
      </c>
      <c r="H3912" s="4">
        <v>1590</v>
      </c>
      <c r="I3912" t="s">
        <v>113</v>
      </c>
      <c r="J3912" s="4">
        <v>134582</v>
      </c>
      <c r="K3912">
        <v>17325</v>
      </c>
    </row>
    <row r="3913" spans="1:11">
      <c r="A3913" s="4">
        <v>20220907</v>
      </c>
      <c r="B3913" s="21">
        <f t="shared" si="61"/>
        <v>44811</v>
      </c>
      <c r="C3913" s="20" t="str">
        <f>TEXT(Table1[[#This Row],[Transaction Date]],"yyyy")</f>
        <v>2022</v>
      </c>
      <c r="D3913" s="20" t="str">
        <f>TEXT(Table1[[#This Row],[Transaction Date]],"mmmm")</f>
        <v>September</v>
      </c>
      <c r="E3913" s="4">
        <f>MONTH(Table1[[#This Row],[Transaction Date]])</f>
        <v>9</v>
      </c>
      <c r="F3913" s="20" t="str">
        <f>TEXT(Table1[[#This Row],[Transaction Date]],"dddd")</f>
        <v>Wednesday</v>
      </c>
      <c r="G3913" t="s">
        <v>118</v>
      </c>
      <c r="H3913" s="4">
        <v>13888</v>
      </c>
      <c r="I3913" t="s">
        <v>112</v>
      </c>
      <c r="J3913" s="4">
        <v>240547</v>
      </c>
      <c r="K3913">
        <v>13185</v>
      </c>
    </row>
    <row r="3914" spans="1:11">
      <c r="A3914" s="4">
        <v>20220908</v>
      </c>
      <c r="B3914" s="21">
        <f t="shared" si="61"/>
        <v>44812</v>
      </c>
      <c r="C3914" s="20" t="str">
        <f>TEXT(Table1[[#This Row],[Transaction Date]],"yyyy")</f>
        <v>2022</v>
      </c>
      <c r="D3914" s="20" t="str">
        <f>TEXT(Table1[[#This Row],[Transaction Date]],"mmmm")</f>
        <v>September</v>
      </c>
      <c r="E3914" s="4">
        <f>MONTH(Table1[[#This Row],[Transaction Date]])</f>
        <v>9</v>
      </c>
      <c r="F3914" s="20" t="str">
        <f>TEXT(Table1[[#This Row],[Transaction Date]],"dddd")</f>
        <v>Thursday</v>
      </c>
      <c r="G3914" t="s">
        <v>116</v>
      </c>
      <c r="H3914" s="4">
        <v>13893</v>
      </c>
      <c r="I3914" t="s">
        <v>109</v>
      </c>
      <c r="J3914" s="4">
        <v>275506</v>
      </c>
      <c r="K3914">
        <v>6950</v>
      </c>
    </row>
    <row r="3915" spans="1:11">
      <c r="A3915" s="4">
        <v>20220908</v>
      </c>
      <c r="B3915" s="21">
        <f t="shared" si="61"/>
        <v>44812</v>
      </c>
      <c r="C3915" s="20" t="str">
        <f>TEXT(Table1[[#This Row],[Transaction Date]],"yyyy")</f>
        <v>2022</v>
      </c>
      <c r="D3915" s="20" t="str">
        <f>TEXT(Table1[[#This Row],[Transaction Date]],"mmmm")</f>
        <v>September</v>
      </c>
      <c r="E3915" s="4">
        <f>MONTH(Table1[[#This Row],[Transaction Date]])</f>
        <v>9</v>
      </c>
      <c r="F3915" s="20" t="str">
        <f>TEXT(Table1[[#This Row],[Transaction Date]],"dddd")</f>
        <v>Thursday</v>
      </c>
      <c r="G3915" t="s">
        <v>10</v>
      </c>
      <c r="H3915" s="4">
        <v>10676</v>
      </c>
      <c r="I3915" t="s">
        <v>109</v>
      </c>
      <c r="J3915" s="4">
        <v>310465</v>
      </c>
      <c r="K3915">
        <v>29025</v>
      </c>
    </row>
    <row r="3916" spans="1:11">
      <c r="A3916" s="4">
        <v>20220908</v>
      </c>
      <c r="B3916" s="21">
        <f t="shared" si="61"/>
        <v>44812</v>
      </c>
      <c r="C3916" s="20" t="str">
        <f>TEXT(Table1[[#This Row],[Transaction Date]],"yyyy")</f>
        <v>2022</v>
      </c>
      <c r="D3916" s="20" t="str">
        <f>TEXT(Table1[[#This Row],[Transaction Date]],"mmmm")</f>
        <v>September</v>
      </c>
      <c r="E3916" s="4">
        <f>MONTH(Table1[[#This Row],[Transaction Date]])</f>
        <v>9</v>
      </c>
      <c r="F3916" s="20" t="str">
        <f>TEXT(Table1[[#This Row],[Transaction Date]],"dddd")</f>
        <v>Thursday</v>
      </c>
      <c r="G3916" t="s">
        <v>116</v>
      </c>
      <c r="H3916" s="4">
        <v>10677</v>
      </c>
      <c r="I3916" t="s">
        <v>109</v>
      </c>
      <c r="J3916" s="4">
        <v>485260</v>
      </c>
      <c r="K3916">
        <v>21555</v>
      </c>
    </row>
    <row r="3917" spans="1:11">
      <c r="A3917" s="4">
        <v>20220908</v>
      </c>
      <c r="B3917" s="21">
        <f t="shared" si="61"/>
        <v>44812</v>
      </c>
      <c r="C3917" s="20" t="str">
        <f>TEXT(Table1[[#This Row],[Transaction Date]],"yyyy")</f>
        <v>2022</v>
      </c>
      <c r="D3917" s="20" t="str">
        <f>TEXT(Table1[[#This Row],[Transaction Date]],"mmmm")</f>
        <v>September</v>
      </c>
      <c r="E3917" s="4">
        <f>MONTH(Table1[[#This Row],[Transaction Date]])</f>
        <v>9</v>
      </c>
      <c r="F3917" s="20" t="str">
        <f>TEXT(Table1[[#This Row],[Transaction Date]],"dddd")</f>
        <v>Thursday</v>
      </c>
      <c r="G3917" t="s">
        <v>117</v>
      </c>
      <c r="H3917" s="4">
        <v>10677</v>
      </c>
      <c r="I3917" t="s">
        <v>115</v>
      </c>
      <c r="J3917" s="4">
        <v>520219</v>
      </c>
      <c r="K3917">
        <v>2655</v>
      </c>
    </row>
    <row r="3918" spans="1:11">
      <c r="A3918" s="4">
        <v>20220908</v>
      </c>
      <c r="B3918" s="21">
        <f t="shared" si="61"/>
        <v>44812</v>
      </c>
      <c r="C3918" s="20" t="str">
        <f>TEXT(Table1[[#This Row],[Transaction Date]],"yyyy")</f>
        <v>2022</v>
      </c>
      <c r="D3918" s="20" t="str">
        <f>TEXT(Table1[[#This Row],[Transaction Date]],"mmmm")</f>
        <v>September</v>
      </c>
      <c r="E3918" s="4">
        <f>MONTH(Table1[[#This Row],[Transaction Date]])</f>
        <v>9</v>
      </c>
      <c r="F3918" s="20" t="str">
        <f>TEXT(Table1[[#This Row],[Transaction Date]],"dddd")</f>
        <v>Thursday</v>
      </c>
      <c r="G3918" t="s">
        <v>117</v>
      </c>
      <c r="H3918" s="4">
        <v>10677</v>
      </c>
      <c r="I3918" t="s">
        <v>113</v>
      </c>
      <c r="J3918" s="4">
        <v>555178</v>
      </c>
      <c r="K3918">
        <v>3105</v>
      </c>
    </row>
    <row r="3919" spans="1:11">
      <c r="A3919" s="4">
        <v>20220909</v>
      </c>
      <c r="B3919" s="21">
        <f t="shared" si="61"/>
        <v>44813</v>
      </c>
      <c r="C3919" s="20" t="str">
        <f>TEXT(Table1[[#This Row],[Transaction Date]],"yyyy")</f>
        <v>2022</v>
      </c>
      <c r="D3919" s="20" t="str">
        <f>TEXT(Table1[[#This Row],[Transaction Date]],"mmmm")</f>
        <v>September</v>
      </c>
      <c r="E3919" s="4">
        <f>MONTH(Table1[[#This Row],[Transaction Date]])</f>
        <v>9</v>
      </c>
      <c r="F3919" s="20" t="str">
        <f>TEXT(Table1[[#This Row],[Transaction Date]],"dddd")</f>
        <v>Friday</v>
      </c>
      <c r="G3919" t="s">
        <v>10</v>
      </c>
      <c r="H3919" s="4">
        <v>13897</v>
      </c>
      <c r="I3919" t="s">
        <v>113</v>
      </c>
      <c r="J3919" s="4">
        <v>590137</v>
      </c>
      <c r="K3919">
        <v>12760</v>
      </c>
    </row>
    <row r="3920" spans="1:11">
      <c r="A3920" s="4">
        <v>20220909</v>
      </c>
      <c r="B3920" s="21">
        <f t="shared" si="61"/>
        <v>44813</v>
      </c>
      <c r="C3920" s="20" t="str">
        <f>TEXT(Table1[[#This Row],[Transaction Date]],"yyyy")</f>
        <v>2022</v>
      </c>
      <c r="D3920" s="20" t="str">
        <f>TEXT(Table1[[#This Row],[Transaction Date]],"mmmm")</f>
        <v>September</v>
      </c>
      <c r="E3920" s="4">
        <f>MONTH(Table1[[#This Row],[Transaction Date]])</f>
        <v>9</v>
      </c>
      <c r="F3920" s="20" t="str">
        <f>TEXT(Table1[[#This Row],[Transaction Date]],"dddd")</f>
        <v>Friday</v>
      </c>
      <c r="G3920" t="s">
        <v>10</v>
      </c>
      <c r="H3920" s="4">
        <v>13900</v>
      </c>
      <c r="I3920" t="s">
        <v>112</v>
      </c>
      <c r="J3920" s="4">
        <v>625096</v>
      </c>
      <c r="K3920">
        <v>9560</v>
      </c>
    </row>
    <row r="3921" spans="1:11">
      <c r="A3921" s="4">
        <v>20220909</v>
      </c>
      <c r="B3921" s="21">
        <f t="shared" si="61"/>
        <v>44813</v>
      </c>
      <c r="C3921" s="20" t="str">
        <f>TEXT(Table1[[#This Row],[Transaction Date]],"yyyy")</f>
        <v>2022</v>
      </c>
      <c r="D3921" s="20" t="str">
        <f>TEXT(Table1[[#This Row],[Transaction Date]],"mmmm")</f>
        <v>September</v>
      </c>
      <c r="E3921" s="4">
        <f>MONTH(Table1[[#This Row],[Transaction Date]])</f>
        <v>9</v>
      </c>
      <c r="F3921" s="20" t="str">
        <f>TEXT(Table1[[#This Row],[Transaction Date]],"dddd")</f>
        <v>Friday</v>
      </c>
      <c r="G3921" t="s">
        <v>117</v>
      </c>
      <c r="H3921" s="4">
        <v>13900</v>
      </c>
      <c r="I3921" t="s">
        <v>109</v>
      </c>
      <c r="J3921" s="4">
        <v>834850</v>
      </c>
      <c r="K3921">
        <v>3560</v>
      </c>
    </row>
    <row r="3922" spans="1:11">
      <c r="A3922" s="4">
        <v>20220909</v>
      </c>
      <c r="B3922" s="21">
        <f t="shared" si="61"/>
        <v>44813</v>
      </c>
      <c r="C3922" s="20" t="str">
        <f>TEXT(Table1[[#This Row],[Transaction Date]],"yyyy")</f>
        <v>2022</v>
      </c>
      <c r="D3922" s="20" t="str">
        <f>TEXT(Table1[[#This Row],[Transaction Date]],"mmmm")</f>
        <v>September</v>
      </c>
      <c r="E3922" s="4">
        <f>MONTH(Table1[[#This Row],[Transaction Date]])</f>
        <v>9</v>
      </c>
      <c r="F3922" s="20" t="str">
        <f>TEXT(Table1[[#This Row],[Transaction Date]],"dddd")</f>
        <v>Friday</v>
      </c>
      <c r="G3922" t="s">
        <v>10</v>
      </c>
      <c r="H3922" s="4">
        <v>10681</v>
      </c>
      <c r="I3922" t="s">
        <v>109</v>
      </c>
      <c r="J3922" s="4">
        <v>367666</v>
      </c>
      <c r="K3922">
        <v>6255</v>
      </c>
    </row>
    <row r="3923" spans="1:11">
      <c r="A3923" s="4">
        <v>20220909</v>
      </c>
      <c r="B3923" s="21">
        <f t="shared" si="61"/>
        <v>44813</v>
      </c>
      <c r="C3923" s="20" t="str">
        <f>TEXT(Table1[[#This Row],[Transaction Date]],"yyyy")</f>
        <v>2022</v>
      </c>
      <c r="D3923" s="20" t="str">
        <f>TEXT(Table1[[#This Row],[Transaction Date]],"mmmm")</f>
        <v>September</v>
      </c>
      <c r="E3923" s="4">
        <f>MONTH(Table1[[#This Row],[Transaction Date]])</f>
        <v>9</v>
      </c>
      <c r="F3923" s="20" t="str">
        <f>TEXT(Table1[[#This Row],[Transaction Date]],"dddd")</f>
        <v>Friday</v>
      </c>
      <c r="G3923" t="s">
        <v>116</v>
      </c>
      <c r="H3923" s="4">
        <v>10682</v>
      </c>
      <c r="I3923" t="s">
        <v>109</v>
      </c>
      <c r="J3923" s="4">
        <v>417887</v>
      </c>
      <c r="K3923">
        <v>13320</v>
      </c>
    </row>
    <row r="3924" spans="1:11">
      <c r="A3924" s="4">
        <v>20220909</v>
      </c>
      <c r="B3924" s="21">
        <f t="shared" si="61"/>
        <v>44813</v>
      </c>
      <c r="C3924" s="20" t="str">
        <f>TEXT(Table1[[#This Row],[Transaction Date]],"yyyy")</f>
        <v>2022</v>
      </c>
      <c r="D3924" s="20" t="str">
        <f>TEXT(Table1[[#This Row],[Transaction Date]],"mmmm")</f>
        <v>September</v>
      </c>
      <c r="E3924" s="4">
        <f>MONTH(Table1[[#This Row],[Transaction Date]])</f>
        <v>9</v>
      </c>
      <c r="F3924" s="20" t="str">
        <f>TEXT(Table1[[#This Row],[Transaction Date]],"dddd")</f>
        <v>Friday</v>
      </c>
      <c r="G3924" t="s">
        <v>116</v>
      </c>
      <c r="H3924" s="4">
        <v>10683</v>
      </c>
      <c r="I3924" t="s">
        <v>114</v>
      </c>
      <c r="J3924" s="4">
        <v>468108</v>
      </c>
      <c r="K3924">
        <v>2600</v>
      </c>
    </row>
    <row r="3925" spans="1:11">
      <c r="A3925" s="4">
        <v>20220909</v>
      </c>
      <c r="B3925" s="21">
        <f t="shared" si="61"/>
        <v>44813</v>
      </c>
      <c r="C3925" s="20" t="str">
        <f>TEXT(Table1[[#This Row],[Transaction Date]],"yyyy")</f>
        <v>2022</v>
      </c>
      <c r="D3925" s="20" t="str">
        <f>TEXT(Table1[[#This Row],[Transaction Date]],"mmmm")</f>
        <v>September</v>
      </c>
      <c r="E3925" s="4">
        <f>MONTH(Table1[[#This Row],[Transaction Date]])</f>
        <v>9</v>
      </c>
      <c r="F3925" s="20" t="str">
        <f>TEXT(Table1[[#This Row],[Transaction Date]],"dddd")</f>
        <v>Friday</v>
      </c>
      <c r="G3925" t="s">
        <v>117</v>
      </c>
      <c r="H3925" s="4">
        <v>21642</v>
      </c>
      <c r="I3925" t="s">
        <v>115</v>
      </c>
      <c r="J3925" s="4">
        <v>555178</v>
      </c>
      <c r="K3925">
        <v>18360</v>
      </c>
    </row>
    <row r="3926" spans="1:11">
      <c r="A3926" s="4">
        <v>20220909</v>
      </c>
      <c r="B3926" s="21">
        <f t="shared" si="61"/>
        <v>44813</v>
      </c>
      <c r="C3926" s="20" t="str">
        <f>TEXT(Table1[[#This Row],[Transaction Date]],"yyyy")</f>
        <v>2022</v>
      </c>
      <c r="D3926" s="20" t="str">
        <f>TEXT(Table1[[#This Row],[Transaction Date]],"mmmm")</f>
        <v>September</v>
      </c>
      <c r="E3926" s="4">
        <f>MONTH(Table1[[#This Row],[Transaction Date]])</f>
        <v>9</v>
      </c>
      <c r="F3926" s="20" t="str">
        <f>TEXT(Table1[[#This Row],[Transaction Date]],"dddd")</f>
        <v>Friday</v>
      </c>
      <c r="G3926" t="s">
        <v>11</v>
      </c>
      <c r="H3926" s="4">
        <v>21643</v>
      </c>
      <c r="I3926" t="s">
        <v>114</v>
      </c>
      <c r="J3926" s="4">
        <v>590137</v>
      </c>
      <c r="K3926">
        <v>14360</v>
      </c>
    </row>
    <row r="3927" spans="1:11">
      <c r="A3927" s="4">
        <v>20220909</v>
      </c>
      <c r="B3927" s="21">
        <f t="shared" si="61"/>
        <v>44813</v>
      </c>
      <c r="C3927" s="20" t="str">
        <f>TEXT(Table1[[#This Row],[Transaction Date]],"yyyy")</f>
        <v>2022</v>
      </c>
      <c r="D3927" s="20" t="str">
        <f>TEXT(Table1[[#This Row],[Transaction Date]],"mmmm")</f>
        <v>September</v>
      </c>
      <c r="E3927" s="4">
        <f>MONTH(Table1[[#This Row],[Transaction Date]])</f>
        <v>9</v>
      </c>
      <c r="F3927" s="20" t="str">
        <f>TEXT(Table1[[#This Row],[Transaction Date]],"dddd")</f>
        <v>Friday</v>
      </c>
      <c r="G3927" t="s">
        <v>11</v>
      </c>
      <c r="H3927" s="4">
        <v>21646</v>
      </c>
      <c r="I3927" t="s">
        <v>115</v>
      </c>
      <c r="J3927" s="4">
        <v>625096</v>
      </c>
      <c r="K3927">
        <v>10950</v>
      </c>
    </row>
    <row r="3928" spans="1:11">
      <c r="A3928" s="4">
        <v>20220909</v>
      </c>
      <c r="B3928" s="21">
        <f t="shared" si="61"/>
        <v>44813</v>
      </c>
      <c r="C3928" s="20" t="str">
        <f>TEXT(Table1[[#This Row],[Transaction Date]],"yyyy")</f>
        <v>2022</v>
      </c>
      <c r="D3928" s="20" t="str">
        <f>TEXT(Table1[[#This Row],[Transaction Date]],"mmmm")</f>
        <v>September</v>
      </c>
      <c r="E3928" s="4">
        <f>MONTH(Table1[[#This Row],[Transaction Date]])</f>
        <v>9</v>
      </c>
      <c r="F3928" s="20" t="str">
        <f>TEXT(Table1[[#This Row],[Transaction Date]],"dddd")</f>
        <v>Friday</v>
      </c>
      <c r="G3928" t="s">
        <v>11</v>
      </c>
      <c r="H3928" s="4">
        <v>21647</v>
      </c>
      <c r="I3928" t="s">
        <v>114</v>
      </c>
      <c r="J3928" s="4">
        <v>834850</v>
      </c>
      <c r="K3928">
        <v>3250</v>
      </c>
    </row>
    <row r="3929" spans="1:11">
      <c r="A3929" s="4">
        <v>20220909</v>
      </c>
      <c r="B3929" s="21">
        <f t="shared" si="61"/>
        <v>44813</v>
      </c>
      <c r="C3929" s="20" t="str">
        <f>TEXT(Table1[[#This Row],[Transaction Date]],"yyyy")</f>
        <v>2022</v>
      </c>
      <c r="D3929" s="20" t="str">
        <f>TEXT(Table1[[#This Row],[Transaction Date]],"mmmm")</f>
        <v>September</v>
      </c>
      <c r="E3929" s="4">
        <f>MONTH(Table1[[#This Row],[Transaction Date]])</f>
        <v>9</v>
      </c>
      <c r="F3929" s="20" t="str">
        <f>TEXT(Table1[[#This Row],[Transaction Date]],"dddd")</f>
        <v>Friday</v>
      </c>
      <c r="G3929" t="s">
        <v>117</v>
      </c>
      <c r="H3929" s="4">
        <v>21648</v>
      </c>
      <c r="I3929" t="s">
        <v>114</v>
      </c>
      <c r="J3929" s="4">
        <v>367666</v>
      </c>
      <c r="K3929">
        <v>11925</v>
      </c>
    </row>
    <row r="3930" spans="1:11">
      <c r="A3930" s="4">
        <v>20220909</v>
      </c>
      <c r="B3930" s="21">
        <f t="shared" si="61"/>
        <v>44813</v>
      </c>
      <c r="C3930" s="20" t="str">
        <f>TEXT(Table1[[#This Row],[Transaction Date]],"yyyy")</f>
        <v>2022</v>
      </c>
      <c r="D3930" s="20" t="str">
        <f>TEXT(Table1[[#This Row],[Transaction Date]],"mmmm")</f>
        <v>September</v>
      </c>
      <c r="E3930" s="4">
        <f>MONTH(Table1[[#This Row],[Transaction Date]])</f>
        <v>9</v>
      </c>
      <c r="F3930" s="20" t="str">
        <f>TEXT(Table1[[#This Row],[Transaction Date]],"dddd")</f>
        <v>Friday</v>
      </c>
      <c r="G3930" t="s">
        <v>117</v>
      </c>
      <c r="H3930" s="4">
        <v>21649</v>
      </c>
      <c r="I3930" t="s">
        <v>115</v>
      </c>
      <c r="J3930" s="4">
        <v>417887</v>
      </c>
      <c r="K3930">
        <v>3950</v>
      </c>
    </row>
    <row r="3931" spans="1:11">
      <c r="A3931" s="4">
        <v>20220909</v>
      </c>
      <c r="B3931" s="21">
        <f t="shared" si="61"/>
        <v>44813</v>
      </c>
      <c r="C3931" s="20" t="str">
        <f>TEXT(Table1[[#This Row],[Transaction Date]],"yyyy")</f>
        <v>2022</v>
      </c>
      <c r="D3931" s="20" t="str">
        <f>TEXT(Table1[[#This Row],[Transaction Date]],"mmmm")</f>
        <v>September</v>
      </c>
      <c r="E3931" s="4">
        <f>MONTH(Table1[[#This Row],[Transaction Date]])</f>
        <v>9</v>
      </c>
      <c r="F3931" s="20" t="str">
        <f>TEXT(Table1[[#This Row],[Transaction Date]],"dddd")</f>
        <v>Friday</v>
      </c>
      <c r="G3931" t="s">
        <v>117</v>
      </c>
      <c r="H3931" s="4">
        <v>21652</v>
      </c>
      <c r="I3931" t="s">
        <v>114</v>
      </c>
      <c r="J3931" s="4">
        <v>468108</v>
      </c>
      <c r="K3931">
        <v>20520</v>
      </c>
    </row>
    <row r="3932" spans="1:11">
      <c r="A3932" s="4">
        <v>20220909</v>
      </c>
      <c r="B3932" s="21">
        <f t="shared" si="61"/>
        <v>44813</v>
      </c>
      <c r="C3932" s="20" t="str">
        <f>TEXT(Table1[[#This Row],[Transaction Date]],"yyyy")</f>
        <v>2022</v>
      </c>
      <c r="D3932" s="20" t="str">
        <f>TEXT(Table1[[#This Row],[Transaction Date]],"mmmm")</f>
        <v>September</v>
      </c>
      <c r="E3932" s="4">
        <f>MONTH(Table1[[#This Row],[Transaction Date]])</f>
        <v>9</v>
      </c>
      <c r="F3932" s="20" t="str">
        <f>TEXT(Table1[[#This Row],[Transaction Date]],"dddd")</f>
        <v>Friday</v>
      </c>
      <c r="G3932" t="s">
        <v>10</v>
      </c>
      <c r="H3932" s="4">
        <v>13896</v>
      </c>
      <c r="I3932" t="s">
        <v>115</v>
      </c>
      <c r="J3932" s="4">
        <v>468108</v>
      </c>
      <c r="K3932">
        <v>15400</v>
      </c>
    </row>
    <row r="3933" spans="1:11">
      <c r="A3933" s="4">
        <v>20220909</v>
      </c>
      <c r="B3933" s="21">
        <f t="shared" si="61"/>
        <v>44813</v>
      </c>
      <c r="C3933" s="20" t="str">
        <f>TEXT(Table1[[#This Row],[Transaction Date]],"yyyy")</f>
        <v>2022</v>
      </c>
      <c r="D3933" s="20" t="str">
        <f>TEXT(Table1[[#This Row],[Transaction Date]],"mmmm")</f>
        <v>September</v>
      </c>
      <c r="E3933" s="4">
        <f>MONTH(Table1[[#This Row],[Transaction Date]])</f>
        <v>9</v>
      </c>
      <c r="F3933" s="20" t="str">
        <f>TEXT(Table1[[#This Row],[Transaction Date]],"dddd")</f>
        <v>Friday</v>
      </c>
      <c r="G3933" t="s">
        <v>10</v>
      </c>
      <c r="H3933" s="4">
        <v>13896</v>
      </c>
      <c r="I3933" t="s">
        <v>113</v>
      </c>
      <c r="J3933" s="4">
        <v>468108</v>
      </c>
      <c r="K3933">
        <v>9160</v>
      </c>
    </row>
    <row r="3934" spans="1:11">
      <c r="A3934" s="4">
        <v>20220909</v>
      </c>
      <c r="B3934" s="21">
        <f t="shared" si="61"/>
        <v>44813</v>
      </c>
      <c r="C3934" s="20" t="str">
        <f>TEXT(Table1[[#This Row],[Transaction Date]],"yyyy")</f>
        <v>2022</v>
      </c>
      <c r="D3934" s="20" t="str">
        <f>TEXT(Table1[[#This Row],[Transaction Date]],"mmmm")</f>
        <v>September</v>
      </c>
      <c r="E3934" s="4">
        <f>MONTH(Table1[[#This Row],[Transaction Date]])</f>
        <v>9</v>
      </c>
      <c r="F3934" s="20" t="str">
        <f>TEXT(Table1[[#This Row],[Transaction Date]],"dddd")</f>
        <v>Friday</v>
      </c>
      <c r="G3934" t="s">
        <v>116</v>
      </c>
      <c r="H3934" s="4">
        <v>13898</v>
      </c>
      <c r="I3934" t="s">
        <v>113</v>
      </c>
      <c r="J3934" s="4">
        <v>468108</v>
      </c>
      <c r="K3934">
        <v>20520</v>
      </c>
    </row>
    <row r="3935" spans="1:11">
      <c r="A3935" s="4">
        <v>20220909</v>
      </c>
      <c r="B3935" s="21">
        <f t="shared" si="61"/>
        <v>44813</v>
      </c>
      <c r="C3935" s="20" t="str">
        <f>TEXT(Table1[[#This Row],[Transaction Date]],"yyyy")</f>
        <v>2022</v>
      </c>
      <c r="D3935" s="20" t="str">
        <f>TEXT(Table1[[#This Row],[Transaction Date]],"mmmm")</f>
        <v>September</v>
      </c>
      <c r="E3935" s="4">
        <f>MONTH(Table1[[#This Row],[Transaction Date]])</f>
        <v>9</v>
      </c>
      <c r="F3935" s="20" t="str">
        <f>TEXT(Table1[[#This Row],[Transaction Date]],"dddd")</f>
        <v>Friday</v>
      </c>
      <c r="G3935" t="s">
        <v>10</v>
      </c>
      <c r="H3935" s="4">
        <v>13899</v>
      </c>
      <c r="I3935" t="s">
        <v>112</v>
      </c>
      <c r="J3935" s="4">
        <v>468108</v>
      </c>
      <c r="K3935">
        <v>20520</v>
      </c>
    </row>
    <row r="3936" spans="1:11">
      <c r="A3936" s="4">
        <v>20220910</v>
      </c>
      <c r="B3936" s="21">
        <f t="shared" si="61"/>
        <v>44814</v>
      </c>
      <c r="C3936" s="20" t="str">
        <f>TEXT(Table1[[#This Row],[Transaction Date]],"yyyy")</f>
        <v>2022</v>
      </c>
      <c r="D3936" s="20" t="str">
        <f>TEXT(Table1[[#This Row],[Transaction Date]],"mmmm")</f>
        <v>September</v>
      </c>
      <c r="E3936" s="4">
        <f>MONTH(Table1[[#This Row],[Transaction Date]])</f>
        <v>9</v>
      </c>
      <c r="F3936" s="20" t="str">
        <f>TEXT(Table1[[#This Row],[Transaction Date]],"dddd")</f>
        <v>Saturday</v>
      </c>
      <c r="G3936" t="s">
        <v>10</v>
      </c>
      <c r="H3936" s="4">
        <v>10686</v>
      </c>
      <c r="I3936" t="s">
        <v>109</v>
      </c>
      <c r="J3936" s="4">
        <v>468108</v>
      </c>
      <c r="K3936">
        <v>15720</v>
      </c>
    </row>
    <row r="3937" spans="1:11">
      <c r="A3937" s="4">
        <v>20220910</v>
      </c>
      <c r="B3937" s="21">
        <f t="shared" si="61"/>
        <v>44814</v>
      </c>
      <c r="C3937" s="20" t="str">
        <f>TEXT(Table1[[#This Row],[Transaction Date]],"yyyy")</f>
        <v>2022</v>
      </c>
      <c r="D3937" s="20" t="str">
        <f>TEXT(Table1[[#This Row],[Transaction Date]],"mmmm")</f>
        <v>September</v>
      </c>
      <c r="E3937" s="4">
        <f>MONTH(Table1[[#This Row],[Transaction Date]])</f>
        <v>9</v>
      </c>
      <c r="F3937" s="20" t="str">
        <f>TEXT(Table1[[#This Row],[Transaction Date]],"dddd")</f>
        <v>Saturday</v>
      </c>
      <c r="G3937" t="s">
        <v>116</v>
      </c>
      <c r="H3937" s="4">
        <v>10689</v>
      </c>
      <c r="I3937" t="s">
        <v>109</v>
      </c>
      <c r="J3937" s="4">
        <v>310465</v>
      </c>
      <c r="K3937">
        <v>10920</v>
      </c>
    </row>
    <row r="3938" spans="1:11">
      <c r="A3938" s="4">
        <v>20220910</v>
      </c>
      <c r="B3938" s="21">
        <f t="shared" si="61"/>
        <v>44814</v>
      </c>
      <c r="C3938" s="20" t="str">
        <f>TEXT(Table1[[#This Row],[Transaction Date]],"yyyy")</f>
        <v>2022</v>
      </c>
      <c r="D3938" s="20" t="str">
        <f>TEXT(Table1[[#This Row],[Transaction Date]],"mmmm")</f>
        <v>September</v>
      </c>
      <c r="E3938" s="4">
        <f>MONTH(Table1[[#This Row],[Transaction Date]])</f>
        <v>9</v>
      </c>
      <c r="F3938" s="20" t="str">
        <f>TEXT(Table1[[#This Row],[Transaction Date]],"dddd")</f>
        <v>Saturday</v>
      </c>
      <c r="G3938" t="s">
        <v>116</v>
      </c>
      <c r="H3938" s="4">
        <v>10689</v>
      </c>
      <c r="I3938" t="s">
        <v>109</v>
      </c>
      <c r="J3938" s="4">
        <v>485260</v>
      </c>
      <c r="K3938">
        <v>21160</v>
      </c>
    </row>
    <row r="3939" spans="1:11">
      <c r="A3939" s="4">
        <v>20220910</v>
      </c>
      <c r="B3939" s="21">
        <f t="shared" si="61"/>
        <v>44814</v>
      </c>
      <c r="C3939" s="20" t="str">
        <f>TEXT(Table1[[#This Row],[Transaction Date]],"yyyy")</f>
        <v>2022</v>
      </c>
      <c r="D3939" s="20" t="str">
        <f>TEXT(Table1[[#This Row],[Transaction Date]],"mmmm")</f>
        <v>September</v>
      </c>
      <c r="E3939" s="4">
        <f>MONTH(Table1[[#This Row],[Transaction Date]])</f>
        <v>9</v>
      </c>
      <c r="F3939" s="20" t="str">
        <f>TEXT(Table1[[#This Row],[Transaction Date]],"dddd")</f>
        <v>Saturday</v>
      </c>
      <c r="G3939" t="s">
        <v>116</v>
      </c>
      <c r="H3939" s="4">
        <v>1599</v>
      </c>
      <c r="I3939" t="s">
        <v>109</v>
      </c>
      <c r="J3939" s="4">
        <v>520219</v>
      </c>
      <c r="K3939">
        <v>6950</v>
      </c>
    </row>
    <row r="3940" spans="1:11">
      <c r="A3940" s="4">
        <v>20220910</v>
      </c>
      <c r="B3940" s="21">
        <f t="shared" si="61"/>
        <v>44814</v>
      </c>
      <c r="C3940" s="20" t="str">
        <f>TEXT(Table1[[#This Row],[Transaction Date]],"yyyy")</f>
        <v>2022</v>
      </c>
      <c r="D3940" s="20" t="str">
        <f>TEXT(Table1[[#This Row],[Transaction Date]],"mmmm")</f>
        <v>September</v>
      </c>
      <c r="E3940" s="4">
        <f>MONTH(Table1[[#This Row],[Transaction Date]])</f>
        <v>9</v>
      </c>
      <c r="F3940" s="20" t="str">
        <f>TEXT(Table1[[#This Row],[Transaction Date]],"dddd")</f>
        <v>Saturday</v>
      </c>
      <c r="G3940" t="s">
        <v>116</v>
      </c>
      <c r="H3940" s="4">
        <v>1600</v>
      </c>
      <c r="I3940" t="s">
        <v>109</v>
      </c>
      <c r="J3940" s="4">
        <v>555178</v>
      </c>
      <c r="K3940">
        <v>4240</v>
      </c>
    </row>
    <row r="3941" spans="1:11">
      <c r="A3941" s="4">
        <v>20220910</v>
      </c>
      <c r="B3941" s="21">
        <f t="shared" si="61"/>
        <v>44814</v>
      </c>
      <c r="C3941" s="20" t="str">
        <f>TEXT(Table1[[#This Row],[Transaction Date]],"yyyy")</f>
        <v>2022</v>
      </c>
      <c r="D3941" s="20" t="str">
        <f>TEXT(Table1[[#This Row],[Transaction Date]],"mmmm")</f>
        <v>September</v>
      </c>
      <c r="E3941" s="4">
        <f>MONTH(Table1[[#This Row],[Transaction Date]])</f>
        <v>9</v>
      </c>
      <c r="F3941" s="20" t="str">
        <f>TEXT(Table1[[#This Row],[Transaction Date]],"dddd")</f>
        <v>Saturday</v>
      </c>
      <c r="G3941" t="s">
        <v>116</v>
      </c>
      <c r="H3941" s="4">
        <v>21653</v>
      </c>
      <c r="I3941" t="s">
        <v>115</v>
      </c>
      <c r="J3941" s="4">
        <v>590137</v>
      </c>
      <c r="K3941">
        <v>12760</v>
      </c>
    </row>
    <row r="3942" spans="1:11">
      <c r="A3942" s="4">
        <v>20220910</v>
      </c>
      <c r="B3942" s="21">
        <f t="shared" si="61"/>
        <v>44814</v>
      </c>
      <c r="C3942" s="20" t="str">
        <f>TEXT(Table1[[#This Row],[Transaction Date]],"yyyy")</f>
        <v>2022</v>
      </c>
      <c r="D3942" s="20" t="str">
        <f>TEXT(Table1[[#This Row],[Transaction Date]],"mmmm")</f>
        <v>September</v>
      </c>
      <c r="E3942" s="4">
        <f>MONTH(Table1[[#This Row],[Transaction Date]])</f>
        <v>9</v>
      </c>
      <c r="F3942" s="20" t="str">
        <f>TEXT(Table1[[#This Row],[Transaction Date]],"dddd")</f>
        <v>Saturday</v>
      </c>
      <c r="G3942" t="s">
        <v>117</v>
      </c>
      <c r="H3942" s="4">
        <v>21656</v>
      </c>
      <c r="I3942" t="s">
        <v>113</v>
      </c>
      <c r="J3942" s="4">
        <v>625096</v>
      </c>
      <c r="K3942">
        <v>25800</v>
      </c>
    </row>
    <row r="3943" spans="1:11">
      <c r="A3943" s="4">
        <v>20220911</v>
      </c>
      <c r="B3943" s="21">
        <f t="shared" si="61"/>
        <v>44815</v>
      </c>
      <c r="C3943" s="20" t="str">
        <f>TEXT(Table1[[#This Row],[Transaction Date]],"yyyy")</f>
        <v>2022</v>
      </c>
      <c r="D3943" s="20" t="str">
        <f>TEXT(Table1[[#This Row],[Transaction Date]],"mmmm")</f>
        <v>September</v>
      </c>
      <c r="E3943" s="4">
        <f>MONTH(Table1[[#This Row],[Transaction Date]])</f>
        <v>9</v>
      </c>
      <c r="F3943" s="20" t="str">
        <f>TEXT(Table1[[#This Row],[Transaction Date]],"dddd")</f>
        <v>Sunday</v>
      </c>
      <c r="G3943" t="s">
        <v>10</v>
      </c>
      <c r="H3943" s="4">
        <v>21673</v>
      </c>
      <c r="I3943" t="s">
        <v>113</v>
      </c>
      <c r="J3943" s="4">
        <v>834850</v>
      </c>
      <c r="K3943">
        <v>3950</v>
      </c>
    </row>
    <row r="3944" spans="1:11">
      <c r="A3944" s="4">
        <v>20220911</v>
      </c>
      <c r="B3944" s="21">
        <f t="shared" si="61"/>
        <v>44815</v>
      </c>
      <c r="C3944" s="20" t="str">
        <f>TEXT(Table1[[#This Row],[Transaction Date]],"yyyy")</f>
        <v>2022</v>
      </c>
      <c r="D3944" s="20" t="str">
        <f>TEXT(Table1[[#This Row],[Transaction Date]],"mmmm")</f>
        <v>September</v>
      </c>
      <c r="E3944" s="4">
        <f>MONTH(Table1[[#This Row],[Transaction Date]])</f>
        <v>9</v>
      </c>
      <c r="F3944" s="20" t="str">
        <f>TEXT(Table1[[#This Row],[Transaction Date]],"dddd")</f>
        <v>Sunday</v>
      </c>
      <c r="G3944" t="s">
        <v>116</v>
      </c>
      <c r="H3944" s="4">
        <v>21674</v>
      </c>
      <c r="I3944" t="s">
        <v>112</v>
      </c>
      <c r="J3944" s="4">
        <v>129760</v>
      </c>
      <c r="K3944">
        <v>6950</v>
      </c>
    </row>
    <row r="3945" spans="1:11">
      <c r="A3945" s="4">
        <v>20220911</v>
      </c>
      <c r="B3945" s="21">
        <f t="shared" si="61"/>
        <v>44815</v>
      </c>
      <c r="C3945" s="20" t="str">
        <f>TEXT(Table1[[#This Row],[Transaction Date]],"yyyy")</f>
        <v>2022</v>
      </c>
      <c r="D3945" s="20" t="str">
        <f>TEXT(Table1[[#This Row],[Transaction Date]],"mmmm")</f>
        <v>September</v>
      </c>
      <c r="E3945" s="4">
        <f>MONTH(Table1[[#This Row],[Transaction Date]])</f>
        <v>9</v>
      </c>
      <c r="F3945" s="20" t="str">
        <f>TEXT(Table1[[#This Row],[Transaction Date]],"dddd")</f>
        <v>Sunday</v>
      </c>
      <c r="G3945" t="s">
        <v>116</v>
      </c>
      <c r="H3945" s="4">
        <v>21675</v>
      </c>
      <c r="I3945" t="s">
        <v>109</v>
      </c>
      <c r="J3945" s="4">
        <v>172366</v>
      </c>
      <c r="K3945">
        <v>5250</v>
      </c>
    </row>
    <row r="3946" spans="1:11">
      <c r="A3946" s="4">
        <v>20220911</v>
      </c>
      <c r="B3946" s="21">
        <f t="shared" si="61"/>
        <v>44815</v>
      </c>
      <c r="C3946" s="20" t="str">
        <f>TEXT(Table1[[#This Row],[Transaction Date]],"yyyy")</f>
        <v>2022</v>
      </c>
      <c r="D3946" s="20" t="str">
        <f>TEXT(Table1[[#This Row],[Transaction Date]],"mmmm")</f>
        <v>September</v>
      </c>
      <c r="E3946" s="4">
        <f>MONTH(Table1[[#This Row],[Transaction Date]])</f>
        <v>9</v>
      </c>
      <c r="F3946" s="20" t="str">
        <f>TEXT(Table1[[#This Row],[Transaction Date]],"dddd")</f>
        <v>Sunday</v>
      </c>
      <c r="G3946" t="s">
        <v>117</v>
      </c>
      <c r="H3946" s="4">
        <v>13905</v>
      </c>
      <c r="I3946" t="s">
        <v>109</v>
      </c>
      <c r="J3946" s="4">
        <v>307950</v>
      </c>
      <c r="K3946">
        <v>20520</v>
      </c>
    </row>
    <row r="3947" spans="1:11">
      <c r="A3947" s="4">
        <v>20220911</v>
      </c>
      <c r="B3947" s="21">
        <f t="shared" si="61"/>
        <v>44815</v>
      </c>
      <c r="C3947" s="20" t="str">
        <f>TEXT(Table1[[#This Row],[Transaction Date]],"yyyy")</f>
        <v>2022</v>
      </c>
      <c r="D3947" s="20" t="str">
        <f>TEXT(Table1[[#This Row],[Transaction Date]],"mmmm")</f>
        <v>September</v>
      </c>
      <c r="E3947" s="4">
        <f>MONTH(Table1[[#This Row],[Transaction Date]])</f>
        <v>9</v>
      </c>
      <c r="F3947" s="20" t="str">
        <f>TEXT(Table1[[#This Row],[Transaction Date]],"dddd")</f>
        <v>Sunday</v>
      </c>
      <c r="G3947" t="s">
        <v>11</v>
      </c>
      <c r="H3947" s="4">
        <v>13906</v>
      </c>
      <c r="I3947" t="s">
        <v>115</v>
      </c>
      <c r="J3947" s="4">
        <v>657535</v>
      </c>
      <c r="K3947">
        <v>862.12</v>
      </c>
    </row>
    <row r="3948" spans="1:11">
      <c r="A3948" s="4">
        <v>20220911</v>
      </c>
      <c r="B3948" s="21">
        <f t="shared" si="61"/>
        <v>44815</v>
      </c>
      <c r="C3948" s="20" t="str">
        <f>TEXT(Table1[[#This Row],[Transaction Date]],"yyyy")</f>
        <v>2022</v>
      </c>
      <c r="D3948" s="20" t="str">
        <f>TEXT(Table1[[#This Row],[Transaction Date]],"mmmm")</f>
        <v>September</v>
      </c>
      <c r="E3948" s="4">
        <f>MONTH(Table1[[#This Row],[Transaction Date]])</f>
        <v>9</v>
      </c>
      <c r="F3948" s="20" t="str">
        <f>TEXT(Table1[[#This Row],[Transaction Date]],"dddd")</f>
        <v>Sunday</v>
      </c>
      <c r="G3948" t="s">
        <v>11</v>
      </c>
      <c r="H3948" s="4">
        <v>13909</v>
      </c>
      <c r="I3948" t="s">
        <v>114</v>
      </c>
      <c r="J3948" s="4">
        <v>100712</v>
      </c>
      <c r="K3948">
        <v>19160</v>
      </c>
    </row>
    <row r="3949" spans="1:11">
      <c r="A3949" s="4">
        <v>20220911</v>
      </c>
      <c r="B3949" s="21">
        <f t="shared" si="61"/>
        <v>44815</v>
      </c>
      <c r="C3949" s="20" t="str">
        <f>TEXT(Table1[[#This Row],[Transaction Date]],"yyyy")</f>
        <v>2022</v>
      </c>
      <c r="D3949" s="20" t="str">
        <f>TEXT(Table1[[#This Row],[Transaction Date]],"mmmm")</f>
        <v>September</v>
      </c>
      <c r="E3949" s="4">
        <f>MONTH(Table1[[#This Row],[Transaction Date]])</f>
        <v>9</v>
      </c>
      <c r="F3949" s="20" t="str">
        <f>TEXT(Table1[[#This Row],[Transaction Date]],"dddd")</f>
        <v>Sunday</v>
      </c>
      <c r="G3949" t="s">
        <v>11</v>
      </c>
      <c r="H3949" s="4">
        <v>13909</v>
      </c>
      <c r="I3949" t="s">
        <v>115</v>
      </c>
      <c r="J3949" s="4">
        <v>135670</v>
      </c>
      <c r="K3949">
        <v>19160</v>
      </c>
    </row>
    <row r="3950" spans="1:11">
      <c r="A3950" s="4">
        <v>20220911</v>
      </c>
      <c r="B3950" s="21">
        <f t="shared" si="61"/>
        <v>44815</v>
      </c>
      <c r="C3950" s="20" t="str">
        <f>TEXT(Table1[[#This Row],[Transaction Date]],"yyyy")</f>
        <v>2022</v>
      </c>
      <c r="D3950" s="20" t="str">
        <f>TEXT(Table1[[#This Row],[Transaction Date]],"mmmm")</f>
        <v>September</v>
      </c>
      <c r="E3950" s="4">
        <f>MONTH(Table1[[#This Row],[Transaction Date]])</f>
        <v>9</v>
      </c>
      <c r="F3950" s="20" t="str">
        <f>TEXT(Table1[[#This Row],[Transaction Date]],"dddd")</f>
        <v>Sunday</v>
      </c>
      <c r="G3950" t="s">
        <v>117</v>
      </c>
      <c r="H3950" s="4">
        <v>13909</v>
      </c>
      <c r="I3950" t="s">
        <v>114</v>
      </c>
      <c r="J3950" s="4">
        <v>170629</v>
      </c>
      <c r="K3950">
        <v>12760</v>
      </c>
    </row>
    <row r="3951" spans="1:11">
      <c r="A3951" s="4">
        <v>20220911</v>
      </c>
      <c r="B3951" s="21">
        <f t="shared" si="61"/>
        <v>44815</v>
      </c>
      <c r="C3951" s="20" t="str">
        <f>TEXT(Table1[[#This Row],[Transaction Date]],"yyyy")</f>
        <v>2022</v>
      </c>
      <c r="D3951" s="20" t="str">
        <f>TEXT(Table1[[#This Row],[Transaction Date]],"mmmm")</f>
        <v>September</v>
      </c>
      <c r="E3951" s="4">
        <f>MONTH(Table1[[#This Row],[Transaction Date]])</f>
        <v>9</v>
      </c>
      <c r="F3951" s="20" t="str">
        <f>TEXT(Table1[[#This Row],[Transaction Date]],"dddd")</f>
        <v>Sunday</v>
      </c>
      <c r="G3951" t="s">
        <v>117</v>
      </c>
      <c r="H3951" s="4">
        <v>13913</v>
      </c>
      <c r="I3951" t="s">
        <v>115</v>
      </c>
      <c r="J3951" s="4">
        <v>205588</v>
      </c>
      <c r="K3951">
        <v>17960</v>
      </c>
    </row>
    <row r="3952" spans="1:11">
      <c r="A3952" s="4">
        <v>20220911</v>
      </c>
      <c r="B3952" s="21">
        <f t="shared" si="61"/>
        <v>44815</v>
      </c>
      <c r="C3952" s="20" t="str">
        <f>TEXT(Table1[[#This Row],[Transaction Date]],"yyyy")</f>
        <v>2022</v>
      </c>
      <c r="D3952" s="20" t="str">
        <f>TEXT(Table1[[#This Row],[Transaction Date]],"mmmm")</f>
        <v>September</v>
      </c>
      <c r="E3952" s="4">
        <f>MONTH(Table1[[#This Row],[Transaction Date]])</f>
        <v>9</v>
      </c>
      <c r="F3952" s="20" t="str">
        <f>TEXT(Table1[[#This Row],[Transaction Date]],"dddd")</f>
        <v>Sunday</v>
      </c>
      <c r="G3952" t="s">
        <v>117</v>
      </c>
      <c r="H3952" s="4">
        <v>13913</v>
      </c>
      <c r="I3952" t="s">
        <v>114</v>
      </c>
      <c r="J3952" s="4">
        <v>240547</v>
      </c>
      <c r="K3952">
        <v>25800</v>
      </c>
    </row>
    <row r="3953" spans="1:11">
      <c r="A3953" s="4">
        <v>20220911</v>
      </c>
      <c r="B3953" s="21">
        <f t="shared" si="61"/>
        <v>44815</v>
      </c>
      <c r="C3953" s="20" t="str">
        <f>TEXT(Table1[[#This Row],[Transaction Date]],"yyyy")</f>
        <v>2022</v>
      </c>
      <c r="D3953" s="20" t="str">
        <f>TEXT(Table1[[#This Row],[Transaction Date]],"mmmm")</f>
        <v>September</v>
      </c>
      <c r="E3953" s="4">
        <f>MONTH(Table1[[#This Row],[Transaction Date]])</f>
        <v>9</v>
      </c>
      <c r="F3953" s="20" t="str">
        <f>TEXT(Table1[[#This Row],[Transaction Date]],"dddd")</f>
        <v>Sunday</v>
      </c>
      <c r="G3953" t="s">
        <v>10</v>
      </c>
      <c r="H3953" s="4">
        <v>10696</v>
      </c>
      <c r="I3953" t="s">
        <v>114</v>
      </c>
      <c r="J3953" s="4">
        <v>275506</v>
      </c>
      <c r="K3953">
        <v>12760</v>
      </c>
    </row>
    <row r="3954" spans="1:11">
      <c r="A3954" s="4">
        <v>20220911</v>
      </c>
      <c r="B3954" s="21">
        <f t="shared" si="61"/>
        <v>44815</v>
      </c>
      <c r="C3954" s="20" t="str">
        <f>TEXT(Table1[[#This Row],[Transaction Date]],"yyyy")</f>
        <v>2022</v>
      </c>
      <c r="D3954" s="20" t="str">
        <f>TEXT(Table1[[#This Row],[Transaction Date]],"mmmm")</f>
        <v>September</v>
      </c>
      <c r="E3954" s="4">
        <f>MONTH(Table1[[#This Row],[Transaction Date]])</f>
        <v>9</v>
      </c>
      <c r="F3954" s="20" t="str">
        <f>TEXT(Table1[[#This Row],[Transaction Date]],"dddd")</f>
        <v>Sunday</v>
      </c>
      <c r="G3954" t="s">
        <v>10</v>
      </c>
      <c r="H3954" s="4">
        <v>10698</v>
      </c>
      <c r="I3954" t="s">
        <v>115</v>
      </c>
      <c r="J3954" s="4">
        <v>310465</v>
      </c>
      <c r="K3954">
        <v>9160</v>
      </c>
    </row>
    <row r="3955" spans="1:11">
      <c r="A3955" s="4">
        <v>20220911</v>
      </c>
      <c r="B3955" s="21">
        <f t="shared" si="61"/>
        <v>44815</v>
      </c>
      <c r="C3955" s="20" t="str">
        <f>TEXT(Table1[[#This Row],[Transaction Date]],"yyyy")</f>
        <v>2022</v>
      </c>
      <c r="D3955" s="20" t="str">
        <f>TEXT(Table1[[#This Row],[Transaction Date]],"mmmm")</f>
        <v>September</v>
      </c>
      <c r="E3955" s="4">
        <f>MONTH(Table1[[#This Row],[Transaction Date]])</f>
        <v>9</v>
      </c>
      <c r="F3955" s="20" t="str">
        <f>TEXT(Table1[[#This Row],[Transaction Date]],"dddd")</f>
        <v>Sunday</v>
      </c>
      <c r="G3955" t="s">
        <v>116</v>
      </c>
      <c r="H3955" s="4">
        <v>10698</v>
      </c>
      <c r="I3955" t="s">
        <v>114</v>
      </c>
      <c r="J3955" s="4">
        <v>485260</v>
      </c>
      <c r="K3955">
        <v>12760</v>
      </c>
    </row>
    <row r="3956" spans="1:11">
      <c r="A3956" s="4">
        <v>20220911</v>
      </c>
      <c r="B3956" s="21">
        <f t="shared" si="61"/>
        <v>44815</v>
      </c>
      <c r="C3956" s="20" t="str">
        <f>TEXT(Table1[[#This Row],[Transaction Date]],"yyyy")</f>
        <v>2022</v>
      </c>
      <c r="D3956" s="20" t="str">
        <f>TEXT(Table1[[#This Row],[Transaction Date]],"mmmm")</f>
        <v>September</v>
      </c>
      <c r="E3956" s="4">
        <f>MONTH(Table1[[#This Row],[Transaction Date]])</f>
        <v>9</v>
      </c>
      <c r="F3956" s="20" t="str">
        <f>TEXT(Table1[[#This Row],[Transaction Date]],"dddd")</f>
        <v>Sunday</v>
      </c>
      <c r="G3956" t="s">
        <v>10</v>
      </c>
      <c r="H3956" s="4">
        <v>10698</v>
      </c>
      <c r="I3956" t="s">
        <v>115</v>
      </c>
      <c r="J3956" s="4">
        <v>520219</v>
      </c>
      <c r="K3956">
        <v>12760</v>
      </c>
    </row>
    <row r="3957" spans="1:11">
      <c r="A3957" s="4">
        <v>20220913</v>
      </c>
      <c r="B3957" s="21">
        <f t="shared" si="61"/>
        <v>44817</v>
      </c>
      <c r="C3957" s="20" t="str">
        <f>TEXT(Table1[[#This Row],[Transaction Date]],"yyyy")</f>
        <v>2022</v>
      </c>
      <c r="D3957" s="20" t="str">
        <f>TEXT(Table1[[#This Row],[Transaction Date]],"mmmm")</f>
        <v>September</v>
      </c>
      <c r="E3957" s="4">
        <f>MONTH(Table1[[#This Row],[Transaction Date]])</f>
        <v>9</v>
      </c>
      <c r="F3957" s="20" t="str">
        <f>TEXT(Table1[[#This Row],[Transaction Date]],"dddd")</f>
        <v>Tuesday</v>
      </c>
      <c r="G3957" t="s">
        <v>10</v>
      </c>
      <c r="H3957" s="4">
        <v>21681</v>
      </c>
      <c r="I3957" t="s">
        <v>113</v>
      </c>
      <c r="J3957" s="4">
        <v>555178</v>
      </c>
      <c r="K3957">
        <v>25650</v>
      </c>
    </row>
    <row r="3958" spans="1:11">
      <c r="A3958" s="4">
        <v>20220913</v>
      </c>
      <c r="B3958" s="21">
        <f t="shared" si="61"/>
        <v>44817</v>
      </c>
      <c r="C3958" s="20" t="str">
        <f>TEXT(Table1[[#This Row],[Transaction Date]],"yyyy")</f>
        <v>2022</v>
      </c>
      <c r="D3958" s="20" t="str">
        <f>TEXT(Table1[[#This Row],[Transaction Date]],"mmmm")</f>
        <v>September</v>
      </c>
      <c r="E3958" s="4">
        <f>MONTH(Table1[[#This Row],[Transaction Date]])</f>
        <v>9</v>
      </c>
      <c r="F3958" s="20" t="str">
        <f>TEXT(Table1[[#This Row],[Transaction Date]],"dddd")</f>
        <v>Tuesday</v>
      </c>
      <c r="G3958" t="s">
        <v>116</v>
      </c>
      <c r="H3958" s="4">
        <v>21682</v>
      </c>
      <c r="I3958" t="s">
        <v>113</v>
      </c>
      <c r="J3958" s="4">
        <v>590137</v>
      </c>
      <c r="K3958">
        <v>6950</v>
      </c>
    </row>
    <row r="3959" spans="1:11">
      <c r="A3959" s="4">
        <v>20220913</v>
      </c>
      <c r="B3959" s="21">
        <f t="shared" si="61"/>
        <v>44817</v>
      </c>
      <c r="C3959" s="20" t="str">
        <f>TEXT(Table1[[#This Row],[Transaction Date]],"yyyy")</f>
        <v>2022</v>
      </c>
      <c r="D3959" s="20" t="str">
        <f>TEXT(Table1[[#This Row],[Transaction Date]],"mmmm")</f>
        <v>September</v>
      </c>
      <c r="E3959" s="4">
        <f>MONTH(Table1[[#This Row],[Transaction Date]])</f>
        <v>9</v>
      </c>
      <c r="F3959" s="20" t="str">
        <f>TEXT(Table1[[#This Row],[Transaction Date]],"dddd")</f>
        <v>Tuesday</v>
      </c>
      <c r="G3959" t="s">
        <v>116</v>
      </c>
      <c r="H3959" s="4">
        <v>13924</v>
      </c>
      <c r="I3959" t="s">
        <v>112</v>
      </c>
      <c r="J3959" s="4">
        <v>625096</v>
      </c>
      <c r="K3959">
        <v>19082.5</v>
      </c>
    </row>
    <row r="3960" spans="1:11">
      <c r="A3960" s="4">
        <v>20220913</v>
      </c>
      <c r="B3960" s="21">
        <f t="shared" si="61"/>
        <v>44817</v>
      </c>
      <c r="C3960" s="20" t="str">
        <f>TEXT(Table1[[#This Row],[Transaction Date]],"yyyy")</f>
        <v>2022</v>
      </c>
      <c r="D3960" s="20" t="str">
        <f>TEXT(Table1[[#This Row],[Transaction Date]],"mmmm")</f>
        <v>September</v>
      </c>
      <c r="E3960" s="4">
        <f>MONTH(Table1[[#This Row],[Transaction Date]])</f>
        <v>9</v>
      </c>
      <c r="F3960" s="20" t="str">
        <f>TEXT(Table1[[#This Row],[Transaction Date]],"dddd")</f>
        <v>Tuesday</v>
      </c>
      <c r="G3960" t="s">
        <v>116</v>
      </c>
      <c r="H3960" s="4">
        <v>21681</v>
      </c>
      <c r="I3960" t="s">
        <v>109</v>
      </c>
      <c r="J3960" s="4">
        <v>660055</v>
      </c>
      <c r="K3960">
        <v>22450</v>
      </c>
    </row>
    <row r="3961" spans="1:11">
      <c r="A3961" s="4">
        <v>20220913</v>
      </c>
      <c r="B3961" s="21">
        <f t="shared" si="61"/>
        <v>44817</v>
      </c>
      <c r="C3961" s="20" t="str">
        <f>TEXT(Table1[[#This Row],[Transaction Date]],"yyyy")</f>
        <v>2022</v>
      </c>
      <c r="D3961" s="20" t="str">
        <f>TEXT(Table1[[#This Row],[Transaction Date]],"mmmm")</f>
        <v>September</v>
      </c>
      <c r="E3961" s="4">
        <f>MONTH(Table1[[#This Row],[Transaction Date]])</f>
        <v>9</v>
      </c>
      <c r="F3961" s="20" t="str">
        <f>TEXT(Table1[[#This Row],[Transaction Date]],"dddd")</f>
        <v>Tuesday</v>
      </c>
      <c r="G3961" t="s">
        <v>116</v>
      </c>
      <c r="H3961" s="4">
        <v>21681</v>
      </c>
      <c r="I3961" t="s">
        <v>109</v>
      </c>
      <c r="J3961" s="4">
        <v>695014</v>
      </c>
      <c r="K3961">
        <v>5698</v>
      </c>
    </row>
    <row r="3962" spans="1:11">
      <c r="A3962" s="4">
        <v>20220913</v>
      </c>
      <c r="B3962" s="21">
        <f t="shared" si="61"/>
        <v>44817</v>
      </c>
      <c r="C3962" s="20" t="str">
        <f>TEXT(Table1[[#This Row],[Transaction Date]],"yyyy")</f>
        <v>2022</v>
      </c>
      <c r="D3962" s="20" t="str">
        <f>TEXT(Table1[[#This Row],[Transaction Date]],"mmmm")</f>
        <v>September</v>
      </c>
      <c r="E3962" s="4">
        <f>MONTH(Table1[[#This Row],[Transaction Date]])</f>
        <v>9</v>
      </c>
      <c r="F3962" s="20" t="str">
        <f>TEXT(Table1[[#This Row],[Transaction Date]],"dddd")</f>
        <v>Tuesday</v>
      </c>
      <c r="G3962" t="s">
        <v>116</v>
      </c>
      <c r="H3962" s="4">
        <v>21683</v>
      </c>
      <c r="I3962" t="s">
        <v>114</v>
      </c>
      <c r="J3962" s="4">
        <v>869809</v>
      </c>
      <c r="K3962">
        <v>17325</v>
      </c>
    </row>
    <row r="3963" spans="1:11">
      <c r="A3963" s="4">
        <v>20220913</v>
      </c>
      <c r="B3963" s="21">
        <f t="shared" si="61"/>
        <v>44817</v>
      </c>
      <c r="C3963" s="20" t="str">
        <f>TEXT(Table1[[#This Row],[Transaction Date]],"yyyy")</f>
        <v>2022</v>
      </c>
      <c r="D3963" s="20" t="str">
        <f>TEXT(Table1[[#This Row],[Transaction Date]],"mmmm")</f>
        <v>September</v>
      </c>
      <c r="E3963" s="4">
        <f>MONTH(Table1[[#This Row],[Transaction Date]])</f>
        <v>9</v>
      </c>
      <c r="F3963" s="20" t="str">
        <f>TEXT(Table1[[#This Row],[Transaction Date]],"dddd")</f>
        <v>Tuesday</v>
      </c>
      <c r="G3963" t="s">
        <v>116</v>
      </c>
      <c r="H3963" s="4">
        <v>13925</v>
      </c>
      <c r="I3963" t="s">
        <v>115</v>
      </c>
      <c r="J3963" s="4">
        <v>904768</v>
      </c>
      <c r="K3963">
        <v>32250</v>
      </c>
    </row>
    <row r="3964" spans="1:11">
      <c r="A3964" s="4">
        <v>20220913</v>
      </c>
      <c r="B3964" s="21">
        <f t="shared" si="61"/>
        <v>44817</v>
      </c>
      <c r="C3964" s="20" t="str">
        <f>TEXT(Table1[[#This Row],[Transaction Date]],"yyyy")</f>
        <v>2022</v>
      </c>
      <c r="D3964" s="20" t="str">
        <f>TEXT(Table1[[#This Row],[Transaction Date]],"mmmm")</f>
        <v>September</v>
      </c>
      <c r="E3964" s="4">
        <f>MONTH(Table1[[#This Row],[Transaction Date]])</f>
        <v>9</v>
      </c>
      <c r="F3964" s="20" t="str">
        <f>TEXT(Table1[[#This Row],[Transaction Date]],"dddd")</f>
        <v>Tuesday</v>
      </c>
      <c r="G3964" t="s">
        <v>10</v>
      </c>
      <c r="H3964" s="4">
        <v>13926</v>
      </c>
      <c r="I3964" t="s">
        <v>114</v>
      </c>
      <c r="J3964" s="4">
        <v>132951</v>
      </c>
      <c r="K3964">
        <v>14355</v>
      </c>
    </row>
    <row r="3965" spans="1:11">
      <c r="A3965" s="4">
        <v>20220913</v>
      </c>
      <c r="B3965" s="21">
        <f t="shared" si="61"/>
        <v>44817</v>
      </c>
      <c r="C3965" s="20" t="str">
        <f>TEXT(Table1[[#This Row],[Transaction Date]],"yyyy")</f>
        <v>2022</v>
      </c>
      <c r="D3965" s="20" t="str">
        <f>TEXT(Table1[[#This Row],[Transaction Date]],"mmmm")</f>
        <v>September</v>
      </c>
      <c r="E3965" s="4">
        <f>MONTH(Table1[[#This Row],[Transaction Date]])</f>
        <v>9</v>
      </c>
      <c r="F3965" s="20" t="str">
        <f>TEXT(Table1[[#This Row],[Transaction Date]],"dddd")</f>
        <v>Tuesday</v>
      </c>
      <c r="G3965" t="s">
        <v>10</v>
      </c>
      <c r="H3965" s="4">
        <v>13904</v>
      </c>
      <c r="I3965" t="s">
        <v>115</v>
      </c>
      <c r="J3965" s="4">
        <v>117828</v>
      </c>
      <c r="K3965">
        <v>13455</v>
      </c>
    </row>
    <row r="3966" spans="1:11">
      <c r="A3966" s="4">
        <v>20220914</v>
      </c>
      <c r="B3966" s="21">
        <f t="shared" si="61"/>
        <v>44818</v>
      </c>
      <c r="C3966" s="20" t="str">
        <f>TEXT(Table1[[#This Row],[Transaction Date]],"yyyy")</f>
        <v>2022</v>
      </c>
      <c r="D3966" s="20" t="str">
        <f>TEXT(Table1[[#This Row],[Transaction Date]],"mmmm")</f>
        <v>September</v>
      </c>
      <c r="E3966" s="4">
        <f>MONTH(Table1[[#This Row],[Transaction Date]])</f>
        <v>9</v>
      </c>
      <c r="F3966" s="20" t="str">
        <f>TEXT(Table1[[#This Row],[Transaction Date]],"dddd")</f>
        <v>Wednesday</v>
      </c>
      <c r="G3966" t="s">
        <v>116</v>
      </c>
      <c r="H3966" s="4">
        <v>1614</v>
      </c>
      <c r="I3966" t="s">
        <v>113</v>
      </c>
      <c r="J3966" s="4">
        <v>124705</v>
      </c>
      <c r="K3966">
        <v>19250</v>
      </c>
    </row>
    <row r="3967" spans="1:11">
      <c r="A3967" s="4">
        <v>20220914</v>
      </c>
      <c r="B3967" s="21">
        <f t="shared" si="61"/>
        <v>44818</v>
      </c>
      <c r="C3967" s="20" t="str">
        <f>TEXT(Table1[[#This Row],[Transaction Date]],"yyyy")</f>
        <v>2022</v>
      </c>
      <c r="D3967" s="20" t="str">
        <f>TEXT(Table1[[#This Row],[Transaction Date]],"mmmm")</f>
        <v>September</v>
      </c>
      <c r="E3967" s="4">
        <f>MONTH(Table1[[#This Row],[Transaction Date]])</f>
        <v>9</v>
      </c>
      <c r="F3967" s="20" t="str">
        <f>TEXT(Table1[[#This Row],[Transaction Date]],"dddd")</f>
        <v>Wednesday</v>
      </c>
      <c r="G3967" t="s">
        <v>116</v>
      </c>
      <c r="H3967" s="4">
        <v>21686</v>
      </c>
      <c r="I3967" t="s">
        <v>113</v>
      </c>
      <c r="J3967" s="4">
        <v>134582</v>
      </c>
      <c r="K3967">
        <v>23805</v>
      </c>
    </row>
    <row r="3968" spans="1:11">
      <c r="A3968" s="4">
        <v>20220914</v>
      </c>
      <c r="B3968" s="21">
        <f t="shared" si="61"/>
        <v>44818</v>
      </c>
      <c r="C3968" s="20" t="str">
        <f>TEXT(Table1[[#This Row],[Transaction Date]],"yyyy")</f>
        <v>2022</v>
      </c>
      <c r="D3968" s="20" t="str">
        <f>TEXT(Table1[[#This Row],[Transaction Date]],"mmmm")</f>
        <v>September</v>
      </c>
      <c r="E3968" s="4">
        <f>MONTH(Table1[[#This Row],[Transaction Date]])</f>
        <v>9</v>
      </c>
      <c r="F3968" s="20" t="str">
        <f>TEXT(Table1[[#This Row],[Transaction Date]],"dddd")</f>
        <v>Wednesday</v>
      </c>
      <c r="G3968" t="s">
        <v>116</v>
      </c>
      <c r="H3968" s="4">
        <v>21688</v>
      </c>
      <c r="I3968" t="s">
        <v>112</v>
      </c>
      <c r="J3968" s="4">
        <v>145249</v>
      </c>
      <c r="K3968">
        <v>15950</v>
      </c>
    </row>
    <row r="3969" spans="1:11">
      <c r="A3969" s="4">
        <v>20220914</v>
      </c>
      <c r="B3969" s="21">
        <f t="shared" si="61"/>
        <v>44818</v>
      </c>
      <c r="C3969" s="20" t="str">
        <f>TEXT(Table1[[#This Row],[Transaction Date]],"yyyy")</f>
        <v>2022</v>
      </c>
      <c r="D3969" s="20" t="str">
        <f>TEXT(Table1[[#This Row],[Transaction Date]],"mmmm")</f>
        <v>September</v>
      </c>
      <c r="E3969" s="4">
        <f>MONTH(Table1[[#This Row],[Transaction Date]])</f>
        <v>9</v>
      </c>
      <c r="F3969" s="20" t="str">
        <f>TEXT(Table1[[#This Row],[Transaction Date]],"dddd")</f>
        <v>Wednesday</v>
      </c>
      <c r="G3969" t="s">
        <v>116</v>
      </c>
      <c r="H3969" s="4">
        <v>13929</v>
      </c>
      <c r="I3969" t="s">
        <v>109</v>
      </c>
      <c r="J3969" s="4">
        <v>557336</v>
      </c>
      <c r="K3969">
        <v>20205</v>
      </c>
    </row>
    <row r="3970" spans="1:11">
      <c r="A3970" s="4">
        <v>20220918</v>
      </c>
      <c r="B3970" s="21">
        <f t="shared" si="61"/>
        <v>44822</v>
      </c>
      <c r="C3970" s="20" t="str">
        <f>TEXT(Table1[[#This Row],[Transaction Date]],"yyyy")</f>
        <v>2022</v>
      </c>
      <c r="D3970" s="20" t="str">
        <f>TEXT(Table1[[#This Row],[Transaction Date]],"mmmm")</f>
        <v>September</v>
      </c>
      <c r="E3970" s="4">
        <f>MONTH(Table1[[#This Row],[Transaction Date]])</f>
        <v>9</v>
      </c>
      <c r="F3970" s="20" t="str">
        <f>TEXT(Table1[[#This Row],[Transaction Date]],"dddd")</f>
        <v>Sunday</v>
      </c>
      <c r="G3970" t="s">
        <v>116</v>
      </c>
      <c r="H3970" s="4">
        <v>10720</v>
      </c>
      <c r="I3970" t="s">
        <v>109</v>
      </c>
      <c r="J3970" s="4">
        <v>166213</v>
      </c>
      <c r="K3970">
        <v>4455</v>
      </c>
    </row>
    <row r="3971" spans="1:11">
      <c r="A3971" s="4">
        <v>20220918</v>
      </c>
      <c r="B3971" s="21">
        <f t="shared" si="61"/>
        <v>44822</v>
      </c>
      <c r="C3971" s="20" t="str">
        <f>TEXT(Table1[[#This Row],[Transaction Date]],"yyyy")</f>
        <v>2022</v>
      </c>
      <c r="D3971" s="20" t="str">
        <f>TEXT(Table1[[#This Row],[Transaction Date]],"mmmm")</f>
        <v>September</v>
      </c>
      <c r="E3971" s="4">
        <f>MONTH(Table1[[#This Row],[Transaction Date]])</f>
        <v>9</v>
      </c>
      <c r="F3971" s="20" t="str">
        <f>TEXT(Table1[[#This Row],[Transaction Date]],"dddd")</f>
        <v>Sunday</v>
      </c>
      <c r="G3971" s="1" t="s">
        <v>10</v>
      </c>
      <c r="H3971" s="4">
        <v>10720</v>
      </c>
      <c r="I3971" t="s">
        <v>109</v>
      </c>
      <c r="J3971" s="4">
        <v>167090</v>
      </c>
      <c r="K3971">
        <v>7605</v>
      </c>
    </row>
    <row r="3972" spans="1:11">
      <c r="A3972" s="4">
        <v>20220918</v>
      </c>
      <c r="B3972" s="21">
        <f t="shared" si="61"/>
        <v>44822</v>
      </c>
      <c r="C3972" s="20" t="str">
        <f>TEXT(Table1[[#This Row],[Transaction Date]],"yyyy")</f>
        <v>2022</v>
      </c>
      <c r="D3972" s="20" t="str">
        <f>TEXT(Table1[[#This Row],[Transaction Date]],"mmmm")</f>
        <v>September</v>
      </c>
      <c r="E3972" s="4">
        <f>MONTH(Table1[[#This Row],[Transaction Date]])</f>
        <v>9</v>
      </c>
      <c r="F3972" s="20" t="str">
        <f>TEXT(Table1[[#This Row],[Transaction Date]],"dddd")</f>
        <v>Sunday</v>
      </c>
      <c r="G3972" t="s">
        <v>10</v>
      </c>
      <c r="H3972" s="4">
        <v>1630</v>
      </c>
      <c r="I3972" t="s">
        <v>109</v>
      </c>
      <c r="J3972" s="4">
        <v>124705</v>
      </c>
      <c r="K3972">
        <v>19250</v>
      </c>
    </row>
    <row r="3973" spans="1:11">
      <c r="A3973" s="4">
        <v>20220918</v>
      </c>
      <c r="B3973" s="21">
        <f t="shared" ref="B3973:B4036" si="62">DATE(LEFT(A3973,4),MID(A3973,5,2),RIGHT(A3973,2))</f>
        <v>44822</v>
      </c>
      <c r="C3973" s="20" t="str">
        <f>TEXT(Table1[[#This Row],[Transaction Date]],"yyyy")</f>
        <v>2022</v>
      </c>
      <c r="D3973" s="20" t="str">
        <f>TEXT(Table1[[#This Row],[Transaction Date]],"mmmm")</f>
        <v>September</v>
      </c>
      <c r="E3973" s="4">
        <f>MONTH(Table1[[#This Row],[Transaction Date]])</f>
        <v>9</v>
      </c>
      <c r="F3973" s="20" t="str">
        <f>TEXT(Table1[[#This Row],[Transaction Date]],"dddd")</f>
        <v>Sunday</v>
      </c>
      <c r="G3973" t="s">
        <v>118</v>
      </c>
      <c r="H3973" s="4">
        <v>1630</v>
      </c>
      <c r="I3973" t="s">
        <v>109</v>
      </c>
      <c r="J3973" s="4">
        <v>134582</v>
      </c>
      <c r="K3973">
        <v>11450</v>
      </c>
    </row>
    <row r="3974" spans="1:11">
      <c r="A3974" s="4">
        <v>20220918</v>
      </c>
      <c r="B3974" s="21">
        <f t="shared" si="62"/>
        <v>44822</v>
      </c>
      <c r="C3974" s="20" t="str">
        <f>TEXT(Table1[[#This Row],[Transaction Date]],"yyyy")</f>
        <v>2022</v>
      </c>
      <c r="D3974" s="20" t="str">
        <f>TEXT(Table1[[#This Row],[Transaction Date]],"mmmm")</f>
        <v>September</v>
      </c>
      <c r="E3974" s="4">
        <f>MONTH(Table1[[#This Row],[Transaction Date]])</f>
        <v>9</v>
      </c>
      <c r="F3974" s="20" t="str">
        <f>TEXT(Table1[[#This Row],[Transaction Date]],"dddd")</f>
        <v>Sunday</v>
      </c>
      <c r="G3974" t="s">
        <v>118</v>
      </c>
      <c r="H3974" s="4">
        <v>1631</v>
      </c>
      <c r="I3974" t="s">
        <v>109</v>
      </c>
      <c r="J3974" s="4">
        <v>145249</v>
      </c>
      <c r="K3974">
        <v>8925</v>
      </c>
    </row>
    <row r="3975" spans="1:11">
      <c r="A3975" s="4">
        <v>20220918</v>
      </c>
      <c r="B3975" s="21">
        <f t="shared" si="62"/>
        <v>44822</v>
      </c>
      <c r="C3975" s="20" t="str">
        <f>TEXT(Table1[[#This Row],[Transaction Date]],"yyyy")</f>
        <v>2022</v>
      </c>
      <c r="D3975" s="20" t="str">
        <f>TEXT(Table1[[#This Row],[Transaction Date]],"mmmm")</f>
        <v>September</v>
      </c>
      <c r="E3975" s="4">
        <f>MONTH(Table1[[#This Row],[Transaction Date]])</f>
        <v>9</v>
      </c>
      <c r="F3975" s="20" t="str">
        <f>TEXT(Table1[[#This Row],[Transaction Date]],"dddd")</f>
        <v>Sunday</v>
      </c>
      <c r="G3975" t="s">
        <v>117</v>
      </c>
      <c r="H3975" s="4">
        <v>1632</v>
      </c>
      <c r="I3975" t="s">
        <v>109</v>
      </c>
      <c r="J3975" s="4">
        <v>557336</v>
      </c>
      <c r="K3975">
        <v>6950</v>
      </c>
    </row>
    <row r="3976" spans="1:11">
      <c r="A3976" s="4">
        <v>20220918</v>
      </c>
      <c r="B3976" s="21">
        <f t="shared" si="62"/>
        <v>44822</v>
      </c>
      <c r="C3976" s="20" t="str">
        <f>TEXT(Table1[[#This Row],[Transaction Date]],"yyyy")</f>
        <v>2022</v>
      </c>
      <c r="D3976" s="20" t="str">
        <f>TEXT(Table1[[#This Row],[Transaction Date]],"mmmm")</f>
        <v>September</v>
      </c>
      <c r="E3976" s="4">
        <f>MONTH(Table1[[#This Row],[Transaction Date]])</f>
        <v>9</v>
      </c>
      <c r="F3976" s="20" t="str">
        <f>TEXT(Table1[[#This Row],[Transaction Date]],"dddd")</f>
        <v>Sunday</v>
      </c>
      <c r="G3976" t="s">
        <v>10</v>
      </c>
      <c r="H3976" s="4">
        <v>21712</v>
      </c>
      <c r="I3976" t="s">
        <v>109</v>
      </c>
      <c r="J3976" s="4">
        <v>166213</v>
      </c>
      <c r="K3976">
        <v>8450</v>
      </c>
    </row>
    <row r="3977" spans="1:11">
      <c r="A3977" s="4">
        <v>20220918</v>
      </c>
      <c r="B3977" s="21">
        <f t="shared" si="62"/>
        <v>44822</v>
      </c>
      <c r="C3977" s="20" t="str">
        <f>TEXT(Table1[[#This Row],[Transaction Date]],"yyyy")</f>
        <v>2022</v>
      </c>
      <c r="D3977" s="20" t="str">
        <f>TEXT(Table1[[#This Row],[Transaction Date]],"mmmm")</f>
        <v>September</v>
      </c>
      <c r="E3977" s="4">
        <f>MONTH(Table1[[#This Row],[Transaction Date]])</f>
        <v>9</v>
      </c>
      <c r="F3977" s="20" t="str">
        <f>TEXT(Table1[[#This Row],[Transaction Date]],"dddd")</f>
        <v>Sunday</v>
      </c>
      <c r="G3977" t="s">
        <v>116</v>
      </c>
      <c r="H3977" s="4">
        <v>21713</v>
      </c>
      <c r="I3977" t="s">
        <v>109</v>
      </c>
      <c r="J3977" s="4">
        <v>167090</v>
      </c>
      <c r="K3977">
        <v>13950</v>
      </c>
    </row>
    <row r="3978" spans="1:11">
      <c r="A3978" s="4">
        <v>20220922</v>
      </c>
      <c r="B3978" s="21">
        <f t="shared" si="62"/>
        <v>44826</v>
      </c>
      <c r="C3978" s="20" t="str">
        <f>TEXT(Table1[[#This Row],[Transaction Date]],"yyyy")</f>
        <v>2022</v>
      </c>
      <c r="D3978" s="20" t="str">
        <f>TEXT(Table1[[#This Row],[Transaction Date]],"mmmm")</f>
        <v>September</v>
      </c>
      <c r="E3978" s="4">
        <f>MONTH(Table1[[#This Row],[Transaction Date]])</f>
        <v>9</v>
      </c>
      <c r="F3978" s="20" t="str">
        <f>TEXT(Table1[[#This Row],[Transaction Date]],"dddd")</f>
        <v>Thursday</v>
      </c>
      <c r="G3978" t="s">
        <v>116</v>
      </c>
      <c r="H3978" s="4">
        <v>21737</v>
      </c>
      <c r="I3978" t="s">
        <v>115</v>
      </c>
      <c r="J3978" s="4">
        <v>145249</v>
      </c>
      <c r="K3978">
        <v>995</v>
      </c>
    </row>
    <row r="3979" spans="1:11">
      <c r="A3979" s="4">
        <v>20220922</v>
      </c>
      <c r="B3979" s="21">
        <f t="shared" si="62"/>
        <v>44826</v>
      </c>
      <c r="C3979" s="20" t="str">
        <f>TEXT(Table1[[#This Row],[Transaction Date]],"yyyy")</f>
        <v>2022</v>
      </c>
      <c r="D3979" s="20" t="str">
        <f>TEXT(Table1[[#This Row],[Transaction Date]],"mmmm")</f>
        <v>September</v>
      </c>
      <c r="E3979" s="4">
        <f>MONTH(Table1[[#This Row],[Transaction Date]])</f>
        <v>9</v>
      </c>
      <c r="F3979" s="20" t="str">
        <f>TEXT(Table1[[#This Row],[Transaction Date]],"dddd")</f>
        <v>Thursday</v>
      </c>
      <c r="G3979" t="s">
        <v>117</v>
      </c>
      <c r="H3979" s="4">
        <v>21739</v>
      </c>
      <c r="I3979" t="s">
        <v>109</v>
      </c>
      <c r="J3979" s="4">
        <v>557336</v>
      </c>
      <c r="K3979">
        <v>15450</v>
      </c>
    </row>
    <row r="3980" spans="1:11">
      <c r="A3980" s="4">
        <v>20220922</v>
      </c>
      <c r="B3980" s="21">
        <f t="shared" si="62"/>
        <v>44826</v>
      </c>
      <c r="C3980" s="20" t="str">
        <f>TEXT(Table1[[#This Row],[Transaction Date]],"yyyy")</f>
        <v>2022</v>
      </c>
      <c r="D3980" s="20" t="str">
        <f>TEXT(Table1[[#This Row],[Transaction Date]],"mmmm")</f>
        <v>September</v>
      </c>
      <c r="E3980" s="4">
        <f>MONTH(Table1[[#This Row],[Transaction Date]])</f>
        <v>9</v>
      </c>
      <c r="F3980" s="20" t="str">
        <f>TEXT(Table1[[#This Row],[Transaction Date]],"dddd")</f>
        <v>Thursday</v>
      </c>
      <c r="G3980" t="s">
        <v>11</v>
      </c>
      <c r="H3980" s="4">
        <v>21739</v>
      </c>
      <c r="I3980" t="s">
        <v>109</v>
      </c>
      <c r="J3980" s="4">
        <v>166213</v>
      </c>
      <c r="K3980">
        <v>11450</v>
      </c>
    </row>
    <row r="3981" spans="1:11">
      <c r="A3981" s="4">
        <v>20220922</v>
      </c>
      <c r="B3981" s="21">
        <f t="shared" si="62"/>
        <v>44826</v>
      </c>
      <c r="C3981" s="20" t="str">
        <f>TEXT(Table1[[#This Row],[Transaction Date]],"yyyy")</f>
        <v>2022</v>
      </c>
      <c r="D3981" s="20" t="str">
        <f>TEXT(Table1[[#This Row],[Transaction Date]],"mmmm")</f>
        <v>September</v>
      </c>
      <c r="E3981" s="4">
        <f>MONTH(Table1[[#This Row],[Transaction Date]])</f>
        <v>9</v>
      </c>
      <c r="F3981" s="20" t="str">
        <f>TEXT(Table1[[#This Row],[Transaction Date]],"dddd")</f>
        <v>Thursday</v>
      </c>
      <c r="G3981" t="s">
        <v>11</v>
      </c>
      <c r="H3981" s="4">
        <v>13949</v>
      </c>
      <c r="I3981" t="s">
        <v>109</v>
      </c>
      <c r="J3981" s="4">
        <v>167090</v>
      </c>
      <c r="K3981">
        <v>10305</v>
      </c>
    </row>
    <row r="3982" spans="1:11">
      <c r="A3982" s="4">
        <v>20220922</v>
      </c>
      <c r="B3982" s="21">
        <f t="shared" si="62"/>
        <v>44826</v>
      </c>
      <c r="C3982" s="20" t="str">
        <f>TEXT(Table1[[#This Row],[Transaction Date]],"yyyy")</f>
        <v>2022</v>
      </c>
      <c r="D3982" s="20" t="str">
        <f>TEXT(Table1[[#This Row],[Transaction Date]],"mmmm")</f>
        <v>September</v>
      </c>
      <c r="E3982" s="4">
        <f>MONTH(Table1[[#This Row],[Transaction Date]])</f>
        <v>9</v>
      </c>
      <c r="F3982" s="20" t="str">
        <f>TEXT(Table1[[#This Row],[Transaction Date]],"dddd")</f>
        <v>Thursday</v>
      </c>
      <c r="G3982" t="s">
        <v>11</v>
      </c>
      <c r="H3982" s="4">
        <v>1638</v>
      </c>
      <c r="I3982" t="s">
        <v>109</v>
      </c>
      <c r="J3982" s="4">
        <v>134582</v>
      </c>
      <c r="K3982">
        <v>25650</v>
      </c>
    </row>
    <row r="3983" spans="1:11">
      <c r="A3983" s="4">
        <v>20220922</v>
      </c>
      <c r="B3983" s="21">
        <f t="shared" si="62"/>
        <v>44826</v>
      </c>
      <c r="C3983" s="20" t="str">
        <f>TEXT(Table1[[#This Row],[Transaction Date]],"yyyy")</f>
        <v>2022</v>
      </c>
      <c r="D3983" s="20" t="str">
        <f>TEXT(Table1[[#This Row],[Transaction Date]],"mmmm")</f>
        <v>September</v>
      </c>
      <c r="E3983" s="4">
        <f>MONTH(Table1[[#This Row],[Transaction Date]])</f>
        <v>9</v>
      </c>
      <c r="F3983" s="20" t="str">
        <f>TEXT(Table1[[#This Row],[Transaction Date]],"dddd")</f>
        <v>Thursday</v>
      </c>
      <c r="G3983" t="s">
        <v>117</v>
      </c>
      <c r="H3983" s="4">
        <v>21737</v>
      </c>
      <c r="I3983" t="s">
        <v>109</v>
      </c>
      <c r="J3983" s="4">
        <v>145249</v>
      </c>
      <c r="K3983">
        <v>25650</v>
      </c>
    </row>
    <row r="3984" spans="1:11">
      <c r="A3984" s="4">
        <v>20220922</v>
      </c>
      <c r="B3984" s="21">
        <f t="shared" si="62"/>
        <v>44826</v>
      </c>
      <c r="C3984" s="20" t="str">
        <f>TEXT(Table1[[#This Row],[Transaction Date]],"yyyy")</f>
        <v>2022</v>
      </c>
      <c r="D3984" s="20" t="str">
        <f>TEXT(Table1[[#This Row],[Transaction Date]],"mmmm")</f>
        <v>September</v>
      </c>
      <c r="E3984" s="4">
        <f>MONTH(Table1[[#This Row],[Transaction Date]])</f>
        <v>9</v>
      </c>
      <c r="F3984" s="20" t="str">
        <f>TEXT(Table1[[#This Row],[Transaction Date]],"dddd")</f>
        <v>Thursday</v>
      </c>
      <c r="G3984" t="s">
        <v>117</v>
      </c>
      <c r="H3984" s="4">
        <v>13950</v>
      </c>
      <c r="I3984" t="s">
        <v>109</v>
      </c>
      <c r="J3984" s="4">
        <v>557336</v>
      </c>
      <c r="K3984">
        <v>17325</v>
      </c>
    </row>
    <row r="3985" spans="1:11">
      <c r="A3985" s="4">
        <v>20220922</v>
      </c>
      <c r="B3985" s="21">
        <f t="shared" si="62"/>
        <v>44826</v>
      </c>
      <c r="C3985" s="20" t="str">
        <f>TEXT(Table1[[#This Row],[Transaction Date]],"yyyy")</f>
        <v>2022</v>
      </c>
      <c r="D3985" s="20" t="str">
        <f>TEXT(Table1[[#This Row],[Transaction Date]],"mmmm")</f>
        <v>September</v>
      </c>
      <c r="E3985" s="4">
        <f>MONTH(Table1[[#This Row],[Transaction Date]])</f>
        <v>9</v>
      </c>
      <c r="F3985" s="20" t="str">
        <f>TEXT(Table1[[#This Row],[Transaction Date]],"dddd")</f>
        <v>Thursday</v>
      </c>
      <c r="G3985" t="s">
        <v>117</v>
      </c>
      <c r="H3985" s="4">
        <v>13951</v>
      </c>
      <c r="I3985" t="s">
        <v>109</v>
      </c>
      <c r="J3985" s="4">
        <v>134582</v>
      </c>
      <c r="K3985">
        <v>20925</v>
      </c>
    </row>
    <row r="3986" spans="1:11">
      <c r="A3986" s="4">
        <v>20220922</v>
      </c>
      <c r="B3986" s="21">
        <f t="shared" si="62"/>
        <v>44826</v>
      </c>
      <c r="C3986" s="20" t="str">
        <f>TEXT(Table1[[#This Row],[Transaction Date]],"yyyy")</f>
        <v>2022</v>
      </c>
      <c r="D3986" s="20" t="str">
        <f>TEXT(Table1[[#This Row],[Transaction Date]],"mmmm")</f>
        <v>September</v>
      </c>
      <c r="E3986" s="4">
        <f>MONTH(Table1[[#This Row],[Transaction Date]])</f>
        <v>9</v>
      </c>
      <c r="F3986" s="20" t="str">
        <f>TEXT(Table1[[#This Row],[Transaction Date]],"dddd")</f>
        <v>Thursday</v>
      </c>
      <c r="G3986" t="s">
        <v>10</v>
      </c>
      <c r="H3986" s="4">
        <v>10727</v>
      </c>
      <c r="I3986" t="s">
        <v>109</v>
      </c>
      <c r="J3986" s="4">
        <v>145249</v>
      </c>
      <c r="K3986">
        <v>17325</v>
      </c>
    </row>
    <row r="3987" spans="1:11">
      <c r="A3987" s="4">
        <v>20220922</v>
      </c>
      <c r="B3987" s="21">
        <f t="shared" si="62"/>
        <v>44826</v>
      </c>
      <c r="C3987" s="20" t="str">
        <f>TEXT(Table1[[#This Row],[Transaction Date]],"yyyy")</f>
        <v>2022</v>
      </c>
      <c r="D3987" s="20" t="str">
        <f>TEXT(Table1[[#This Row],[Transaction Date]],"mmmm")</f>
        <v>September</v>
      </c>
      <c r="E3987" s="4">
        <f>MONTH(Table1[[#This Row],[Transaction Date]])</f>
        <v>9</v>
      </c>
      <c r="F3987" s="20" t="str">
        <f>TEXT(Table1[[#This Row],[Transaction Date]],"dddd")</f>
        <v>Thursday</v>
      </c>
      <c r="G3987" t="s">
        <v>10</v>
      </c>
      <c r="H3987" s="4">
        <v>18025</v>
      </c>
      <c r="I3987" t="s">
        <v>109</v>
      </c>
      <c r="J3987" s="4">
        <v>557336</v>
      </c>
      <c r="K3987">
        <v>20205</v>
      </c>
    </row>
    <row r="3988" spans="1:11">
      <c r="A3988" s="4">
        <v>20220922</v>
      </c>
      <c r="B3988" s="21">
        <f t="shared" si="62"/>
        <v>44826</v>
      </c>
      <c r="C3988" s="20" t="str">
        <f>TEXT(Table1[[#This Row],[Transaction Date]],"yyyy")</f>
        <v>2022</v>
      </c>
      <c r="D3988" s="20" t="str">
        <f>TEXT(Table1[[#This Row],[Transaction Date]],"mmmm")</f>
        <v>September</v>
      </c>
      <c r="E3988" s="4">
        <f>MONTH(Table1[[#This Row],[Transaction Date]])</f>
        <v>9</v>
      </c>
      <c r="F3988" s="20" t="str">
        <f>TEXT(Table1[[#This Row],[Transaction Date]],"dddd")</f>
        <v>Thursday</v>
      </c>
      <c r="G3988" t="s">
        <v>116</v>
      </c>
      <c r="H3988" s="4">
        <v>18020</v>
      </c>
      <c r="I3988" t="s">
        <v>109</v>
      </c>
      <c r="J3988" s="4">
        <v>134582</v>
      </c>
      <c r="K3988">
        <v>9855</v>
      </c>
    </row>
    <row r="3989" spans="1:11">
      <c r="A3989" s="4">
        <v>20220923</v>
      </c>
      <c r="B3989" s="21">
        <f t="shared" si="62"/>
        <v>44827</v>
      </c>
      <c r="C3989" s="20" t="str">
        <f>TEXT(Table1[[#This Row],[Transaction Date]],"yyyy")</f>
        <v>2022</v>
      </c>
      <c r="D3989" s="20" t="str">
        <f>TEXT(Table1[[#This Row],[Transaction Date]],"mmmm")</f>
        <v>September</v>
      </c>
      <c r="E3989" s="4">
        <f>MONTH(Table1[[#This Row],[Transaction Date]])</f>
        <v>9</v>
      </c>
      <c r="F3989" s="20" t="str">
        <f>TEXT(Table1[[#This Row],[Transaction Date]],"dddd")</f>
        <v>Friday</v>
      </c>
      <c r="G3989" t="s">
        <v>10</v>
      </c>
      <c r="H3989" s="4">
        <v>21744</v>
      </c>
      <c r="I3989" t="s">
        <v>110</v>
      </c>
      <c r="J3989" s="4">
        <v>145249</v>
      </c>
      <c r="K3989">
        <v>5698</v>
      </c>
    </row>
    <row r="3990" spans="1:11">
      <c r="A3990" s="4">
        <v>20220923</v>
      </c>
      <c r="B3990" s="21">
        <f t="shared" si="62"/>
        <v>44827</v>
      </c>
      <c r="C3990" s="20" t="str">
        <f>TEXT(Table1[[#This Row],[Transaction Date]],"yyyy")</f>
        <v>2022</v>
      </c>
      <c r="D3990" s="20" t="str">
        <f>TEXT(Table1[[#This Row],[Transaction Date]],"mmmm")</f>
        <v>September</v>
      </c>
      <c r="E3990" s="4">
        <f>MONTH(Table1[[#This Row],[Transaction Date]])</f>
        <v>9</v>
      </c>
      <c r="F3990" s="20" t="str">
        <f>TEXT(Table1[[#This Row],[Transaction Date]],"dddd")</f>
        <v>Friday</v>
      </c>
      <c r="G3990" t="s">
        <v>10</v>
      </c>
      <c r="H3990" s="4">
        <v>21745</v>
      </c>
      <c r="I3990" t="s">
        <v>110</v>
      </c>
      <c r="J3990" s="4">
        <v>557336</v>
      </c>
      <c r="K3990">
        <v>20205</v>
      </c>
    </row>
    <row r="3991" spans="1:11">
      <c r="A3991" s="4">
        <v>20220923</v>
      </c>
      <c r="B3991" s="21">
        <f t="shared" si="62"/>
        <v>44827</v>
      </c>
      <c r="C3991" s="20" t="str">
        <f>TEXT(Table1[[#This Row],[Transaction Date]],"yyyy")</f>
        <v>2022</v>
      </c>
      <c r="D3991" s="20" t="str">
        <f>TEXT(Table1[[#This Row],[Transaction Date]],"mmmm")</f>
        <v>September</v>
      </c>
      <c r="E3991" s="4">
        <f>MONTH(Table1[[#This Row],[Transaction Date]])</f>
        <v>9</v>
      </c>
      <c r="F3991" s="20" t="str">
        <f>TEXT(Table1[[#This Row],[Transaction Date]],"dddd")</f>
        <v>Friday</v>
      </c>
      <c r="G3991" t="s">
        <v>116</v>
      </c>
      <c r="H3991" s="4">
        <v>13952</v>
      </c>
      <c r="I3991" t="s">
        <v>109</v>
      </c>
      <c r="J3991" s="4">
        <v>134582</v>
      </c>
      <c r="K3991">
        <v>21555</v>
      </c>
    </row>
    <row r="3992" spans="1:11">
      <c r="A3992" s="4">
        <v>20220923</v>
      </c>
      <c r="B3992" s="21">
        <f t="shared" si="62"/>
        <v>44827</v>
      </c>
      <c r="C3992" s="20" t="str">
        <f>TEXT(Table1[[#This Row],[Transaction Date]],"yyyy")</f>
        <v>2022</v>
      </c>
      <c r="D3992" s="20" t="str">
        <f>TEXT(Table1[[#This Row],[Transaction Date]],"mmmm")</f>
        <v>September</v>
      </c>
      <c r="E3992" s="4">
        <f>MONTH(Table1[[#This Row],[Transaction Date]])</f>
        <v>9</v>
      </c>
      <c r="F3992" s="20" t="str">
        <f>TEXT(Table1[[#This Row],[Transaction Date]],"dddd")</f>
        <v>Friday</v>
      </c>
      <c r="G3992" t="s">
        <v>116</v>
      </c>
      <c r="H3992" s="4">
        <v>10728</v>
      </c>
      <c r="I3992" t="s">
        <v>109</v>
      </c>
      <c r="J3992" s="4">
        <v>145249</v>
      </c>
      <c r="K3992">
        <v>6255</v>
      </c>
    </row>
    <row r="3993" spans="1:11">
      <c r="A3993" s="4">
        <v>20220923</v>
      </c>
      <c r="B3993" s="21">
        <f t="shared" si="62"/>
        <v>44827</v>
      </c>
      <c r="C3993" s="20" t="str">
        <f>TEXT(Table1[[#This Row],[Transaction Date]],"yyyy")</f>
        <v>2022</v>
      </c>
      <c r="D3993" s="20" t="str">
        <f>TEXT(Table1[[#This Row],[Transaction Date]],"mmmm")</f>
        <v>September</v>
      </c>
      <c r="E3993" s="4">
        <f>MONTH(Table1[[#This Row],[Transaction Date]])</f>
        <v>9</v>
      </c>
      <c r="F3993" s="20" t="str">
        <f>TEXT(Table1[[#This Row],[Transaction Date]],"dddd")</f>
        <v>Friday</v>
      </c>
      <c r="G3993" t="s">
        <v>116</v>
      </c>
      <c r="H3993" s="4">
        <v>10728</v>
      </c>
      <c r="I3993" t="s">
        <v>112</v>
      </c>
      <c r="J3993" s="4">
        <v>557336</v>
      </c>
      <c r="K3993">
        <v>2550</v>
      </c>
    </row>
    <row r="3994" spans="1:11">
      <c r="A3994" s="4">
        <v>20220923</v>
      </c>
      <c r="B3994" s="21">
        <f t="shared" si="62"/>
        <v>44827</v>
      </c>
      <c r="C3994" s="20" t="str">
        <f>TEXT(Table1[[#This Row],[Transaction Date]],"yyyy")</f>
        <v>2022</v>
      </c>
      <c r="D3994" s="20" t="str">
        <f>TEXT(Table1[[#This Row],[Transaction Date]],"mmmm")</f>
        <v>September</v>
      </c>
      <c r="E3994" s="4">
        <f>MONTH(Table1[[#This Row],[Transaction Date]])</f>
        <v>9</v>
      </c>
      <c r="F3994" s="20" t="str">
        <f>TEXT(Table1[[#This Row],[Transaction Date]],"dddd")</f>
        <v>Friday</v>
      </c>
      <c r="G3994" t="s">
        <v>116</v>
      </c>
      <c r="H3994" s="4">
        <v>21741</v>
      </c>
      <c r="I3994" t="s">
        <v>109</v>
      </c>
      <c r="J3994" s="4">
        <v>134582</v>
      </c>
      <c r="K3994">
        <v>19250</v>
      </c>
    </row>
    <row r="3995" spans="1:11">
      <c r="A3995" s="4">
        <v>20220923</v>
      </c>
      <c r="B3995" s="21">
        <f t="shared" si="62"/>
        <v>44827</v>
      </c>
      <c r="C3995" s="20" t="str">
        <f>TEXT(Table1[[#This Row],[Transaction Date]],"yyyy")</f>
        <v>2022</v>
      </c>
      <c r="D3995" s="20" t="str">
        <f>TEXT(Table1[[#This Row],[Transaction Date]],"mmmm")</f>
        <v>September</v>
      </c>
      <c r="E3995" s="4">
        <f>MONTH(Table1[[#This Row],[Transaction Date]])</f>
        <v>9</v>
      </c>
      <c r="F3995" s="20" t="str">
        <f>TEXT(Table1[[#This Row],[Transaction Date]],"dddd")</f>
        <v>Friday</v>
      </c>
      <c r="G3995" t="s">
        <v>116</v>
      </c>
      <c r="H3995" s="4">
        <v>21743</v>
      </c>
      <c r="I3995" t="s">
        <v>114</v>
      </c>
      <c r="J3995" s="4">
        <v>557336</v>
      </c>
      <c r="K3995">
        <v>25300</v>
      </c>
    </row>
    <row r="3996" spans="1:11">
      <c r="A3996" s="4">
        <v>20220923</v>
      </c>
      <c r="B3996" s="21">
        <f t="shared" si="62"/>
        <v>44827</v>
      </c>
      <c r="C3996" s="20" t="str">
        <f>TEXT(Table1[[#This Row],[Transaction Date]],"yyyy")</f>
        <v>2022</v>
      </c>
      <c r="D3996" s="20" t="str">
        <f>TEXT(Table1[[#This Row],[Transaction Date]],"mmmm")</f>
        <v>September</v>
      </c>
      <c r="E3996" s="4">
        <f>MONTH(Table1[[#This Row],[Transaction Date]])</f>
        <v>9</v>
      </c>
      <c r="F3996" s="20" t="str">
        <f>TEXT(Table1[[#This Row],[Transaction Date]],"dddd")</f>
        <v>Friday</v>
      </c>
      <c r="G3996" t="s">
        <v>117</v>
      </c>
      <c r="H3996" s="4">
        <v>21746</v>
      </c>
      <c r="I3996" t="s">
        <v>114</v>
      </c>
      <c r="J3996" s="4">
        <v>134582</v>
      </c>
      <c r="K3996">
        <v>3450</v>
      </c>
    </row>
    <row r="3997" spans="1:11">
      <c r="A3997" s="4">
        <v>20220923</v>
      </c>
      <c r="B3997" s="21">
        <f t="shared" si="62"/>
        <v>44827</v>
      </c>
      <c r="C3997" s="20" t="str">
        <f>TEXT(Table1[[#This Row],[Transaction Date]],"yyyy")</f>
        <v>2022</v>
      </c>
      <c r="D3997" s="20" t="str">
        <f>TEXT(Table1[[#This Row],[Transaction Date]],"mmmm")</f>
        <v>September</v>
      </c>
      <c r="E3997" s="4">
        <f>MONTH(Table1[[#This Row],[Transaction Date]])</f>
        <v>9</v>
      </c>
      <c r="F3997" s="20" t="str">
        <f>TEXT(Table1[[#This Row],[Transaction Date]],"dddd")</f>
        <v>Friday</v>
      </c>
      <c r="G3997" t="s">
        <v>118</v>
      </c>
      <c r="H3997" s="4">
        <v>18040</v>
      </c>
      <c r="I3997" t="s">
        <v>110</v>
      </c>
      <c r="J3997" s="4">
        <v>124705</v>
      </c>
      <c r="K3997">
        <v>15400</v>
      </c>
    </row>
    <row r="3998" spans="1:11">
      <c r="A3998" s="4">
        <v>20220924</v>
      </c>
      <c r="B3998" s="21">
        <f t="shared" si="62"/>
        <v>44828</v>
      </c>
      <c r="C3998" s="20" t="str">
        <f>TEXT(Table1[[#This Row],[Transaction Date]],"yyyy")</f>
        <v>2022</v>
      </c>
      <c r="D3998" s="20" t="str">
        <f>TEXT(Table1[[#This Row],[Transaction Date]],"mmmm")</f>
        <v>September</v>
      </c>
      <c r="E3998" s="4">
        <f>MONTH(Table1[[#This Row],[Transaction Date]])</f>
        <v>9</v>
      </c>
      <c r="F3998" s="20" t="str">
        <f>TEXT(Table1[[#This Row],[Transaction Date]],"dddd")</f>
        <v>Saturday</v>
      </c>
      <c r="G3998" t="s">
        <v>10</v>
      </c>
      <c r="H3998" s="4">
        <v>1639</v>
      </c>
      <c r="I3998" t="s">
        <v>113</v>
      </c>
      <c r="J3998" s="4">
        <v>134582</v>
      </c>
      <c r="K3998">
        <v>9250</v>
      </c>
    </row>
    <row r="3999" spans="1:11">
      <c r="A3999" s="4">
        <v>20220924</v>
      </c>
      <c r="B3999" s="21">
        <f t="shared" si="62"/>
        <v>44828</v>
      </c>
      <c r="C3999" s="20" t="str">
        <f>TEXT(Table1[[#This Row],[Transaction Date]],"yyyy")</f>
        <v>2022</v>
      </c>
      <c r="D3999" s="20" t="str">
        <f>TEXT(Table1[[#This Row],[Transaction Date]],"mmmm")</f>
        <v>September</v>
      </c>
      <c r="E3999" s="4">
        <f>MONTH(Table1[[#This Row],[Transaction Date]])</f>
        <v>9</v>
      </c>
      <c r="F3999" s="20" t="str">
        <f>TEXT(Table1[[#This Row],[Transaction Date]],"dddd")</f>
        <v>Saturday</v>
      </c>
      <c r="G3999" s="1" t="s">
        <v>116</v>
      </c>
      <c r="H3999" s="4">
        <v>1640</v>
      </c>
      <c r="I3999" t="s">
        <v>109</v>
      </c>
      <c r="J3999" s="4">
        <v>145249</v>
      </c>
      <c r="K3999">
        <v>5650</v>
      </c>
    </row>
    <row r="4000" spans="1:11">
      <c r="A4000" s="4">
        <v>20220924</v>
      </c>
      <c r="B4000" s="21">
        <f t="shared" si="62"/>
        <v>44828</v>
      </c>
      <c r="C4000" s="20" t="str">
        <f>TEXT(Table1[[#This Row],[Transaction Date]],"yyyy")</f>
        <v>2022</v>
      </c>
      <c r="D4000" s="20" t="str">
        <f>TEXT(Table1[[#This Row],[Transaction Date]],"mmmm")</f>
        <v>September</v>
      </c>
      <c r="E4000" s="4">
        <f>MONTH(Table1[[#This Row],[Transaction Date]])</f>
        <v>9</v>
      </c>
      <c r="F4000" s="20" t="str">
        <f>TEXT(Table1[[#This Row],[Transaction Date]],"dddd")</f>
        <v>Saturday</v>
      </c>
      <c r="G4000" s="1" t="s">
        <v>118</v>
      </c>
      <c r="H4000" s="4">
        <v>1641</v>
      </c>
      <c r="I4000" t="s">
        <v>109</v>
      </c>
      <c r="J4000" s="4">
        <v>557336</v>
      </c>
      <c r="K4000">
        <v>4650</v>
      </c>
    </row>
    <row r="4001" spans="1:11">
      <c r="A4001" s="4">
        <v>20220924</v>
      </c>
      <c r="B4001" s="21">
        <f t="shared" si="62"/>
        <v>44828</v>
      </c>
      <c r="C4001" s="20" t="str">
        <f>TEXT(Table1[[#This Row],[Transaction Date]],"yyyy")</f>
        <v>2022</v>
      </c>
      <c r="D4001" s="20" t="str">
        <f>TEXT(Table1[[#This Row],[Transaction Date]],"mmmm")</f>
        <v>September</v>
      </c>
      <c r="E4001" s="4">
        <f>MONTH(Table1[[#This Row],[Transaction Date]])</f>
        <v>9</v>
      </c>
      <c r="F4001" s="20" t="str">
        <f>TEXT(Table1[[#This Row],[Transaction Date]],"dddd")</f>
        <v>Saturday</v>
      </c>
      <c r="G4001" t="s">
        <v>116</v>
      </c>
      <c r="H4001" s="4">
        <v>1644</v>
      </c>
      <c r="I4001" t="s">
        <v>115</v>
      </c>
      <c r="J4001" s="4">
        <v>166213</v>
      </c>
      <c r="K4001">
        <v>995</v>
      </c>
    </row>
    <row r="4002" spans="1:11">
      <c r="A4002" s="4">
        <v>20220924</v>
      </c>
      <c r="B4002" s="21">
        <f t="shared" si="62"/>
        <v>44828</v>
      </c>
      <c r="C4002" s="20" t="str">
        <f>TEXT(Table1[[#This Row],[Transaction Date]],"yyyy")</f>
        <v>2022</v>
      </c>
      <c r="D4002" s="20" t="str">
        <f>TEXT(Table1[[#This Row],[Transaction Date]],"mmmm")</f>
        <v>September</v>
      </c>
      <c r="E4002" s="4">
        <f>MONTH(Table1[[#This Row],[Transaction Date]])</f>
        <v>9</v>
      </c>
      <c r="F4002" s="20" t="str">
        <f>TEXT(Table1[[#This Row],[Transaction Date]],"dddd")</f>
        <v>Saturday</v>
      </c>
      <c r="G4002" t="s">
        <v>117</v>
      </c>
      <c r="H4002" s="4">
        <v>21748</v>
      </c>
      <c r="I4002" t="s">
        <v>109</v>
      </c>
      <c r="J4002" s="4">
        <v>167090</v>
      </c>
      <c r="K4002">
        <v>16650</v>
      </c>
    </row>
    <row r="4003" spans="1:11">
      <c r="A4003" s="4">
        <v>20220924</v>
      </c>
      <c r="B4003" s="21">
        <f t="shared" si="62"/>
        <v>44828</v>
      </c>
      <c r="C4003" s="20" t="str">
        <f>TEXT(Table1[[#This Row],[Transaction Date]],"yyyy")</f>
        <v>2022</v>
      </c>
      <c r="D4003" s="20" t="str">
        <f>TEXT(Table1[[#This Row],[Transaction Date]],"mmmm")</f>
        <v>September</v>
      </c>
      <c r="E4003" s="4">
        <f>MONTH(Table1[[#This Row],[Transaction Date]])</f>
        <v>9</v>
      </c>
      <c r="F4003" s="20" t="str">
        <f>TEXT(Table1[[#This Row],[Transaction Date]],"dddd")</f>
        <v>Saturday</v>
      </c>
      <c r="G4003" t="s">
        <v>117</v>
      </c>
      <c r="H4003" s="4">
        <v>21750</v>
      </c>
      <c r="I4003" t="s">
        <v>109</v>
      </c>
      <c r="J4003" s="4">
        <v>167967</v>
      </c>
      <c r="K4003">
        <v>23950</v>
      </c>
    </row>
    <row r="4004" spans="1:11">
      <c r="A4004" s="4">
        <v>20220924</v>
      </c>
      <c r="B4004" s="21">
        <f t="shared" si="62"/>
        <v>44828</v>
      </c>
      <c r="C4004" s="20" t="str">
        <f>TEXT(Table1[[#This Row],[Transaction Date]],"yyyy")</f>
        <v>2022</v>
      </c>
      <c r="D4004" s="20" t="str">
        <f>TEXT(Table1[[#This Row],[Transaction Date]],"mmmm")</f>
        <v>September</v>
      </c>
      <c r="E4004" s="4">
        <f>MONTH(Table1[[#This Row],[Transaction Date]])</f>
        <v>9</v>
      </c>
      <c r="F4004" s="20" t="str">
        <f>TEXT(Table1[[#This Row],[Transaction Date]],"dddd")</f>
        <v>Saturday</v>
      </c>
      <c r="G4004" t="s">
        <v>10</v>
      </c>
      <c r="H4004" s="4">
        <v>21750</v>
      </c>
      <c r="I4004" t="s">
        <v>109</v>
      </c>
      <c r="J4004" s="4">
        <v>168844</v>
      </c>
      <c r="K4004">
        <v>13950</v>
      </c>
    </row>
    <row r="4005" spans="1:11">
      <c r="A4005" s="4">
        <v>20220924</v>
      </c>
      <c r="B4005" s="21">
        <f t="shared" si="62"/>
        <v>44828</v>
      </c>
      <c r="C4005" s="20" t="str">
        <f>TEXT(Table1[[#This Row],[Transaction Date]],"yyyy")</f>
        <v>2022</v>
      </c>
      <c r="D4005" s="20" t="str">
        <f>TEXT(Table1[[#This Row],[Transaction Date]],"mmmm")</f>
        <v>September</v>
      </c>
      <c r="E4005" s="4">
        <f>MONTH(Table1[[#This Row],[Transaction Date]])</f>
        <v>9</v>
      </c>
      <c r="F4005" s="20" t="str">
        <f>TEXT(Table1[[#This Row],[Transaction Date]],"dddd")</f>
        <v>Saturday</v>
      </c>
      <c r="G4005" t="s">
        <v>10</v>
      </c>
      <c r="H4005" s="4">
        <v>21750</v>
      </c>
      <c r="I4005" t="s">
        <v>110</v>
      </c>
      <c r="J4005" s="4">
        <v>169721</v>
      </c>
      <c r="K4005">
        <v>10950</v>
      </c>
    </row>
    <row r="4006" spans="1:11">
      <c r="A4006" s="4">
        <v>20220924</v>
      </c>
      <c r="B4006" s="21">
        <f t="shared" si="62"/>
        <v>44828</v>
      </c>
      <c r="C4006" s="20" t="str">
        <f>TEXT(Table1[[#This Row],[Transaction Date]],"yyyy")</f>
        <v>2022</v>
      </c>
      <c r="D4006" s="20" t="str">
        <f>TEXT(Table1[[#This Row],[Transaction Date]],"mmmm")</f>
        <v>September</v>
      </c>
      <c r="E4006" s="4">
        <f>MONTH(Table1[[#This Row],[Transaction Date]])</f>
        <v>9</v>
      </c>
      <c r="F4006" s="20" t="str">
        <f>TEXT(Table1[[#This Row],[Transaction Date]],"dddd")</f>
        <v>Saturday</v>
      </c>
      <c r="G4006" t="s">
        <v>118</v>
      </c>
      <c r="H4006" s="4">
        <v>21750</v>
      </c>
      <c r="I4006" t="s">
        <v>109</v>
      </c>
      <c r="J4006" s="4">
        <v>124705</v>
      </c>
      <c r="K4006">
        <v>10950</v>
      </c>
    </row>
    <row r="4007" spans="1:11">
      <c r="A4007" s="4">
        <v>20220924</v>
      </c>
      <c r="B4007" s="21">
        <f t="shared" si="62"/>
        <v>44828</v>
      </c>
      <c r="C4007" s="20" t="str">
        <f>TEXT(Table1[[#This Row],[Transaction Date]],"yyyy")</f>
        <v>2022</v>
      </c>
      <c r="D4007" s="20" t="str">
        <f>TEXT(Table1[[#This Row],[Transaction Date]],"mmmm")</f>
        <v>September</v>
      </c>
      <c r="E4007" s="4">
        <f>MONTH(Table1[[#This Row],[Transaction Date]])</f>
        <v>9</v>
      </c>
      <c r="F4007" s="20" t="str">
        <f>TEXT(Table1[[#This Row],[Transaction Date]],"dddd")</f>
        <v>Saturday</v>
      </c>
      <c r="G4007" t="s">
        <v>116</v>
      </c>
      <c r="H4007" s="4">
        <v>18044</v>
      </c>
      <c r="I4007" t="s">
        <v>114</v>
      </c>
      <c r="J4007" s="4">
        <v>134582</v>
      </c>
      <c r="K4007">
        <v>15400</v>
      </c>
    </row>
    <row r="4008" spans="1:11">
      <c r="A4008" s="4">
        <v>20220924</v>
      </c>
      <c r="B4008" s="21">
        <f t="shared" si="62"/>
        <v>44828</v>
      </c>
      <c r="C4008" s="20" t="str">
        <f>TEXT(Table1[[#This Row],[Transaction Date]],"yyyy")</f>
        <v>2022</v>
      </c>
      <c r="D4008" s="20" t="str">
        <f>TEXT(Table1[[#This Row],[Transaction Date]],"mmmm")</f>
        <v>September</v>
      </c>
      <c r="E4008" s="4">
        <f>MONTH(Table1[[#This Row],[Transaction Date]])</f>
        <v>9</v>
      </c>
      <c r="F4008" s="20" t="str">
        <f>TEXT(Table1[[#This Row],[Transaction Date]],"dddd")</f>
        <v>Saturday</v>
      </c>
      <c r="G4008" t="s">
        <v>117</v>
      </c>
      <c r="H4008" s="4">
        <v>18068</v>
      </c>
      <c r="I4008" t="s">
        <v>114</v>
      </c>
      <c r="J4008" s="4">
        <v>240547</v>
      </c>
      <c r="K4008">
        <v>13185</v>
      </c>
    </row>
    <row r="4009" spans="1:11">
      <c r="A4009" s="4">
        <v>20220925</v>
      </c>
      <c r="B4009" s="21">
        <f t="shared" si="62"/>
        <v>44829</v>
      </c>
      <c r="C4009" s="20" t="str">
        <f>TEXT(Table1[[#This Row],[Transaction Date]],"yyyy")</f>
        <v>2022</v>
      </c>
      <c r="D4009" s="20" t="str">
        <f>TEXT(Table1[[#This Row],[Transaction Date]],"mmmm")</f>
        <v>September</v>
      </c>
      <c r="E4009" s="4">
        <f>MONTH(Table1[[#This Row],[Transaction Date]])</f>
        <v>9</v>
      </c>
      <c r="F4009" s="20" t="str">
        <f>TEXT(Table1[[#This Row],[Transaction Date]],"dddd")</f>
        <v>Sunday</v>
      </c>
      <c r="G4009" t="s">
        <v>10</v>
      </c>
      <c r="H4009" s="4">
        <v>21760</v>
      </c>
      <c r="I4009" t="s">
        <v>110</v>
      </c>
      <c r="J4009" s="4">
        <v>275506</v>
      </c>
      <c r="K4009">
        <v>25650</v>
      </c>
    </row>
    <row r="4010" spans="1:11">
      <c r="A4010" s="4">
        <v>20220925</v>
      </c>
      <c r="B4010" s="21">
        <f t="shared" si="62"/>
        <v>44829</v>
      </c>
      <c r="C4010" s="20" t="str">
        <f>TEXT(Table1[[#This Row],[Transaction Date]],"yyyy")</f>
        <v>2022</v>
      </c>
      <c r="D4010" s="20" t="str">
        <f>TEXT(Table1[[#This Row],[Transaction Date]],"mmmm")</f>
        <v>September</v>
      </c>
      <c r="E4010" s="4">
        <f>MONTH(Table1[[#This Row],[Transaction Date]])</f>
        <v>9</v>
      </c>
      <c r="F4010" s="20" t="str">
        <f>TEXT(Table1[[#This Row],[Transaction Date]],"dddd")</f>
        <v>Sunday</v>
      </c>
      <c r="G4010" t="s">
        <v>10</v>
      </c>
      <c r="H4010" s="4">
        <v>13956</v>
      </c>
      <c r="I4010" t="s">
        <v>113</v>
      </c>
      <c r="J4010" s="4">
        <v>310465</v>
      </c>
      <c r="K4010">
        <v>14355</v>
      </c>
    </row>
    <row r="4011" spans="1:11">
      <c r="A4011" s="4">
        <v>20220925</v>
      </c>
      <c r="B4011" s="21">
        <f t="shared" si="62"/>
        <v>44829</v>
      </c>
      <c r="C4011" s="20" t="str">
        <f>TEXT(Table1[[#This Row],[Transaction Date]],"yyyy")</f>
        <v>2022</v>
      </c>
      <c r="D4011" s="20" t="str">
        <f>TEXT(Table1[[#This Row],[Transaction Date]],"mmmm")</f>
        <v>September</v>
      </c>
      <c r="E4011" s="4">
        <f>MONTH(Table1[[#This Row],[Transaction Date]])</f>
        <v>9</v>
      </c>
      <c r="F4011" s="20" t="str">
        <f>TEXT(Table1[[#This Row],[Transaction Date]],"dddd")</f>
        <v>Sunday</v>
      </c>
      <c r="G4011" t="s">
        <v>10</v>
      </c>
      <c r="H4011" s="4">
        <v>13958</v>
      </c>
      <c r="I4011" t="s">
        <v>112</v>
      </c>
      <c r="J4011" s="4">
        <v>485260</v>
      </c>
      <c r="K4011">
        <v>17325</v>
      </c>
    </row>
    <row r="4012" spans="1:11">
      <c r="A4012" s="4">
        <v>20220925</v>
      </c>
      <c r="B4012" s="21">
        <f t="shared" si="62"/>
        <v>44829</v>
      </c>
      <c r="C4012" s="20" t="str">
        <f>TEXT(Table1[[#This Row],[Transaction Date]],"yyyy")</f>
        <v>2022</v>
      </c>
      <c r="D4012" s="20" t="str">
        <f>TEXT(Table1[[#This Row],[Transaction Date]],"mmmm")</f>
        <v>September</v>
      </c>
      <c r="E4012" s="4">
        <f>MONTH(Table1[[#This Row],[Transaction Date]])</f>
        <v>9</v>
      </c>
      <c r="F4012" s="20" t="str">
        <f>TEXT(Table1[[#This Row],[Transaction Date]],"dddd")</f>
        <v>Sunday</v>
      </c>
      <c r="G4012" t="s">
        <v>117</v>
      </c>
      <c r="H4012" s="4">
        <v>13959</v>
      </c>
      <c r="I4012" t="s">
        <v>112</v>
      </c>
      <c r="J4012" s="4">
        <v>520219</v>
      </c>
      <c r="K4012">
        <v>9855</v>
      </c>
    </row>
    <row r="4013" spans="1:11">
      <c r="A4013" s="4">
        <v>20220925</v>
      </c>
      <c r="B4013" s="21">
        <f t="shared" si="62"/>
        <v>44829</v>
      </c>
      <c r="C4013" s="20" t="str">
        <f>TEXT(Table1[[#This Row],[Transaction Date]],"yyyy")</f>
        <v>2022</v>
      </c>
      <c r="D4013" s="20" t="str">
        <f>TEXT(Table1[[#This Row],[Transaction Date]],"mmmm")</f>
        <v>September</v>
      </c>
      <c r="E4013" s="4">
        <f>MONTH(Table1[[#This Row],[Transaction Date]])</f>
        <v>9</v>
      </c>
      <c r="F4013" s="20" t="str">
        <f>TEXT(Table1[[#This Row],[Transaction Date]],"dddd")</f>
        <v>Sunday</v>
      </c>
      <c r="G4013" t="s">
        <v>117</v>
      </c>
      <c r="H4013" s="4">
        <v>13961</v>
      </c>
      <c r="I4013" t="s">
        <v>109</v>
      </c>
      <c r="J4013" s="4">
        <v>555178</v>
      </c>
      <c r="K4013">
        <v>9225</v>
      </c>
    </row>
    <row r="4014" spans="1:11">
      <c r="A4014" s="4">
        <v>20220926</v>
      </c>
      <c r="B4014" s="21">
        <f t="shared" si="62"/>
        <v>44830</v>
      </c>
      <c r="C4014" s="20" t="str">
        <f>TEXT(Table1[[#This Row],[Transaction Date]],"yyyy")</f>
        <v>2022</v>
      </c>
      <c r="D4014" s="20" t="str">
        <f>TEXT(Table1[[#This Row],[Transaction Date]],"mmmm")</f>
        <v>September</v>
      </c>
      <c r="E4014" s="4">
        <f>MONTH(Table1[[#This Row],[Transaction Date]])</f>
        <v>9</v>
      </c>
      <c r="F4014" s="20" t="str">
        <f>TEXT(Table1[[#This Row],[Transaction Date]],"dddd")</f>
        <v>Monday</v>
      </c>
      <c r="G4014" t="s">
        <v>10</v>
      </c>
      <c r="H4014" s="4">
        <v>21768</v>
      </c>
      <c r="I4014" t="s">
        <v>109</v>
      </c>
      <c r="J4014" s="4">
        <v>590137</v>
      </c>
      <c r="K4014">
        <v>25650</v>
      </c>
    </row>
    <row r="4015" spans="1:11">
      <c r="A4015" s="4">
        <v>20220926</v>
      </c>
      <c r="B4015" s="21">
        <f t="shared" si="62"/>
        <v>44830</v>
      </c>
      <c r="C4015" s="20" t="str">
        <f>TEXT(Table1[[#This Row],[Transaction Date]],"yyyy")</f>
        <v>2022</v>
      </c>
      <c r="D4015" s="20" t="str">
        <f>TEXT(Table1[[#This Row],[Transaction Date]],"mmmm")</f>
        <v>September</v>
      </c>
      <c r="E4015" s="4">
        <f>MONTH(Table1[[#This Row],[Transaction Date]])</f>
        <v>9</v>
      </c>
      <c r="F4015" s="20" t="str">
        <f>TEXT(Table1[[#This Row],[Transaction Date]],"dddd")</f>
        <v>Monday</v>
      </c>
      <c r="G4015" t="s">
        <v>10</v>
      </c>
      <c r="H4015" s="4">
        <v>13965</v>
      </c>
      <c r="I4015" t="s">
        <v>109</v>
      </c>
      <c r="J4015" s="4">
        <v>625096</v>
      </c>
      <c r="K4015">
        <v>4185</v>
      </c>
    </row>
    <row r="4016" spans="1:11">
      <c r="A4016" s="4">
        <v>20220926</v>
      </c>
      <c r="B4016" s="21">
        <f t="shared" si="62"/>
        <v>44830</v>
      </c>
      <c r="C4016" s="20" t="str">
        <f>TEXT(Table1[[#This Row],[Transaction Date]],"yyyy")</f>
        <v>2022</v>
      </c>
      <c r="D4016" s="20" t="str">
        <f>TEXT(Table1[[#This Row],[Transaction Date]],"mmmm")</f>
        <v>September</v>
      </c>
      <c r="E4016" s="4">
        <f>MONTH(Table1[[#This Row],[Transaction Date]])</f>
        <v>9</v>
      </c>
      <c r="F4016" s="20" t="str">
        <f>TEXT(Table1[[#This Row],[Transaction Date]],"dddd")</f>
        <v>Monday</v>
      </c>
      <c r="G4016" t="s">
        <v>118</v>
      </c>
      <c r="H4016" s="4">
        <v>10735</v>
      </c>
      <c r="I4016" t="s">
        <v>109</v>
      </c>
      <c r="J4016" s="4">
        <v>834850</v>
      </c>
      <c r="K4016">
        <v>6255</v>
      </c>
    </row>
    <row r="4017" spans="1:11">
      <c r="A4017" s="4">
        <v>20220926</v>
      </c>
      <c r="B4017" s="21">
        <f t="shared" si="62"/>
        <v>44830</v>
      </c>
      <c r="C4017" s="20" t="str">
        <f>TEXT(Table1[[#This Row],[Transaction Date]],"yyyy")</f>
        <v>2022</v>
      </c>
      <c r="D4017" s="20" t="str">
        <f>TEXT(Table1[[#This Row],[Transaction Date]],"mmmm")</f>
        <v>September</v>
      </c>
      <c r="E4017" s="4">
        <f>MONTH(Table1[[#This Row],[Transaction Date]])</f>
        <v>9</v>
      </c>
      <c r="F4017" s="20" t="str">
        <f>TEXT(Table1[[#This Row],[Transaction Date]],"dddd")</f>
        <v>Monday</v>
      </c>
      <c r="G4017" t="s">
        <v>116</v>
      </c>
      <c r="H4017" s="4">
        <v>10737</v>
      </c>
      <c r="I4017" t="s">
        <v>115</v>
      </c>
      <c r="J4017" s="4">
        <v>367666</v>
      </c>
      <c r="K4017">
        <v>19125</v>
      </c>
    </row>
    <row r="4018" spans="1:11">
      <c r="A4018" s="4">
        <v>20220926</v>
      </c>
      <c r="B4018" s="21">
        <f t="shared" si="62"/>
        <v>44830</v>
      </c>
      <c r="C4018" s="20" t="str">
        <f>TEXT(Table1[[#This Row],[Transaction Date]],"yyyy")</f>
        <v>2022</v>
      </c>
      <c r="D4018" s="20" t="str">
        <f>TEXT(Table1[[#This Row],[Transaction Date]],"mmmm")</f>
        <v>September</v>
      </c>
      <c r="E4018" s="4">
        <f>MONTH(Table1[[#This Row],[Transaction Date]])</f>
        <v>9</v>
      </c>
      <c r="F4018" s="20" t="str">
        <f>TEXT(Table1[[#This Row],[Transaction Date]],"dddd")</f>
        <v>Monday</v>
      </c>
      <c r="G4018" t="s">
        <v>10</v>
      </c>
      <c r="H4018" s="4">
        <v>1646</v>
      </c>
      <c r="I4018" t="s">
        <v>113</v>
      </c>
      <c r="J4018" s="4">
        <v>417887</v>
      </c>
      <c r="K4018">
        <v>4005</v>
      </c>
    </row>
    <row r="4019" spans="1:11">
      <c r="A4019" s="4">
        <v>20220926</v>
      </c>
      <c r="B4019" s="21">
        <f t="shared" si="62"/>
        <v>44830</v>
      </c>
      <c r="C4019" s="20" t="str">
        <f>TEXT(Table1[[#This Row],[Transaction Date]],"yyyy")</f>
        <v>2022</v>
      </c>
      <c r="D4019" s="20" t="str">
        <f>TEXT(Table1[[#This Row],[Transaction Date]],"mmmm")</f>
        <v>September</v>
      </c>
      <c r="E4019" s="4">
        <f>MONTH(Table1[[#This Row],[Transaction Date]])</f>
        <v>9</v>
      </c>
      <c r="F4019" s="20" t="str">
        <f>TEXT(Table1[[#This Row],[Transaction Date]],"dddd")</f>
        <v>Monday</v>
      </c>
      <c r="G4019" t="s">
        <v>116</v>
      </c>
      <c r="H4019" s="4">
        <v>1647</v>
      </c>
      <c r="I4019" t="s">
        <v>113</v>
      </c>
      <c r="J4019" s="4">
        <v>468108</v>
      </c>
      <c r="K4019">
        <v>14355</v>
      </c>
    </row>
    <row r="4020" spans="1:11">
      <c r="A4020" s="4">
        <v>20220926</v>
      </c>
      <c r="B4020" s="21">
        <f t="shared" si="62"/>
        <v>44830</v>
      </c>
      <c r="C4020" s="20" t="str">
        <f>TEXT(Table1[[#This Row],[Transaction Date]],"yyyy")</f>
        <v>2022</v>
      </c>
      <c r="D4020" s="20" t="str">
        <f>TEXT(Table1[[#This Row],[Transaction Date]],"mmmm")</f>
        <v>September</v>
      </c>
      <c r="E4020" s="4">
        <f>MONTH(Table1[[#This Row],[Transaction Date]])</f>
        <v>9</v>
      </c>
      <c r="F4020" s="20" t="str">
        <f>TEXT(Table1[[#This Row],[Transaction Date]],"dddd")</f>
        <v>Monday</v>
      </c>
      <c r="G4020" t="s">
        <v>117</v>
      </c>
      <c r="H4020" s="4">
        <v>1647</v>
      </c>
      <c r="I4020" t="s">
        <v>112</v>
      </c>
      <c r="J4020" s="4">
        <v>555178</v>
      </c>
      <c r="K4020">
        <v>9855</v>
      </c>
    </row>
    <row r="4021" spans="1:11">
      <c r="A4021" s="4">
        <v>20220926</v>
      </c>
      <c r="B4021" s="21">
        <f t="shared" si="62"/>
        <v>44830</v>
      </c>
      <c r="C4021" s="20" t="str">
        <f>TEXT(Table1[[#This Row],[Transaction Date]],"yyyy")</f>
        <v>2022</v>
      </c>
      <c r="D4021" s="20" t="str">
        <f>TEXT(Table1[[#This Row],[Transaction Date]],"mmmm")</f>
        <v>September</v>
      </c>
      <c r="E4021" s="4">
        <f>MONTH(Table1[[#This Row],[Transaction Date]])</f>
        <v>9</v>
      </c>
      <c r="F4021" s="20" t="str">
        <f>TEXT(Table1[[#This Row],[Transaction Date]],"dddd")</f>
        <v>Monday</v>
      </c>
      <c r="G4021" t="s">
        <v>117</v>
      </c>
      <c r="H4021" s="4">
        <v>21765</v>
      </c>
      <c r="I4021" t="s">
        <v>109</v>
      </c>
      <c r="J4021" s="4">
        <v>590137</v>
      </c>
      <c r="K4021">
        <v>6500</v>
      </c>
    </row>
    <row r="4022" spans="1:11">
      <c r="A4022" s="4">
        <v>20220926</v>
      </c>
      <c r="B4022" s="21">
        <f t="shared" si="62"/>
        <v>44830</v>
      </c>
      <c r="C4022" s="20" t="str">
        <f>TEXT(Table1[[#This Row],[Transaction Date]],"yyyy")</f>
        <v>2022</v>
      </c>
      <c r="D4022" s="20" t="str">
        <f>TEXT(Table1[[#This Row],[Transaction Date]],"mmmm")</f>
        <v>September</v>
      </c>
      <c r="E4022" s="4">
        <f>MONTH(Table1[[#This Row],[Transaction Date]])</f>
        <v>9</v>
      </c>
      <c r="F4022" s="20" t="str">
        <f>TEXT(Table1[[#This Row],[Transaction Date]],"dddd")</f>
        <v>Monday</v>
      </c>
      <c r="G4022" t="s">
        <v>10</v>
      </c>
      <c r="H4022" s="4">
        <v>21767</v>
      </c>
      <c r="I4022" t="s">
        <v>109</v>
      </c>
      <c r="J4022" s="4">
        <v>625096</v>
      </c>
      <c r="K4022">
        <v>19250</v>
      </c>
    </row>
    <row r="4023" spans="1:11">
      <c r="A4023" s="4">
        <v>20220926</v>
      </c>
      <c r="B4023" s="21">
        <f t="shared" si="62"/>
        <v>44830</v>
      </c>
      <c r="C4023" s="20" t="str">
        <f>TEXT(Table1[[#This Row],[Transaction Date]],"yyyy")</f>
        <v>2022</v>
      </c>
      <c r="D4023" s="20" t="str">
        <f>TEXT(Table1[[#This Row],[Transaction Date]],"mmmm")</f>
        <v>September</v>
      </c>
      <c r="E4023" s="4">
        <f>MONTH(Table1[[#This Row],[Transaction Date]])</f>
        <v>9</v>
      </c>
      <c r="F4023" s="20" t="str">
        <f>TEXT(Table1[[#This Row],[Transaction Date]],"dddd")</f>
        <v>Monday</v>
      </c>
      <c r="G4023" t="s">
        <v>10</v>
      </c>
      <c r="H4023" s="4">
        <v>13962</v>
      </c>
      <c r="I4023" t="s">
        <v>109</v>
      </c>
      <c r="J4023" s="4">
        <v>834850</v>
      </c>
      <c r="K4023">
        <v>10755</v>
      </c>
    </row>
    <row r="4024" spans="1:11">
      <c r="A4024" s="4">
        <v>20220926</v>
      </c>
      <c r="B4024" s="21">
        <f t="shared" si="62"/>
        <v>44830</v>
      </c>
      <c r="C4024" s="20" t="str">
        <f>TEXT(Table1[[#This Row],[Transaction Date]],"yyyy")</f>
        <v>2022</v>
      </c>
      <c r="D4024" s="20" t="str">
        <f>TEXT(Table1[[#This Row],[Transaction Date]],"mmmm")</f>
        <v>September</v>
      </c>
      <c r="E4024" s="4">
        <f>MONTH(Table1[[#This Row],[Transaction Date]])</f>
        <v>9</v>
      </c>
      <c r="F4024" s="20" t="str">
        <f>TEXT(Table1[[#This Row],[Transaction Date]],"dddd")</f>
        <v>Monday</v>
      </c>
      <c r="G4024" s="1" t="s">
        <v>10</v>
      </c>
      <c r="H4024" s="4">
        <v>13963</v>
      </c>
      <c r="I4024" t="s">
        <v>115</v>
      </c>
      <c r="J4024" s="4">
        <v>367666</v>
      </c>
      <c r="K4024">
        <v>995</v>
      </c>
    </row>
    <row r="4025" spans="1:11">
      <c r="A4025" s="4">
        <v>20220926</v>
      </c>
      <c r="B4025" s="21">
        <f t="shared" si="62"/>
        <v>44830</v>
      </c>
      <c r="C4025" s="20" t="str">
        <f>TEXT(Table1[[#This Row],[Transaction Date]],"yyyy")</f>
        <v>2022</v>
      </c>
      <c r="D4025" s="20" t="str">
        <f>TEXT(Table1[[#This Row],[Transaction Date]],"mmmm")</f>
        <v>September</v>
      </c>
      <c r="E4025" s="4">
        <f>MONTH(Table1[[#This Row],[Transaction Date]])</f>
        <v>9</v>
      </c>
      <c r="F4025" s="20" t="str">
        <f>TEXT(Table1[[#This Row],[Transaction Date]],"dddd")</f>
        <v>Monday</v>
      </c>
      <c r="G4025" t="s">
        <v>10</v>
      </c>
      <c r="H4025" s="4">
        <v>13964</v>
      </c>
      <c r="I4025" t="s">
        <v>113</v>
      </c>
      <c r="J4025" s="4">
        <v>417887</v>
      </c>
      <c r="K4025">
        <v>2385</v>
      </c>
    </row>
    <row r="4026" spans="1:11">
      <c r="A4026" s="4">
        <v>20220926</v>
      </c>
      <c r="B4026" s="21">
        <f t="shared" si="62"/>
        <v>44830</v>
      </c>
      <c r="C4026" s="20" t="str">
        <f>TEXT(Table1[[#This Row],[Transaction Date]],"yyyy")</f>
        <v>2022</v>
      </c>
      <c r="D4026" s="20" t="str">
        <f>TEXT(Table1[[#This Row],[Transaction Date]],"mmmm")</f>
        <v>September</v>
      </c>
      <c r="E4026" s="4">
        <f>MONTH(Table1[[#This Row],[Transaction Date]])</f>
        <v>9</v>
      </c>
      <c r="F4026" s="20" t="str">
        <f>TEXT(Table1[[#This Row],[Transaction Date]],"dddd")</f>
        <v>Monday</v>
      </c>
      <c r="G4026" t="s">
        <v>118</v>
      </c>
      <c r="H4026" s="4">
        <v>13965</v>
      </c>
      <c r="I4026" t="s">
        <v>115</v>
      </c>
      <c r="J4026" s="4">
        <v>468108</v>
      </c>
      <c r="K4026">
        <v>995</v>
      </c>
    </row>
    <row r="4027" spans="1:11">
      <c r="A4027" s="4">
        <v>20220926</v>
      </c>
      <c r="B4027" s="21">
        <f t="shared" si="62"/>
        <v>44830</v>
      </c>
      <c r="C4027" s="20" t="str">
        <f>TEXT(Table1[[#This Row],[Transaction Date]],"yyyy")</f>
        <v>2022</v>
      </c>
      <c r="D4027" s="20" t="str">
        <f>TEXT(Table1[[#This Row],[Transaction Date]],"mmmm")</f>
        <v>September</v>
      </c>
      <c r="E4027" s="4">
        <f>MONTH(Table1[[#This Row],[Transaction Date]])</f>
        <v>9</v>
      </c>
      <c r="F4027" s="20" t="str">
        <f>TEXT(Table1[[#This Row],[Transaction Date]],"dddd")</f>
        <v>Monday</v>
      </c>
      <c r="G4027" t="s">
        <v>118</v>
      </c>
      <c r="H4027" s="4">
        <v>10735</v>
      </c>
      <c r="I4027" t="s">
        <v>109</v>
      </c>
      <c r="J4027" s="4">
        <v>209386</v>
      </c>
      <c r="K4027">
        <v>6255</v>
      </c>
    </row>
    <row r="4028" spans="1:11">
      <c r="A4028" s="4">
        <v>20220927</v>
      </c>
      <c r="B4028" s="21">
        <f t="shared" si="62"/>
        <v>44831</v>
      </c>
      <c r="C4028" s="20" t="str">
        <f>TEXT(Table1[[#This Row],[Transaction Date]],"yyyy")</f>
        <v>2022</v>
      </c>
      <c r="D4028" s="20" t="str">
        <f>TEXT(Table1[[#This Row],[Transaction Date]],"mmmm")</f>
        <v>September</v>
      </c>
      <c r="E4028" s="4">
        <f>MONTH(Table1[[#This Row],[Transaction Date]])</f>
        <v>9</v>
      </c>
      <c r="F4028" s="20" t="str">
        <f>TEXT(Table1[[#This Row],[Transaction Date]],"dddd")</f>
        <v>Tuesday</v>
      </c>
      <c r="G4028" t="s">
        <v>117</v>
      </c>
      <c r="H4028" s="4">
        <v>10738</v>
      </c>
      <c r="I4028" t="s">
        <v>110</v>
      </c>
      <c r="J4028" s="4">
        <v>553256</v>
      </c>
      <c r="K4028">
        <v>17325</v>
      </c>
    </row>
    <row r="4029" spans="1:11">
      <c r="A4029" s="4">
        <v>20220927</v>
      </c>
      <c r="B4029" s="21">
        <f t="shared" si="62"/>
        <v>44831</v>
      </c>
      <c r="C4029" s="20" t="str">
        <f>TEXT(Table1[[#This Row],[Transaction Date]],"yyyy")</f>
        <v>2022</v>
      </c>
      <c r="D4029" s="20" t="str">
        <f>TEXT(Table1[[#This Row],[Transaction Date]],"mmmm")</f>
        <v>September</v>
      </c>
      <c r="E4029" s="4">
        <f>MONTH(Table1[[#This Row],[Transaction Date]])</f>
        <v>9</v>
      </c>
      <c r="F4029" s="20" t="str">
        <f>TEXT(Table1[[#This Row],[Transaction Date]],"dddd")</f>
        <v>Tuesday</v>
      </c>
      <c r="G4029" t="s">
        <v>10</v>
      </c>
      <c r="H4029" s="4">
        <v>21770</v>
      </c>
      <c r="I4029" t="s">
        <v>109</v>
      </c>
      <c r="J4029" s="4">
        <v>555178</v>
      </c>
      <c r="K4029">
        <v>25650</v>
      </c>
    </row>
    <row r="4030" spans="1:11">
      <c r="A4030" s="4">
        <v>20220927</v>
      </c>
      <c r="B4030" s="21">
        <f t="shared" si="62"/>
        <v>44831</v>
      </c>
      <c r="C4030" s="20" t="str">
        <f>TEXT(Table1[[#This Row],[Transaction Date]],"yyyy")</f>
        <v>2022</v>
      </c>
      <c r="D4030" s="20" t="str">
        <f>TEXT(Table1[[#This Row],[Transaction Date]],"mmmm")</f>
        <v>September</v>
      </c>
      <c r="E4030" s="4">
        <f>MONTH(Table1[[#This Row],[Transaction Date]])</f>
        <v>9</v>
      </c>
      <c r="F4030" s="20" t="str">
        <f>TEXT(Table1[[#This Row],[Transaction Date]],"dddd")</f>
        <v>Tuesday</v>
      </c>
      <c r="G4030" t="s">
        <v>116</v>
      </c>
      <c r="H4030" s="4">
        <v>21771</v>
      </c>
      <c r="I4030" t="s">
        <v>114</v>
      </c>
      <c r="J4030" s="4">
        <v>590137</v>
      </c>
      <c r="K4030">
        <v>17325</v>
      </c>
    </row>
    <row r="4031" spans="1:11">
      <c r="A4031" s="4">
        <v>20220927</v>
      </c>
      <c r="B4031" s="21">
        <f t="shared" si="62"/>
        <v>44831</v>
      </c>
      <c r="C4031" s="20" t="str">
        <f>TEXT(Table1[[#This Row],[Transaction Date]],"yyyy")</f>
        <v>2022</v>
      </c>
      <c r="D4031" s="20" t="str">
        <f>TEXT(Table1[[#This Row],[Transaction Date]],"mmmm")</f>
        <v>September</v>
      </c>
      <c r="E4031" s="4">
        <f>MONTH(Table1[[#This Row],[Transaction Date]])</f>
        <v>9</v>
      </c>
      <c r="F4031" s="20" t="str">
        <f>TEXT(Table1[[#This Row],[Transaction Date]],"dddd")</f>
        <v>Tuesday</v>
      </c>
      <c r="G4031" t="s">
        <v>116</v>
      </c>
      <c r="H4031" s="4">
        <v>21772</v>
      </c>
      <c r="I4031" t="s">
        <v>114</v>
      </c>
      <c r="J4031" s="4">
        <v>625096</v>
      </c>
      <c r="K4031">
        <v>21250</v>
      </c>
    </row>
    <row r="4032" spans="1:11">
      <c r="A4032" s="4">
        <v>20220927</v>
      </c>
      <c r="B4032" s="21">
        <f t="shared" si="62"/>
        <v>44831</v>
      </c>
      <c r="C4032" s="20" t="str">
        <f>TEXT(Table1[[#This Row],[Transaction Date]],"yyyy")</f>
        <v>2022</v>
      </c>
      <c r="D4032" s="20" t="str">
        <f>TEXT(Table1[[#This Row],[Transaction Date]],"mmmm")</f>
        <v>September</v>
      </c>
      <c r="E4032" s="4">
        <f>MONTH(Table1[[#This Row],[Transaction Date]])</f>
        <v>9</v>
      </c>
      <c r="F4032" s="20" t="str">
        <f>TEXT(Table1[[#This Row],[Transaction Date]],"dddd")</f>
        <v>Tuesday</v>
      </c>
      <c r="G4032" t="s">
        <v>117</v>
      </c>
      <c r="H4032" s="4">
        <v>21773</v>
      </c>
      <c r="I4032" t="s">
        <v>110</v>
      </c>
      <c r="J4032" s="4">
        <v>834850</v>
      </c>
      <c r="K4032">
        <v>22005</v>
      </c>
    </row>
    <row r="4033" spans="1:11">
      <c r="A4033" s="4">
        <v>20220927</v>
      </c>
      <c r="B4033" s="21">
        <f t="shared" si="62"/>
        <v>44831</v>
      </c>
      <c r="C4033" s="20" t="str">
        <f>TEXT(Table1[[#This Row],[Transaction Date]],"yyyy")</f>
        <v>2022</v>
      </c>
      <c r="D4033" s="20" t="str">
        <f>TEXT(Table1[[#This Row],[Transaction Date]],"mmmm")</f>
        <v>September</v>
      </c>
      <c r="E4033" s="4">
        <f>MONTH(Table1[[#This Row],[Transaction Date]])</f>
        <v>9</v>
      </c>
      <c r="F4033" s="20" t="str">
        <f>TEXT(Table1[[#This Row],[Transaction Date]],"dddd")</f>
        <v>Tuesday</v>
      </c>
      <c r="G4033" t="s">
        <v>11</v>
      </c>
      <c r="H4033" s="4">
        <v>21774</v>
      </c>
      <c r="I4033" t="s">
        <v>113</v>
      </c>
      <c r="J4033" s="4">
        <v>367666</v>
      </c>
      <c r="K4033">
        <v>22450</v>
      </c>
    </row>
    <row r="4034" spans="1:11">
      <c r="A4034" s="4">
        <v>20220927</v>
      </c>
      <c r="B4034" s="21">
        <f t="shared" si="62"/>
        <v>44831</v>
      </c>
      <c r="C4034" s="20" t="str">
        <f>TEXT(Table1[[#This Row],[Transaction Date]],"yyyy")</f>
        <v>2022</v>
      </c>
      <c r="D4034" s="20" t="str">
        <f>TEXT(Table1[[#This Row],[Transaction Date]],"mmmm")</f>
        <v>September</v>
      </c>
      <c r="E4034" s="4">
        <f>MONTH(Table1[[#This Row],[Transaction Date]])</f>
        <v>9</v>
      </c>
      <c r="F4034" s="20" t="str">
        <f>TEXT(Table1[[#This Row],[Transaction Date]],"dddd")</f>
        <v>Tuesday</v>
      </c>
      <c r="G4034" t="s">
        <v>11</v>
      </c>
      <c r="H4034" s="4">
        <v>13970</v>
      </c>
      <c r="I4034" t="s">
        <v>109</v>
      </c>
      <c r="J4034" s="4">
        <v>417887</v>
      </c>
      <c r="K4034">
        <v>20205</v>
      </c>
    </row>
    <row r="4035" spans="1:11">
      <c r="A4035" s="4">
        <v>20220928</v>
      </c>
      <c r="B4035" s="21">
        <f t="shared" si="62"/>
        <v>44832</v>
      </c>
      <c r="C4035" s="20" t="str">
        <f>TEXT(Table1[[#This Row],[Transaction Date]],"yyyy")</f>
        <v>2022</v>
      </c>
      <c r="D4035" s="20" t="str">
        <f>TEXT(Table1[[#This Row],[Transaction Date]],"mmmm")</f>
        <v>September</v>
      </c>
      <c r="E4035" s="4">
        <f>MONTH(Table1[[#This Row],[Transaction Date]])</f>
        <v>9</v>
      </c>
      <c r="F4035" s="20" t="str">
        <f>TEXT(Table1[[#This Row],[Transaction Date]],"dddd")</f>
        <v>Wednesday</v>
      </c>
      <c r="G4035" t="s">
        <v>11</v>
      </c>
      <c r="H4035" s="4">
        <v>21778</v>
      </c>
      <c r="I4035" t="s">
        <v>110</v>
      </c>
      <c r="J4035" s="4">
        <v>468108</v>
      </c>
      <c r="K4035">
        <v>4650</v>
      </c>
    </row>
    <row r="4036" spans="1:11">
      <c r="A4036" s="4">
        <v>20220928</v>
      </c>
      <c r="B4036" s="21">
        <f t="shared" si="62"/>
        <v>44832</v>
      </c>
      <c r="C4036" s="20" t="str">
        <f>TEXT(Table1[[#This Row],[Transaction Date]],"yyyy")</f>
        <v>2022</v>
      </c>
      <c r="D4036" s="20" t="str">
        <f>TEXT(Table1[[#This Row],[Transaction Date]],"mmmm")</f>
        <v>September</v>
      </c>
      <c r="E4036" s="4">
        <f>MONTH(Table1[[#This Row],[Transaction Date]])</f>
        <v>9</v>
      </c>
      <c r="F4036" s="20" t="str">
        <f>TEXT(Table1[[#This Row],[Transaction Date]],"dddd")</f>
        <v>Wednesday</v>
      </c>
      <c r="G4036" t="s">
        <v>117</v>
      </c>
      <c r="H4036" s="4">
        <v>21778</v>
      </c>
      <c r="I4036" t="s">
        <v>110</v>
      </c>
      <c r="J4036" s="4">
        <v>209386</v>
      </c>
      <c r="K4036">
        <v>4650</v>
      </c>
    </row>
    <row r="4037" spans="1:11">
      <c r="A4037" s="4">
        <v>20220928</v>
      </c>
      <c r="B4037" s="21">
        <f t="shared" ref="B4037:B4100" si="63">DATE(LEFT(A4037,4),MID(A4037,5,2),RIGHT(A4037,2))</f>
        <v>44832</v>
      </c>
      <c r="C4037" s="20" t="str">
        <f>TEXT(Table1[[#This Row],[Transaction Date]],"yyyy")</f>
        <v>2022</v>
      </c>
      <c r="D4037" s="20" t="str">
        <f>TEXT(Table1[[#This Row],[Transaction Date]],"mmmm")</f>
        <v>September</v>
      </c>
      <c r="E4037" s="4">
        <f>MONTH(Table1[[#This Row],[Transaction Date]])</f>
        <v>9</v>
      </c>
      <c r="F4037" s="20" t="str">
        <f>TEXT(Table1[[#This Row],[Transaction Date]],"dddd")</f>
        <v>Wednesday</v>
      </c>
      <c r="G4037" t="s">
        <v>117</v>
      </c>
      <c r="H4037" s="4">
        <v>21779</v>
      </c>
      <c r="I4037" t="s">
        <v>109</v>
      </c>
      <c r="J4037" s="4">
        <v>553256</v>
      </c>
      <c r="K4037">
        <v>22450</v>
      </c>
    </row>
    <row r="4038" spans="1:11">
      <c r="A4038" s="4">
        <v>20220928</v>
      </c>
      <c r="B4038" s="21">
        <f t="shared" si="63"/>
        <v>44832</v>
      </c>
      <c r="C4038" s="20" t="str">
        <f>TEXT(Table1[[#This Row],[Transaction Date]],"yyyy")</f>
        <v>2022</v>
      </c>
      <c r="D4038" s="20" t="str">
        <f>TEXT(Table1[[#This Row],[Transaction Date]],"mmmm")</f>
        <v>September</v>
      </c>
      <c r="E4038" s="4">
        <f>MONTH(Table1[[#This Row],[Transaction Date]])</f>
        <v>9</v>
      </c>
      <c r="F4038" s="20" t="str">
        <f>TEXT(Table1[[#This Row],[Transaction Date]],"dddd")</f>
        <v>Wednesday</v>
      </c>
      <c r="G4038" t="s">
        <v>117</v>
      </c>
      <c r="H4038" s="4">
        <v>21780</v>
      </c>
      <c r="I4038" t="s">
        <v>109</v>
      </c>
      <c r="J4038" s="4">
        <v>117828</v>
      </c>
      <c r="K4038">
        <v>9855</v>
      </c>
    </row>
    <row r="4039" spans="1:11">
      <c r="A4039" s="4">
        <v>20220928</v>
      </c>
      <c r="B4039" s="21">
        <f t="shared" si="63"/>
        <v>44832</v>
      </c>
      <c r="C4039" s="20" t="str">
        <f>TEXT(Table1[[#This Row],[Transaction Date]],"yyyy")</f>
        <v>2022</v>
      </c>
      <c r="D4039" s="20" t="str">
        <f>TEXT(Table1[[#This Row],[Transaction Date]],"mmmm")</f>
        <v>September</v>
      </c>
      <c r="E4039" s="4">
        <f>MONTH(Table1[[#This Row],[Transaction Date]])</f>
        <v>9</v>
      </c>
      <c r="F4039" s="20" t="str">
        <f>TEXT(Table1[[#This Row],[Transaction Date]],"dddd")</f>
        <v>Wednesday</v>
      </c>
      <c r="G4039" t="s">
        <v>10</v>
      </c>
      <c r="H4039" s="4">
        <v>21784</v>
      </c>
      <c r="I4039" t="s">
        <v>110</v>
      </c>
      <c r="J4039" s="4">
        <v>124705</v>
      </c>
      <c r="K4039">
        <v>10950</v>
      </c>
    </row>
    <row r="4040" spans="1:11">
      <c r="A4040" s="4">
        <v>20220928</v>
      </c>
      <c r="B4040" s="21">
        <f t="shared" si="63"/>
        <v>44832</v>
      </c>
      <c r="C4040" s="20" t="str">
        <f>TEXT(Table1[[#This Row],[Transaction Date]],"yyyy")</f>
        <v>2022</v>
      </c>
      <c r="D4040" s="20" t="str">
        <f>TEXT(Table1[[#This Row],[Transaction Date]],"mmmm")</f>
        <v>September</v>
      </c>
      <c r="E4040" s="4">
        <f>MONTH(Table1[[#This Row],[Transaction Date]])</f>
        <v>9</v>
      </c>
      <c r="F4040" s="20" t="str">
        <f>TEXT(Table1[[#This Row],[Transaction Date]],"dddd")</f>
        <v>Wednesday</v>
      </c>
      <c r="G4040" t="s">
        <v>10</v>
      </c>
      <c r="H4040" s="4">
        <v>13972</v>
      </c>
      <c r="I4040" t="s">
        <v>109</v>
      </c>
      <c r="J4040" s="4">
        <v>134582</v>
      </c>
      <c r="K4040">
        <v>5482.5</v>
      </c>
    </row>
    <row r="4041" spans="1:11">
      <c r="A4041" s="4">
        <v>20220928</v>
      </c>
      <c r="B4041" s="21">
        <f t="shared" si="63"/>
        <v>44832</v>
      </c>
      <c r="C4041" s="20" t="str">
        <f>TEXT(Table1[[#This Row],[Transaction Date]],"yyyy")</f>
        <v>2022</v>
      </c>
      <c r="D4041" s="20" t="str">
        <f>TEXT(Table1[[#This Row],[Transaction Date]],"mmmm")</f>
        <v>September</v>
      </c>
      <c r="E4041" s="4">
        <f>MONTH(Table1[[#This Row],[Transaction Date]])</f>
        <v>9</v>
      </c>
      <c r="F4041" s="20" t="str">
        <f>TEXT(Table1[[#This Row],[Transaction Date]],"dddd")</f>
        <v>Wednesday</v>
      </c>
      <c r="G4041" t="s">
        <v>116</v>
      </c>
      <c r="H4041" s="4">
        <v>13972</v>
      </c>
      <c r="I4041" t="s">
        <v>114</v>
      </c>
      <c r="J4041" s="4">
        <v>145249</v>
      </c>
      <c r="K4041">
        <v>5482.5</v>
      </c>
    </row>
    <row r="4042" spans="1:11">
      <c r="A4042" s="4">
        <v>20220928</v>
      </c>
      <c r="B4042" s="21">
        <f t="shared" si="63"/>
        <v>44832</v>
      </c>
      <c r="C4042" s="20" t="str">
        <f>TEXT(Table1[[#This Row],[Transaction Date]],"yyyy")</f>
        <v>2022</v>
      </c>
      <c r="D4042" s="20" t="str">
        <f>TEXT(Table1[[#This Row],[Transaction Date]],"mmmm")</f>
        <v>September</v>
      </c>
      <c r="E4042" s="4">
        <f>MONTH(Table1[[#This Row],[Transaction Date]])</f>
        <v>9</v>
      </c>
      <c r="F4042" s="20" t="str">
        <f>TEXT(Table1[[#This Row],[Transaction Date]],"dddd")</f>
        <v>Wednesday</v>
      </c>
      <c r="G4042" t="s">
        <v>10</v>
      </c>
      <c r="H4042" s="4">
        <v>10739</v>
      </c>
      <c r="I4042" t="s">
        <v>114</v>
      </c>
      <c r="J4042" s="4">
        <v>557336</v>
      </c>
      <c r="K4042">
        <v>4005</v>
      </c>
    </row>
    <row r="4043" spans="1:11">
      <c r="A4043" s="4">
        <v>20220930</v>
      </c>
      <c r="B4043" s="21">
        <f t="shared" si="63"/>
        <v>44834</v>
      </c>
      <c r="C4043" s="20" t="str">
        <f>TEXT(Table1[[#This Row],[Transaction Date]],"yyyy")</f>
        <v>2022</v>
      </c>
      <c r="D4043" s="20" t="str">
        <f>TEXT(Table1[[#This Row],[Transaction Date]],"mmmm")</f>
        <v>September</v>
      </c>
      <c r="E4043" s="4">
        <f>MONTH(Table1[[#This Row],[Transaction Date]])</f>
        <v>9</v>
      </c>
      <c r="F4043" s="20" t="str">
        <f>TEXT(Table1[[#This Row],[Transaction Date]],"dddd")</f>
        <v>Friday</v>
      </c>
      <c r="G4043" t="s">
        <v>10</v>
      </c>
      <c r="H4043" s="4">
        <v>10743</v>
      </c>
      <c r="I4043" t="s">
        <v>110</v>
      </c>
      <c r="J4043" s="4">
        <v>134582</v>
      </c>
      <c r="K4043">
        <v>23085</v>
      </c>
    </row>
    <row r="4044" spans="1:11">
      <c r="A4044" s="4">
        <v>20220930</v>
      </c>
      <c r="B4044" s="21">
        <f t="shared" si="63"/>
        <v>44834</v>
      </c>
      <c r="C4044" s="20" t="str">
        <f>TEXT(Table1[[#This Row],[Transaction Date]],"yyyy")</f>
        <v>2022</v>
      </c>
      <c r="D4044" s="20" t="str">
        <f>TEXT(Table1[[#This Row],[Transaction Date]],"mmmm")</f>
        <v>September</v>
      </c>
      <c r="E4044" s="4">
        <f>MONTH(Table1[[#This Row],[Transaction Date]])</f>
        <v>9</v>
      </c>
      <c r="F4044" s="20" t="str">
        <f>TEXT(Table1[[#This Row],[Transaction Date]],"dddd")</f>
        <v>Friday</v>
      </c>
      <c r="G4044" t="s">
        <v>116</v>
      </c>
      <c r="H4044" s="4">
        <v>21789</v>
      </c>
      <c r="I4044" t="s">
        <v>113</v>
      </c>
      <c r="J4044" s="4">
        <v>145249</v>
      </c>
      <c r="K4044">
        <v>4802.5</v>
      </c>
    </row>
    <row r="4045" spans="1:11">
      <c r="A4045" s="4">
        <v>20220930</v>
      </c>
      <c r="B4045" s="21">
        <f t="shared" si="63"/>
        <v>44834</v>
      </c>
      <c r="C4045" s="20" t="str">
        <f>TEXT(Table1[[#This Row],[Transaction Date]],"yyyy")</f>
        <v>2022</v>
      </c>
      <c r="D4045" s="20" t="str">
        <f>TEXT(Table1[[#This Row],[Transaction Date]],"mmmm")</f>
        <v>September</v>
      </c>
      <c r="E4045" s="4">
        <f>MONTH(Table1[[#This Row],[Transaction Date]])</f>
        <v>9</v>
      </c>
      <c r="F4045" s="20" t="str">
        <f>TEXT(Table1[[#This Row],[Transaction Date]],"dddd")</f>
        <v>Friday</v>
      </c>
      <c r="G4045" t="s">
        <v>116</v>
      </c>
      <c r="H4045" s="4">
        <v>21791</v>
      </c>
      <c r="I4045" t="s">
        <v>109</v>
      </c>
      <c r="J4045" s="4">
        <v>557336</v>
      </c>
      <c r="K4045">
        <v>14355</v>
      </c>
    </row>
    <row r="4046" spans="1:11">
      <c r="A4046" s="4">
        <v>20220930</v>
      </c>
      <c r="B4046" s="21">
        <f t="shared" si="63"/>
        <v>44834</v>
      </c>
      <c r="C4046" s="20" t="str">
        <f>TEXT(Table1[[#This Row],[Transaction Date]],"yyyy")</f>
        <v>2022</v>
      </c>
      <c r="D4046" s="20" t="str">
        <f>TEXT(Table1[[#This Row],[Transaction Date]],"mmmm")</f>
        <v>September</v>
      </c>
      <c r="E4046" s="4">
        <f>MONTH(Table1[[#This Row],[Transaction Date]])</f>
        <v>9</v>
      </c>
      <c r="F4046" s="20" t="str">
        <f>TEXT(Table1[[#This Row],[Transaction Date]],"dddd")</f>
        <v>Friday</v>
      </c>
      <c r="G4046" t="s">
        <v>116</v>
      </c>
      <c r="H4046" s="4">
        <v>13975</v>
      </c>
      <c r="I4046" t="s">
        <v>109</v>
      </c>
      <c r="J4046" s="4">
        <v>134582</v>
      </c>
      <c r="K4046">
        <v>14355</v>
      </c>
    </row>
    <row r="4047" spans="1:11">
      <c r="A4047" s="4">
        <v>20220930</v>
      </c>
      <c r="B4047" s="21">
        <f t="shared" si="63"/>
        <v>44834</v>
      </c>
      <c r="C4047" s="20" t="str">
        <f>TEXT(Table1[[#This Row],[Transaction Date]],"yyyy")</f>
        <v>2022</v>
      </c>
      <c r="D4047" s="20" t="str">
        <f>TEXT(Table1[[#This Row],[Transaction Date]],"mmmm")</f>
        <v>September</v>
      </c>
      <c r="E4047" s="4">
        <f>MONTH(Table1[[#This Row],[Transaction Date]])</f>
        <v>9</v>
      </c>
      <c r="F4047" s="20" t="str">
        <f>TEXT(Table1[[#This Row],[Transaction Date]],"dddd")</f>
        <v>Friday</v>
      </c>
      <c r="G4047" t="s">
        <v>116</v>
      </c>
      <c r="H4047" s="4">
        <v>13977</v>
      </c>
      <c r="I4047" t="s">
        <v>109</v>
      </c>
      <c r="J4047" s="4">
        <v>145249</v>
      </c>
      <c r="K4047">
        <v>23085</v>
      </c>
    </row>
    <row r="4048" spans="1:11">
      <c r="A4048" s="4">
        <v>20220930</v>
      </c>
      <c r="B4048" s="21">
        <f t="shared" si="63"/>
        <v>44834</v>
      </c>
      <c r="C4048" s="20" t="str">
        <f>TEXT(Table1[[#This Row],[Transaction Date]],"yyyy")</f>
        <v>2022</v>
      </c>
      <c r="D4048" s="20" t="str">
        <f>TEXT(Table1[[#This Row],[Transaction Date]],"mmmm")</f>
        <v>September</v>
      </c>
      <c r="E4048" s="4">
        <f>MONTH(Table1[[#This Row],[Transaction Date]])</f>
        <v>9</v>
      </c>
      <c r="F4048" s="20" t="str">
        <f>TEXT(Table1[[#This Row],[Transaction Date]],"dddd")</f>
        <v>Friday</v>
      </c>
      <c r="G4048" t="s">
        <v>116</v>
      </c>
      <c r="H4048" s="4">
        <v>10741</v>
      </c>
      <c r="I4048" t="s">
        <v>109</v>
      </c>
      <c r="J4048" s="4">
        <v>557336</v>
      </c>
      <c r="K4048">
        <v>16155</v>
      </c>
    </row>
    <row r="4049" spans="1:11">
      <c r="A4049" s="4">
        <v>20220930</v>
      </c>
      <c r="B4049" s="21">
        <f t="shared" si="63"/>
        <v>44834</v>
      </c>
      <c r="C4049" s="20" t="str">
        <f>TEXT(Table1[[#This Row],[Transaction Date]],"yyyy")</f>
        <v>2022</v>
      </c>
      <c r="D4049" s="20" t="str">
        <f>TEXT(Table1[[#This Row],[Transaction Date]],"mmmm")</f>
        <v>September</v>
      </c>
      <c r="E4049" s="4">
        <f>MONTH(Table1[[#This Row],[Transaction Date]])</f>
        <v>9</v>
      </c>
      <c r="F4049" s="20" t="str">
        <f>TEXT(Table1[[#This Row],[Transaction Date]],"dddd")</f>
        <v>Friday</v>
      </c>
      <c r="G4049" t="s">
        <v>117</v>
      </c>
      <c r="H4049" s="4">
        <v>10744</v>
      </c>
      <c r="I4049" t="s">
        <v>109</v>
      </c>
      <c r="J4049" s="4">
        <v>134582</v>
      </c>
      <c r="K4049">
        <v>4632.5</v>
      </c>
    </row>
    <row r="4050" spans="1:11">
      <c r="A4050" s="4">
        <v>20220930</v>
      </c>
      <c r="B4050" s="21">
        <f t="shared" si="63"/>
        <v>44834</v>
      </c>
      <c r="C4050" s="20" t="str">
        <f>TEXT(Table1[[#This Row],[Transaction Date]],"yyyy")</f>
        <v>2022</v>
      </c>
      <c r="D4050" s="20" t="str">
        <f>TEXT(Table1[[#This Row],[Transaction Date]],"mmmm")</f>
        <v>September</v>
      </c>
      <c r="E4050" s="4">
        <f>MONTH(Table1[[#This Row],[Transaction Date]])</f>
        <v>9</v>
      </c>
      <c r="F4050" s="20" t="str">
        <f>TEXT(Table1[[#This Row],[Transaction Date]],"dddd")</f>
        <v>Friday</v>
      </c>
      <c r="G4050" t="s">
        <v>118</v>
      </c>
      <c r="H4050" s="4">
        <v>14204</v>
      </c>
      <c r="I4050" t="s">
        <v>114</v>
      </c>
      <c r="J4050" s="4">
        <v>145249</v>
      </c>
      <c r="K4050">
        <v>14950</v>
      </c>
    </row>
    <row r="4051" spans="1:11">
      <c r="A4051" s="4">
        <v>20220930</v>
      </c>
      <c r="B4051" s="21">
        <f t="shared" si="63"/>
        <v>44834</v>
      </c>
      <c r="C4051" s="20" t="str">
        <f>TEXT(Table1[[#This Row],[Transaction Date]],"yyyy")</f>
        <v>2022</v>
      </c>
      <c r="D4051" s="20" t="str">
        <f>TEXT(Table1[[#This Row],[Transaction Date]],"mmmm")</f>
        <v>September</v>
      </c>
      <c r="E4051" s="4">
        <f>MONTH(Table1[[#This Row],[Transaction Date]])</f>
        <v>9</v>
      </c>
      <c r="F4051" s="20" t="str">
        <f>TEXT(Table1[[#This Row],[Transaction Date]],"dddd")</f>
        <v>Friday</v>
      </c>
      <c r="G4051" t="s">
        <v>10</v>
      </c>
      <c r="H4051" s="4">
        <v>14204</v>
      </c>
      <c r="I4051" t="s">
        <v>115</v>
      </c>
      <c r="J4051" s="4">
        <v>557336</v>
      </c>
      <c r="K4051">
        <v>15950</v>
      </c>
    </row>
    <row r="4052" spans="1:11">
      <c r="A4052" s="4">
        <v>20221001</v>
      </c>
      <c r="B4052" s="21">
        <f t="shared" si="63"/>
        <v>44835</v>
      </c>
      <c r="C4052" s="20" t="str">
        <f>TEXT(Table1[[#This Row],[Transaction Date]],"yyyy")</f>
        <v>2022</v>
      </c>
      <c r="D4052" s="20" t="str">
        <f>TEXT(Table1[[#This Row],[Transaction Date]],"mmmm")</f>
        <v>October</v>
      </c>
      <c r="E4052" s="4">
        <f>MONTH(Table1[[#This Row],[Transaction Date]])</f>
        <v>10</v>
      </c>
      <c r="F4052" s="20" t="str">
        <f>TEXT(Table1[[#This Row],[Transaction Date]],"dddd")</f>
        <v>Saturday</v>
      </c>
      <c r="G4052" s="1" t="s">
        <v>116</v>
      </c>
      <c r="H4052" s="4">
        <v>1658</v>
      </c>
      <c r="I4052" t="s">
        <v>114</v>
      </c>
      <c r="J4052" s="4">
        <v>134582</v>
      </c>
      <c r="K4052">
        <v>3450</v>
      </c>
    </row>
    <row r="4053" spans="1:11">
      <c r="A4053" s="4">
        <v>20221001</v>
      </c>
      <c r="B4053" s="21">
        <f t="shared" si="63"/>
        <v>44835</v>
      </c>
      <c r="C4053" s="20" t="str">
        <f>TEXT(Table1[[#This Row],[Transaction Date]],"yyyy")</f>
        <v>2022</v>
      </c>
      <c r="D4053" s="20" t="str">
        <f>TEXT(Table1[[#This Row],[Transaction Date]],"mmmm")</f>
        <v>October</v>
      </c>
      <c r="E4053" s="4">
        <f>MONTH(Table1[[#This Row],[Transaction Date]])</f>
        <v>10</v>
      </c>
      <c r="F4053" s="20" t="str">
        <f>TEXT(Table1[[#This Row],[Transaction Date]],"dddd")</f>
        <v>Saturday</v>
      </c>
      <c r="G4053" s="1" t="s">
        <v>118</v>
      </c>
      <c r="H4053" s="4">
        <v>21796</v>
      </c>
      <c r="I4053" t="s">
        <v>115</v>
      </c>
      <c r="J4053" s="4">
        <v>145249</v>
      </c>
      <c r="K4053">
        <v>19250</v>
      </c>
    </row>
    <row r="4054" spans="1:11">
      <c r="A4054" s="4">
        <v>20221001</v>
      </c>
      <c r="B4054" s="21">
        <f t="shared" si="63"/>
        <v>44835</v>
      </c>
      <c r="C4054" s="20" t="str">
        <f>TEXT(Table1[[#This Row],[Transaction Date]],"yyyy")</f>
        <v>2022</v>
      </c>
      <c r="D4054" s="20" t="str">
        <f>TEXT(Table1[[#This Row],[Transaction Date]],"mmmm")</f>
        <v>October</v>
      </c>
      <c r="E4054" s="4">
        <f>MONTH(Table1[[#This Row],[Transaction Date]])</f>
        <v>10</v>
      </c>
      <c r="F4054" s="20" t="str">
        <f>TEXT(Table1[[#This Row],[Transaction Date]],"dddd")</f>
        <v>Saturday</v>
      </c>
      <c r="G4054" t="s">
        <v>116</v>
      </c>
      <c r="H4054" s="4">
        <v>21794</v>
      </c>
      <c r="I4054" t="s">
        <v>111</v>
      </c>
      <c r="J4054" s="4">
        <v>557336</v>
      </c>
      <c r="K4054">
        <v>25650</v>
      </c>
    </row>
    <row r="4055" spans="1:11">
      <c r="A4055" s="4">
        <v>20221001</v>
      </c>
      <c r="B4055" s="21">
        <f t="shared" si="63"/>
        <v>44835</v>
      </c>
      <c r="C4055" s="20" t="str">
        <f>TEXT(Table1[[#This Row],[Transaction Date]],"yyyy")</f>
        <v>2022</v>
      </c>
      <c r="D4055" s="20" t="str">
        <f>TEXT(Table1[[#This Row],[Transaction Date]],"mmmm")</f>
        <v>October</v>
      </c>
      <c r="E4055" s="4">
        <f>MONTH(Table1[[#This Row],[Transaction Date]])</f>
        <v>10</v>
      </c>
      <c r="F4055" s="20" t="str">
        <f>TEXT(Table1[[#This Row],[Transaction Date]],"dddd")</f>
        <v>Saturday</v>
      </c>
      <c r="G4055" t="s">
        <v>117</v>
      </c>
      <c r="H4055" s="4">
        <v>21795</v>
      </c>
      <c r="I4055" t="s">
        <v>109</v>
      </c>
      <c r="J4055" s="4">
        <v>134582</v>
      </c>
      <c r="K4055">
        <v>6950</v>
      </c>
    </row>
    <row r="4056" spans="1:11">
      <c r="A4056" s="4">
        <v>20221001</v>
      </c>
      <c r="B4056" s="21">
        <f t="shared" si="63"/>
        <v>44835</v>
      </c>
      <c r="C4056" s="20" t="str">
        <f>TEXT(Table1[[#This Row],[Transaction Date]],"yyyy")</f>
        <v>2022</v>
      </c>
      <c r="D4056" s="20" t="str">
        <f>TEXT(Table1[[#This Row],[Transaction Date]],"mmmm")</f>
        <v>October</v>
      </c>
      <c r="E4056" s="4">
        <f>MONTH(Table1[[#This Row],[Transaction Date]])</f>
        <v>10</v>
      </c>
      <c r="F4056" s="20" t="str">
        <f>TEXT(Table1[[#This Row],[Transaction Date]],"dddd")</f>
        <v>Saturday</v>
      </c>
      <c r="G4056" t="s">
        <v>117</v>
      </c>
      <c r="H4056" s="4">
        <v>13979</v>
      </c>
      <c r="I4056" t="s">
        <v>109</v>
      </c>
      <c r="J4056" s="4">
        <v>555178</v>
      </c>
      <c r="K4056">
        <v>10305</v>
      </c>
    </row>
    <row r="4057" spans="1:11">
      <c r="A4057" s="4">
        <v>20221001</v>
      </c>
      <c r="B4057" s="21">
        <f t="shared" si="63"/>
        <v>44835</v>
      </c>
      <c r="C4057" s="20" t="str">
        <f>TEXT(Table1[[#This Row],[Transaction Date]],"yyyy")</f>
        <v>2022</v>
      </c>
      <c r="D4057" s="20" t="str">
        <f>TEXT(Table1[[#This Row],[Transaction Date]],"mmmm")</f>
        <v>October</v>
      </c>
      <c r="E4057" s="4">
        <f>MONTH(Table1[[#This Row],[Transaction Date]])</f>
        <v>10</v>
      </c>
      <c r="F4057" s="20" t="str">
        <f>TEXT(Table1[[#This Row],[Transaction Date]],"dddd")</f>
        <v>Saturday</v>
      </c>
      <c r="G4057" t="s">
        <v>10</v>
      </c>
      <c r="H4057" s="4">
        <v>10745</v>
      </c>
      <c r="I4057" t="s">
        <v>115</v>
      </c>
      <c r="J4057" s="4">
        <v>590137</v>
      </c>
      <c r="K4057">
        <v>995</v>
      </c>
    </row>
    <row r="4058" spans="1:11">
      <c r="A4058" s="4">
        <v>20221001</v>
      </c>
      <c r="B4058" s="21">
        <f t="shared" si="63"/>
        <v>44835</v>
      </c>
      <c r="C4058" s="20" t="str">
        <f>TEXT(Table1[[#This Row],[Transaction Date]],"yyyy")</f>
        <v>2022</v>
      </c>
      <c r="D4058" s="20" t="str">
        <f>TEXT(Table1[[#This Row],[Transaction Date]],"mmmm")</f>
        <v>October</v>
      </c>
      <c r="E4058" s="4">
        <f>MONTH(Table1[[#This Row],[Transaction Date]])</f>
        <v>10</v>
      </c>
      <c r="F4058" s="20" t="str">
        <f>TEXT(Table1[[#This Row],[Transaction Date]],"dddd")</f>
        <v>Saturday</v>
      </c>
      <c r="G4058" t="s">
        <v>10</v>
      </c>
      <c r="H4058" s="4">
        <v>10746</v>
      </c>
      <c r="I4058" t="s">
        <v>114</v>
      </c>
      <c r="J4058" s="4">
        <v>625096</v>
      </c>
      <c r="K4058">
        <v>10950</v>
      </c>
    </row>
    <row r="4059" spans="1:11">
      <c r="A4059" s="4">
        <v>20221001</v>
      </c>
      <c r="B4059" s="21">
        <f t="shared" si="63"/>
        <v>44835</v>
      </c>
      <c r="C4059" s="20" t="str">
        <f>TEXT(Table1[[#This Row],[Transaction Date]],"yyyy")</f>
        <v>2022</v>
      </c>
      <c r="D4059" s="20" t="str">
        <f>TEXT(Table1[[#This Row],[Transaction Date]],"mmmm")</f>
        <v>October</v>
      </c>
      <c r="E4059" s="4">
        <f>MONTH(Table1[[#This Row],[Transaction Date]])</f>
        <v>10</v>
      </c>
      <c r="F4059" s="20" t="str">
        <f>TEXT(Table1[[#This Row],[Transaction Date]],"dddd")</f>
        <v>Saturday</v>
      </c>
      <c r="G4059" t="s">
        <v>118</v>
      </c>
      <c r="H4059" s="4">
        <v>18196</v>
      </c>
      <c r="I4059" t="s">
        <v>115</v>
      </c>
      <c r="J4059" s="4">
        <v>660055</v>
      </c>
      <c r="K4059">
        <v>18600</v>
      </c>
    </row>
    <row r="4060" spans="1:11">
      <c r="A4060" s="4">
        <v>20221002</v>
      </c>
      <c r="B4060" s="21">
        <f t="shared" si="63"/>
        <v>44836</v>
      </c>
      <c r="C4060" s="20" t="str">
        <f>TEXT(Table1[[#This Row],[Transaction Date]],"yyyy")</f>
        <v>2022</v>
      </c>
      <c r="D4060" s="20" t="str">
        <f>TEXT(Table1[[#This Row],[Transaction Date]],"mmmm")</f>
        <v>October</v>
      </c>
      <c r="E4060" s="4">
        <f>MONTH(Table1[[#This Row],[Transaction Date]])</f>
        <v>10</v>
      </c>
      <c r="F4060" s="20" t="str">
        <f>TEXT(Table1[[#This Row],[Transaction Date]],"dddd")</f>
        <v>Sunday</v>
      </c>
      <c r="G4060" t="s">
        <v>116</v>
      </c>
      <c r="H4060" s="4">
        <v>1663</v>
      </c>
      <c r="I4060" t="s">
        <v>114</v>
      </c>
      <c r="J4060" s="4">
        <v>695014</v>
      </c>
      <c r="K4060">
        <v>32250</v>
      </c>
    </row>
    <row r="4061" spans="1:11">
      <c r="A4061" s="4">
        <v>20221002</v>
      </c>
      <c r="B4061" s="21">
        <f t="shared" si="63"/>
        <v>44836</v>
      </c>
      <c r="C4061" s="20" t="str">
        <f>TEXT(Table1[[#This Row],[Transaction Date]],"yyyy")</f>
        <v>2022</v>
      </c>
      <c r="D4061" s="20" t="str">
        <f>TEXT(Table1[[#This Row],[Transaction Date]],"mmmm")</f>
        <v>October</v>
      </c>
      <c r="E4061" s="4">
        <f>MONTH(Table1[[#This Row],[Transaction Date]])</f>
        <v>10</v>
      </c>
      <c r="F4061" s="20" t="str">
        <f>TEXT(Table1[[#This Row],[Transaction Date]],"dddd")</f>
        <v>Sunday</v>
      </c>
      <c r="G4061" t="s">
        <v>117</v>
      </c>
      <c r="H4061" s="4">
        <v>21805</v>
      </c>
      <c r="I4061" t="s">
        <v>115</v>
      </c>
      <c r="J4061" s="4">
        <v>869809</v>
      </c>
      <c r="K4061">
        <v>19250</v>
      </c>
    </row>
    <row r="4062" spans="1:11">
      <c r="A4062" s="4">
        <v>20221002</v>
      </c>
      <c r="B4062" s="21">
        <f t="shared" si="63"/>
        <v>44836</v>
      </c>
      <c r="C4062" s="20" t="str">
        <f>TEXT(Table1[[#This Row],[Transaction Date]],"yyyy")</f>
        <v>2022</v>
      </c>
      <c r="D4062" s="20" t="str">
        <f>TEXT(Table1[[#This Row],[Transaction Date]],"mmmm")</f>
        <v>October</v>
      </c>
      <c r="E4062" s="4">
        <f>MONTH(Table1[[#This Row],[Transaction Date]])</f>
        <v>10</v>
      </c>
      <c r="F4062" s="20" t="str">
        <f>TEXT(Table1[[#This Row],[Transaction Date]],"dddd")</f>
        <v>Sunday</v>
      </c>
      <c r="G4062" t="s">
        <v>10</v>
      </c>
      <c r="H4062" s="4">
        <v>21806</v>
      </c>
      <c r="I4062" t="s">
        <v>111</v>
      </c>
      <c r="J4062" s="4">
        <v>904768</v>
      </c>
      <c r="K4062">
        <v>19250</v>
      </c>
    </row>
    <row r="4063" spans="1:11">
      <c r="A4063" s="4">
        <v>20221002</v>
      </c>
      <c r="B4063" s="21">
        <f t="shared" si="63"/>
        <v>44836</v>
      </c>
      <c r="C4063" s="20" t="str">
        <f>TEXT(Table1[[#This Row],[Transaction Date]],"yyyy")</f>
        <v>2022</v>
      </c>
      <c r="D4063" s="20" t="str">
        <f>TEXT(Table1[[#This Row],[Transaction Date]],"mmmm")</f>
        <v>October</v>
      </c>
      <c r="E4063" s="4">
        <f>MONTH(Table1[[#This Row],[Transaction Date]])</f>
        <v>10</v>
      </c>
      <c r="F4063" s="20" t="str">
        <f>TEXT(Table1[[#This Row],[Transaction Date]],"dddd")</f>
        <v>Sunday</v>
      </c>
      <c r="G4063" t="s">
        <v>10</v>
      </c>
      <c r="H4063" s="4">
        <v>21807</v>
      </c>
      <c r="I4063" t="s">
        <v>109</v>
      </c>
      <c r="J4063" s="4">
        <v>132951</v>
      </c>
      <c r="K4063">
        <v>21250</v>
      </c>
    </row>
    <row r="4064" spans="1:11">
      <c r="A4064" s="4">
        <v>20221002</v>
      </c>
      <c r="B4064" s="21">
        <f t="shared" si="63"/>
        <v>44836</v>
      </c>
      <c r="C4064" s="20" t="str">
        <f>TEXT(Table1[[#This Row],[Transaction Date]],"yyyy")</f>
        <v>2022</v>
      </c>
      <c r="D4064" s="20" t="str">
        <f>TEXT(Table1[[#This Row],[Transaction Date]],"mmmm")</f>
        <v>October</v>
      </c>
      <c r="E4064" s="4">
        <f>MONTH(Table1[[#This Row],[Transaction Date]])</f>
        <v>10</v>
      </c>
      <c r="F4064" s="20" t="str">
        <f>TEXT(Table1[[#This Row],[Transaction Date]],"dddd")</f>
        <v>Sunday</v>
      </c>
      <c r="G4064" t="s">
        <v>10</v>
      </c>
      <c r="H4064" s="4">
        <v>13981</v>
      </c>
      <c r="I4064" t="s">
        <v>109</v>
      </c>
      <c r="J4064" s="4">
        <v>117828</v>
      </c>
      <c r="K4064">
        <v>5698</v>
      </c>
    </row>
    <row r="4065" spans="1:11">
      <c r="A4065" s="4">
        <v>20221002</v>
      </c>
      <c r="B4065" s="21">
        <f t="shared" si="63"/>
        <v>44836</v>
      </c>
      <c r="C4065" s="20" t="str">
        <f>TEXT(Table1[[#This Row],[Transaction Date]],"yyyy")</f>
        <v>2022</v>
      </c>
      <c r="D4065" s="20" t="str">
        <f>TEXT(Table1[[#This Row],[Transaction Date]],"mmmm")</f>
        <v>October</v>
      </c>
      <c r="E4065" s="4">
        <f>MONTH(Table1[[#This Row],[Transaction Date]])</f>
        <v>10</v>
      </c>
      <c r="F4065" s="20" t="str">
        <f>TEXT(Table1[[#This Row],[Transaction Date]],"dddd")</f>
        <v>Sunday</v>
      </c>
      <c r="G4065" t="s">
        <v>117</v>
      </c>
      <c r="H4065" s="4">
        <v>13984</v>
      </c>
      <c r="I4065" t="s">
        <v>111</v>
      </c>
      <c r="J4065" s="4">
        <v>124705</v>
      </c>
      <c r="K4065">
        <v>23085</v>
      </c>
    </row>
    <row r="4066" spans="1:11">
      <c r="A4066" s="4">
        <v>20221002</v>
      </c>
      <c r="B4066" s="21">
        <f t="shared" si="63"/>
        <v>44836</v>
      </c>
      <c r="C4066" s="20" t="str">
        <f>TEXT(Table1[[#This Row],[Transaction Date]],"yyyy")</f>
        <v>2022</v>
      </c>
      <c r="D4066" s="20" t="str">
        <f>TEXT(Table1[[#This Row],[Transaction Date]],"mmmm")</f>
        <v>October</v>
      </c>
      <c r="E4066" s="4">
        <f>MONTH(Table1[[#This Row],[Transaction Date]])</f>
        <v>10</v>
      </c>
      <c r="F4066" s="20" t="str">
        <f>TEXT(Table1[[#This Row],[Transaction Date]],"dddd")</f>
        <v>Sunday</v>
      </c>
      <c r="G4066" t="s">
        <v>117</v>
      </c>
      <c r="H4066" s="4">
        <v>13985</v>
      </c>
      <c r="I4066" t="s">
        <v>115</v>
      </c>
      <c r="J4066" s="4">
        <v>134582</v>
      </c>
      <c r="K4066">
        <v>995</v>
      </c>
    </row>
    <row r="4067" spans="1:11">
      <c r="A4067" s="4">
        <v>20221002</v>
      </c>
      <c r="B4067" s="21">
        <f t="shared" si="63"/>
        <v>44836</v>
      </c>
      <c r="C4067" s="20" t="str">
        <f>TEXT(Table1[[#This Row],[Transaction Date]],"yyyy")</f>
        <v>2022</v>
      </c>
      <c r="D4067" s="20" t="str">
        <f>TEXT(Table1[[#This Row],[Transaction Date]],"mmmm")</f>
        <v>October</v>
      </c>
      <c r="E4067" s="4">
        <f>MONTH(Table1[[#This Row],[Transaction Date]])</f>
        <v>10</v>
      </c>
      <c r="F4067" s="20" t="str">
        <f>TEXT(Table1[[#This Row],[Transaction Date]],"dddd")</f>
        <v>Sunday</v>
      </c>
      <c r="G4067" t="s">
        <v>10</v>
      </c>
      <c r="H4067" s="4">
        <v>13986</v>
      </c>
      <c r="I4067" t="s">
        <v>114</v>
      </c>
      <c r="J4067" s="4">
        <v>145249</v>
      </c>
      <c r="K4067">
        <v>21250</v>
      </c>
    </row>
    <row r="4068" spans="1:11">
      <c r="A4068" s="4">
        <v>20221002</v>
      </c>
      <c r="B4068" s="21">
        <f t="shared" si="63"/>
        <v>44836</v>
      </c>
      <c r="C4068" s="20" t="str">
        <f>TEXT(Table1[[#This Row],[Transaction Date]],"yyyy")</f>
        <v>2022</v>
      </c>
      <c r="D4068" s="20" t="str">
        <f>TEXT(Table1[[#This Row],[Transaction Date]],"mmmm")</f>
        <v>October</v>
      </c>
      <c r="E4068" s="4">
        <f>MONTH(Table1[[#This Row],[Transaction Date]])</f>
        <v>10</v>
      </c>
      <c r="F4068" s="20" t="str">
        <f>TEXT(Table1[[#This Row],[Transaction Date]],"dddd")</f>
        <v>Sunday</v>
      </c>
      <c r="G4068" t="s">
        <v>10</v>
      </c>
      <c r="H4068" s="4">
        <v>10752</v>
      </c>
      <c r="I4068" t="s">
        <v>115</v>
      </c>
      <c r="J4068" s="4">
        <v>557336</v>
      </c>
      <c r="K4068">
        <v>5698</v>
      </c>
    </row>
    <row r="4069" spans="1:11">
      <c r="A4069" s="4">
        <v>20221002</v>
      </c>
      <c r="B4069" s="21">
        <f t="shared" si="63"/>
        <v>44836</v>
      </c>
      <c r="C4069" s="20" t="str">
        <f>TEXT(Table1[[#This Row],[Transaction Date]],"yyyy")</f>
        <v>2022</v>
      </c>
      <c r="D4069" s="20" t="str">
        <f>TEXT(Table1[[#This Row],[Transaction Date]],"mmmm")</f>
        <v>October</v>
      </c>
      <c r="E4069" s="4">
        <f>MONTH(Table1[[#This Row],[Transaction Date]])</f>
        <v>10</v>
      </c>
      <c r="F4069" s="20" t="str">
        <f>TEXT(Table1[[#This Row],[Transaction Date]],"dddd")</f>
        <v>Sunday</v>
      </c>
      <c r="G4069" t="s">
        <v>118</v>
      </c>
      <c r="H4069" s="4">
        <v>1664</v>
      </c>
      <c r="I4069" t="s">
        <v>114</v>
      </c>
      <c r="J4069" s="4">
        <v>166213</v>
      </c>
      <c r="K4069">
        <v>25650</v>
      </c>
    </row>
    <row r="4070" spans="1:11">
      <c r="A4070" s="4">
        <v>20221002</v>
      </c>
      <c r="B4070" s="21">
        <f t="shared" si="63"/>
        <v>44836</v>
      </c>
      <c r="C4070" s="20" t="str">
        <f>TEXT(Table1[[#This Row],[Transaction Date]],"yyyy")</f>
        <v>2022</v>
      </c>
      <c r="D4070" s="20" t="str">
        <f>TEXT(Table1[[#This Row],[Transaction Date]],"mmmm")</f>
        <v>October</v>
      </c>
      <c r="E4070" s="4">
        <f>MONTH(Table1[[#This Row],[Transaction Date]])</f>
        <v>10</v>
      </c>
      <c r="F4070" s="20" t="str">
        <f>TEXT(Table1[[#This Row],[Transaction Date]],"dddd")</f>
        <v>Sunday</v>
      </c>
      <c r="G4070" t="s">
        <v>116</v>
      </c>
      <c r="H4070" s="4">
        <v>21799</v>
      </c>
      <c r="I4070" t="s">
        <v>115</v>
      </c>
      <c r="J4070" s="4">
        <v>167090</v>
      </c>
      <c r="K4070">
        <v>25650</v>
      </c>
    </row>
    <row r="4071" spans="1:11">
      <c r="A4071" s="4">
        <v>20221002</v>
      </c>
      <c r="B4071" s="21">
        <f t="shared" si="63"/>
        <v>44836</v>
      </c>
      <c r="C4071" s="20" t="str">
        <f>TEXT(Table1[[#This Row],[Transaction Date]],"yyyy")</f>
        <v>2022</v>
      </c>
      <c r="D4071" s="20" t="str">
        <f>TEXT(Table1[[#This Row],[Transaction Date]],"mmmm")</f>
        <v>October</v>
      </c>
      <c r="E4071" s="4">
        <f>MONTH(Table1[[#This Row],[Transaction Date]])</f>
        <v>10</v>
      </c>
      <c r="F4071" s="20" t="str">
        <f>TEXT(Table1[[#This Row],[Transaction Date]],"dddd")</f>
        <v>Sunday</v>
      </c>
      <c r="G4071" t="s">
        <v>10</v>
      </c>
      <c r="H4071" s="4">
        <v>21800</v>
      </c>
      <c r="I4071" t="s">
        <v>111</v>
      </c>
      <c r="J4071" s="4">
        <v>124705</v>
      </c>
      <c r="K4071">
        <v>25650</v>
      </c>
    </row>
    <row r="4072" spans="1:11">
      <c r="A4072" s="4">
        <v>20221002</v>
      </c>
      <c r="B4072" s="21">
        <f t="shared" si="63"/>
        <v>44836</v>
      </c>
      <c r="C4072" s="20" t="str">
        <f>TEXT(Table1[[#This Row],[Transaction Date]],"yyyy")</f>
        <v>2022</v>
      </c>
      <c r="D4072" s="20" t="str">
        <f>TEXT(Table1[[#This Row],[Transaction Date]],"mmmm")</f>
        <v>October</v>
      </c>
      <c r="E4072" s="4">
        <f>MONTH(Table1[[#This Row],[Transaction Date]])</f>
        <v>10</v>
      </c>
      <c r="F4072" s="20" t="str">
        <f>TEXT(Table1[[#This Row],[Transaction Date]],"dddd")</f>
        <v>Sunday</v>
      </c>
      <c r="G4072" t="s">
        <v>116</v>
      </c>
      <c r="H4072" s="4">
        <v>21801</v>
      </c>
      <c r="I4072" t="s">
        <v>109</v>
      </c>
      <c r="J4072" s="4">
        <v>134582</v>
      </c>
      <c r="K4072">
        <v>28950</v>
      </c>
    </row>
    <row r="4073" spans="1:11">
      <c r="A4073" s="4">
        <v>20221002</v>
      </c>
      <c r="B4073" s="21">
        <f t="shared" si="63"/>
        <v>44836</v>
      </c>
      <c r="C4073" s="20" t="str">
        <f>TEXT(Table1[[#This Row],[Transaction Date]],"yyyy")</f>
        <v>2022</v>
      </c>
      <c r="D4073" s="20" t="str">
        <f>TEXT(Table1[[#This Row],[Transaction Date]],"mmmm")</f>
        <v>October</v>
      </c>
      <c r="E4073" s="4">
        <f>MONTH(Table1[[#This Row],[Transaction Date]])</f>
        <v>10</v>
      </c>
      <c r="F4073" s="20" t="str">
        <f>TEXT(Table1[[#This Row],[Transaction Date]],"dddd")</f>
        <v>Sunday</v>
      </c>
      <c r="G4073" t="s">
        <v>117</v>
      </c>
      <c r="H4073" s="4">
        <v>21804</v>
      </c>
      <c r="I4073" t="s">
        <v>109</v>
      </c>
      <c r="J4073" s="4">
        <v>145249</v>
      </c>
      <c r="K4073">
        <v>23250</v>
      </c>
    </row>
    <row r="4074" spans="1:11">
      <c r="A4074" s="4">
        <v>20221002</v>
      </c>
      <c r="B4074" s="21">
        <f t="shared" si="63"/>
        <v>44836</v>
      </c>
      <c r="C4074" s="20" t="str">
        <f>TEXT(Table1[[#This Row],[Transaction Date]],"yyyy")</f>
        <v>2022</v>
      </c>
      <c r="D4074" s="20" t="str">
        <f>TEXT(Table1[[#This Row],[Transaction Date]],"mmmm")</f>
        <v>October</v>
      </c>
      <c r="E4074" s="4">
        <f>MONTH(Table1[[#This Row],[Transaction Date]])</f>
        <v>10</v>
      </c>
      <c r="F4074" s="20" t="str">
        <f>TEXT(Table1[[#This Row],[Transaction Date]],"dddd")</f>
        <v>Sunday</v>
      </c>
      <c r="G4074" t="s">
        <v>117</v>
      </c>
      <c r="H4074" s="4">
        <v>21805</v>
      </c>
      <c r="I4074" t="s">
        <v>109</v>
      </c>
      <c r="J4074" s="4">
        <v>557336</v>
      </c>
      <c r="K4074">
        <v>11450</v>
      </c>
    </row>
    <row r="4075" spans="1:11">
      <c r="A4075" s="4">
        <v>20221002</v>
      </c>
      <c r="B4075" s="21">
        <f t="shared" si="63"/>
        <v>44836</v>
      </c>
      <c r="C4075" s="20" t="str">
        <f>TEXT(Table1[[#This Row],[Transaction Date]],"yyyy")</f>
        <v>2022</v>
      </c>
      <c r="D4075" s="20" t="str">
        <f>TEXT(Table1[[#This Row],[Transaction Date]],"mmmm")</f>
        <v>October</v>
      </c>
      <c r="E4075" s="4">
        <f>MONTH(Table1[[#This Row],[Transaction Date]])</f>
        <v>10</v>
      </c>
      <c r="F4075" s="20" t="str">
        <f>TEXT(Table1[[#This Row],[Transaction Date]],"dddd")</f>
        <v>Sunday</v>
      </c>
      <c r="G4075" t="s">
        <v>10</v>
      </c>
      <c r="H4075" s="4">
        <v>13981</v>
      </c>
      <c r="I4075" t="s">
        <v>114</v>
      </c>
      <c r="J4075" s="4">
        <v>166213</v>
      </c>
      <c r="K4075">
        <v>22450</v>
      </c>
    </row>
    <row r="4076" spans="1:11">
      <c r="A4076" s="4">
        <v>20221002</v>
      </c>
      <c r="B4076" s="21">
        <f t="shared" si="63"/>
        <v>44836</v>
      </c>
      <c r="C4076" s="20" t="str">
        <f>TEXT(Table1[[#This Row],[Transaction Date]],"yyyy")</f>
        <v>2022</v>
      </c>
      <c r="D4076" s="20" t="str">
        <f>TEXT(Table1[[#This Row],[Transaction Date]],"mmmm")</f>
        <v>October</v>
      </c>
      <c r="E4076" s="4">
        <f>MONTH(Table1[[#This Row],[Transaction Date]])</f>
        <v>10</v>
      </c>
      <c r="F4076" s="20" t="str">
        <f>TEXT(Table1[[#This Row],[Transaction Date]],"dddd")</f>
        <v>Sunday</v>
      </c>
      <c r="G4076" t="s">
        <v>10</v>
      </c>
      <c r="H4076" s="4">
        <v>13982</v>
      </c>
      <c r="I4076" t="s">
        <v>115</v>
      </c>
      <c r="J4076" s="4">
        <v>167090</v>
      </c>
      <c r="K4076">
        <v>14355</v>
      </c>
    </row>
    <row r="4077" spans="1:11">
      <c r="A4077" s="4">
        <v>20221002</v>
      </c>
      <c r="B4077" s="21">
        <f t="shared" si="63"/>
        <v>44836</v>
      </c>
      <c r="C4077" s="20" t="str">
        <f>TEXT(Table1[[#This Row],[Transaction Date]],"yyyy")</f>
        <v>2022</v>
      </c>
      <c r="D4077" s="20" t="str">
        <f>TEXT(Table1[[#This Row],[Transaction Date]],"mmmm")</f>
        <v>October</v>
      </c>
      <c r="E4077" s="4">
        <f>MONTH(Table1[[#This Row],[Transaction Date]])</f>
        <v>10</v>
      </c>
      <c r="F4077" s="20" t="str">
        <f>TEXT(Table1[[#This Row],[Transaction Date]],"dddd")</f>
        <v>Sunday</v>
      </c>
      <c r="G4077" t="s">
        <v>118</v>
      </c>
      <c r="H4077" s="4">
        <v>13983</v>
      </c>
      <c r="I4077" t="s">
        <v>115</v>
      </c>
      <c r="J4077" s="4">
        <v>145249</v>
      </c>
      <c r="K4077">
        <v>1347.5</v>
      </c>
    </row>
    <row r="4078" spans="1:11">
      <c r="A4078" s="4">
        <v>20221002</v>
      </c>
      <c r="B4078" s="21">
        <f t="shared" si="63"/>
        <v>44836</v>
      </c>
      <c r="C4078" s="20" t="str">
        <f>TEXT(Table1[[#This Row],[Transaction Date]],"yyyy")</f>
        <v>2022</v>
      </c>
      <c r="D4078" s="20" t="str">
        <f>TEXT(Table1[[#This Row],[Transaction Date]],"mmmm")</f>
        <v>October</v>
      </c>
      <c r="E4078" s="4">
        <f>MONTH(Table1[[#This Row],[Transaction Date]])</f>
        <v>10</v>
      </c>
      <c r="F4078" s="20" t="str">
        <f>TEXT(Table1[[#This Row],[Transaction Date]],"dddd")</f>
        <v>Sunday</v>
      </c>
      <c r="G4078" t="s">
        <v>116</v>
      </c>
      <c r="H4078" s="4">
        <v>13985</v>
      </c>
      <c r="I4078" t="s">
        <v>115</v>
      </c>
      <c r="J4078" s="4">
        <v>557336</v>
      </c>
      <c r="K4078">
        <v>25650</v>
      </c>
    </row>
    <row r="4079" spans="1:11">
      <c r="A4079" s="4">
        <v>20221002</v>
      </c>
      <c r="B4079" s="21">
        <f t="shared" si="63"/>
        <v>44836</v>
      </c>
      <c r="C4079" s="20" t="str">
        <f>TEXT(Table1[[#This Row],[Transaction Date]],"yyyy")</f>
        <v>2022</v>
      </c>
      <c r="D4079" s="20" t="str">
        <f>TEXT(Table1[[#This Row],[Transaction Date]],"mmmm")</f>
        <v>October</v>
      </c>
      <c r="E4079" s="4">
        <f>MONTH(Table1[[#This Row],[Transaction Date]])</f>
        <v>10</v>
      </c>
      <c r="F4079" s="20" t="str">
        <f>TEXT(Table1[[#This Row],[Transaction Date]],"dddd")</f>
        <v>Sunday</v>
      </c>
      <c r="G4079" t="s">
        <v>10</v>
      </c>
      <c r="H4079" s="4">
        <v>10749</v>
      </c>
      <c r="I4079" t="s">
        <v>111</v>
      </c>
      <c r="J4079" s="4">
        <v>166213</v>
      </c>
      <c r="K4079">
        <v>9250</v>
      </c>
    </row>
    <row r="4080" spans="1:11">
      <c r="A4080" s="4">
        <v>20221002</v>
      </c>
      <c r="B4080" s="21">
        <f t="shared" si="63"/>
        <v>44836</v>
      </c>
      <c r="C4080" s="20" t="str">
        <f>TEXT(Table1[[#This Row],[Transaction Date]],"yyyy")</f>
        <v>2022</v>
      </c>
      <c r="D4080" s="20" t="str">
        <f>TEXT(Table1[[#This Row],[Transaction Date]],"mmmm")</f>
        <v>October</v>
      </c>
      <c r="E4080" s="4">
        <f>MONTH(Table1[[#This Row],[Transaction Date]])</f>
        <v>10</v>
      </c>
      <c r="F4080" s="20" t="str">
        <f>TEXT(Table1[[#This Row],[Transaction Date]],"dddd")</f>
        <v>Sunday</v>
      </c>
      <c r="G4080" t="s">
        <v>116</v>
      </c>
      <c r="H4080" s="4">
        <v>10751</v>
      </c>
      <c r="I4080" t="s">
        <v>109</v>
      </c>
      <c r="J4080" s="4">
        <v>167090</v>
      </c>
      <c r="K4080">
        <v>11950</v>
      </c>
    </row>
    <row r="4081" spans="1:11">
      <c r="A4081" s="4">
        <v>20221002</v>
      </c>
      <c r="B4081" s="21">
        <f t="shared" si="63"/>
        <v>44836</v>
      </c>
      <c r="C4081" s="20" t="str">
        <f>TEXT(Table1[[#This Row],[Transaction Date]],"yyyy")</f>
        <v>2022</v>
      </c>
      <c r="D4081" s="20" t="str">
        <f>TEXT(Table1[[#This Row],[Transaction Date]],"mmmm")</f>
        <v>October</v>
      </c>
      <c r="E4081" s="4">
        <f>MONTH(Table1[[#This Row],[Transaction Date]])</f>
        <v>10</v>
      </c>
      <c r="F4081" s="20" t="str">
        <f>TEXT(Table1[[#This Row],[Transaction Date]],"dddd")</f>
        <v>Sunday</v>
      </c>
      <c r="G4081" t="s">
        <v>117</v>
      </c>
      <c r="H4081" s="4">
        <v>18236</v>
      </c>
      <c r="I4081" t="s">
        <v>109</v>
      </c>
      <c r="J4081" s="4">
        <v>134582</v>
      </c>
      <c r="K4081">
        <v>17960</v>
      </c>
    </row>
    <row r="4082" spans="1:11">
      <c r="A4082" s="4">
        <v>20221002</v>
      </c>
      <c r="B4082" s="21">
        <f t="shared" si="63"/>
        <v>44836</v>
      </c>
      <c r="C4082" s="20" t="str">
        <f>TEXT(Table1[[#This Row],[Transaction Date]],"yyyy")</f>
        <v>2022</v>
      </c>
      <c r="D4082" s="20" t="str">
        <f>TEXT(Table1[[#This Row],[Transaction Date]],"mmmm")</f>
        <v>October</v>
      </c>
      <c r="E4082" s="4">
        <f>MONTH(Table1[[#This Row],[Transaction Date]])</f>
        <v>10</v>
      </c>
      <c r="F4082" s="20" t="str">
        <f>TEXT(Table1[[#This Row],[Transaction Date]],"dddd")</f>
        <v>Sunday</v>
      </c>
      <c r="G4082" t="s">
        <v>117</v>
      </c>
      <c r="H4082" s="4">
        <v>18201</v>
      </c>
      <c r="I4082" t="s">
        <v>111</v>
      </c>
      <c r="J4082" s="4">
        <v>145249</v>
      </c>
      <c r="K4082">
        <v>20520</v>
      </c>
    </row>
    <row r="4083" spans="1:11">
      <c r="A4083" s="4">
        <v>20221003</v>
      </c>
      <c r="B4083" s="21">
        <f t="shared" si="63"/>
        <v>44837</v>
      </c>
      <c r="C4083" s="20" t="str">
        <f>TEXT(Table1[[#This Row],[Transaction Date]],"yyyy")</f>
        <v>2022</v>
      </c>
      <c r="D4083" s="20" t="str">
        <f>TEXT(Table1[[#This Row],[Transaction Date]],"mmmm")</f>
        <v>October</v>
      </c>
      <c r="E4083" s="4">
        <f>MONTH(Table1[[#This Row],[Transaction Date]])</f>
        <v>10</v>
      </c>
      <c r="F4083" s="20" t="str">
        <f>TEXT(Table1[[#This Row],[Transaction Date]],"dddd")</f>
        <v>Monday</v>
      </c>
      <c r="G4083" t="s">
        <v>10</v>
      </c>
      <c r="H4083" s="4">
        <v>21808</v>
      </c>
      <c r="I4083" t="s">
        <v>109</v>
      </c>
      <c r="J4083" s="4">
        <v>557336</v>
      </c>
      <c r="K4083">
        <v>22450</v>
      </c>
    </row>
    <row r="4084" spans="1:11">
      <c r="A4084" s="4">
        <v>20221003</v>
      </c>
      <c r="B4084" s="21">
        <f t="shared" si="63"/>
        <v>44837</v>
      </c>
      <c r="C4084" s="20" t="str">
        <f>TEXT(Table1[[#This Row],[Transaction Date]],"yyyy")</f>
        <v>2022</v>
      </c>
      <c r="D4084" s="20" t="str">
        <f>TEXT(Table1[[#This Row],[Transaction Date]],"mmmm")</f>
        <v>October</v>
      </c>
      <c r="E4084" s="4">
        <f>MONTH(Table1[[#This Row],[Transaction Date]])</f>
        <v>10</v>
      </c>
      <c r="F4084" s="20" t="str">
        <f>TEXT(Table1[[#This Row],[Transaction Date]],"dddd")</f>
        <v>Monday</v>
      </c>
      <c r="G4084" t="s">
        <v>10</v>
      </c>
      <c r="H4084" s="4">
        <v>21811</v>
      </c>
      <c r="I4084" t="s">
        <v>113</v>
      </c>
      <c r="J4084" s="4">
        <v>134582</v>
      </c>
      <c r="K4084">
        <v>17325</v>
      </c>
    </row>
    <row r="4085" spans="1:11">
      <c r="A4085" s="4">
        <v>20221003</v>
      </c>
      <c r="B4085" s="21">
        <f t="shared" si="63"/>
        <v>44837</v>
      </c>
      <c r="C4085" s="20" t="str">
        <f>TEXT(Table1[[#This Row],[Transaction Date]],"yyyy")</f>
        <v>2022</v>
      </c>
      <c r="D4085" s="20" t="str">
        <f>TEXT(Table1[[#This Row],[Transaction Date]],"mmmm")</f>
        <v>October</v>
      </c>
      <c r="E4085" s="4">
        <f>MONTH(Table1[[#This Row],[Transaction Date]])</f>
        <v>10</v>
      </c>
      <c r="F4085" s="20" t="str">
        <f>TEXT(Table1[[#This Row],[Transaction Date]],"dddd")</f>
        <v>Monday</v>
      </c>
      <c r="G4085" t="s">
        <v>118</v>
      </c>
      <c r="H4085" s="4">
        <v>21812</v>
      </c>
      <c r="I4085" t="s">
        <v>113</v>
      </c>
      <c r="J4085" s="4">
        <v>145249</v>
      </c>
      <c r="K4085">
        <v>11950</v>
      </c>
    </row>
    <row r="4086" spans="1:11">
      <c r="A4086" s="4">
        <v>20221003</v>
      </c>
      <c r="B4086" s="21">
        <f t="shared" si="63"/>
        <v>44837</v>
      </c>
      <c r="C4086" s="20" t="str">
        <f>TEXT(Table1[[#This Row],[Transaction Date]],"yyyy")</f>
        <v>2022</v>
      </c>
      <c r="D4086" s="20" t="str">
        <f>TEXT(Table1[[#This Row],[Transaction Date]],"mmmm")</f>
        <v>October</v>
      </c>
      <c r="E4086" s="4">
        <f>MONTH(Table1[[#This Row],[Transaction Date]])</f>
        <v>10</v>
      </c>
      <c r="F4086" s="20" t="str">
        <f>TEXT(Table1[[#This Row],[Transaction Date]],"dddd")</f>
        <v>Monday</v>
      </c>
      <c r="G4086" t="s">
        <v>117</v>
      </c>
      <c r="H4086" s="4">
        <v>13987</v>
      </c>
      <c r="I4086" t="s">
        <v>113</v>
      </c>
      <c r="J4086" s="4">
        <v>557336</v>
      </c>
      <c r="K4086">
        <v>24607.5</v>
      </c>
    </row>
    <row r="4087" spans="1:11">
      <c r="A4087" s="4">
        <v>20221003</v>
      </c>
      <c r="B4087" s="21">
        <f t="shared" si="63"/>
        <v>44837</v>
      </c>
      <c r="C4087" s="20" t="str">
        <f>TEXT(Table1[[#This Row],[Transaction Date]],"yyyy")</f>
        <v>2022</v>
      </c>
      <c r="D4087" s="20" t="str">
        <f>TEXT(Table1[[#This Row],[Transaction Date]],"mmmm")</f>
        <v>October</v>
      </c>
      <c r="E4087" s="4">
        <f>MONTH(Table1[[#This Row],[Transaction Date]])</f>
        <v>10</v>
      </c>
      <c r="F4087" s="20" t="str">
        <f>TEXT(Table1[[#This Row],[Transaction Date]],"dddd")</f>
        <v>Monday</v>
      </c>
      <c r="G4087" t="s">
        <v>10</v>
      </c>
      <c r="H4087" s="4">
        <v>13988</v>
      </c>
      <c r="I4087" t="s">
        <v>112</v>
      </c>
      <c r="J4087" s="4">
        <v>134582</v>
      </c>
      <c r="K4087">
        <v>2550</v>
      </c>
    </row>
    <row r="4088" spans="1:11">
      <c r="A4088" s="4">
        <v>20221003</v>
      </c>
      <c r="B4088" s="21">
        <f t="shared" si="63"/>
        <v>44837</v>
      </c>
      <c r="C4088" s="20" t="str">
        <f>TEXT(Table1[[#This Row],[Transaction Date]],"yyyy")</f>
        <v>2022</v>
      </c>
      <c r="D4088" s="20" t="str">
        <f>TEXT(Table1[[#This Row],[Transaction Date]],"mmmm")</f>
        <v>October</v>
      </c>
      <c r="E4088" s="4">
        <f>MONTH(Table1[[#This Row],[Transaction Date]])</f>
        <v>10</v>
      </c>
      <c r="F4088" s="20" t="str">
        <f>TEXT(Table1[[#This Row],[Transaction Date]],"dddd")</f>
        <v>Monday</v>
      </c>
      <c r="G4088" t="s">
        <v>116</v>
      </c>
      <c r="H4088" s="4">
        <v>14237</v>
      </c>
      <c r="I4088" t="s">
        <v>112</v>
      </c>
      <c r="J4088" s="4">
        <v>145249</v>
      </c>
      <c r="K4088">
        <v>14650</v>
      </c>
    </row>
    <row r="4089" spans="1:11">
      <c r="A4089" s="4">
        <v>20221003</v>
      </c>
      <c r="B4089" s="21">
        <f t="shared" si="63"/>
        <v>44837</v>
      </c>
      <c r="C4089" s="20" t="str">
        <f>TEXT(Table1[[#This Row],[Transaction Date]],"yyyy")</f>
        <v>2022</v>
      </c>
      <c r="D4089" s="20" t="str">
        <f>TEXT(Table1[[#This Row],[Transaction Date]],"mmmm")</f>
        <v>October</v>
      </c>
      <c r="E4089" s="4">
        <f>MONTH(Table1[[#This Row],[Transaction Date]])</f>
        <v>10</v>
      </c>
      <c r="F4089" s="20" t="str">
        <f>TEXT(Table1[[#This Row],[Transaction Date]],"dddd")</f>
        <v>Monday</v>
      </c>
      <c r="G4089" t="s">
        <v>116</v>
      </c>
      <c r="H4089" s="4">
        <v>14245</v>
      </c>
      <c r="I4089" t="s">
        <v>114</v>
      </c>
      <c r="J4089" s="4">
        <v>557336</v>
      </c>
      <c r="K4089">
        <v>20205</v>
      </c>
    </row>
    <row r="4090" spans="1:11">
      <c r="A4090" s="4">
        <v>20221004</v>
      </c>
      <c r="B4090" s="21">
        <f t="shared" si="63"/>
        <v>44838</v>
      </c>
      <c r="C4090" s="20" t="str">
        <f>TEXT(Table1[[#This Row],[Transaction Date]],"yyyy")</f>
        <v>2022</v>
      </c>
      <c r="D4090" s="20" t="str">
        <f>TEXT(Table1[[#This Row],[Transaction Date]],"mmmm")</f>
        <v>October</v>
      </c>
      <c r="E4090" s="4">
        <f>MONTH(Table1[[#This Row],[Transaction Date]])</f>
        <v>10</v>
      </c>
      <c r="F4090" s="20" t="str">
        <f>TEXT(Table1[[#This Row],[Transaction Date]],"dddd")</f>
        <v>Tuesday</v>
      </c>
      <c r="G4090" t="s">
        <v>117</v>
      </c>
      <c r="H4090" s="4">
        <v>21814</v>
      </c>
      <c r="I4090" t="s">
        <v>115</v>
      </c>
      <c r="J4090" s="4">
        <v>134582</v>
      </c>
      <c r="K4090">
        <v>2550</v>
      </c>
    </row>
    <row r="4091" spans="1:11">
      <c r="A4091" s="4">
        <v>20221005</v>
      </c>
      <c r="B4091" s="21">
        <f t="shared" si="63"/>
        <v>44839</v>
      </c>
      <c r="C4091" s="20" t="str">
        <f>TEXT(Table1[[#This Row],[Transaction Date]],"yyyy")</f>
        <v>2022</v>
      </c>
      <c r="D4091" s="20" t="str">
        <f>TEXT(Table1[[#This Row],[Transaction Date]],"mmmm")</f>
        <v>October</v>
      </c>
      <c r="E4091" s="4">
        <f>MONTH(Table1[[#This Row],[Transaction Date]])</f>
        <v>10</v>
      </c>
      <c r="F4091" s="20" t="str">
        <f>TEXT(Table1[[#This Row],[Transaction Date]],"dddd")</f>
        <v>Wednesday</v>
      </c>
      <c r="G4091" t="s">
        <v>11</v>
      </c>
      <c r="H4091" s="4">
        <v>1666</v>
      </c>
      <c r="I4091" t="s">
        <v>111</v>
      </c>
      <c r="J4091" s="4">
        <v>145249</v>
      </c>
      <c r="K4091">
        <v>12650</v>
      </c>
    </row>
    <row r="4092" spans="1:11">
      <c r="A4092" s="4">
        <v>20221005</v>
      </c>
      <c r="B4092" s="21">
        <f t="shared" si="63"/>
        <v>44839</v>
      </c>
      <c r="C4092" s="20" t="str">
        <f>TEXT(Table1[[#This Row],[Transaction Date]],"yyyy")</f>
        <v>2022</v>
      </c>
      <c r="D4092" s="20" t="str">
        <f>TEXT(Table1[[#This Row],[Transaction Date]],"mmmm")</f>
        <v>October</v>
      </c>
      <c r="E4092" s="4">
        <f>MONTH(Table1[[#This Row],[Transaction Date]])</f>
        <v>10</v>
      </c>
      <c r="F4092" s="20" t="str">
        <f>TEXT(Table1[[#This Row],[Transaction Date]],"dddd")</f>
        <v>Wednesday</v>
      </c>
      <c r="G4092" t="s">
        <v>11</v>
      </c>
      <c r="H4092" s="4">
        <v>21818</v>
      </c>
      <c r="I4092" t="s">
        <v>109</v>
      </c>
      <c r="J4092" s="4">
        <v>557336</v>
      </c>
      <c r="K4092">
        <v>10305</v>
      </c>
    </row>
    <row r="4093" spans="1:11">
      <c r="A4093" s="4">
        <v>20221005</v>
      </c>
      <c r="B4093" s="21">
        <f t="shared" si="63"/>
        <v>44839</v>
      </c>
      <c r="C4093" s="20" t="str">
        <f>TEXT(Table1[[#This Row],[Transaction Date]],"yyyy")</f>
        <v>2022</v>
      </c>
      <c r="D4093" s="20" t="str">
        <f>TEXT(Table1[[#This Row],[Transaction Date]],"mmmm")</f>
        <v>October</v>
      </c>
      <c r="E4093" s="4">
        <f>MONTH(Table1[[#This Row],[Transaction Date]])</f>
        <v>10</v>
      </c>
      <c r="F4093" s="20" t="str">
        <f>TEXT(Table1[[#This Row],[Transaction Date]],"dddd")</f>
        <v>Wednesday</v>
      </c>
      <c r="G4093" t="s">
        <v>11</v>
      </c>
      <c r="H4093" s="4">
        <v>21820</v>
      </c>
      <c r="I4093" t="s">
        <v>113</v>
      </c>
      <c r="J4093" s="4">
        <v>134582</v>
      </c>
      <c r="K4093">
        <v>2450</v>
      </c>
    </row>
    <row r="4094" spans="1:11">
      <c r="A4094" s="4">
        <v>20221005</v>
      </c>
      <c r="B4094" s="21">
        <f t="shared" si="63"/>
        <v>44839</v>
      </c>
      <c r="C4094" s="20" t="str">
        <f>TEXT(Table1[[#This Row],[Transaction Date]],"yyyy")</f>
        <v>2022</v>
      </c>
      <c r="D4094" s="20" t="str">
        <f>TEXT(Table1[[#This Row],[Transaction Date]],"mmmm")</f>
        <v>October</v>
      </c>
      <c r="E4094" s="4">
        <f>MONTH(Table1[[#This Row],[Transaction Date]])</f>
        <v>10</v>
      </c>
      <c r="F4094" s="20" t="str">
        <f>TEXT(Table1[[#This Row],[Transaction Date]],"dddd")</f>
        <v>Wednesday</v>
      </c>
      <c r="G4094" t="s">
        <v>117</v>
      </c>
      <c r="H4094" s="4">
        <v>13995</v>
      </c>
      <c r="I4094" t="s">
        <v>111</v>
      </c>
      <c r="J4094" s="4">
        <v>557336</v>
      </c>
      <c r="K4094">
        <v>6950</v>
      </c>
    </row>
    <row r="4095" spans="1:11">
      <c r="A4095" s="4">
        <v>20221005</v>
      </c>
      <c r="B4095" s="21">
        <f t="shared" si="63"/>
        <v>44839</v>
      </c>
      <c r="C4095" s="20" t="str">
        <f>TEXT(Table1[[#This Row],[Transaction Date]],"yyyy")</f>
        <v>2022</v>
      </c>
      <c r="D4095" s="20" t="str">
        <f>TEXT(Table1[[#This Row],[Transaction Date]],"mmmm")</f>
        <v>October</v>
      </c>
      <c r="E4095" s="4">
        <f>MONTH(Table1[[#This Row],[Transaction Date]])</f>
        <v>10</v>
      </c>
      <c r="F4095" s="20" t="str">
        <f>TEXT(Table1[[#This Row],[Transaction Date]],"dddd")</f>
        <v>Wednesday</v>
      </c>
      <c r="G4095" t="s">
        <v>117</v>
      </c>
      <c r="H4095" s="4">
        <v>13997</v>
      </c>
      <c r="I4095" t="s">
        <v>109</v>
      </c>
      <c r="J4095" s="4">
        <v>134582</v>
      </c>
      <c r="K4095">
        <v>10305</v>
      </c>
    </row>
    <row r="4096" spans="1:11">
      <c r="A4096" s="4">
        <v>20221005</v>
      </c>
      <c r="B4096" s="21">
        <f t="shared" si="63"/>
        <v>44839</v>
      </c>
      <c r="C4096" s="20" t="str">
        <f>TEXT(Table1[[#This Row],[Transaction Date]],"yyyy")</f>
        <v>2022</v>
      </c>
      <c r="D4096" s="20" t="str">
        <f>TEXT(Table1[[#This Row],[Transaction Date]],"mmmm")</f>
        <v>October</v>
      </c>
      <c r="E4096" s="4">
        <f>MONTH(Table1[[#This Row],[Transaction Date]])</f>
        <v>10</v>
      </c>
      <c r="F4096" s="20" t="str">
        <f>TEXT(Table1[[#This Row],[Transaction Date]],"dddd")</f>
        <v>Wednesday</v>
      </c>
      <c r="G4096" t="s">
        <v>117</v>
      </c>
      <c r="H4096" s="4">
        <v>13997</v>
      </c>
      <c r="I4096" t="s">
        <v>113</v>
      </c>
      <c r="J4096" s="4">
        <v>124705</v>
      </c>
      <c r="K4096">
        <v>9855</v>
      </c>
    </row>
    <row r="4097" spans="1:11">
      <c r="A4097" s="4">
        <v>20221005</v>
      </c>
      <c r="B4097" s="21">
        <f t="shared" si="63"/>
        <v>44839</v>
      </c>
      <c r="C4097" s="20" t="str">
        <f>TEXT(Table1[[#This Row],[Transaction Date]],"yyyy")</f>
        <v>2022</v>
      </c>
      <c r="D4097" s="20" t="str">
        <f>TEXT(Table1[[#This Row],[Transaction Date]],"mmmm")</f>
        <v>October</v>
      </c>
      <c r="E4097" s="4">
        <f>MONTH(Table1[[#This Row],[Transaction Date]])</f>
        <v>10</v>
      </c>
      <c r="F4097" s="20" t="str">
        <f>TEXT(Table1[[#This Row],[Transaction Date]],"dddd")</f>
        <v>Wednesday</v>
      </c>
      <c r="G4097" t="s">
        <v>10</v>
      </c>
      <c r="H4097" s="4">
        <v>21819</v>
      </c>
      <c r="I4097" t="s">
        <v>113</v>
      </c>
      <c r="J4097" s="4">
        <v>134582</v>
      </c>
      <c r="K4097">
        <v>10950</v>
      </c>
    </row>
    <row r="4098" spans="1:11">
      <c r="A4098" s="4">
        <v>20221005</v>
      </c>
      <c r="B4098" s="21">
        <f t="shared" si="63"/>
        <v>44839</v>
      </c>
      <c r="C4098" s="20" t="str">
        <f>TEXT(Table1[[#This Row],[Transaction Date]],"yyyy")</f>
        <v>2022</v>
      </c>
      <c r="D4098" s="20" t="str">
        <f>TEXT(Table1[[#This Row],[Transaction Date]],"mmmm")</f>
        <v>October</v>
      </c>
      <c r="E4098" s="4">
        <f>MONTH(Table1[[#This Row],[Transaction Date]])</f>
        <v>10</v>
      </c>
      <c r="F4098" s="20" t="str">
        <f>TEXT(Table1[[#This Row],[Transaction Date]],"dddd")</f>
        <v>Wednesday</v>
      </c>
      <c r="G4098" t="s">
        <v>10</v>
      </c>
      <c r="H4098" s="4">
        <v>21821</v>
      </c>
      <c r="I4098" t="s">
        <v>113</v>
      </c>
      <c r="J4098" s="4">
        <v>145249</v>
      </c>
      <c r="K4098">
        <v>11950</v>
      </c>
    </row>
    <row r="4099" spans="1:11">
      <c r="A4099" s="4">
        <v>20221005</v>
      </c>
      <c r="B4099" s="21">
        <f t="shared" si="63"/>
        <v>44839</v>
      </c>
      <c r="C4099" s="20" t="str">
        <f>TEXT(Table1[[#This Row],[Transaction Date]],"yyyy")</f>
        <v>2022</v>
      </c>
      <c r="D4099" s="20" t="str">
        <f>TEXT(Table1[[#This Row],[Transaction Date]],"mmmm")</f>
        <v>October</v>
      </c>
      <c r="E4099" s="4">
        <f>MONTH(Table1[[#This Row],[Transaction Date]])</f>
        <v>10</v>
      </c>
      <c r="F4099" s="20" t="str">
        <f>TEXT(Table1[[#This Row],[Transaction Date]],"dddd")</f>
        <v>Wednesday</v>
      </c>
      <c r="G4099" t="s">
        <v>116</v>
      </c>
      <c r="H4099" s="4">
        <v>13996</v>
      </c>
      <c r="I4099" t="s">
        <v>109</v>
      </c>
      <c r="J4099" s="4">
        <v>557336</v>
      </c>
      <c r="K4099">
        <v>23250</v>
      </c>
    </row>
    <row r="4100" spans="1:11">
      <c r="A4100" s="4">
        <v>20221005</v>
      </c>
      <c r="B4100" s="21">
        <f t="shared" si="63"/>
        <v>44839</v>
      </c>
      <c r="C4100" s="20" t="str">
        <f>TEXT(Table1[[#This Row],[Transaction Date]],"yyyy")</f>
        <v>2022</v>
      </c>
      <c r="D4100" s="20" t="str">
        <f>TEXT(Table1[[#This Row],[Transaction Date]],"mmmm")</f>
        <v>October</v>
      </c>
      <c r="E4100" s="4">
        <f>MONTH(Table1[[#This Row],[Transaction Date]])</f>
        <v>10</v>
      </c>
      <c r="F4100" s="20" t="str">
        <f>TEXT(Table1[[#This Row],[Transaction Date]],"dddd")</f>
        <v>Wednesday</v>
      </c>
      <c r="G4100" t="s">
        <v>10</v>
      </c>
      <c r="H4100" s="4">
        <v>14274</v>
      </c>
      <c r="I4100" t="s">
        <v>112</v>
      </c>
      <c r="J4100" s="4">
        <v>166213</v>
      </c>
      <c r="K4100">
        <v>19250</v>
      </c>
    </row>
    <row r="4101" spans="1:11">
      <c r="A4101" s="4">
        <v>20221005</v>
      </c>
      <c r="B4101" s="21">
        <f t="shared" ref="B4101:B4164" si="64">DATE(LEFT(A4101,4),MID(A4101,5,2),RIGHT(A4101,2))</f>
        <v>44839</v>
      </c>
      <c r="C4101" s="20" t="str">
        <f>TEXT(Table1[[#This Row],[Transaction Date]],"yyyy")</f>
        <v>2022</v>
      </c>
      <c r="D4101" s="20" t="str">
        <f>TEXT(Table1[[#This Row],[Transaction Date]],"mmmm")</f>
        <v>October</v>
      </c>
      <c r="E4101" s="4">
        <f>MONTH(Table1[[#This Row],[Transaction Date]])</f>
        <v>10</v>
      </c>
      <c r="F4101" s="20" t="str">
        <f>TEXT(Table1[[#This Row],[Transaction Date]],"dddd")</f>
        <v>Wednesday</v>
      </c>
      <c r="G4101" t="s">
        <v>10</v>
      </c>
      <c r="H4101" s="4">
        <v>14269</v>
      </c>
      <c r="I4101" t="s">
        <v>114</v>
      </c>
      <c r="J4101" s="4">
        <v>167090</v>
      </c>
      <c r="K4101">
        <v>3105</v>
      </c>
    </row>
    <row r="4102" spans="1:11">
      <c r="A4102" s="4">
        <v>20221005</v>
      </c>
      <c r="B4102" s="21">
        <f t="shared" si="64"/>
        <v>44839</v>
      </c>
      <c r="C4102" s="20" t="str">
        <f>TEXT(Table1[[#This Row],[Transaction Date]],"yyyy")</f>
        <v>2022</v>
      </c>
      <c r="D4102" s="20" t="str">
        <f>TEXT(Table1[[#This Row],[Transaction Date]],"mmmm")</f>
        <v>October</v>
      </c>
      <c r="E4102" s="4">
        <f>MONTH(Table1[[#This Row],[Transaction Date]])</f>
        <v>10</v>
      </c>
      <c r="F4102" s="20" t="str">
        <f>TEXT(Table1[[#This Row],[Transaction Date]],"dddd")</f>
        <v>Wednesday</v>
      </c>
      <c r="G4102" t="s">
        <v>116</v>
      </c>
      <c r="H4102" s="4">
        <v>14275</v>
      </c>
      <c r="I4102" t="s">
        <v>115</v>
      </c>
      <c r="J4102" s="4">
        <v>167967</v>
      </c>
      <c r="K4102">
        <v>21250</v>
      </c>
    </row>
    <row r="4103" spans="1:11">
      <c r="A4103" s="4">
        <v>20221005</v>
      </c>
      <c r="B4103" s="21">
        <f t="shared" si="64"/>
        <v>44839</v>
      </c>
      <c r="C4103" s="20" t="str">
        <f>TEXT(Table1[[#This Row],[Transaction Date]],"yyyy")</f>
        <v>2022</v>
      </c>
      <c r="D4103" s="20" t="str">
        <f>TEXT(Table1[[#This Row],[Transaction Date]],"mmmm")</f>
        <v>October</v>
      </c>
      <c r="E4103" s="4">
        <f>MONTH(Table1[[#This Row],[Transaction Date]])</f>
        <v>10</v>
      </c>
      <c r="F4103" s="20" t="str">
        <f>TEXT(Table1[[#This Row],[Transaction Date]],"dddd")</f>
        <v>Wednesday</v>
      </c>
      <c r="G4103" t="s">
        <v>116</v>
      </c>
      <c r="H4103" s="4">
        <v>14278</v>
      </c>
      <c r="I4103" t="s">
        <v>111</v>
      </c>
      <c r="J4103" s="4">
        <v>168844</v>
      </c>
      <c r="K4103">
        <v>12650</v>
      </c>
    </row>
    <row r="4104" spans="1:11">
      <c r="A4104" s="4">
        <v>20221005</v>
      </c>
      <c r="B4104" s="21">
        <f t="shared" si="64"/>
        <v>44839</v>
      </c>
      <c r="C4104" s="20" t="str">
        <f>TEXT(Table1[[#This Row],[Transaction Date]],"yyyy")</f>
        <v>2022</v>
      </c>
      <c r="D4104" s="20" t="str">
        <f>TEXT(Table1[[#This Row],[Transaction Date]],"mmmm")</f>
        <v>October</v>
      </c>
      <c r="E4104" s="4">
        <f>MONTH(Table1[[#This Row],[Transaction Date]])</f>
        <v>10</v>
      </c>
      <c r="F4104" s="20" t="str">
        <f>TEXT(Table1[[#This Row],[Transaction Date]],"dddd")</f>
        <v>Wednesday</v>
      </c>
      <c r="G4104" t="s">
        <v>116</v>
      </c>
      <c r="H4104" s="4">
        <v>14280</v>
      </c>
      <c r="I4104" t="s">
        <v>109</v>
      </c>
      <c r="J4104" s="4">
        <v>169721</v>
      </c>
      <c r="K4104">
        <v>22005</v>
      </c>
    </row>
    <row r="4105" spans="1:11">
      <c r="A4105" s="4">
        <v>20221006</v>
      </c>
      <c r="B4105" s="21">
        <f t="shared" si="64"/>
        <v>44840</v>
      </c>
      <c r="C4105" s="20" t="str">
        <f>TEXT(Table1[[#This Row],[Transaction Date]],"yyyy")</f>
        <v>2022</v>
      </c>
      <c r="D4105" s="20" t="str">
        <f>TEXT(Table1[[#This Row],[Transaction Date]],"mmmm")</f>
        <v>October</v>
      </c>
      <c r="E4105" s="4">
        <f>MONTH(Table1[[#This Row],[Transaction Date]])</f>
        <v>10</v>
      </c>
      <c r="F4105" s="20" t="str">
        <f>TEXT(Table1[[#This Row],[Transaction Date]],"dddd")</f>
        <v>Thursday</v>
      </c>
      <c r="G4105" t="s">
        <v>116</v>
      </c>
      <c r="H4105" s="4">
        <v>10756</v>
      </c>
      <c r="I4105" t="s">
        <v>109</v>
      </c>
      <c r="J4105" s="4">
        <v>124705</v>
      </c>
      <c r="K4105">
        <v>25650</v>
      </c>
    </row>
    <row r="4106" spans="1:11">
      <c r="A4106" s="4">
        <v>20221006</v>
      </c>
      <c r="B4106" s="21">
        <f t="shared" si="64"/>
        <v>44840</v>
      </c>
      <c r="C4106" s="20" t="str">
        <f>TEXT(Table1[[#This Row],[Transaction Date]],"yyyy")</f>
        <v>2022</v>
      </c>
      <c r="D4106" s="20" t="str">
        <f>TEXT(Table1[[#This Row],[Transaction Date]],"mmmm")</f>
        <v>October</v>
      </c>
      <c r="E4106" s="4">
        <f>MONTH(Table1[[#This Row],[Transaction Date]])</f>
        <v>10</v>
      </c>
      <c r="F4106" s="20" t="str">
        <f>TEXT(Table1[[#This Row],[Transaction Date]],"dddd")</f>
        <v>Thursday</v>
      </c>
      <c r="G4106" t="s">
        <v>116</v>
      </c>
      <c r="H4106" s="4">
        <v>14294</v>
      </c>
      <c r="I4106" t="s">
        <v>111</v>
      </c>
      <c r="J4106" s="4">
        <v>134582</v>
      </c>
      <c r="K4106">
        <v>4776.75</v>
      </c>
    </row>
    <row r="4107" spans="1:11">
      <c r="A4107" s="4">
        <v>20221006</v>
      </c>
      <c r="B4107" s="21">
        <f t="shared" si="64"/>
        <v>44840</v>
      </c>
      <c r="C4107" s="20" t="str">
        <f>TEXT(Table1[[#This Row],[Transaction Date]],"yyyy")</f>
        <v>2022</v>
      </c>
      <c r="D4107" s="20" t="str">
        <f>TEXT(Table1[[#This Row],[Transaction Date]],"mmmm")</f>
        <v>October</v>
      </c>
      <c r="E4107" s="4">
        <f>MONTH(Table1[[#This Row],[Transaction Date]])</f>
        <v>10</v>
      </c>
      <c r="F4107" s="20" t="str">
        <f>TEXT(Table1[[#This Row],[Transaction Date]],"dddd")</f>
        <v>Thursday</v>
      </c>
      <c r="G4107" t="s">
        <v>117</v>
      </c>
      <c r="H4107" s="4">
        <v>14296</v>
      </c>
      <c r="I4107" t="s">
        <v>109</v>
      </c>
      <c r="J4107" s="4">
        <v>240547</v>
      </c>
      <c r="K4107">
        <v>19250</v>
      </c>
    </row>
    <row r="4108" spans="1:11">
      <c r="A4108" s="4">
        <v>20221007</v>
      </c>
      <c r="B4108" s="21">
        <f t="shared" si="64"/>
        <v>44841</v>
      </c>
      <c r="C4108" s="20" t="str">
        <f>TEXT(Table1[[#This Row],[Transaction Date]],"yyyy")</f>
        <v>2022</v>
      </c>
      <c r="D4108" s="20" t="str">
        <f>TEXT(Table1[[#This Row],[Transaction Date]],"mmmm")</f>
        <v>October</v>
      </c>
      <c r="E4108" s="4">
        <f>MONTH(Table1[[#This Row],[Transaction Date]])</f>
        <v>10</v>
      </c>
      <c r="F4108" s="20" t="str">
        <f>TEXT(Table1[[#This Row],[Transaction Date]],"dddd")</f>
        <v>Friday</v>
      </c>
      <c r="G4108" t="s">
        <v>118</v>
      </c>
      <c r="H4108" s="4">
        <v>1670</v>
      </c>
      <c r="I4108" t="s">
        <v>114</v>
      </c>
      <c r="J4108" s="4">
        <v>275506</v>
      </c>
      <c r="K4108">
        <v>9650</v>
      </c>
    </row>
    <row r="4109" spans="1:11">
      <c r="A4109" s="4">
        <v>20221007</v>
      </c>
      <c r="B4109" s="21">
        <f t="shared" si="64"/>
        <v>44841</v>
      </c>
      <c r="C4109" s="20" t="str">
        <f>TEXT(Table1[[#This Row],[Transaction Date]],"yyyy")</f>
        <v>2022</v>
      </c>
      <c r="D4109" s="20" t="str">
        <f>TEXT(Table1[[#This Row],[Transaction Date]],"mmmm")</f>
        <v>October</v>
      </c>
      <c r="E4109" s="4">
        <f>MONTH(Table1[[#This Row],[Transaction Date]])</f>
        <v>10</v>
      </c>
      <c r="F4109" s="20" t="str">
        <f>TEXT(Table1[[#This Row],[Transaction Date]],"dddd")</f>
        <v>Friday</v>
      </c>
      <c r="G4109" t="s">
        <v>10</v>
      </c>
      <c r="H4109" s="4">
        <v>1671</v>
      </c>
      <c r="I4109" t="s">
        <v>115</v>
      </c>
      <c r="J4109" s="4">
        <v>310465</v>
      </c>
      <c r="K4109">
        <v>3950</v>
      </c>
    </row>
    <row r="4110" spans="1:11">
      <c r="A4110" s="4">
        <v>20221007</v>
      </c>
      <c r="B4110" s="21">
        <f t="shared" si="64"/>
        <v>44841</v>
      </c>
      <c r="C4110" s="20" t="str">
        <f>TEXT(Table1[[#This Row],[Transaction Date]],"yyyy")</f>
        <v>2022</v>
      </c>
      <c r="D4110" s="20" t="str">
        <f>TEXT(Table1[[#This Row],[Transaction Date]],"mmmm")</f>
        <v>October</v>
      </c>
      <c r="E4110" s="4">
        <f>MONTH(Table1[[#This Row],[Transaction Date]])</f>
        <v>10</v>
      </c>
      <c r="F4110" s="20" t="str">
        <f>TEXT(Table1[[#This Row],[Transaction Date]],"dddd")</f>
        <v>Friday</v>
      </c>
      <c r="G4110" s="1" t="s">
        <v>116</v>
      </c>
      <c r="H4110" s="4">
        <v>21831</v>
      </c>
      <c r="I4110" t="s">
        <v>114</v>
      </c>
      <c r="J4110" s="4">
        <v>485260</v>
      </c>
      <c r="K4110">
        <v>22450</v>
      </c>
    </row>
    <row r="4111" spans="1:11">
      <c r="A4111" s="4">
        <v>20221007</v>
      </c>
      <c r="B4111" s="21">
        <f t="shared" si="64"/>
        <v>44841</v>
      </c>
      <c r="C4111" s="20" t="str">
        <f>TEXT(Table1[[#This Row],[Transaction Date]],"yyyy")</f>
        <v>2022</v>
      </c>
      <c r="D4111" s="20" t="str">
        <f>TEXT(Table1[[#This Row],[Transaction Date]],"mmmm")</f>
        <v>October</v>
      </c>
      <c r="E4111" s="4">
        <f>MONTH(Table1[[#This Row],[Transaction Date]])</f>
        <v>10</v>
      </c>
      <c r="F4111" s="20" t="str">
        <f>TEXT(Table1[[#This Row],[Transaction Date]],"dddd")</f>
        <v>Friday</v>
      </c>
      <c r="G4111" s="1" t="s">
        <v>118</v>
      </c>
      <c r="H4111" s="4">
        <v>21832</v>
      </c>
      <c r="I4111" t="s">
        <v>115</v>
      </c>
      <c r="J4111" s="4">
        <v>520219</v>
      </c>
      <c r="K4111">
        <v>6950</v>
      </c>
    </row>
    <row r="4112" spans="1:11">
      <c r="A4112" s="4">
        <v>20221007</v>
      </c>
      <c r="B4112" s="21">
        <f t="shared" si="64"/>
        <v>44841</v>
      </c>
      <c r="C4112" s="20" t="str">
        <f>TEXT(Table1[[#This Row],[Transaction Date]],"yyyy")</f>
        <v>2022</v>
      </c>
      <c r="D4112" s="20" t="str">
        <f>TEXT(Table1[[#This Row],[Transaction Date]],"mmmm")</f>
        <v>October</v>
      </c>
      <c r="E4112" s="4">
        <f>MONTH(Table1[[#This Row],[Transaction Date]])</f>
        <v>10</v>
      </c>
      <c r="F4112" s="20" t="str">
        <f>TEXT(Table1[[#This Row],[Transaction Date]],"dddd")</f>
        <v>Friday</v>
      </c>
      <c r="G4112" t="s">
        <v>116</v>
      </c>
      <c r="H4112" s="4">
        <v>21836</v>
      </c>
      <c r="I4112" t="s">
        <v>111</v>
      </c>
      <c r="J4112" s="4">
        <v>555178</v>
      </c>
      <c r="K4112">
        <v>6885</v>
      </c>
    </row>
    <row r="4113" spans="1:11">
      <c r="A4113" s="4">
        <v>20221007</v>
      </c>
      <c r="B4113" s="21">
        <f t="shared" si="64"/>
        <v>44841</v>
      </c>
      <c r="C4113" s="20" t="str">
        <f>TEXT(Table1[[#This Row],[Transaction Date]],"yyyy")</f>
        <v>2022</v>
      </c>
      <c r="D4113" s="20" t="str">
        <f>TEXT(Table1[[#This Row],[Transaction Date]],"mmmm")</f>
        <v>October</v>
      </c>
      <c r="E4113" s="4">
        <f>MONTH(Table1[[#This Row],[Transaction Date]])</f>
        <v>10</v>
      </c>
      <c r="F4113" s="20" t="str">
        <f>TEXT(Table1[[#This Row],[Transaction Date]],"dddd")</f>
        <v>Friday</v>
      </c>
      <c r="G4113" t="s">
        <v>117</v>
      </c>
      <c r="H4113" s="4">
        <v>21837</v>
      </c>
      <c r="I4113" t="s">
        <v>109</v>
      </c>
      <c r="J4113" s="4">
        <v>590137</v>
      </c>
      <c r="K4113">
        <v>20520</v>
      </c>
    </row>
    <row r="4114" spans="1:11">
      <c r="A4114" s="4">
        <v>20221008</v>
      </c>
      <c r="B4114" s="21">
        <f t="shared" si="64"/>
        <v>44842</v>
      </c>
      <c r="C4114" s="20" t="str">
        <f>TEXT(Table1[[#This Row],[Transaction Date]],"yyyy")</f>
        <v>2022</v>
      </c>
      <c r="D4114" s="20" t="str">
        <f>TEXT(Table1[[#This Row],[Transaction Date]],"mmmm")</f>
        <v>October</v>
      </c>
      <c r="E4114" s="4">
        <f>MONTH(Table1[[#This Row],[Transaction Date]])</f>
        <v>10</v>
      </c>
      <c r="F4114" s="20" t="str">
        <f>TEXT(Table1[[#This Row],[Transaction Date]],"dddd")</f>
        <v>Saturday</v>
      </c>
      <c r="G4114" t="s">
        <v>117</v>
      </c>
      <c r="H4114" s="4">
        <v>1673</v>
      </c>
      <c r="I4114" t="s">
        <v>109</v>
      </c>
      <c r="J4114" s="4">
        <v>625096</v>
      </c>
      <c r="K4114">
        <v>15400</v>
      </c>
    </row>
    <row r="4115" spans="1:11">
      <c r="A4115" s="4">
        <v>20221008</v>
      </c>
      <c r="B4115" s="21">
        <f t="shared" si="64"/>
        <v>44842</v>
      </c>
      <c r="C4115" s="20" t="str">
        <f>TEXT(Table1[[#This Row],[Transaction Date]],"yyyy")</f>
        <v>2022</v>
      </c>
      <c r="D4115" s="20" t="str">
        <f>TEXT(Table1[[#This Row],[Transaction Date]],"mmmm")</f>
        <v>October</v>
      </c>
      <c r="E4115" s="4">
        <f>MONTH(Table1[[#This Row],[Transaction Date]])</f>
        <v>10</v>
      </c>
      <c r="F4115" s="20" t="str">
        <f>TEXT(Table1[[#This Row],[Transaction Date]],"dddd")</f>
        <v>Saturday</v>
      </c>
      <c r="G4115" t="s">
        <v>10</v>
      </c>
      <c r="H4115" s="4">
        <v>1674</v>
      </c>
      <c r="I4115" t="s">
        <v>115</v>
      </c>
      <c r="J4115" s="4">
        <v>834850</v>
      </c>
      <c r="K4115">
        <v>995</v>
      </c>
    </row>
    <row r="4116" spans="1:11">
      <c r="A4116" s="4">
        <v>20221008</v>
      </c>
      <c r="B4116" s="21">
        <f t="shared" si="64"/>
        <v>44842</v>
      </c>
      <c r="C4116" s="20" t="str">
        <f>TEXT(Table1[[#This Row],[Transaction Date]],"yyyy")</f>
        <v>2022</v>
      </c>
      <c r="D4116" s="20" t="str">
        <f>TEXT(Table1[[#This Row],[Transaction Date]],"mmmm")</f>
        <v>October</v>
      </c>
      <c r="E4116" s="4">
        <f>MONTH(Table1[[#This Row],[Transaction Date]])</f>
        <v>10</v>
      </c>
      <c r="F4116" s="20" t="str">
        <f>TEXT(Table1[[#This Row],[Transaction Date]],"dddd")</f>
        <v>Saturday</v>
      </c>
      <c r="G4116" t="s">
        <v>10</v>
      </c>
      <c r="H4116" s="4">
        <v>1676</v>
      </c>
      <c r="I4116" t="s">
        <v>114</v>
      </c>
      <c r="J4116" s="4">
        <v>367666</v>
      </c>
      <c r="K4116">
        <v>15400</v>
      </c>
    </row>
    <row r="4117" spans="1:11">
      <c r="A4117" s="4">
        <v>20221008</v>
      </c>
      <c r="B4117" s="21">
        <f t="shared" si="64"/>
        <v>44842</v>
      </c>
      <c r="C4117" s="20" t="str">
        <f>TEXT(Table1[[#This Row],[Transaction Date]],"yyyy")</f>
        <v>2022</v>
      </c>
      <c r="D4117" s="20" t="str">
        <f>TEXT(Table1[[#This Row],[Transaction Date]],"mmmm")</f>
        <v>October</v>
      </c>
      <c r="E4117" s="4">
        <f>MONTH(Table1[[#This Row],[Transaction Date]])</f>
        <v>10</v>
      </c>
      <c r="F4117" s="20" t="str">
        <f>TEXT(Table1[[#This Row],[Transaction Date]],"dddd")</f>
        <v>Saturday</v>
      </c>
      <c r="G4117" t="s">
        <v>118</v>
      </c>
      <c r="H4117" s="4">
        <v>1676</v>
      </c>
      <c r="I4117" t="s">
        <v>115</v>
      </c>
      <c r="J4117" s="4">
        <v>417887</v>
      </c>
      <c r="K4117">
        <v>5698</v>
      </c>
    </row>
    <row r="4118" spans="1:11">
      <c r="A4118" s="4">
        <v>20221008</v>
      </c>
      <c r="B4118" s="21">
        <f t="shared" si="64"/>
        <v>44842</v>
      </c>
      <c r="C4118" s="20" t="str">
        <f>TEXT(Table1[[#This Row],[Transaction Date]],"yyyy")</f>
        <v>2022</v>
      </c>
      <c r="D4118" s="20" t="str">
        <f>TEXT(Table1[[#This Row],[Transaction Date]],"mmmm")</f>
        <v>October</v>
      </c>
      <c r="E4118" s="4">
        <f>MONTH(Table1[[#This Row],[Transaction Date]])</f>
        <v>10</v>
      </c>
      <c r="F4118" s="20" t="str">
        <f>TEXT(Table1[[#This Row],[Transaction Date]],"dddd")</f>
        <v>Saturday</v>
      </c>
      <c r="G4118" t="s">
        <v>116</v>
      </c>
      <c r="H4118" s="4">
        <v>1677</v>
      </c>
      <c r="I4118" t="s">
        <v>113</v>
      </c>
      <c r="J4118" s="4">
        <v>468108</v>
      </c>
      <c r="K4118">
        <v>15400</v>
      </c>
    </row>
    <row r="4119" spans="1:11">
      <c r="A4119" s="4">
        <v>20221008</v>
      </c>
      <c r="B4119" s="21">
        <f t="shared" si="64"/>
        <v>44842</v>
      </c>
      <c r="C4119" s="20" t="str">
        <f>TEXT(Table1[[#This Row],[Transaction Date]],"yyyy")</f>
        <v>2022</v>
      </c>
      <c r="D4119" s="20" t="str">
        <f>TEXT(Table1[[#This Row],[Transaction Date]],"mmmm")</f>
        <v>October</v>
      </c>
      <c r="E4119" s="4">
        <f>MONTH(Table1[[#This Row],[Transaction Date]])</f>
        <v>10</v>
      </c>
      <c r="F4119" s="20" t="str">
        <f>TEXT(Table1[[#This Row],[Transaction Date]],"dddd")</f>
        <v>Saturday</v>
      </c>
      <c r="G4119" t="s">
        <v>117</v>
      </c>
      <c r="H4119" s="4">
        <v>1678</v>
      </c>
      <c r="I4119" t="s">
        <v>113</v>
      </c>
      <c r="J4119" s="4">
        <v>555178</v>
      </c>
      <c r="K4119">
        <v>12760</v>
      </c>
    </row>
    <row r="4120" spans="1:11">
      <c r="A4120" s="4">
        <v>20221008</v>
      </c>
      <c r="B4120" s="21">
        <f t="shared" si="64"/>
        <v>44842</v>
      </c>
      <c r="C4120" s="20" t="str">
        <f>TEXT(Table1[[#This Row],[Transaction Date]],"yyyy")</f>
        <v>2022</v>
      </c>
      <c r="D4120" s="20" t="str">
        <f>TEXT(Table1[[#This Row],[Transaction Date]],"mmmm")</f>
        <v>October</v>
      </c>
      <c r="E4120" s="4">
        <f>MONTH(Table1[[#This Row],[Transaction Date]])</f>
        <v>10</v>
      </c>
      <c r="F4120" s="20" t="str">
        <f>TEXT(Table1[[#This Row],[Transaction Date]],"dddd")</f>
        <v>Saturday</v>
      </c>
      <c r="G4120" t="s">
        <v>10</v>
      </c>
      <c r="H4120" s="4">
        <v>1678</v>
      </c>
      <c r="I4120" t="s">
        <v>109</v>
      </c>
      <c r="J4120" s="4">
        <v>590137</v>
      </c>
      <c r="K4120">
        <v>5560</v>
      </c>
    </row>
    <row r="4121" spans="1:11">
      <c r="A4121" s="4">
        <v>20221008</v>
      </c>
      <c r="B4121" s="21">
        <f t="shared" si="64"/>
        <v>44842</v>
      </c>
      <c r="C4121" s="20" t="str">
        <f>TEXT(Table1[[#This Row],[Transaction Date]],"yyyy")</f>
        <v>2022</v>
      </c>
      <c r="D4121" s="20" t="str">
        <f>TEXT(Table1[[#This Row],[Transaction Date]],"mmmm")</f>
        <v>October</v>
      </c>
      <c r="E4121" s="4">
        <f>MONTH(Table1[[#This Row],[Transaction Date]])</f>
        <v>10</v>
      </c>
      <c r="F4121" s="20" t="str">
        <f>TEXT(Table1[[#This Row],[Transaction Date]],"dddd")</f>
        <v>Saturday</v>
      </c>
      <c r="G4121" t="s">
        <v>10</v>
      </c>
      <c r="H4121" s="4">
        <v>1681</v>
      </c>
      <c r="I4121" t="s">
        <v>112</v>
      </c>
      <c r="J4121" s="4">
        <v>625096</v>
      </c>
      <c r="K4121">
        <v>5698</v>
      </c>
    </row>
    <row r="4122" spans="1:11">
      <c r="A4122" s="4">
        <v>20221008</v>
      </c>
      <c r="B4122" s="21">
        <f t="shared" si="64"/>
        <v>44842</v>
      </c>
      <c r="C4122" s="20" t="str">
        <f>TEXT(Table1[[#This Row],[Transaction Date]],"yyyy")</f>
        <v>2022</v>
      </c>
      <c r="D4122" s="20" t="str">
        <f>TEXT(Table1[[#This Row],[Transaction Date]],"mmmm")</f>
        <v>October</v>
      </c>
      <c r="E4122" s="4">
        <f>MONTH(Table1[[#This Row],[Transaction Date]])</f>
        <v>10</v>
      </c>
      <c r="F4122" s="20" t="str">
        <f>TEXT(Table1[[#This Row],[Transaction Date]],"dddd")</f>
        <v>Saturday</v>
      </c>
      <c r="G4122" t="s">
        <v>10</v>
      </c>
      <c r="H4122" s="4">
        <v>21838</v>
      </c>
      <c r="I4122" t="s">
        <v>114</v>
      </c>
      <c r="J4122" s="4">
        <v>834850</v>
      </c>
      <c r="K4122">
        <v>15400</v>
      </c>
    </row>
    <row r="4123" spans="1:11">
      <c r="A4123" s="4">
        <v>20221008</v>
      </c>
      <c r="B4123" s="21">
        <f t="shared" si="64"/>
        <v>44842</v>
      </c>
      <c r="C4123" s="20" t="str">
        <f>TEXT(Table1[[#This Row],[Transaction Date]],"yyyy")</f>
        <v>2022</v>
      </c>
      <c r="D4123" s="20" t="str">
        <f>TEXT(Table1[[#This Row],[Transaction Date]],"mmmm")</f>
        <v>October</v>
      </c>
      <c r="E4123" s="4">
        <f>MONTH(Table1[[#This Row],[Transaction Date]])</f>
        <v>10</v>
      </c>
      <c r="F4123" s="20" t="str">
        <f>TEXT(Table1[[#This Row],[Transaction Date]],"dddd")</f>
        <v>Saturday</v>
      </c>
      <c r="G4123" t="s">
        <v>117</v>
      </c>
      <c r="H4123" s="4">
        <v>21839</v>
      </c>
      <c r="I4123" t="s">
        <v>115</v>
      </c>
      <c r="J4123" s="4">
        <v>367666</v>
      </c>
      <c r="K4123">
        <v>5560</v>
      </c>
    </row>
    <row r="4124" spans="1:11">
      <c r="A4124" s="4">
        <v>20221008</v>
      </c>
      <c r="B4124" s="21">
        <f t="shared" si="64"/>
        <v>44842</v>
      </c>
      <c r="C4124" s="20" t="str">
        <f>TEXT(Table1[[#This Row],[Transaction Date]],"yyyy")</f>
        <v>2022</v>
      </c>
      <c r="D4124" s="20" t="str">
        <f>TEXT(Table1[[#This Row],[Transaction Date]],"mmmm")</f>
        <v>October</v>
      </c>
      <c r="E4124" s="4">
        <f>MONTH(Table1[[#This Row],[Transaction Date]])</f>
        <v>10</v>
      </c>
      <c r="F4124" s="20" t="str">
        <f>TEXT(Table1[[#This Row],[Transaction Date]],"dddd")</f>
        <v>Saturday</v>
      </c>
      <c r="G4124" t="s">
        <v>117</v>
      </c>
      <c r="H4124" s="4">
        <v>21842</v>
      </c>
      <c r="I4124" t="s">
        <v>113</v>
      </c>
      <c r="J4124" s="4">
        <v>417887</v>
      </c>
      <c r="K4124">
        <v>8325</v>
      </c>
    </row>
    <row r="4125" spans="1:11">
      <c r="A4125" s="4">
        <v>20221008</v>
      </c>
      <c r="B4125" s="21">
        <f t="shared" si="64"/>
        <v>44842</v>
      </c>
      <c r="C4125" s="20" t="str">
        <f>TEXT(Table1[[#This Row],[Transaction Date]],"yyyy")</f>
        <v>2022</v>
      </c>
      <c r="D4125" s="20" t="str">
        <f>TEXT(Table1[[#This Row],[Transaction Date]],"mmmm")</f>
        <v>October</v>
      </c>
      <c r="E4125" s="4">
        <f>MONTH(Table1[[#This Row],[Transaction Date]])</f>
        <v>10</v>
      </c>
      <c r="F4125" s="20" t="str">
        <f>TEXT(Table1[[#This Row],[Transaction Date]],"dddd")</f>
        <v>Saturday</v>
      </c>
      <c r="G4125" t="s">
        <v>10</v>
      </c>
      <c r="H4125" s="4">
        <v>21843</v>
      </c>
      <c r="I4125" t="s">
        <v>109</v>
      </c>
      <c r="J4125" s="4">
        <v>468108</v>
      </c>
      <c r="K4125">
        <v>10250</v>
      </c>
    </row>
    <row r="4126" spans="1:11">
      <c r="A4126" s="4">
        <v>20221008</v>
      </c>
      <c r="B4126" s="21">
        <f t="shared" si="64"/>
        <v>44842</v>
      </c>
      <c r="C4126" s="20" t="str">
        <f>TEXT(Table1[[#This Row],[Transaction Date]],"yyyy")</f>
        <v>2022</v>
      </c>
      <c r="D4126" s="20" t="str">
        <f>TEXT(Table1[[#This Row],[Transaction Date]],"mmmm")</f>
        <v>October</v>
      </c>
      <c r="E4126" s="4">
        <f>MONTH(Table1[[#This Row],[Transaction Date]])</f>
        <v>10</v>
      </c>
      <c r="F4126" s="20" t="str">
        <f>TEXT(Table1[[#This Row],[Transaction Date]],"dddd")</f>
        <v>Saturday</v>
      </c>
      <c r="G4126" t="s">
        <v>10</v>
      </c>
      <c r="H4126" s="4">
        <v>21844</v>
      </c>
      <c r="I4126" t="s">
        <v>109</v>
      </c>
      <c r="J4126" s="4">
        <v>209386</v>
      </c>
      <c r="K4126">
        <v>8712.5</v>
      </c>
    </row>
    <row r="4127" spans="1:11">
      <c r="A4127" s="4">
        <v>20221008</v>
      </c>
      <c r="B4127" s="21">
        <f t="shared" si="64"/>
        <v>44842</v>
      </c>
      <c r="C4127" s="20" t="str">
        <f>TEXT(Table1[[#This Row],[Transaction Date]],"yyyy")</f>
        <v>2022</v>
      </c>
      <c r="D4127" s="20" t="str">
        <f>TEXT(Table1[[#This Row],[Transaction Date]],"mmmm")</f>
        <v>October</v>
      </c>
      <c r="E4127" s="4">
        <f>MONTH(Table1[[#This Row],[Transaction Date]])</f>
        <v>10</v>
      </c>
      <c r="F4127" s="20" t="str">
        <f>TEXT(Table1[[#This Row],[Transaction Date]],"dddd")</f>
        <v>Saturday</v>
      </c>
      <c r="G4127" t="s">
        <v>118</v>
      </c>
      <c r="H4127" s="4">
        <v>1680</v>
      </c>
      <c r="I4127" t="s">
        <v>109</v>
      </c>
      <c r="J4127" s="4">
        <v>553256</v>
      </c>
      <c r="K4127">
        <v>5250</v>
      </c>
    </row>
    <row r="4128" spans="1:11">
      <c r="A4128" s="4">
        <v>20221008</v>
      </c>
      <c r="B4128" s="21">
        <f t="shared" si="64"/>
        <v>44842</v>
      </c>
      <c r="C4128" s="20" t="str">
        <f>TEXT(Table1[[#This Row],[Transaction Date]],"yyyy")</f>
        <v>2022</v>
      </c>
      <c r="D4128" s="20" t="str">
        <f>TEXT(Table1[[#This Row],[Transaction Date]],"mmmm")</f>
        <v>October</v>
      </c>
      <c r="E4128" s="4">
        <f>MONTH(Table1[[#This Row],[Transaction Date]])</f>
        <v>10</v>
      </c>
      <c r="F4128" s="20" t="str">
        <f>TEXT(Table1[[#This Row],[Transaction Date]],"dddd")</f>
        <v>Saturday</v>
      </c>
      <c r="G4128" t="s">
        <v>116</v>
      </c>
      <c r="H4128" s="4">
        <v>21839</v>
      </c>
      <c r="I4128" t="s">
        <v>109</v>
      </c>
      <c r="J4128" s="4">
        <v>555178</v>
      </c>
      <c r="K4128">
        <v>18600</v>
      </c>
    </row>
    <row r="4129" spans="1:11">
      <c r="A4129" s="4">
        <v>20221008</v>
      </c>
      <c r="B4129" s="21">
        <f t="shared" si="64"/>
        <v>44842</v>
      </c>
      <c r="C4129" s="20" t="str">
        <f>TEXT(Table1[[#This Row],[Transaction Date]],"yyyy")</f>
        <v>2022</v>
      </c>
      <c r="D4129" s="20" t="str">
        <f>TEXT(Table1[[#This Row],[Transaction Date]],"mmmm")</f>
        <v>October</v>
      </c>
      <c r="E4129" s="4">
        <f>MONTH(Table1[[#This Row],[Transaction Date]])</f>
        <v>10</v>
      </c>
      <c r="F4129" s="20" t="str">
        <f>TEXT(Table1[[#This Row],[Transaction Date]],"dddd")</f>
        <v>Saturday</v>
      </c>
      <c r="G4129" t="s">
        <v>10</v>
      </c>
      <c r="H4129" s="4">
        <v>21840</v>
      </c>
      <c r="I4129" t="s">
        <v>114</v>
      </c>
      <c r="J4129" s="4">
        <v>590137</v>
      </c>
      <c r="K4129">
        <v>10250</v>
      </c>
    </row>
    <row r="4130" spans="1:11">
      <c r="A4130" s="4">
        <v>20221008</v>
      </c>
      <c r="B4130" s="21">
        <f t="shared" si="64"/>
        <v>44842</v>
      </c>
      <c r="C4130" s="20" t="str">
        <f>TEXT(Table1[[#This Row],[Transaction Date]],"yyyy")</f>
        <v>2022</v>
      </c>
      <c r="D4130" s="20" t="str">
        <f>TEXT(Table1[[#This Row],[Transaction Date]],"mmmm")</f>
        <v>October</v>
      </c>
      <c r="E4130" s="4">
        <f>MONTH(Table1[[#This Row],[Transaction Date]])</f>
        <v>10</v>
      </c>
      <c r="F4130" s="20" t="str">
        <f>TEXT(Table1[[#This Row],[Transaction Date]],"dddd")</f>
        <v>Saturday</v>
      </c>
      <c r="G4130" t="s">
        <v>116</v>
      </c>
      <c r="H4130" s="4">
        <v>21845</v>
      </c>
      <c r="I4130" t="s">
        <v>115</v>
      </c>
      <c r="J4130" s="4">
        <v>625096</v>
      </c>
      <c r="K4130">
        <v>3250</v>
      </c>
    </row>
    <row r="4131" spans="1:11">
      <c r="A4131" s="4">
        <v>20221008</v>
      </c>
      <c r="B4131" s="21">
        <f t="shared" si="64"/>
        <v>44842</v>
      </c>
      <c r="C4131" s="20" t="str">
        <f>TEXT(Table1[[#This Row],[Transaction Date]],"yyyy")</f>
        <v>2022</v>
      </c>
      <c r="D4131" s="20" t="str">
        <f>TEXT(Table1[[#This Row],[Transaction Date]],"mmmm")</f>
        <v>October</v>
      </c>
      <c r="E4131" s="4">
        <f>MONTH(Table1[[#This Row],[Transaction Date]])</f>
        <v>10</v>
      </c>
      <c r="F4131" s="20" t="str">
        <f>TEXT(Table1[[#This Row],[Transaction Date]],"dddd")</f>
        <v>Saturday</v>
      </c>
      <c r="G4131" t="s">
        <v>117</v>
      </c>
      <c r="H4131" s="4">
        <v>21847</v>
      </c>
      <c r="I4131" t="s">
        <v>115</v>
      </c>
      <c r="J4131" s="4">
        <v>834850</v>
      </c>
      <c r="K4131">
        <v>17960</v>
      </c>
    </row>
    <row r="4132" spans="1:11">
      <c r="A4132" s="4">
        <v>20221008</v>
      </c>
      <c r="B4132" s="21">
        <f t="shared" si="64"/>
        <v>44842</v>
      </c>
      <c r="C4132" s="20" t="str">
        <f>TEXT(Table1[[#This Row],[Transaction Date]],"yyyy")</f>
        <v>2022</v>
      </c>
      <c r="D4132" s="20" t="str">
        <f>TEXT(Table1[[#This Row],[Transaction Date]],"mmmm")</f>
        <v>October</v>
      </c>
      <c r="E4132" s="4">
        <f>MONTH(Table1[[#This Row],[Transaction Date]])</f>
        <v>10</v>
      </c>
      <c r="F4132" s="20" t="str">
        <f>TEXT(Table1[[#This Row],[Transaction Date]],"dddd")</f>
        <v>Saturday</v>
      </c>
      <c r="G4132" t="s">
        <v>117</v>
      </c>
      <c r="H4132" s="4">
        <v>14000</v>
      </c>
      <c r="I4132" t="s">
        <v>112</v>
      </c>
      <c r="J4132" s="4">
        <v>367666</v>
      </c>
      <c r="K4132">
        <v>14360</v>
      </c>
    </row>
    <row r="4133" spans="1:11">
      <c r="A4133" s="4">
        <v>20221008</v>
      </c>
      <c r="B4133" s="21">
        <f t="shared" si="64"/>
        <v>44842</v>
      </c>
      <c r="C4133" s="20" t="str">
        <f>TEXT(Table1[[#This Row],[Transaction Date]],"yyyy")</f>
        <v>2022</v>
      </c>
      <c r="D4133" s="20" t="str">
        <f>TEXT(Table1[[#This Row],[Transaction Date]],"mmmm")</f>
        <v>October</v>
      </c>
      <c r="E4133" s="4">
        <f>MONTH(Table1[[#This Row],[Transaction Date]])</f>
        <v>10</v>
      </c>
      <c r="F4133" s="20" t="str">
        <f>TEXT(Table1[[#This Row],[Transaction Date]],"dddd")</f>
        <v>Saturday</v>
      </c>
      <c r="G4133" t="s">
        <v>10</v>
      </c>
      <c r="H4133" s="4">
        <v>10760</v>
      </c>
      <c r="I4133" t="s">
        <v>114</v>
      </c>
      <c r="J4133" s="4">
        <v>417887</v>
      </c>
      <c r="K4133">
        <v>10120</v>
      </c>
    </row>
    <row r="4134" spans="1:11">
      <c r="A4134" s="4">
        <v>20221008</v>
      </c>
      <c r="B4134" s="21">
        <f t="shared" si="64"/>
        <v>44842</v>
      </c>
      <c r="C4134" s="20" t="str">
        <f>TEXT(Table1[[#This Row],[Transaction Date]],"yyyy")</f>
        <v>2022</v>
      </c>
      <c r="D4134" s="20" t="str">
        <f>TEXT(Table1[[#This Row],[Transaction Date]],"mmmm")</f>
        <v>October</v>
      </c>
      <c r="E4134" s="4">
        <f>MONTH(Table1[[#This Row],[Transaction Date]])</f>
        <v>10</v>
      </c>
      <c r="F4134" s="20" t="str">
        <f>TEXT(Table1[[#This Row],[Transaction Date]],"dddd")</f>
        <v>Saturday</v>
      </c>
      <c r="G4134" t="s">
        <v>10</v>
      </c>
      <c r="H4134" s="4">
        <v>10760</v>
      </c>
      <c r="I4134" t="s">
        <v>115</v>
      </c>
      <c r="J4134" s="4">
        <v>468108</v>
      </c>
      <c r="K4134">
        <v>2600</v>
      </c>
    </row>
    <row r="4135" spans="1:11">
      <c r="A4135" s="4">
        <v>20221008</v>
      </c>
      <c r="B4135" s="21">
        <f t="shared" si="64"/>
        <v>44842</v>
      </c>
      <c r="C4135" s="20" t="str">
        <f>TEXT(Table1[[#This Row],[Transaction Date]],"yyyy")</f>
        <v>2022</v>
      </c>
      <c r="D4135" s="20" t="str">
        <f>TEXT(Table1[[#This Row],[Transaction Date]],"mmmm")</f>
        <v>October</v>
      </c>
      <c r="E4135" s="4">
        <f>MONTH(Table1[[#This Row],[Transaction Date]])</f>
        <v>10</v>
      </c>
      <c r="F4135" s="20" t="str">
        <f>TEXT(Table1[[#This Row],[Transaction Date]],"dddd")</f>
        <v>Saturday</v>
      </c>
      <c r="G4135" s="1" t="s">
        <v>10</v>
      </c>
      <c r="H4135" s="4">
        <v>10761</v>
      </c>
      <c r="I4135" t="s">
        <v>113</v>
      </c>
      <c r="J4135" s="4">
        <v>209386</v>
      </c>
      <c r="K4135">
        <v>5560</v>
      </c>
    </row>
    <row r="4136" spans="1:11">
      <c r="A4136" s="4">
        <v>20221008</v>
      </c>
      <c r="B4136" s="21">
        <f t="shared" si="64"/>
        <v>44842</v>
      </c>
      <c r="C4136" s="20" t="str">
        <f>TEXT(Table1[[#This Row],[Transaction Date]],"yyyy")</f>
        <v>2022</v>
      </c>
      <c r="D4136" s="20" t="str">
        <f>TEXT(Table1[[#This Row],[Transaction Date]],"mmmm")</f>
        <v>October</v>
      </c>
      <c r="E4136" s="4">
        <f>MONTH(Table1[[#This Row],[Transaction Date]])</f>
        <v>10</v>
      </c>
      <c r="F4136" s="20" t="str">
        <f>TEXT(Table1[[#This Row],[Transaction Date]],"dddd")</f>
        <v>Saturday</v>
      </c>
      <c r="G4136" t="s">
        <v>10</v>
      </c>
      <c r="H4136" s="4">
        <v>10764</v>
      </c>
      <c r="I4136" t="s">
        <v>109</v>
      </c>
      <c r="J4136" s="4">
        <v>553256</v>
      </c>
      <c r="K4136">
        <v>11160</v>
      </c>
    </row>
    <row r="4137" spans="1:11">
      <c r="A4137" s="4">
        <v>20221009</v>
      </c>
      <c r="B4137" s="21">
        <f t="shared" si="64"/>
        <v>44843</v>
      </c>
      <c r="C4137" s="20" t="str">
        <f>TEXT(Table1[[#This Row],[Transaction Date]],"yyyy")</f>
        <v>2022</v>
      </c>
      <c r="D4137" s="20" t="str">
        <f>TEXT(Table1[[#This Row],[Transaction Date]],"mmmm")</f>
        <v>October</v>
      </c>
      <c r="E4137" s="4">
        <f>MONTH(Table1[[#This Row],[Transaction Date]])</f>
        <v>10</v>
      </c>
      <c r="F4137" s="20" t="str">
        <f>TEXT(Table1[[#This Row],[Transaction Date]],"dddd")</f>
        <v>Sunday</v>
      </c>
      <c r="G4137" t="s">
        <v>118</v>
      </c>
      <c r="H4137" s="4">
        <v>10769</v>
      </c>
      <c r="I4137" t="s">
        <v>109</v>
      </c>
      <c r="J4137" s="4">
        <v>117828</v>
      </c>
      <c r="K4137">
        <v>3450</v>
      </c>
    </row>
    <row r="4138" spans="1:11">
      <c r="A4138" s="4">
        <v>20221009</v>
      </c>
      <c r="B4138" s="21">
        <f t="shared" si="64"/>
        <v>44843</v>
      </c>
      <c r="C4138" s="20" t="str">
        <f>TEXT(Table1[[#This Row],[Transaction Date]],"yyyy")</f>
        <v>2022</v>
      </c>
      <c r="D4138" s="20" t="str">
        <f>TEXT(Table1[[#This Row],[Transaction Date]],"mmmm")</f>
        <v>October</v>
      </c>
      <c r="E4138" s="4">
        <f>MONTH(Table1[[#This Row],[Transaction Date]])</f>
        <v>10</v>
      </c>
      <c r="F4138" s="20" t="str">
        <f>TEXT(Table1[[#This Row],[Transaction Date]],"dddd")</f>
        <v>Sunday</v>
      </c>
      <c r="G4138" t="s">
        <v>118</v>
      </c>
      <c r="H4138" s="4">
        <v>10772</v>
      </c>
      <c r="I4138" t="s">
        <v>109</v>
      </c>
      <c r="J4138" s="4">
        <v>124705</v>
      </c>
      <c r="K4138">
        <v>3950</v>
      </c>
    </row>
    <row r="4139" spans="1:11">
      <c r="A4139" s="4">
        <v>20221009</v>
      </c>
      <c r="B4139" s="21">
        <f t="shared" si="64"/>
        <v>44843</v>
      </c>
      <c r="C4139" s="20" t="str">
        <f>TEXT(Table1[[#This Row],[Transaction Date]],"yyyy")</f>
        <v>2022</v>
      </c>
      <c r="D4139" s="20" t="str">
        <f>TEXT(Table1[[#This Row],[Transaction Date]],"mmmm")</f>
        <v>October</v>
      </c>
      <c r="E4139" s="4">
        <f>MONTH(Table1[[#This Row],[Transaction Date]])</f>
        <v>10</v>
      </c>
      <c r="F4139" s="20" t="str">
        <f>TEXT(Table1[[#This Row],[Transaction Date]],"dddd")</f>
        <v>Sunday</v>
      </c>
      <c r="G4139" t="s">
        <v>117</v>
      </c>
      <c r="H4139" s="4">
        <v>1682</v>
      </c>
      <c r="I4139" t="s">
        <v>109</v>
      </c>
      <c r="J4139" s="4">
        <v>134582</v>
      </c>
      <c r="K4139">
        <v>17960</v>
      </c>
    </row>
    <row r="4140" spans="1:11">
      <c r="A4140" s="4">
        <v>20221009</v>
      </c>
      <c r="B4140" s="21">
        <f t="shared" si="64"/>
        <v>44843</v>
      </c>
      <c r="C4140" s="20" t="str">
        <f>TEXT(Table1[[#This Row],[Transaction Date]],"yyyy")</f>
        <v>2022</v>
      </c>
      <c r="D4140" s="20" t="str">
        <f>TEXT(Table1[[#This Row],[Transaction Date]],"mmmm")</f>
        <v>October</v>
      </c>
      <c r="E4140" s="4">
        <f>MONTH(Table1[[#This Row],[Transaction Date]])</f>
        <v>10</v>
      </c>
      <c r="F4140" s="20" t="str">
        <f>TEXT(Table1[[#This Row],[Transaction Date]],"dddd")</f>
        <v>Sunday</v>
      </c>
      <c r="G4140" t="s">
        <v>10</v>
      </c>
      <c r="H4140" s="4">
        <v>1682</v>
      </c>
      <c r="I4140" t="s">
        <v>114</v>
      </c>
      <c r="J4140" s="4">
        <v>145249</v>
      </c>
      <c r="K4140">
        <v>9160</v>
      </c>
    </row>
    <row r="4141" spans="1:11">
      <c r="A4141" s="4">
        <v>20221009</v>
      </c>
      <c r="B4141" s="21">
        <f t="shared" si="64"/>
        <v>44843</v>
      </c>
      <c r="C4141" s="20" t="str">
        <f>TEXT(Table1[[#This Row],[Transaction Date]],"yyyy")</f>
        <v>2022</v>
      </c>
      <c r="D4141" s="20" t="str">
        <f>TEXT(Table1[[#This Row],[Transaction Date]],"mmmm")</f>
        <v>October</v>
      </c>
      <c r="E4141" s="4">
        <f>MONTH(Table1[[#This Row],[Transaction Date]])</f>
        <v>10</v>
      </c>
      <c r="F4141" s="20" t="str">
        <f>TEXT(Table1[[#This Row],[Transaction Date]],"dddd")</f>
        <v>Sunday</v>
      </c>
      <c r="G4141" t="s">
        <v>116</v>
      </c>
      <c r="H4141" s="4">
        <v>21851</v>
      </c>
      <c r="I4141" t="s">
        <v>115</v>
      </c>
      <c r="J4141" s="4">
        <v>557336</v>
      </c>
      <c r="K4141">
        <v>6950</v>
      </c>
    </row>
    <row r="4142" spans="1:11">
      <c r="A4142" s="4">
        <v>20221009</v>
      </c>
      <c r="B4142" s="21">
        <f t="shared" si="64"/>
        <v>44843</v>
      </c>
      <c r="C4142" s="20" t="str">
        <f>TEXT(Table1[[#This Row],[Transaction Date]],"yyyy")</f>
        <v>2022</v>
      </c>
      <c r="D4142" s="20" t="str">
        <f>TEXT(Table1[[#This Row],[Transaction Date]],"mmmm")</f>
        <v>October</v>
      </c>
      <c r="E4142" s="4">
        <f>MONTH(Table1[[#This Row],[Transaction Date]])</f>
        <v>10</v>
      </c>
      <c r="F4142" s="20" t="str">
        <f>TEXT(Table1[[#This Row],[Transaction Date]],"dddd")</f>
        <v>Sunday</v>
      </c>
      <c r="G4142" t="s">
        <v>116</v>
      </c>
      <c r="H4142" s="4">
        <v>21855</v>
      </c>
      <c r="I4142" t="s">
        <v>109</v>
      </c>
      <c r="J4142" s="4">
        <v>134582</v>
      </c>
      <c r="K4142">
        <v>15400</v>
      </c>
    </row>
    <row r="4143" spans="1:11">
      <c r="A4143" s="4">
        <v>20221009</v>
      </c>
      <c r="B4143" s="21">
        <f t="shared" si="64"/>
        <v>44843</v>
      </c>
      <c r="C4143" s="20" t="str">
        <f>TEXT(Table1[[#This Row],[Transaction Date]],"yyyy")</f>
        <v>2022</v>
      </c>
      <c r="D4143" s="20" t="str">
        <f>TEXT(Table1[[#This Row],[Transaction Date]],"mmmm")</f>
        <v>October</v>
      </c>
      <c r="E4143" s="4">
        <f>MONTH(Table1[[#This Row],[Transaction Date]])</f>
        <v>10</v>
      </c>
      <c r="F4143" s="20" t="str">
        <f>TEXT(Table1[[#This Row],[Transaction Date]],"dddd")</f>
        <v>Sunday</v>
      </c>
      <c r="G4143" t="s">
        <v>117</v>
      </c>
      <c r="H4143" s="4">
        <v>21856</v>
      </c>
      <c r="I4143" t="s">
        <v>109</v>
      </c>
      <c r="J4143" s="4">
        <v>145249</v>
      </c>
      <c r="K4143">
        <v>10950</v>
      </c>
    </row>
    <row r="4144" spans="1:11">
      <c r="A4144" s="4">
        <v>20221010</v>
      </c>
      <c r="B4144" s="21">
        <f t="shared" si="64"/>
        <v>44844</v>
      </c>
      <c r="C4144" s="20" t="str">
        <f>TEXT(Table1[[#This Row],[Transaction Date]],"yyyy")</f>
        <v>2022</v>
      </c>
      <c r="D4144" s="20" t="str">
        <f>TEXT(Table1[[#This Row],[Transaction Date]],"mmmm")</f>
        <v>October</v>
      </c>
      <c r="E4144" s="4">
        <f>MONTH(Table1[[#This Row],[Transaction Date]])</f>
        <v>10</v>
      </c>
      <c r="F4144" s="20" t="str">
        <f>TEXT(Table1[[#This Row],[Transaction Date]],"dddd")</f>
        <v>Monday</v>
      </c>
      <c r="G4144" t="s">
        <v>11</v>
      </c>
      <c r="H4144" s="4">
        <v>21863</v>
      </c>
      <c r="I4144" t="s">
        <v>114</v>
      </c>
      <c r="J4144" s="4">
        <v>557336</v>
      </c>
      <c r="K4144">
        <v>8200</v>
      </c>
    </row>
    <row r="4145" spans="1:11">
      <c r="A4145" s="4">
        <v>20221010</v>
      </c>
      <c r="B4145" s="21">
        <f t="shared" si="64"/>
        <v>44844</v>
      </c>
      <c r="C4145" s="20" t="str">
        <f>TEXT(Table1[[#This Row],[Transaction Date]],"yyyy")</f>
        <v>2022</v>
      </c>
      <c r="D4145" s="20" t="str">
        <f>TEXT(Table1[[#This Row],[Transaction Date]],"mmmm")</f>
        <v>October</v>
      </c>
      <c r="E4145" s="4">
        <f>MONTH(Table1[[#This Row],[Transaction Date]])</f>
        <v>10</v>
      </c>
      <c r="F4145" s="20" t="str">
        <f>TEXT(Table1[[#This Row],[Transaction Date]],"dddd")</f>
        <v>Monday</v>
      </c>
      <c r="G4145" t="s">
        <v>11</v>
      </c>
      <c r="H4145" s="4">
        <v>21864</v>
      </c>
      <c r="I4145" t="s">
        <v>115</v>
      </c>
      <c r="J4145" s="4">
        <v>367666</v>
      </c>
      <c r="K4145">
        <v>1320</v>
      </c>
    </row>
    <row r="4146" spans="1:11">
      <c r="A4146" s="4">
        <v>20221010</v>
      </c>
      <c r="B4146" s="21">
        <f t="shared" si="64"/>
        <v>44844</v>
      </c>
      <c r="C4146" s="20" t="str">
        <f>TEXT(Table1[[#This Row],[Transaction Date]],"yyyy")</f>
        <v>2022</v>
      </c>
      <c r="D4146" s="20" t="str">
        <f>TEXT(Table1[[#This Row],[Transaction Date]],"mmmm")</f>
        <v>October</v>
      </c>
      <c r="E4146" s="4">
        <f>MONTH(Table1[[#This Row],[Transaction Date]])</f>
        <v>10</v>
      </c>
      <c r="F4146" s="20" t="str">
        <f>TEXT(Table1[[#This Row],[Transaction Date]],"dddd")</f>
        <v>Monday</v>
      </c>
      <c r="G4146" t="s">
        <v>11</v>
      </c>
      <c r="H4146" s="4">
        <v>21867</v>
      </c>
      <c r="I4146" t="s">
        <v>114</v>
      </c>
      <c r="J4146" s="4">
        <v>417887</v>
      </c>
      <c r="K4146">
        <v>6950</v>
      </c>
    </row>
    <row r="4147" spans="1:11">
      <c r="A4147" s="4">
        <v>20221010</v>
      </c>
      <c r="B4147" s="21">
        <f t="shared" si="64"/>
        <v>44844</v>
      </c>
      <c r="C4147" s="20" t="str">
        <f>TEXT(Table1[[#This Row],[Transaction Date]],"yyyy")</f>
        <v>2022</v>
      </c>
      <c r="D4147" s="20" t="str">
        <f>TEXT(Table1[[#This Row],[Transaction Date]],"mmmm")</f>
        <v>October</v>
      </c>
      <c r="E4147" s="4">
        <f>MONTH(Table1[[#This Row],[Transaction Date]])</f>
        <v>10</v>
      </c>
      <c r="F4147" s="20" t="str">
        <f>TEXT(Table1[[#This Row],[Transaction Date]],"dddd")</f>
        <v>Monday</v>
      </c>
      <c r="G4147" t="s">
        <v>117</v>
      </c>
      <c r="H4147" s="4">
        <v>10774</v>
      </c>
      <c r="I4147" t="s">
        <v>115</v>
      </c>
      <c r="J4147" s="4">
        <v>267224</v>
      </c>
      <c r="K4147">
        <v>3560</v>
      </c>
    </row>
    <row r="4148" spans="1:11">
      <c r="A4148" s="4">
        <v>20221010</v>
      </c>
      <c r="B4148" s="21">
        <f t="shared" si="64"/>
        <v>44844</v>
      </c>
      <c r="C4148" s="20" t="str">
        <f>TEXT(Table1[[#This Row],[Transaction Date]],"yyyy")</f>
        <v>2022</v>
      </c>
      <c r="D4148" s="20" t="str">
        <f>TEXT(Table1[[#This Row],[Transaction Date]],"mmmm")</f>
        <v>October</v>
      </c>
      <c r="E4148" s="4">
        <f>MONTH(Table1[[#This Row],[Transaction Date]])</f>
        <v>10</v>
      </c>
      <c r="F4148" s="20" t="str">
        <f>TEXT(Table1[[#This Row],[Transaction Date]],"dddd")</f>
        <v>Monday</v>
      </c>
      <c r="G4148" t="s">
        <v>117</v>
      </c>
      <c r="H4148" s="4">
        <v>10774</v>
      </c>
      <c r="I4148" t="s">
        <v>111</v>
      </c>
      <c r="J4148" s="4">
        <v>317445</v>
      </c>
      <c r="K4148">
        <v>9160</v>
      </c>
    </row>
    <row r="4149" spans="1:11">
      <c r="A4149" s="4">
        <v>20221010</v>
      </c>
      <c r="B4149" s="21">
        <f t="shared" si="64"/>
        <v>44844</v>
      </c>
      <c r="C4149" s="20" t="str">
        <f>TEXT(Table1[[#This Row],[Transaction Date]],"yyyy")</f>
        <v>2022</v>
      </c>
      <c r="D4149" s="20" t="str">
        <f>TEXT(Table1[[#This Row],[Transaction Date]],"mmmm")</f>
        <v>October</v>
      </c>
      <c r="E4149" s="4">
        <f>MONTH(Table1[[#This Row],[Transaction Date]])</f>
        <v>10</v>
      </c>
      <c r="F4149" s="20" t="str">
        <f>TEXT(Table1[[#This Row],[Transaction Date]],"dddd")</f>
        <v>Monday</v>
      </c>
      <c r="G4149" t="s">
        <v>117</v>
      </c>
      <c r="H4149" s="4">
        <v>21863</v>
      </c>
      <c r="I4149" t="s">
        <v>109</v>
      </c>
      <c r="J4149" s="4">
        <v>729973</v>
      </c>
      <c r="K4149">
        <v>20520</v>
      </c>
    </row>
    <row r="4150" spans="1:11">
      <c r="A4150" s="4">
        <v>20221010</v>
      </c>
      <c r="B4150" s="21">
        <f t="shared" si="64"/>
        <v>44844</v>
      </c>
      <c r="C4150" s="20" t="str">
        <f>TEXT(Table1[[#This Row],[Transaction Date]],"yyyy")</f>
        <v>2022</v>
      </c>
      <c r="D4150" s="20" t="str">
        <f>TEXT(Table1[[#This Row],[Transaction Date]],"mmmm")</f>
        <v>October</v>
      </c>
      <c r="E4150" s="4">
        <f>MONTH(Table1[[#This Row],[Transaction Date]])</f>
        <v>10</v>
      </c>
      <c r="F4150" s="20" t="str">
        <f>TEXT(Table1[[#This Row],[Transaction Date]],"dddd")</f>
        <v>Monday</v>
      </c>
      <c r="G4150" t="s">
        <v>10</v>
      </c>
      <c r="H4150" s="4">
        <v>21864</v>
      </c>
      <c r="I4150" t="s">
        <v>109</v>
      </c>
      <c r="J4150" s="4">
        <v>764932</v>
      </c>
      <c r="K4150">
        <v>11720</v>
      </c>
    </row>
    <row r="4151" spans="1:11">
      <c r="A4151" s="4">
        <v>20221010</v>
      </c>
      <c r="B4151" s="21">
        <f t="shared" si="64"/>
        <v>44844</v>
      </c>
      <c r="C4151" s="20" t="str">
        <f>TEXT(Table1[[#This Row],[Transaction Date]],"yyyy")</f>
        <v>2022</v>
      </c>
      <c r="D4151" s="20" t="str">
        <f>TEXT(Table1[[#This Row],[Transaction Date]],"mmmm")</f>
        <v>October</v>
      </c>
      <c r="E4151" s="4">
        <f>MONTH(Table1[[#This Row],[Transaction Date]])</f>
        <v>10</v>
      </c>
      <c r="F4151" s="20" t="str">
        <f>TEXT(Table1[[#This Row],[Transaction Date]],"dddd")</f>
        <v>Monday</v>
      </c>
      <c r="G4151" t="s">
        <v>10</v>
      </c>
      <c r="H4151" s="4">
        <v>10773</v>
      </c>
      <c r="I4151" t="s">
        <v>115</v>
      </c>
      <c r="J4151" s="4">
        <v>979679</v>
      </c>
      <c r="K4151">
        <v>995</v>
      </c>
    </row>
    <row r="4152" spans="1:11">
      <c r="A4152" s="4">
        <v>20221010</v>
      </c>
      <c r="B4152" s="21">
        <f t="shared" si="64"/>
        <v>44844</v>
      </c>
      <c r="C4152" s="20" t="str">
        <f>TEXT(Table1[[#This Row],[Transaction Date]],"yyyy")</f>
        <v>2022</v>
      </c>
      <c r="D4152" s="20" t="str">
        <f>TEXT(Table1[[#This Row],[Transaction Date]],"mmmm")</f>
        <v>October</v>
      </c>
      <c r="E4152" s="4">
        <f>MONTH(Table1[[#This Row],[Transaction Date]])</f>
        <v>10</v>
      </c>
      <c r="F4152" s="20" t="str">
        <f>TEXT(Table1[[#This Row],[Transaction Date]],"dddd")</f>
        <v>Monday</v>
      </c>
      <c r="G4152" t="s">
        <v>116</v>
      </c>
      <c r="H4152" s="4">
        <v>18373</v>
      </c>
      <c r="I4152" t="s">
        <v>114</v>
      </c>
      <c r="J4152" s="4">
        <v>112757</v>
      </c>
      <c r="K4152">
        <v>12760</v>
      </c>
    </row>
    <row r="4153" spans="1:11">
      <c r="A4153" s="4">
        <v>20221010</v>
      </c>
      <c r="B4153" s="21">
        <f t="shared" si="64"/>
        <v>44844</v>
      </c>
      <c r="C4153" s="20" t="str">
        <f>TEXT(Table1[[#This Row],[Transaction Date]],"yyyy")</f>
        <v>2022</v>
      </c>
      <c r="D4153" s="20" t="str">
        <f>TEXT(Table1[[#This Row],[Transaction Date]],"mmmm")</f>
        <v>October</v>
      </c>
      <c r="E4153" s="4">
        <f>MONTH(Table1[[#This Row],[Transaction Date]])</f>
        <v>10</v>
      </c>
      <c r="F4153" s="20" t="str">
        <f>TEXT(Table1[[#This Row],[Transaction Date]],"dddd")</f>
        <v>Monday</v>
      </c>
      <c r="G4153" t="s">
        <v>10</v>
      </c>
      <c r="H4153" s="4">
        <v>18373</v>
      </c>
      <c r="I4153" t="s">
        <v>115</v>
      </c>
      <c r="J4153" s="4">
        <v>127547</v>
      </c>
      <c r="K4153">
        <v>11720</v>
      </c>
    </row>
    <row r="4154" spans="1:11">
      <c r="A4154" s="4">
        <v>20221011</v>
      </c>
      <c r="B4154" s="21">
        <f t="shared" si="64"/>
        <v>44845</v>
      </c>
      <c r="C4154" s="20" t="str">
        <f>TEXT(Table1[[#This Row],[Transaction Date]],"yyyy")</f>
        <v>2022</v>
      </c>
      <c r="D4154" s="20" t="str">
        <f>TEXT(Table1[[#This Row],[Transaction Date]],"mmmm")</f>
        <v>October</v>
      </c>
      <c r="E4154" s="4">
        <f>MONTH(Table1[[#This Row],[Transaction Date]])</f>
        <v>10</v>
      </c>
      <c r="F4154" s="20" t="str">
        <f>TEXT(Table1[[#This Row],[Transaction Date]],"dddd")</f>
        <v>Tuesday</v>
      </c>
      <c r="G4154" t="s">
        <v>10</v>
      </c>
      <c r="H4154" s="4">
        <v>21869</v>
      </c>
      <c r="I4154" t="s">
        <v>114</v>
      </c>
      <c r="J4154" s="4">
        <v>445471</v>
      </c>
      <c r="K4154">
        <v>4450</v>
      </c>
    </row>
    <row r="4155" spans="1:11">
      <c r="A4155" s="4">
        <v>20221012</v>
      </c>
      <c r="B4155" s="21">
        <f t="shared" si="64"/>
        <v>44846</v>
      </c>
      <c r="C4155" s="20" t="str">
        <f>TEXT(Table1[[#This Row],[Transaction Date]],"yyyy")</f>
        <v>2022</v>
      </c>
      <c r="D4155" s="20" t="str">
        <f>TEXT(Table1[[#This Row],[Transaction Date]],"mmmm")</f>
        <v>October</v>
      </c>
      <c r="E4155" s="4">
        <f>MONTH(Table1[[#This Row],[Transaction Date]])</f>
        <v>10</v>
      </c>
      <c r="F4155" s="20" t="str">
        <f>TEXT(Table1[[#This Row],[Transaction Date]],"dddd")</f>
        <v>Wednesday</v>
      </c>
      <c r="G4155" t="s">
        <v>116</v>
      </c>
      <c r="H4155" s="4">
        <v>10777</v>
      </c>
      <c r="I4155" t="s">
        <v>115</v>
      </c>
      <c r="J4155" s="4">
        <v>871537</v>
      </c>
      <c r="K4155">
        <v>11450</v>
      </c>
    </row>
    <row r="4156" spans="1:11">
      <c r="A4156" s="4">
        <v>20221012</v>
      </c>
      <c r="B4156" s="21">
        <f t="shared" si="64"/>
        <v>44846</v>
      </c>
      <c r="C4156" s="20" t="str">
        <f>TEXT(Table1[[#This Row],[Transaction Date]],"yyyy")</f>
        <v>2022</v>
      </c>
      <c r="D4156" s="20" t="str">
        <f>TEXT(Table1[[#This Row],[Transaction Date]],"mmmm")</f>
        <v>October</v>
      </c>
      <c r="E4156" s="4">
        <f>MONTH(Table1[[#This Row],[Transaction Date]])</f>
        <v>10</v>
      </c>
      <c r="F4156" s="20" t="str">
        <f>TEXT(Table1[[#This Row],[Transaction Date]],"dddd")</f>
        <v>Wednesday</v>
      </c>
      <c r="G4156" t="s">
        <v>116</v>
      </c>
      <c r="H4156" s="4">
        <v>1690</v>
      </c>
      <c r="I4156" t="s">
        <v>111</v>
      </c>
      <c r="J4156" s="4">
        <v>129760</v>
      </c>
      <c r="K4156">
        <v>22450</v>
      </c>
    </row>
    <row r="4157" spans="1:11">
      <c r="A4157" s="4">
        <v>20221012</v>
      </c>
      <c r="B4157" s="21">
        <f t="shared" si="64"/>
        <v>44846</v>
      </c>
      <c r="C4157" s="20" t="str">
        <f>TEXT(Table1[[#This Row],[Transaction Date]],"yyyy")</f>
        <v>2022</v>
      </c>
      <c r="D4157" s="20" t="str">
        <f>TEXT(Table1[[#This Row],[Transaction Date]],"mmmm")</f>
        <v>October</v>
      </c>
      <c r="E4157" s="4">
        <f>MONTH(Table1[[#This Row],[Transaction Date]])</f>
        <v>10</v>
      </c>
      <c r="F4157" s="20" t="str">
        <f>TEXT(Table1[[#This Row],[Transaction Date]],"dddd")</f>
        <v>Wednesday</v>
      </c>
      <c r="G4157" t="s">
        <v>116</v>
      </c>
      <c r="H4157" s="4">
        <v>1691</v>
      </c>
      <c r="I4157" t="s">
        <v>109</v>
      </c>
      <c r="J4157" s="4">
        <v>834850</v>
      </c>
      <c r="K4157">
        <v>5698</v>
      </c>
    </row>
    <row r="4158" spans="1:11">
      <c r="A4158" s="4">
        <v>20221012</v>
      </c>
      <c r="B4158" s="21">
        <f t="shared" si="64"/>
        <v>44846</v>
      </c>
      <c r="C4158" s="20" t="str">
        <f>TEXT(Table1[[#This Row],[Transaction Date]],"yyyy")</f>
        <v>2022</v>
      </c>
      <c r="D4158" s="20" t="str">
        <f>TEXT(Table1[[#This Row],[Transaction Date]],"mmmm")</f>
        <v>October</v>
      </c>
      <c r="E4158" s="4">
        <f>MONTH(Table1[[#This Row],[Transaction Date]])</f>
        <v>10</v>
      </c>
      <c r="F4158" s="20" t="str">
        <f>TEXT(Table1[[#This Row],[Transaction Date]],"dddd")</f>
        <v>Wednesday</v>
      </c>
      <c r="G4158" t="s">
        <v>116</v>
      </c>
      <c r="H4158" s="4">
        <v>1692</v>
      </c>
      <c r="I4158" t="s">
        <v>109</v>
      </c>
      <c r="J4158" s="4">
        <v>367666</v>
      </c>
      <c r="K4158">
        <v>21250</v>
      </c>
    </row>
    <row r="4159" spans="1:11">
      <c r="A4159" s="4">
        <v>20221012</v>
      </c>
      <c r="B4159" s="21">
        <f t="shared" si="64"/>
        <v>44846</v>
      </c>
      <c r="C4159" s="20" t="str">
        <f>TEXT(Table1[[#This Row],[Transaction Date]],"yyyy")</f>
        <v>2022</v>
      </c>
      <c r="D4159" s="20" t="str">
        <f>TEXT(Table1[[#This Row],[Transaction Date]],"mmmm")</f>
        <v>October</v>
      </c>
      <c r="E4159" s="4">
        <f>MONTH(Table1[[#This Row],[Transaction Date]])</f>
        <v>10</v>
      </c>
      <c r="F4159" s="20" t="str">
        <f>TEXT(Table1[[#This Row],[Transaction Date]],"dddd")</f>
        <v>Wednesday</v>
      </c>
      <c r="G4159" t="s">
        <v>116</v>
      </c>
      <c r="H4159" s="4">
        <v>21878</v>
      </c>
      <c r="I4159" t="s">
        <v>111</v>
      </c>
      <c r="J4159" s="4">
        <v>417887</v>
      </c>
      <c r="K4159">
        <v>22450</v>
      </c>
    </row>
    <row r="4160" spans="1:11">
      <c r="A4160" s="4">
        <v>20221012</v>
      </c>
      <c r="B4160" s="21">
        <f t="shared" si="64"/>
        <v>44846</v>
      </c>
      <c r="C4160" s="20" t="str">
        <f>TEXT(Table1[[#This Row],[Transaction Date]],"yyyy")</f>
        <v>2022</v>
      </c>
      <c r="D4160" s="20" t="str">
        <f>TEXT(Table1[[#This Row],[Transaction Date]],"mmmm")</f>
        <v>October</v>
      </c>
      <c r="E4160" s="4">
        <f>MONTH(Table1[[#This Row],[Transaction Date]])</f>
        <v>10</v>
      </c>
      <c r="F4160" s="20" t="str">
        <f>TEXT(Table1[[#This Row],[Transaction Date]],"dddd")</f>
        <v>Wednesday</v>
      </c>
      <c r="G4160" t="s">
        <v>117</v>
      </c>
      <c r="H4160" s="4">
        <v>21879</v>
      </c>
      <c r="I4160" t="s">
        <v>109</v>
      </c>
      <c r="J4160" s="4">
        <v>468108</v>
      </c>
      <c r="K4160">
        <v>11450</v>
      </c>
    </row>
    <row r="4161" spans="1:11">
      <c r="A4161" s="4">
        <v>20221012</v>
      </c>
      <c r="B4161" s="21">
        <f t="shared" si="64"/>
        <v>44846</v>
      </c>
      <c r="C4161" s="20" t="str">
        <f>TEXT(Table1[[#This Row],[Transaction Date]],"yyyy")</f>
        <v>2022</v>
      </c>
      <c r="D4161" s="20" t="str">
        <f>TEXT(Table1[[#This Row],[Transaction Date]],"mmmm")</f>
        <v>October</v>
      </c>
      <c r="E4161" s="4">
        <f>MONTH(Table1[[#This Row],[Transaction Date]])</f>
        <v>10</v>
      </c>
      <c r="F4161" s="20" t="str">
        <f>TEXT(Table1[[#This Row],[Transaction Date]],"dddd")</f>
        <v>Wednesday</v>
      </c>
      <c r="G4161" t="s">
        <v>118</v>
      </c>
      <c r="H4161" s="4">
        <v>14004</v>
      </c>
      <c r="I4161" t="s">
        <v>109</v>
      </c>
      <c r="J4161" s="4">
        <v>518329</v>
      </c>
      <c r="K4161">
        <v>3357.5</v>
      </c>
    </row>
    <row r="4162" spans="1:11">
      <c r="A4162" s="4">
        <v>20221012</v>
      </c>
      <c r="B4162" s="21">
        <f t="shared" si="64"/>
        <v>44846</v>
      </c>
      <c r="C4162" s="20" t="str">
        <f>TEXT(Table1[[#This Row],[Transaction Date]],"yyyy")</f>
        <v>2022</v>
      </c>
      <c r="D4162" s="20" t="str">
        <f>TEXT(Table1[[#This Row],[Transaction Date]],"mmmm")</f>
        <v>October</v>
      </c>
      <c r="E4162" s="4">
        <f>MONTH(Table1[[#This Row],[Transaction Date]])</f>
        <v>10</v>
      </c>
      <c r="F4162" s="20" t="str">
        <f>TEXT(Table1[[#This Row],[Transaction Date]],"dddd")</f>
        <v>Wednesday</v>
      </c>
      <c r="G4162" t="s">
        <v>10</v>
      </c>
      <c r="H4162" s="4">
        <v>14004</v>
      </c>
      <c r="I4162" t="s">
        <v>110</v>
      </c>
      <c r="J4162" s="4">
        <v>568550</v>
      </c>
      <c r="K4162">
        <v>2762.5</v>
      </c>
    </row>
    <row r="4163" spans="1:11">
      <c r="A4163" s="4">
        <v>20221012</v>
      </c>
      <c r="B4163" s="21">
        <f t="shared" si="64"/>
        <v>44846</v>
      </c>
      <c r="C4163" s="20" t="str">
        <f>TEXT(Table1[[#This Row],[Transaction Date]],"yyyy")</f>
        <v>2022</v>
      </c>
      <c r="D4163" s="20" t="str">
        <f>TEXT(Table1[[#This Row],[Transaction Date]],"mmmm")</f>
        <v>October</v>
      </c>
      <c r="E4163" s="4">
        <f>MONTH(Table1[[#This Row],[Transaction Date]])</f>
        <v>10</v>
      </c>
      <c r="F4163" s="20" t="str">
        <f>TEXT(Table1[[#This Row],[Transaction Date]],"dddd")</f>
        <v>Wednesday</v>
      </c>
      <c r="G4163" s="1" t="s">
        <v>116</v>
      </c>
      <c r="H4163" s="4">
        <v>14365</v>
      </c>
      <c r="I4163" t="s">
        <v>114</v>
      </c>
      <c r="J4163" s="4">
        <v>618771</v>
      </c>
      <c r="K4163">
        <v>16740</v>
      </c>
    </row>
    <row r="4164" spans="1:11">
      <c r="A4164" s="4">
        <v>20221013</v>
      </c>
      <c r="B4164" s="21">
        <f t="shared" si="64"/>
        <v>44847</v>
      </c>
      <c r="C4164" s="20" t="str">
        <f>TEXT(Table1[[#This Row],[Transaction Date]],"yyyy")</f>
        <v>2022</v>
      </c>
      <c r="D4164" s="20" t="str">
        <f>TEXT(Table1[[#This Row],[Transaction Date]],"mmmm")</f>
        <v>October</v>
      </c>
      <c r="E4164" s="4">
        <f>MONTH(Table1[[#This Row],[Transaction Date]])</f>
        <v>10</v>
      </c>
      <c r="F4164" s="20" t="str">
        <f>TEXT(Table1[[#This Row],[Transaction Date]],"dddd")</f>
        <v>Thursday</v>
      </c>
      <c r="G4164" s="1" t="s">
        <v>118</v>
      </c>
      <c r="H4164" s="4">
        <v>1693</v>
      </c>
      <c r="I4164" t="s">
        <v>115</v>
      </c>
      <c r="J4164" s="4">
        <v>864342</v>
      </c>
      <c r="K4164">
        <v>4450</v>
      </c>
    </row>
    <row r="4165" spans="1:11">
      <c r="A4165" s="4">
        <v>20221013</v>
      </c>
      <c r="B4165" s="21">
        <f t="shared" ref="B4165:B4228" si="65">DATE(LEFT(A4165,4),MID(A4165,5,2),RIGHT(A4165,2))</f>
        <v>44847</v>
      </c>
      <c r="C4165" s="20" t="str">
        <f>TEXT(Table1[[#This Row],[Transaction Date]],"yyyy")</f>
        <v>2022</v>
      </c>
      <c r="D4165" s="20" t="str">
        <f>TEXT(Table1[[#This Row],[Transaction Date]],"mmmm")</f>
        <v>October</v>
      </c>
      <c r="E4165" s="4">
        <f>MONTH(Table1[[#This Row],[Transaction Date]])</f>
        <v>10</v>
      </c>
      <c r="F4165" s="20" t="str">
        <f>TEXT(Table1[[#This Row],[Transaction Date]],"dddd")</f>
        <v>Thursday</v>
      </c>
      <c r="G4165" t="s">
        <v>116</v>
      </c>
      <c r="H4165" s="4">
        <v>1694</v>
      </c>
      <c r="I4165" t="s">
        <v>114</v>
      </c>
      <c r="J4165" s="4">
        <v>979679</v>
      </c>
      <c r="K4165">
        <v>28950</v>
      </c>
    </row>
    <row r="4166" spans="1:11">
      <c r="A4166" s="4">
        <v>20221013</v>
      </c>
      <c r="B4166" s="21">
        <f t="shared" si="65"/>
        <v>44847</v>
      </c>
      <c r="C4166" s="20" t="str">
        <f>TEXT(Table1[[#This Row],[Transaction Date]],"yyyy")</f>
        <v>2022</v>
      </c>
      <c r="D4166" s="20" t="str">
        <f>TEXT(Table1[[#This Row],[Transaction Date]],"mmmm")</f>
        <v>October</v>
      </c>
      <c r="E4166" s="4">
        <f>MONTH(Table1[[#This Row],[Transaction Date]])</f>
        <v>10</v>
      </c>
      <c r="F4166" s="20" t="str">
        <f>TEXT(Table1[[#This Row],[Transaction Date]],"dddd")</f>
        <v>Thursday</v>
      </c>
      <c r="G4166" t="s">
        <v>117</v>
      </c>
      <c r="H4166" s="4">
        <v>18413</v>
      </c>
      <c r="I4166" t="s">
        <v>115</v>
      </c>
      <c r="J4166" s="4">
        <v>112757</v>
      </c>
      <c r="K4166">
        <v>995</v>
      </c>
    </row>
    <row r="4167" spans="1:11">
      <c r="A4167" s="4">
        <v>20221013</v>
      </c>
      <c r="B4167" s="21">
        <f t="shared" si="65"/>
        <v>44847</v>
      </c>
      <c r="C4167" s="20" t="str">
        <f>TEXT(Table1[[#This Row],[Transaction Date]],"yyyy")</f>
        <v>2022</v>
      </c>
      <c r="D4167" s="20" t="str">
        <f>TEXT(Table1[[#This Row],[Transaction Date]],"mmmm")</f>
        <v>October</v>
      </c>
      <c r="E4167" s="4">
        <f>MONTH(Table1[[#This Row],[Transaction Date]])</f>
        <v>10</v>
      </c>
      <c r="F4167" s="20" t="str">
        <f>TEXT(Table1[[#This Row],[Transaction Date]],"dddd")</f>
        <v>Thursday</v>
      </c>
      <c r="G4167" t="s">
        <v>117</v>
      </c>
      <c r="H4167" s="4">
        <v>18413</v>
      </c>
      <c r="I4167" t="s">
        <v>115</v>
      </c>
      <c r="J4167" s="4">
        <v>127547</v>
      </c>
      <c r="K4167">
        <v>19250</v>
      </c>
    </row>
    <row r="4168" spans="1:11">
      <c r="A4168" s="4">
        <v>20221013</v>
      </c>
      <c r="B4168" s="21">
        <f t="shared" si="65"/>
        <v>44847</v>
      </c>
      <c r="C4168" s="20" t="str">
        <f>TEXT(Table1[[#This Row],[Transaction Date]],"yyyy")</f>
        <v>2022</v>
      </c>
      <c r="D4168" s="20" t="str">
        <f>TEXT(Table1[[#This Row],[Transaction Date]],"mmmm")</f>
        <v>October</v>
      </c>
      <c r="E4168" s="4">
        <f>MONTH(Table1[[#This Row],[Transaction Date]])</f>
        <v>10</v>
      </c>
      <c r="F4168" s="20" t="str">
        <f>TEXT(Table1[[#This Row],[Transaction Date]],"dddd")</f>
        <v>Thursday</v>
      </c>
      <c r="G4168" t="s">
        <v>10</v>
      </c>
      <c r="H4168" s="4">
        <v>14380</v>
      </c>
      <c r="I4168" t="s">
        <v>114</v>
      </c>
      <c r="J4168" s="4">
        <v>445471</v>
      </c>
      <c r="K4168">
        <v>10305</v>
      </c>
    </row>
    <row r="4169" spans="1:11">
      <c r="A4169" s="4">
        <v>20221013</v>
      </c>
      <c r="B4169" s="21">
        <f t="shared" si="65"/>
        <v>44847</v>
      </c>
      <c r="C4169" s="20" t="str">
        <f>TEXT(Table1[[#This Row],[Transaction Date]],"yyyy")</f>
        <v>2022</v>
      </c>
      <c r="D4169" s="20" t="str">
        <f>TEXT(Table1[[#This Row],[Transaction Date]],"mmmm")</f>
        <v>October</v>
      </c>
      <c r="E4169" s="4">
        <f>MONTH(Table1[[#This Row],[Transaction Date]])</f>
        <v>10</v>
      </c>
      <c r="F4169" s="20" t="str">
        <f>TEXT(Table1[[#This Row],[Transaction Date]],"dddd")</f>
        <v>Thursday</v>
      </c>
      <c r="G4169" t="s">
        <v>10</v>
      </c>
      <c r="H4169" s="4">
        <v>14424</v>
      </c>
      <c r="I4169" t="s">
        <v>115</v>
      </c>
      <c r="J4169" s="4">
        <v>871537</v>
      </c>
      <c r="K4169">
        <v>18468</v>
      </c>
    </row>
    <row r="4170" spans="1:11">
      <c r="A4170" s="4">
        <v>20221013</v>
      </c>
      <c r="B4170" s="21">
        <f t="shared" si="65"/>
        <v>44847</v>
      </c>
      <c r="C4170" s="20" t="str">
        <f>TEXT(Table1[[#This Row],[Transaction Date]],"yyyy")</f>
        <v>2022</v>
      </c>
      <c r="D4170" s="20" t="str">
        <f>TEXT(Table1[[#This Row],[Transaction Date]],"mmmm")</f>
        <v>October</v>
      </c>
      <c r="E4170" s="4">
        <f>MONTH(Table1[[#This Row],[Transaction Date]])</f>
        <v>10</v>
      </c>
      <c r="F4170" s="20" t="str">
        <f>TEXT(Table1[[#This Row],[Transaction Date]],"dddd")</f>
        <v>Thursday</v>
      </c>
      <c r="G4170" t="s">
        <v>118</v>
      </c>
      <c r="H4170" s="4">
        <v>14402</v>
      </c>
      <c r="I4170" t="s">
        <v>111</v>
      </c>
      <c r="J4170" s="4">
        <v>129760</v>
      </c>
      <c r="K4170">
        <v>23220</v>
      </c>
    </row>
    <row r="4171" spans="1:11">
      <c r="A4171" s="4">
        <v>20221014</v>
      </c>
      <c r="B4171" s="21">
        <f t="shared" si="65"/>
        <v>44848</v>
      </c>
      <c r="C4171" s="20" t="str">
        <f>TEXT(Table1[[#This Row],[Transaction Date]],"yyyy")</f>
        <v>2022</v>
      </c>
      <c r="D4171" s="20" t="str">
        <f>TEXT(Table1[[#This Row],[Transaction Date]],"mmmm")</f>
        <v>October</v>
      </c>
      <c r="E4171" s="4">
        <f>MONTH(Table1[[#This Row],[Transaction Date]])</f>
        <v>10</v>
      </c>
      <c r="F4171" s="20" t="str">
        <f>TEXT(Table1[[#This Row],[Transaction Date]],"dddd")</f>
        <v>Friday</v>
      </c>
      <c r="G4171" t="s">
        <v>116</v>
      </c>
      <c r="H4171" s="4">
        <v>21886</v>
      </c>
      <c r="I4171" t="s">
        <v>109</v>
      </c>
      <c r="J4171" s="4">
        <v>172366</v>
      </c>
      <c r="K4171">
        <v>25650</v>
      </c>
    </row>
    <row r="4172" spans="1:11">
      <c r="A4172" s="4">
        <v>20221014</v>
      </c>
      <c r="B4172" s="21">
        <f t="shared" si="65"/>
        <v>44848</v>
      </c>
      <c r="C4172" s="20" t="str">
        <f>TEXT(Table1[[#This Row],[Transaction Date]],"yyyy")</f>
        <v>2022</v>
      </c>
      <c r="D4172" s="20" t="str">
        <f>TEXT(Table1[[#This Row],[Transaction Date]],"mmmm")</f>
        <v>October</v>
      </c>
      <c r="E4172" s="4">
        <f>MONTH(Table1[[#This Row],[Transaction Date]])</f>
        <v>10</v>
      </c>
      <c r="F4172" s="20" t="str">
        <f>TEXT(Table1[[#This Row],[Transaction Date]],"dddd")</f>
        <v>Friday</v>
      </c>
      <c r="G4172" t="s">
        <v>117</v>
      </c>
      <c r="H4172" s="4">
        <v>21887</v>
      </c>
      <c r="I4172" t="s">
        <v>109</v>
      </c>
      <c r="J4172" s="4">
        <v>307950</v>
      </c>
      <c r="K4172">
        <v>15250</v>
      </c>
    </row>
    <row r="4173" spans="1:11">
      <c r="A4173" s="4">
        <v>20221014</v>
      </c>
      <c r="B4173" s="21">
        <f t="shared" si="65"/>
        <v>44848</v>
      </c>
      <c r="C4173" s="20" t="str">
        <f>TEXT(Table1[[#This Row],[Transaction Date]],"yyyy")</f>
        <v>2022</v>
      </c>
      <c r="D4173" s="20" t="str">
        <f>TEXT(Table1[[#This Row],[Transaction Date]],"mmmm")</f>
        <v>October</v>
      </c>
      <c r="E4173" s="4">
        <f>MONTH(Table1[[#This Row],[Transaction Date]])</f>
        <v>10</v>
      </c>
      <c r="F4173" s="20" t="str">
        <f>TEXT(Table1[[#This Row],[Transaction Date]],"dddd")</f>
        <v>Friday</v>
      </c>
      <c r="G4173" t="s">
        <v>10</v>
      </c>
      <c r="H4173" s="4">
        <v>21888</v>
      </c>
      <c r="I4173" t="s">
        <v>111</v>
      </c>
      <c r="J4173" s="4">
        <v>657535</v>
      </c>
      <c r="K4173">
        <v>9250</v>
      </c>
    </row>
    <row r="4174" spans="1:11">
      <c r="A4174" s="4">
        <v>20221014</v>
      </c>
      <c r="B4174" s="21">
        <f t="shared" si="65"/>
        <v>44848</v>
      </c>
      <c r="C4174" s="20" t="str">
        <f>TEXT(Table1[[#This Row],[Transaction Date]],"yyyy")</f>
        <v>2022</v>
      </c>
      <c r="D4174" s="20" t="str">
        <f>TEXT(Table1[[#This Row],[Transaction Date]],"mmmm")</f>
        <v>October</v>
      </c>
      <c r="E4174" s="4">
        <f>MONTH(Table1[[#This Row],[Transaction Date]])</f>
        <v>10</v>
      </c>
      <c r="F4174" s="20" t="str">
        <f>TEXT(Table1[[#This Row],[Transaction Date]],"dddd")</f>
        <v>Friday</v>
      </c>
      <c r="G4174" t="s">
        <v>10</v>
      </c>
      <c r="H4174" s="4">
        <v>18432</v>
      </c>
      <c r="I4174" t="s">
        <v>109</v>
      </c>
      <c r="J4174" s="4">
        <v>100712</v>
      </c>
      <c r="K4174">
        <v>12650</v>
      </c>
    </row>
    <row r="4175" spans="1:11">
      <c r="A4175" s="4">
        <v>20221014</v>
      </c>
      <c r="B4175" s="21">
        <f t="shared" si="65"/>
        <v>44848</v>
      </c>
      <c r="C4175" s="20" t="str">
        <f>TEXT(Table1[[#This Row],[Transaction Date]],"yyyy")</f>
        <v>2022</v>
      </c>
      <c r="D4175" s="20" t="str">
        <f>TEXT(Table1[[#This Row],[Transaction Date]],"mmmm")</f>
        <v>October</v>
      </c>
      <c r="E4175" s="4">
        <f>MONTH(Table1[[#This Row],[Transaction Date]])</f>
        <v>10</v>
      </c>
      <c r="F4175" s="20" t="str">
        <f>TEXT(Table1[[#This Row],[Transaction Date]],"dddd")</f>
        <v>Friday</v>
      </c>
      <c r="G4175" t="s">
        <v>10</v>
      </c>
      <c r="H4175" s="4">
        <v>14431</v>
      </c>
      <c r="I4175" t="s">
        <v>109</v>
      </c>
      <c r="J4175" s="4">
        <v>135670</v>
      </c>
      <c r="K4175">
        <v>4644</v>
      </c>
    </row>
    <row r="4176" spans="1:11">
      <c r="A4176" s="4">
        <v>20221015</v>
      </c>
      <c r="B4176" s="21">
        <f t="shared" si="65"/>
        <v>44849</v>
      </c>
      <c r="C4176" s="20" t="str">
        <f>TEXT(Table1[[#This Row],[Transaction Date]],"yyyy")</f>
        <v>2022</v>
      </c>
      <c r="D4176" s="20" t="str">
        <f>TEXT(Table1[[#This Row],[Transaction Date]],"mmmm")</f>
        <v>October</v>
      </c>
      <c r="E4176" s="4">
        <f>MONTH(Table1[[#This Row],[Transaction Date]])</f>
        <v>10</v>
      </c>
      <c r="F4176" s="20" t="str">
        <f>TEXT(Table1[[#This Row],[Transaction Date]],"dddd")</f>
        <v>Saturday</v>
      </c>
      <c r="G4176" t="s">
        <v>117</v>
      </c>
      <c r="H4176" s="4">
        <v>1698</v>
      </c>
      <c r="I4176" t="s">
        <v>109</v>
      </c>
      <c r="J4176" s="4">
        <v>170629</v>
      </c>
      <c r="K4176">
        <v>11450</v>
      </c>
    </row>
    <row r="4177" spans="1:11">
      <c r="A4177" s="4">
        <v>20221015</v>
      </c>
      <c r="B4177" s="21">
        <f t="shared" si="65"/>
        <v>44849</v>
      </c>
      <c r="C4177" s="20" t="str">
        <f>TEXT(Table1[[#This Row],[Transaction Date]],"yyyy")</f>
        <v>2022</v>
      </c>
      <c r="D4177" s="20" t="str">
        <f>TEXT(Table1[[#This Row],[Transaction Date]],"mmmm")</f>
        <v>October</v>
      </c>
      <c r="E4177" s="4">
        <f>MONTH(Table1[[#This Row],[Transaction Date]])</f>
        <v>10</v>
      </c>
      <c r="F4177" s="20" t="str">
        <f>TEXT(Table1[[#This Row],[Transaction Date]],"dddd")</f>
        <v>Saturday</v>
      </c>
      <c r="G4177" t="s">
        <v>117</v>
      </c>
      <c r="H4177" s="4">
        <v>21893</v>
      </c>
      <c r="I4177" t="s">
        <v>109</v>
      </c>
      <c r="J4177" s="4">
        <v>205588</v>
      </c>
      <c r="K4177">
        <v>25650</v>
      </c>
    </row>
    <row r="4178" spans="1:11">
      <c r="A4178" s="4">
        <v>20221015</v>
      </c>
      <c r="B4178" s="21">
        <f t="shared" si="65"/>
        <v>44849</v>
      </c>
      <c r="C4178" s="20" t="str">
        <f>TEXT(Table1[[#This Row],[Transaction Date]],"yyyy")</f>
        <v>2022</v>
      </c>
      <c r="D4178" s="20" t="str">
        <f>TEXT(Table1[[#This Row],[Transaction Date]],"mmmm")</f>
        <v>October</v>
      </c>
      <c r="E4178" s="4">
        <f>MONTH(Table1[[#This Row],[Transaction Date]])</f>
        <v>10</v>
      </c>
      <c r="F4178" s="20" t="str">
        <f>TEXT(Table1[[#This Row],[Transaction Date]],"dddd")</f>
        <v>Saturday</v>
      </c>
      <c r="G4178" t="s">
        <v>10</v>
      </c>
      <c r="H4178" s="4">
        <v>21898</v>
      </c>
      <c r="I4178" t="s">
        <v>114</v>
      </c>
      <c r="J4178" s="4">
        <v>240547</v>
      </c>
      <c r="K4178">
        <v>19250</v>
      </c>
    </row>
    <row r="4179" spans="1:11">
      <c r="A4179" s="4">
        <v>20221015</v>
      </c>
      <c r="B4179" s="21">
        <f t="shared" si="65"/>
        <v>44849</v>
      </c>
      <c r="C4179" s="20" t="str">
        <f>TEXT(Table1[[#This Row],[Transaction Date]],"yyyy")</f>
        <v>2022</v>
      </c>
      <c r="D4179" s="20" t="str">
        <f>TEXT(Table1[[#This Row],[Transaction Date]],"mmmm")</f>
        <v>October</v>
      </c>
      <c r="E4179" s="4">
        <f>MONTH(Table1[[#This Row],[Transaction Date]])</f>
        <v>10</v>
      </c>
      <c r="F4179" s="20" t="str">
        <f>TEXT(Table1[[#This Row],[Transaction Date]],"dddd")</f>
        <v>Saturday</v>
      </c>
      <c r="G4179" t="s">
        <v>10</v>
      </c>
      <c r="H4179" s="4">
        <v>14006</v>
      </c>
      <c r="I4179" t="s">
        <v>115</v>
      </c>
      <c r="J4179" s="4">
        <v>275506</v>
      </c>
      <c r="K4179">
        <v>4987.5</v>
      </c>
    </row>
    <row r="4180" spans="1:11">
      <c r="A4180" s="4">
        <v>20221015</v>
      </c>
      <c r="B4180" s="21">
        <f t="shared" si="65"/>
        <v>44849</v>
      </c>
      <c r="C4180" s="20" t="str">
        <f>TEXT(Table1[[#This Row],[Transaction Date]],"yyyy")</f>
        <v>2022</v>
      </c>
      <c r="D4180" s="20" t="str">
        <f>TEXT(Table1[[#This Row],[Transaction Date]],"mmmm")</f>
        <v>October</v>
      </c>
      <c r="E4180" s="4">
        <f>MONTH(Table1[[#This Row],[Transaction Date]])</f>
        <v>10</v>
      </c>
      <c r="F4180" s="20" t="str">
        <f>TEXT(Table1[[#This Row],[Transaction Date]],"dddd")</f>
        <v>Saturday</v>
      </c>
      <c r="G4180" t="s">
        <v>118</v>
      </c>
      <c r="H4180" s="4">
        <v>10784</v>
      </c>
      <c r="I4180" t="s">
        <v>114</v>
      </c>
      <c r="J4180" s="4">
        <v>310465</v>
      </c>
      <c r="K4180">
        <v>16362.5</v>
      </c>
    </row>
    <row r="4181" spans="1:11">
      <c r="A4181" s="4">
        <v>20221015</v>
      </c>
      <c r="B4181" s="21">
        <f t="shared" si="65"/>
        <v>44849</v>
      </c>
      <c r="C4181" s="20" t="str">
        <f>TEXT(Table1[[#This Row],[Transaction Date]],"yyyy")</f>
        <v>2022</v>
      </c>
      <c r="D4181" s="20" t="str">
        <f>TEXT(Table1[[#This Row],[Transaction Date]],"mmmm")</f>
        <v>October</v>
      </c>
      <c r="E4181" s="4">
        <f>MONTH(Table1[[#This Row],[Transaction Date]])</f>
        <v>10</v>
      </c>
      <c r="F4181" s="20" t="str">
        <f>TEXT(Table1[[#This Row],[Transaction Date]],"dddd")</f>
        <v>Saturday</v>
      </c>
      <c r="G4181" t="s">
        <v>116</v>
      </c>
      <c r="H4181" s="4">
        <v>10786</v>
      </c>
      <c r="I4181" t="s">
        <v>114</v>
      </c>
      <c r="J4181" s="4">
        <v>485260</v>
      </c>
      <c r="K4181">
        <v>1650</v>
      </c>
    </row>
    <row r="4182" spans="1:11">
      <c r="A4182" s="4">
        <v>20221015</v>
      </c>
      <c r="B4182" s="21">
        <f t="shared" si="65"/>
        <v>44849</v>
      </c>
      <c r="C4182" s="20" t="str">
        <f>TEXT(Table1[[#This Row],[Transaction Date]],"yyyy")</f>
        <v>2022</v>
      </c>
      <c r="D4182" s="20" t="str">
        <f>TEXT(Table1[[#This Row],[Transaction Date]],"mmmm")</f>
        <v>October</v>
      </c>
      <c r="E4182" s="4">
        <f>MONTH(Table1[[#This Row],[Transaction Date]])</f>
        <v>10</v>
      </c>
      <c r="F4182" s="20" t="str">
        <f>TEXT(Table1[[#This Row],[Transaction Date]],"dddd")</f>
        <v>Saturday</v>
      </c>
      <c r="G4182" t="s">
        <v>10</v>
      </c>
      <c r="H4182" s="4">
        <v>10787</v>
      </c>
      <c r="I4182" t="s">
        <v>115</v>
      </c>
      <c r="J4182" s="4">
        <v>520219</v>
      </c>
      <c r="K4182">
        <v>23250</v>
      </c>
    </row>
    <row r="4183" spans="1:11">
      <c r="A4183" s="4">
        <v>20221015</v>
      </c>
      <c r="B4183" s="21">
        <f t="shared" si="65"/>
        <v>44849</v>
      </c>
      <c r="C4183" s="20" t="str">
        <f>TEXT(Table1[[#This Row],[Transaction Date]],"yyyy")</f>
        <v>2022</v>
      </c>
      <c r="D4183" s="20" t="str">
        <f>TEXT(Table1[[#This Row],[Transaction Date]],"mmmm")</f>
        <v>October</v>
      </c>
      <c r="E4183" s="4">
        <f>MONTH(Table1[[#This Row],[Transaction Date]])</f>
        <v>10</v>
      </c>
      <c r="F4183" s="20" t="str">
        <f>TEXT(Table1[[#This Row],[Transaction Date]],"dddd")</f>
        <v>Saturday</v>
      </c>
      <c r="G4183" t="s">
        <v>116</v>
      </c>
      <c r="H4183" s="4">
        <v>1697</v>
      </c>
      <c r="I4183" t="s">
        <v>114</v>
      </c>
      <c r="J4183" s="4">
        <v>555178</v>
      </c>
      <c r="K4183">
        <v>19250</v>
      </c>
    </row>
    <row r="4184" spans="1:11">
      <c r="A4184" s="4">
        <v>20221015</v>
      </c>
      <c r="B4184" s="21">
        <f t="shared" si="65"/>
        <v>44849</v>
      </c>
      <c r="C4184" s="20" t="str">
        <f>TEXT(Table1[[#This Row],[Transaction Date]],"yyyy")</f>
        <v>2022</v>
      </c>
      <c r="D4184" s="20" t="str">
        <f>TEXT(Table1[[#This Row],[Transaction Date]],"mmmm")</f>
        <v>October</v>
      </c>
      <c r="E4184" s="4">
        <f>MONTH(Table1[[#This Row],[Transaction Date]])</f>
        <v>10</v>
      </c>
      <c r="F4184" s="20" t="str">
        <f>TEXT(Table1[[#This Row],[Transaction Date]],"dddd")</f>
        <v>Saturday</v>
      </c>
      <c r="G4184" t="s">
        <v>117</v>
      </c>
      <c r="H4184" s="4">
        <v>21892</v>
      </c>
      <c r="I4184" t="s">
        <v>115</v>
      </c>
      <c r="J4184" s="4">
        <v>590137</v>
      </c>
      <c r="K4184">
        <v>25650</v>
      </c>
    </row>
    <row r="4185" spans="1:11">
      <c r="A4185" s="4">
        <v>20221016</v>
      </c>
      <c r="B4185" s="21">
        <f t="shared" si="65"/>
        <v>44850</v>
      </c>
      <c r="C4185" s="20" t="str">
        <f>TEXT(Table1[[#This Row],[Transaction Date]],"yyyy")</f>
        <v>2022</v>
      </c>
      <c r="D4185" s="20" t="str">
        <f>TEXT(Table1[[#This Row],[Transaction Date]],"mmmm")</f>
        <v>October</v>
      </c>
      <c r="E4185" s="4">
        <f>MONTH(Table1[[#This Row],[Transaction Date]])</f>
        <v>10</v>
      </c>
      <c r="F4185" s="20" t="str">
        <f>TEXT(Table1[[#This Row],[Transaction Date]],"dddd")</f>
        <v>Sunday</v>
      </c>
      <c r="G4185" t="s">
        <v>117</v>
      </c>
      <c r="H4185" s="4">
        <v>1700</v>
      </c>
      <c r="I4185" t="s">
        <v>111</v>
      </c>
      <c r="J4185" s="4">
        <v>625096</v>
      </c>
      <c r="K4185">
        <v>10250</v>
      </c>
    </row>
    <row r="4186" spans="1:11">
      <c r="A4186" s="4">
        <v>20221016</v>
      </c>
      <c r="B4186" s="21">
        <f t="shared" si="65"/>
        <v>44850</v>
      </c>
      <c r="C4186" s="20" t="str">
        <f>TEXT(Table1[[#This Row],[Transaction Date]],"yyyy")</f>
        <v>2022</v>
      </c>
      <c r="D4186" s="20" t="str">
        <f>TEXT(Table1[[#This Row],[Transaction Date]],"mmmm")</f>
        <v>October</v>
      </c>
      <c r="E4186" s="4">
        <f>MONTH(Table1[[#This Row],[Transaction Date]])</f>
        <v>10</v>
      </c>
      <c r="F4186" s="20" t="str">
        <f>TEXT(Table1[[#This Row],[Transaction Date]],"dddd")</f>
        <v>Sunday</v>
      </c>
      <c r="G4186" t="s">
        <v>10</v>
      </c>
      <c r="H4186" s="4">
        <v>1701</v>
      </c>
      <c r="I4186" t="s">
        <v>109</v>
      </c>
      <c r="J4186" s="4">
        <v>660055</v>
      </c>
      <c r="K4186">
        <v>6450</v>
      </c>
    </row>
    <row r="4187" spans="1:11">
      <c r="A4187" s="4">
        <v>20221016</v>
      </c>
      <c r="B4187" s="21">
        <f t="shared" si="65"/>
        <v>44850</v>
      </c>
      <c r="C4187" s="20" t="str">
        <f>TEXT(Table1[[#This Row],[Transaction Date]],"yyyy")</f>
        <v>2022</v>
      </c>
      <c r="D4187" s="20" t="str">
        <f>TEXT(Table1[[#This Row],[Transaction Date]],"mmmm")</f>
        <v>October</v>
      </c>
      <c r="E4187" s="4">
        <f>MONTH(Table1[[#This Row],[Transaction Date]])</f>
        <v>10</v>
      </c>
      <c r="F4187" s="20" t="str">
        <f>TEXT(Table1[[#This Row],[Transaction Date]],"dddd")</f>
        <v>Sunday</v>
      </c>
      <c r="G4187" t="s">
        <v>10</v>
      </c>
      <c r="H4187" s="4">
        <v>21903</v>
      </c>
      <c r="I4187" t="s">
        <v>109</v>
      </c>
      <c r="J4187" s="4">
        <v>695014</v>
      </c>
      <c r="K4187">
        <v>5250</v>
      </c>
    </row>
    <row r="4188" spans="1:11">
      <c r="A4188" s="4">
        <v>20221016</v>
      </c>
      <c r="B4188" s="21">
        <f t="shared" si="65"/>
        <v>44850</v>
      </c>
      <c r="C4188" s="20" t="str">
        <f>TEXT(Table1[[#This Row],[Transaction Date]],"yyyy")</f>
        <v>2022</v>
      </c>
      <c r="D4188" s="20" t="str">
        <f>TEXT(Table1[[#This Row],[Transaction Date]],"mmmm")</f>
        <v>October</v>
      </c>
      <c r="E4188" s="4">
        <f>MONTH(Table1[[#This Row],[Transaction Date]])</f>
        <v>10</v>
      </c>
      <c r="F4188" s="20" t="str">
        <f>TEXT(Table1[[#This Row],[Transaction Date]],"dddd")</f>
        <v>Sunday</v>
      </c>
      <c r="G4188" t="s">
        <v>118</v>
      </c>
      <c r="H4188" s="4">
        <v>21906</v>
      </c>
      <c r="I4188" t="s">
        <v>111</v>
      </c>
      <c r="J4188" s="4">
        <v>869809</v>
      </c>
      <c r="K4188">
        <v>11450</v>
      </c>
    </row>
    <row r="4189" spans="1:11">
      <c r="A4189" s="4">
        <v>20221016</v>
      </c>
      <c r="B4189" s="21">
        <f t="shared" si="65"/>
        <v>44850</v>
      </c>
      <c r="C4189" s="20" t="str">
        <f>TEXT(Table1[[#This Row],[Transaction Date]],"yyyy")</f>
        <v>2022</v>
      </c>
      <c r="D4189" s="20" t="str">
        <f>TEXT(Table1[[#This Row],[Transaction Date]],"mmmm")</f>
        <v>October</v>
      </c>
      <c r="E4189" s="4">
        <f>MONTH(Table1[[#This Row],[Transaction Date]])</f>
        <v>10</v>
      </c>
      <c r="F4189" s="20" t="str">
        <f>TEXT(Table1[[#This Row],[Transaction Date]],"dddd")</f>
        <v>Sunday</v>
      </c>
      <c r="G4189" t="s">
        <v>116</v>
      </c>
      <c r="H4189" s="4">
        <v>10788</v>
      </c>
      <c r="I4189" t="s">
        <v>115</v>
      </c>
      <c r="J4189" s="4">
        <v>904768</v>
      </c>
      <c r="K4189">
        <v>995</v>
      </c>
    </row>
    <row r="4190" spans="1:11">
      <c r="A4190" s="4">
        <v>20221016</v>
      </c>
      <c r="B4190" s="21">
        <f t="shared" si="65"/>
        <v>44850</v>
      </c>
      <c r="C4190" s="20" t="str">
        <f>TEXT(Table1[[#This Row],[Transaction Date]],"yyyy")</f>
        <v>2022</v>
      </c>
      <c r="D4190" s="20" t="str">
        <f>TEXT(Table1[[#This Row],[Transaction Date]],"mmmm")</f>
        <v>October</v>
      </c>
      <c r="E4190" s="4">
        <f>MONTH(Table1[[#This Row],[Transaction Date]])</f>
        <v>10</v>
      </c>
      <c r="F4190" s="20" t="str">
        <f>TEXT(Table1[[#This Row],[Transaction Date]],"dddd")</f>
        <v>Sunday</v>
      </c>
      <c r="G4190" t="s">
        <v>10</v>
      </c>
      <c r="H4190" s="4">
        <v>1699</v>
      </c>
      <c r="I4190" t="s">
        <v>109</v>
      </c>
      <c r="J4190" s="4">
        <v>132951</v>
      </c>
      <c r="K4190">
        <v>25650</v>
      </c>
    </row>
    <row r="4191" spans="1:11">
      <c r="A4191" s="4">
        <v>20221016</v>
      </c>
      <c r="B4191" s="21">
        <f t="shared" si="65"/>
        <v>44850</v>
      </c>
      <c r="C4191" s="20" t="str">
        <f>TEXT(Table1[[#This Row],[Transaction Date]],"yyyy")</f>
        <v>2022</v>
      </c>
      <c r="D4191" s="20" t="str">
        <f>TEXT(Table1[[#This Row],[Transaction Date]],"mmmm")</f>
        <v>October</v>
      </c>
      <c r="E4191" s="4">
        <f>MONTH(Table1[[#This Row],[Transaction Date]])</f>
        <v>10</v>
      </c>
      <c r="F4191" s="20" t="str">
        <f>TEXT(Table1[[#This Row],[Transaction Date]],"dddd")</f>
        <v>Sunday</v>
      </c>
      <c r="G4191" t="s">
        <v>116</v>
      </c>
      <c r="H4191" s="4">
        <v>21904</v>
      </c>
      <c r="I4191" t="s">
        <v>109</v>
      </c>
      <c r="J4191" s="4">
        <v>117828</v>
      </c>
      <c r="K4191">
        <v>5698</v>
      </c>
    </row>
    <row r="4192" spans="1:11">
      <c r="A4192" s="4">
        <v>20221016</v>
      </c>
      <c r="B4192" s="21">
        <f t="shared" si="65"/>
        <v>44850</v>
      </c>
      <c r="C4192" s="20" t="str">
        <f>TEXT(Table1[[#This Row],[Transaction Date]],"yyyy")</f>
        <v>2022</v>
      </c>
      <c r="D4192" s="20" t="str">
        <f>TEXT(Table1[[#This Row],[Transaction Date]],"mmmm")</f>
        <v>October</v>
      </c>
      <c r="E4192" s="4">
        <f>MONTH(Table1[[#This Row],[Transaction Date]])</f>
        <v>10</v>
      </c>
      <c r="F4192" s="20" t="str">
        <f>TEXT(Table1[[#This Row],[Transaction Date]],"dddd")</f>
        <v>Sunday</v>
      </c>
      <c r="G4192" t="s">
        <v>117</v>
      </c>
      <c r="H4192" s="4">
        <v>14011</v>
      </c>
      <c r="I4192" t="s">
        <v>111</v>
      </c>
      <c r="J4192" s="4">
        <v>124705</v>
      </c>
      <c r="K4192">
        <v>28950</v>
      </c>
    </row>
    <row r="4193" spans="1:11">
      <c r="A4193" s="4">
        <v>20221016</v>
      </c>
      <c r="B4193" s="21">
        <f t="shared" si="65"/>
        <v>44850</v>
      </c>
      <c r="C4193" s="20" t="str">
        <f>TEXT(Table1[[#This Row],[Transaction Date]],"yyyy")</f>
        <v>2022</v>
      </c>
      <c r="D4193" s="20" t="str">
        <f>TEXT(Table1[[#This Row],[Transaction Date]],"mmmm")</f>
        <v>October</v>
      </c>
      <c r="E4193" s="4">
        <f>MONTH(Table1[[#This Row],[Transaction Date]])</f>
        <v>10</v>
      </c>
      <c r="F4193" s="20" t="str">
        <f>TEXT(Table1[[#This Row],[Transaction Date]],"dddd")</f>
        <v>Sunday</v>
      </c>
      <c r="G4193" t="s">
        <v>117</v>
      </c>
      <c r="H4193" s="4">
        <v>14012</v>
      </c>
      <c r="I4193" t="s">
        <v>109</v>
      </c>
      <c r="J4193" s="4">
        <v>134582</v>
      </c>
      <c r="K4193">
        <v>22450</v>
      </c>
    </row>
    <row r="4194" spans="1:11">
      <c r="A4194" s="4">
        <v>20221016</v>
      </c>
      <c r="B4194" s="21">
        <f t="shared" si="65"/>
        <v>44850</v>
      </c>
      <c r="C4194" s="20" t="str">
        <f>TEXT(Table1[[#This Row],[Transaction Date]],"yyyy")</f>
        <v>2022</v>
      </c>
      <c r="D4194" s="20" t="str">
        <f>TEXT(Table1[[#This Row],[Transaction Date]],"mmmm")</f>
        <v>October</v>
      </c>
      <c r="E4194" s="4">
        <f>MONTH(Table1[[#This Row],[Transaction Date]])</f>
        <v>10</v>
      </c>
      <c r="F4194" s="20" t="str">
        <f>TEXT(Table1[[#This Row],[Transaction Date]],"dddd")</f>
        <v>Sunday</v>
      </c>
      <c r="G4194" t="s">
        <v>10</v>
      </c>
      <c r="H4194" s="4">
        <v>14012</v>
      </c>
      <c r="I4194" t="s">
        <v>109</v>
      </c>
      <c r="J4194" s="4">
        <v>145249</v>
      </c>
      <c r="K4194">
        <v>25650</v>
      </c>
    </row>
    <row r="4195" spans="1:11">
      <c r="A4195" s="4">
        <v>20221016</v>
      </c>
      <c r="B4195" s="21">
        <f t="shared" si="65"/>
        <v>44850</v>
      </c>
      <c r="C4195" s="20" t="str">
        <f>TEXT(Table1[[#This Row],[Transaction Date]],"yyyy")</f>
        <v>2022</v>
      </c>
      <c r="D4195" s="20" t="str">
        <f>TEXT(Table1[[#This Row],[Transaction Date]],"mmmm")</f>
        <v>October</v>
      </c>
      <c r="E4195" s="4">
        <f>MONTH(Table1[[#This Row],[Transaction Date]])</f>
        <v>10</v>
      </c>
      <c r="F4195" s="20" t="str">
        <f>TEXT(Table1[[#This Row],[Transaction Date]],"dddd")</f>
        <v>Sunday</v>
      </c>
      <c r="G4195" t="s">
        <v>10</v>
      </c>
      <c r="H4195" s="4">
        <v>14013</v>
      </c>
      <c r="I4195" t="s">
        <v>109</v>
      </c>
      <c r="J4195" s="4">
        <v>557336</v>
      </c>
      <c r="K4195">
        <v>6950</v>
      </c>
    </row>
    <row r="4196" spans="1:11">
      <c r="A4196" s="4">
        <v>20221016</v>
      </c>
      <c r="B4196" s="21">
        <f t="shared" si="65"/>
        <v>44850</v>
      </c>
      <c r="C4196" s="20" t="str">
        <f>TEXT(Table1[[#This Row],[Transaction Date]],"yyyy")</f>
        <v>2022</v>
      </c>
      <c r="D4196" s="20" t="str">
        <f>TEXT(Table1[[#This Row],[Transaction Date]],"mmmm")</f>
        <v>October</v>
      </c>
      <c r="E4196" s="4">
        <f>MONTH(Table1[[#This Row],[Transaction Date]])</f>
        <v>10</v>
      </c>
      <c r="F4196" s="20" t="str">
        <f>TEXT(Table1[[#This Row],[Transaction Date]],"dddd")</f>
        <v>Sunday</v>
      </c>
      <c r="G4196" t="s">
        <v>117</v>
      </c>
      <c r="H4196" s="4">
        <v>14014</v>
      </c>
      <c r="I4196" t="s">
        <v>109</v>
      </c>
      <c r="J4196" s="4">
        <v>166213</v>
      </c>
      <c r="K4196">
        <v>20205</v>
      </c>
    </row>
    <row r="4197" spans="1:11">
      <c r="A4197" s="4">
        <v>20221019</v>
      </c>
      <c r="B4197" s="21">
        <f t="shared" si="65"/>
        <v>44853</v>
      </c>
      <c r="C4197" s="20" t="str">
        <f>TEXT(Table1[[#This Row],[Transaction Date]],"yyyy")</f>
        <v>2022</v>
      </c>
      <c r="D4197" s="20" t="str">
        <f>TEXT(Table1[[#This Row],[Transaction Date]],"mmmm")</f>
        <v>October</v>
      </c>
      <c r="E4197" s="4">
        <f>MONTH(Table1[[#This Row],[Transaction Date]])</f>
        <v>10</v>
      </c>
      <c r="F4197" s="20" t="str">
        <f>TEXT(Table1[[#This Row],[Transaction Date]],"dddd")</f>
        <v>Wednesday</v>
      </c>
      <c r="G4197" t="s">
        <v>10</v>
      </c>
      <c r="H4197" s="4">
        <v>10795</v>
      </c>
      <c r="I4197" t="s">
        <v>114</v>
      </c>
      <c r="J4197" s="4">
        <v>167090</v>
      </c>
      <c r="K4197">
        <v>10950</v>
      </c>
    </row>
    <row r="4198" spans="1:11">
      <c r="A4198" s="4">
        <v>20221019</v>
      </c>
      <c r="B4198" s="21">
        <f t="shared" si="65"/>
        <v>44853</v>
      </c>
      <c r="C4198" s="20" t="str">
        <f>TEXT(Table1[[#This Row],[Transaction Date]],"yyyy")</f>
        <v>2022</v>
      </c>
      <c r="D4198" s="20" t="str">
        <f>TEXT(Table1[[#This Row],[Transaction Date]],"mmmm")</f>
        <v>October</v>
      </c>
      <c r="E4198" s="4">
        <f>MONTH(Table1[[#This Row],[Transaction Date]])</f>
        <v>10</v>
      </c>
      <c r="F4198" s="20" t="str">
        <f>TEXT(Table1[[#This Row],[Transaction Date]],"dddd")</f>
        <v>Wednesday</v>
      </c>
      <c r="G4198" t="s">
        <v>116</v>
      </c>
      <c r="H4198" s="4">
        <v>10796</v>
      </c>
      <c r="I4198" t="s">
        <v>115</v>
      </c>
      <c r="J4198" s="4">
        <v>167967</v>
      </c>
      <c r="K4198">
        <v>25650</v>
      </c>
    </row>
    <row r="4199" spans="1:11">
      <c r="A4199" s="4">
        <v>20221019</v>
      </c>
      <c r="B4199" s="21">
        <f t="shared" si="65"/>
        <v>44853</v>
      </c>
      <c r="C4199" s="20" t="str">
        <f>TEXT(Table1[[#This Row],[Transaction Date]],"yyyy")</f>
        <v>2022</v>
      </c>
      <c r="D4199" s="20" t="str">
        <f>TEXT(Table1[[#This Row],[Transaction Date]],"mmmm")</f>
        <v>October</v>
      </c>
      <c r="E4199" s="4">
        <f>MONTH(Table1[[#This Row],[Transaction Date]])</f>
        <v>10</v>
      </c>
      <c r="F4199" s="20" t="str">
        <f>TEXT(Table1[[#This Row],[Transaction Date]],"dddd")</f>
        <v>Wednesday</v>
      </c>
      <c r="G4199" t="s">
        <v>116</v>
      </c>
      <c r="H4199" s="4">
        <v>1703</v>
      </c>
      <c r="I4199" t="s">
        <v>114</v>
      </c>
      <c r="J4199" s="4">
        <v>168844</v>
      </c>
      <c r="K4199">
        <v>23250</v>
      </c>
    </row>
    <row r="4200" spans="1:11">
      <c r="A4200" s="4">
        <v>20221019</v>
      </c>
      <c r="B4200" s="21">
        <f t="shared" si="65"/>
        <v>44853</v>
      </c>
      <c r="C4200" s="20" t="str">
        <f>TEXT(Table1[[#This Row],[Transaction Date]],"yyyy")</f>
        <v>2022</v>
      </c>
      <c r="D4200" s="20" t="str">
        <f>TEXT(Table1[[#This Row],[Transaction Date]],"mmmm")</f>
        <v>October</v>
      </c>
      <c r="E4200" s="4">
        <f>MONTH(Table1[[#This Row],[Transaction Date]])</f>
        <v>10</v>
      </c>
      <c r="F4200" s="20" t="str">
        <f>TEXT(Table1[[#This Row],[Transaction Date]],"dddd")</f>
        <v>Wednesday</v>
      </c>
      <c r="G4200" t="s">
        <v>117</v>
      </c>
      <c r="H4200" s="4">
        <v>1704</v>
      </c>
      <c r="I4200" t="s">
        <v>115</v>
      </c>
      <c r="J4200" s="4">
        <v>169721</v>
      </c>
      <c r="K4200">
        <v>995</v>
      </c>
    </row>
    <row r="4201" spans="1:11">
      <c r="A4201" s="4">
        <v>20221019</v>
      </c>
      <c r="B4201" s="21">
        <f t="shared" si="65"/>
        <v>44853</v>
      </c>
      <c r="C4201" s="20" t="str">
        <f>TEXT(Table1[[#This Row],[Transaction Date]],"yyyy")</f>
        <v>2022</v>
      </c>
      <c r="D4201" s="20" t="str">
        <f>TEXT(Table1[[#This Row],[Transaction Date]],"mmmm")</f>
        <v>October</v>
      </c>
      <c r="E4201" s="4">
        <f>MONTH(Table1[[#This Row],[Transaction Date]])</f>
        <v>10</v>
      </c>
      <c r="F4201" s="20" t="str">
        <f>TEXT(Table1[[#This Row],[Transaction Date]],"dddd")</f>
        <v>Wednesday</v>
      </c>
      <c r="G4201" t="s">
        <v>11</v>
      </c>
      <c r="H4201" s="4">
        <v>14016</v>
      </c>
      <c r="I4201" t="s">
        <v>115</v>
      </c>
      <c r="J4201" s="4">
        <v>170598</v>
      </c>
      <c r="K4201">
        <v>5950</v>
      </c>
    </row>
    <row r="4202" spans="1:11">
      <c r="A4202" s="4">
        <v>20221020</v>
      </c>
      <c r="B4202" s="21">
        <f t="shared" si="65"/>
        <v>44854</v>
      </c>
      <c r="C4202" s="20" t="str">
        <f>TEXT(Table1[[#This Row],[Transaction Date]],"yyyy")</f>
        <v>2022</v>
      </c>
      <c r="D4202" s="20" t="str">
        <f>TEXT(Table1[[#This Row],[Transaction Date]],"mmmm")</f>
        <v>October</v>
      </c>
      <c r="E4202" s="4">
        <f>MONTH(Table1[[#This Row],[Transaction Date]])</f>
        <v>10</v>
      </c>
      <c r="F4202" s="20" t="str">
        <f>TEXT(Table1[[#This Row],[Transaction Date]],"dddd")</f>
        <v>Thursday</v>
      </c>
      <c r="G4202" t="s">
        <v>11</v>
      </c>
      <c r="H4202" s="4">
        <v>14017</v>
      </c>
      <c r="I4202" t="s">
        <v>114</v>
      </c>
      <c r="J4202" s="4">
        <v>171475</v>
      </c>
      <c r="K4202">
        <v>6450</v>
      </c>
    </row>
    <row r="4203" spans="1:11">
      <c r="A4203" s="4">
        <v>20221021</v>
      </c>
      <c r="B4203" s="21">
        <f t="shared" si="65"/>
        <v>44855</v>
      </c>
      <c r="C4203" s="20" t="str">
        <f>TEXT(Table1[[#This Row],[Transaction Date]],"yyyy")</f>
        <v>2022</v>
      </c>
      <c r="D4203" s="20" t="str">
        <f>TEXT(Table1[[#This Row],[Transaction Date]],"mmmm")</f>
        <v>October</v>
      </c>
      <c r="E4203" s="4">
        <f>MONTH(Table1[[#This Row],[Transaction Date]])</f>
        <v>10</v>
      </c>
      <c r="F4203" s="20" t="str">
        <f>TEXT(Table1[[#This Row],[Transaction Date]],"dddd")</f>
        <v>Friday</v>
      </c>
      <c r="G4203" t="s">
        <v>11</v>
      </c>
      <c r="H4203" s="4">
        <v>10797</v>
      </c>
      <c r="I4203" t="s">
        <v>115</v>
      </c>
      <c r="J4203" s="4">
        <v>172352</v>
      </c>
      <c r="K4203">
        <v>15950</v>
      </c>
    </row>
    <row r="4204" spans="1:11">
      <c r="A4204" s="4">
        <v>20221021</v>
      </c>
      <c r="B4204" s="21">
        <f t="shared" si="65"/>
        <v>44855</v>
      </c>
      <c r="C4204" s="20" t="str">
        <f>TEXT(Table1[[#This Row],[Transaction Date]],"yyyy")</f>
        <v>2022</v>
      </c>
      <c r="D4204" s="20" t="str">
        <f>TEXT(Table1[[#This Row],[Transaction Date]],"mmmm")</f>
        <v>October</v>
      </c>
      <c r="E4204" s="4">
        <f>MONTH(Table1[[#This Row],[Transaction Date]])</f>
        <v>10</v>
      </c>
      <c r="F4204" s="20" t="str">
        <f>TEXT(Table1[[#This Row],[Transaction Date]],"dddd")</f>
        <v>Friday</v>
      </c>
      <c r="G4204" t="s">
        <v>117</v>
      </c>
      <c r="H4204" s="4">
        <v>10798</v>
      </c>
      <c r="I4204" t="s">
        <v>113</v>
      </c>
      <c r="J4204" s="4">
        <v>173229</v>
      </c>
      <c r="K4204">
        <v>2950</v>
      </c>
    </row>
    <row r="4205" spans="1:11">
      <c r="A4205" s="4">
        <v>20221021</v>
      </c>
      <c r="B4205" s="21">
        <f t="shared" si="65"/>
        <v>44855</v>
      </c>
      <c r="C4205" s="20" t="str">
        <f>TEXT(Table1[[#This Row],[Transaction Date]],"yyyy")</f>
        <v>2022</v>
      </c>
      <c r="D4205" s="20" t="str">
        <f>TEXT(Table1[[#This Row],[Transaction Date]],"mmmm")</f>
        <v>October</v>
      </c>
      <c r="E4205" s="4">
        <f>MONTH(Table1[[#This Row],[Transaction Date]])</f>
        <v>10</v>
      </c>
      <c r="F4205" s="20" t="str">
        <f>TEXT(Table1[[#This Row],[Transaction Date]],"dddd")</f>
        <v>Friday</v>
      </c>
      <c r="G4205" t="s">
        <v>117</v>
      </c>
      <c r="H4205" s="4">
        <v>18576</v>
      </c>
      <c r="I4205" t="s">
        <v>113</v>
      </c>
      <c r="J4205" s="4">
        <v>174106</v>
      </c>
      <c r="K4205">
        <v>25650</v>
      </c>
    </row>
    <row r="4206" spans="1:11">
      <c r="A4206" s="4">
        <v>20221022</v>
      </c>
      <c r="B4206" s="21">
        <f t="shared" si="65"/>
        <v>44856</v>
      </c>
      <c r="C4206" s="20" t="str">
        <f>TEXT(Table1[[#This Row],[Transaction Date]],"yyyy")</f>
        <v>2022</v>
      </c>
      <c r="D4206" s="20" t="str">
        <f>TEXT(Table1[[#This Row],[Transaction Date]],"mmmm")</f>
        <v>October</v>
      </c>
      <c r="E4206" s="4">
        <f>MONTH(Table1[[#This Row],[Transaction Date]])</f>
        <v>10</v>
      </c>
      <c r="F4206" s="20" t="str">
        <f>TEXT(Table1[[#This Row],[Transaction Date]],"dddd")</f>
        <v>Saturday</v>
      </c>
      <c r="G4206" t="s">
        <v>117</v>
      </c>
      <c r="H4206" s="4">
        <v>14019</v>
      </c>
      <c r="I4206" t="s">
        <v>112</v>
      </c>
      <c r="J4206" s="4">
        <v>857476</v>
      </c>
      <c r="K4206">
        <v>25650</v>
      </c>
    </row>
    <row r="4207" spans="1:11">
      <c r="A4207" s="4">
        <v>20221022</v>
      </c>
      <c r="B4207" s="21">
        <f t="shared" si="65"/>
        <v>44856</v>
      </c>
      <c r="C4207" s="20" t="str">
        <f>TEXT(Table1[[#This Row],[Transaction Date]],"yyyy")</f>
        <v>2022</v>
      </c>
      <c r="D4207" s="20" t="str">
        <f>TEXT(Table1[[#This Row],[Transaction Date]],"mmmm")</f>
        <v>October</v>
      </c>
      <c r="E4207" s="4">
        <f>MONTH(Table1[[#This Row],[Transaction Date]])</f>
        <v>10</v>
      </c>
      <c r="F4207" s="20" t="str">
        <f>TEXT(Table1[[#This Row],[Transaction Date]],"dddd")</f>
        <v>Saturday</v>
      </c>
      <c r="G4207" t="s">
        <v>10</v>
      </c>
      <c r="H4207" s="4">
        <v>14020</v>
      </c>
      <c r="I4207" t="s">
        <v>109</v>
      </c>
      <c r="J4207" s="4">
        <v>766263</v>
      </c>
      <c r="K4207">
        <v>15950</v>
      </c>
    </row>
    <row r="4208" spans="1:11">
      <c r="A4208" s="4">
        <v>20221022</v>
      </c>
      <c r="B4208" s="21">
        <f t="shared" si="65"/>
        <v>44856</v>
      </c>
      <c r="C4208" s="20" t="str">
        <f>TEXT(Table1[[#This Row],[Transaction Date]],"yyyy")</f>
        <v>2022</v>
      </c>
      <c r="D4208" s="20" t="str">
        <f>TEXT(Table1[[#This Row],[Transaction Date]],"mmmm")</f>
        <v>October</v>
      </c>
      <c r="E4208" s="4">
        <f>MONTH(Table1[[#This Row],[Transaction Date]])</f>
        <v>10</v>
      </c>
      <c r="F4208" s="20" t="str">
        <f>TEXT(Table1[[#This Row],[Transaction Date]],"dddd")</f>
        <v>Saturday</v>
      </c>
      <c r="G4208" t="s">
        <v>10</v>
      </c>
      <c r="H4208" s="4">
        <v>14020</v>
      </c>
      <c r="I4208" t="s">
        <v>109</v>
      </c>
      <c r="J4208" s="4">
        <v>675050</v>
      </c>
      <c r="K4208">
        <v>19250</v>
      </c>
    </row>
    <row r="4209" spans="1:11">
      <c r="A4209" s="4">
        <v>20221022</v>
      </c>
      <c r="B4209" s="21">
        <f t="shared" si="65"/>
        <v>44856</v>
      </c>
      <c r="C4209" s="20" t="str">
        <f>TEXT(Table1[[#This Row],[Transaction Date]],"yyyy")</f>
        <v>2022</v>
      </c>
      <c r="D4209" s="20" t="str">
        <f>TEXT(Table1[[#This Row],[Transaction Date]],"mmmm")</f>
        <v>October</v>
      </c>
      <c r="E4209" s="4">
        <f>MONTH(Table1[[#This Row],[Transaction Date]])</f>
        <v>10</v>
      </c>
      <c r="F4209" s="20" t="str">
        <f>TEXT(Table1[[#This Row],[Transaction Date]],"dddd")</f>
        <v>Saturday</v>
      </c>
      <c r="G4209" t="s">
        <v>116</v>
      </c>
      <c r="H4209" s="4">
        <v>10800</v>
      </c>
      <c r="I4209" t="s">
        <v>109</v>
      </c>
      <c r="J4209" s="4">
        <v>979679</v>
      </c>
      <c r="K4209">
        <v>22450</v>
      </c>
    </row>
    <row r="4210" spans="1:11">
      <c r="A4210" s="4">
        <v>20221022</v>
      </c>
      <c r="B4210" s="21">
        <f t="shared" si="65"/>
        <v>44856</v>
      </c>
      <c r="C4210" s="20" t="str">
        <f>TEXT(Table1[[#This Row],[Transaction Date]],"yyyy")</f>
        <v>2022</v>
      </c>
      <c r="D4210" s="20" t="str">
        <f>TEXT(Table1[[#This Row],[Transaction Date]],"mmmm")</f>
        <v>October</v>
      </c>
      <c r="E4210" s="4">
        <f>MONTH(Table1[[#This Row],[Transaction Date]])</f>
        <v>10</v>
      </c>
      <c r="F4210" s="20" t="str">
        <f>TEXT(Table1[[#This Row],[Transaction Date]],"dddd")</f>
        <v>Saturday</v>
      </c>
      <c r="G4210" t="s">
        <v>10</v>
      </c>
      <c r="H4210" s="4">
        <v>1706</v>
      </c>
      <c r="I4210" t="s">
        <v>115</v>
      </c>
      <c r="J4210" s="4">
        <v>112757</v>
      </c>
      <c r="K4210">
        <v>995</v>
      </c>
    </row>
    <row r="4211" spans="1:11">
      <c r="A4211" s="4">
        <v>20221023</v>
      </c>
      <c r="B4211" s="21">
        <f t="shared" si="65"/>
        <v>44857</v>
      </c>
      <c r="C4211" s="20" t="str">
        <f>TEXT(Table1[[#This Row],[Transaction Date]],"yyyy")</f>
        <v>2022</v>
      </c>
      <c r="D4211" s="20" t="str">
        <f>TEXT(Table1[[#This Row],[Transaction Date]],"mmmm")</f>
        <v>October</v>
      </c>
      <c r="E4211" s="4">
        <f>MONTH(Table1[[#This Row],[Transaction Date]])</f>
        <v>10</v>
      </c>
      <c r="F4211" s="20" t="str">
        <f>TEXT(Table1[[#This Row],[Transaction Date]],"dddd")</f>
        <v>Sunday</v>
      </c>
      <c r="G4211" t="s">
        <v>10</v>
      </c>
      <c r="H4211" s="4">
        <v>10803</v>
      </c>
      <c r="I4211" t="s">
        <v>115</v>
      </c>
      <c r="J4211" s="4">
        <v>127547</v>
      </c>
      <c r="K4211">
        <v>23085</v>
      </c>
    </row>
    <row r="4212" spans="1:11">
      <c r="A4212" s="4">
        <v>20221023</v>
      </c>
      <c r="B4212" s="21">
        <f t="shared" si="65"/>
        <v>44857</v>
      </c>
      <c r="C4212" s="20" t="str">
        <f>TEXT(Table1[[#This Row],[Transaction Date]],"yyyy")</f>
        <v>2022</v>
      </c>
      <c r="D4212" s="20" t="str">
        <f>TEXT(Table1[[#This Row],[Transaction Date]],"mmmm")</f>
        <v>October</v>
      </c>
      <c r="E4212" s="4">
        <f>MONTH(Table1[[#This Row],[Transaction Date]])</f>
        <v>10</v>
      </c>
      <c r="F4212" s="20" t="str">
        <f>TEXT(Table1[[#This Row],[Transaction Date]],"dddd")</f>
        <v>Sunday</v>
      </c>
      <c r="G4212" t="s">
        <v>116</v>
      </c>
      <c r="H4212" s="4">
        <v>18631</v>
      </c>
      <c r="I4212" t="s">
        <v>114</v>
      </c>
      <c r="J4212" s="4">
        <v>445471</v>
      </c>
      <c r="K4212">
        <v>15950</v>
      </c>
    </row>
    <row r="4213" spans="1:11">
      <c r="A4213" s="4">
        <v>20221024</v>
      </c>
      <c r="B4213" s="21">
        <f t="shared" si="65"/>
        <v>44858</v>
      </c>
      <c r="C4213" s="20" t="str">
        <f>TEXT(Table1[[#This Row],[Transaction Date]],"yyyy")</f>
        <v>2022</v>
      </c>
      <c r="D4213" s="20" t="str">
        <f>TEXT(Table1[[#This Row],[Transaction Date]],"mmmm")</f>
        <v>October</v>
      </c>
      <c r="E4213" s="4">
        <f>MONTH(Table1[[#This Row],[Transaction Date]])</f>
        <v>10</v>
      </c>
      <c r="F4213" s="20" t="str">
        <f>TEXT(Table1[[#This Row],[Transaction Date]],"dddd")</f>
        <v>Monday</v>
      </c>
      <c r="G4213" t="s">
        <v>116</v>
      </c>
      <c r="H4213" s="4">
        <v>14023</v>
      </c>
      <c r="I4213" t="s">
        <v>115</v>
      </c>
      <c r="J4213" s="4">
        <v>871537</v>
      </c>
      <c r="K4213">
        <v>25650</v>
      </c>
    </row>
    <row r="4214" spans="1:11">
      <c r="A4214" s="4">
        <v>20221024</v>
      </c>
      <c r="B4214" s="21">
        <f t="shared" si="65"/>
        <v>44858</v>
      </c>
      <c r="C4214" s="20" t="str">
        <f>TEXT(Table1[[#This Row],[Transaction Date]],"yyyy")</f>
        <v>2022</v>
      </c>
      <c r="D4214" s="20" t="str">
        <f>TEXT(Table1[[#This Row],[Transaction Date]],"mmmm")</f>
        <v>October</v>
      </c>
      <c r="E4214" s="4">
        <f>MONTH(Table1[[#This Row],[Transaction Date]])</f>
        <v>10</v>
      </c>
      <c r="F4214" s="20" t="str">
        <f>TEXT(Table1[[#This Row],[Transaction Date]],"dddd")</f>
        <v>Monday</v>
      </c>
      <c r="G4214" t="s">
        <v>116</v>
      </c>
      <c r="H4214" s="4">
        <v>10804</v>
      </c>
      <c r="I4214" t="s">
        <v>111</v>
      </c>
      <c r="J4214" s="4">
        <v>129760</v>
      </c>
      <c r="K4214">
        <v>2650</v>
      </c>
    </row>
    <row r="4215" spans="1:11">
      <c r="A4215" s="4">
        <v>20221024</v>
      </c>
      <c r="B4215" s="21">
        <f t="shared" si="65"/>
        <v>44858</v>
      </c>
      <c r="C4215" s="20" t="str">
        <f>TEXT(Table1[[#This Row],[Transaction Date]],"yyyy")</f>
        <v>2022</v>
      </c>
      <c r="D4215" s="20" t="str">
        <f>TEXT(Table1[[#This Row],[Transaction Date]],"mmmm")</f>
        <v>October</v>
      </c>
      <c r="E4215" s="4">
        <f>MONTH(Table1[[#This Row],[Transaction Date]])</f>
        <v>10</v>
      </c>
      <c r="F4215" s="20" t="str">
        <f>TEXT(Table1[[#This Row],[Transaction Date]],"dddd")</f>
        <v>Monday</v>
      </c>
      <c r="G4215" t="s">
        <v>116</v>
      </c>
      <c r="H4215" s="4">
        <v>1712</v>
      </c>
      <c r="I4215" t="s">
        <v>109</v>
      </c>
      <c r="J4215" s="4">
        <v>834850</v>
      </c>
      <c r="K4215">
        <v>24450</v>
      </c>
    </row>
    <row r="4216" spans="1:11">
      <c r="A4216" s="4">
        <v>20221024</v>
      </c>
      <c r="B4216" s="21">
        <f t="shared" si="65"/>
        <v>44858</v>
      </c>
      <c r="C4216" s="20" t="str">
        <f>TEXT(Table1[[#This Row],[Transaction Date]],"yyyy")</f>
        <v>2022</v>
      </c>
      <c r="D4216" s="20" t="str">
        <f>TEXT(Table1[[#This Row],[Transaction Date]],"mmmm")</f>
        <v>October</v>
      </c>
      <c r="E4216" s="4">
        <f>MONTH(Table1[[#This Row],[Transaction Date]])</f>
        <v>10</v>
      </c>
      <c r="F4216" s="20" t="str">
        <f>TEXT(Table1[[#This Row],[Transaction Date]],"dddd")</f>
        <v>Monday</v>
      </c>
      <c r="G4216" t="s">
        <v>116</v>
      </c>
      <c r="H4216" s="4">
        <v>10805</v>
      </c>
      <c r="I4216" t="s">
        <v>109</v>
      </c>
      <c r="J4216" s="4">
        <v>979679</v>
      </c>
      <c r="K4216">
        <v>3250</v>
      </c>
    </row>
    <row r="4217" spans="1:11">
      <c r="A4217" s="4">
        <v>20221025</v>
      </c>
      <c r="B4217" s="21">
        <f t="shared" si="65"/>
        <v>44859</v>
      </c>
      <c r="C4217" s="20" t="str">
        <f>TEXT(Table1[[#This Row],[Transaction Date]],"yyyy")</f>
        <v>2022</v>
      </c>
      <c r="D4217" s="20" t="str">
        <f>TEXT(Table1[[#This Row],[Transaction Date]],"mmmm")</f>
        <v>October</v>
      </c>
      <c r="E4217" s="4">
        <f>MONTH(Table1[[#This Row],[Transaction Date]])</f>
        <v>10</v>
      </c>
      <c r="F4217" s="20" t="str">
        <f>TEXT(Table1[[#This Row],[Transaction Date]],"dddd")</f>
        <v>Tuesday</v>
      </c>
      <c r="G4217" t="s">
        <v>117</v>
      </c>
      <c r="H4217" s="4">
        <v>14024</v>
      </c>
      <c r="I4217" t="s">
        <v>111</v>
      </c>
      <c r="J4217" s="4">
        <v>112757</v>
      </c>
      <c r="K4217">
        <v>995</v>
      </c>
    </row>
    <row r="4218" spans="1:11">
      <c r="A4218" s="4">
        <v>20221025</v>
      </c>
      <c r="B4218" s="21">
        <f t="shared" si="65"/>
        <v>44859</v>
      </c>
      <c r="C4218" s="20" t="str">
        <f>TEXT(Table1[[#This Row],[Transaction Date]],"yyyy")</f>
        <v>2022</v>
      </c>
      <c r="D4218" s="20" t="str">
        <f>TEXT(Table1[[#This Row],[Transaction Date]],"mmmm")</f>
        <v>October</v>
      </c>
      <c r="E4218" s="4">
        <f>MONTH(Table1[[#This Row],[Transaction Date]])</f>
        <v>10</v>
      </c>
      <c r="F4218" s="20" t="str">
        <f>TEXT(Table1[[#This Row],[Transaction Date]],"dddd")</f>
        <v>Tuesday</v>
      </c>
      <c r="G4218" t="s">
        <v>10</v>
      </c>
      <c r="H4218" s="4">
        <v>14024</v>
      </c>
      <c r="I4218" t="s">
        <v>115</v>
      </c>
      <c r="J4218" s="4">
        <v>127547</v>
      </c>
      <c r="K4218">
        <v>995</v>
      </c>
    </row>
    <row r="4219" spans="1:11">
      <c r="A4219" s="4">
        <v>20221025</v>
      </c>
      <c r="B4219" s="21">
        <f t="shared" si="65"/>
        <v>44859</v>
      </c>
      <c r="C4219" s="20" t="str">
        <f>TEXT(Table1[[#This Row],[Transaction Date]],"yyyy")</f>
        <v>2022</v>
      </c>
      <c r="D4219" s="20" t="str">
        <f>TEXT(Table1[[#This Row],[Transaction Date]],"mmmm")</f>
        <v>October</v>
      </c>
      <c r="E4219" s="4">
        <f>MONTH(Table1[[#This Row],[Transaction Date]])</f>
        <v>10</v>
      </c>
      <c r="F4219" s="20" t="str">
        <f>TEXT(Table1[[#This Row],[Transaction Date]],"dddd")</f>
        <v>Tuesday</v>
      </c>
      <c r="G4219" t="s">
        <v>116</v>
      </c>
      <c r="H4219" s="4">
        <v>10806</v>
      </c>
      <c r="I4219" t="s">
        <v>109</v>
      </c>
      <c r="J4219" s="4">
        <v>445471</v>
      </c>
      <c r="K4219">
        <v>19250</v>
      </c>
    </row>
    <row r="4220" spans="1:11">
      <c r="A4220" s="4">
        <v>20221025</v>
      </c>
      <c r="B4220" s="21">
        <f t="shared" si="65"/>
        <v>44859</v>
      </c>
      <c r="C4220" s="20" t="str">
        <f>TEXT(Table1[[#This Row],[Transaction Date]],"yyyy")</f>
        <v>2022</v>
      </c>
      <c r="D4220" s="20" t="str">
        <f>TEXT(Table1[[#This Row],[Transaction Date]],"mmmm")</f>
        <v>October</v>
      </c>
      <c r="E4220" s="4">
        <f>MONTH(Table1[[#This Row],[Transaction Date]])</f>
        <v>10</v>
      </c>
      <c r="F4220" s="20" t="str">
        <f>TEXT(Table1[[#This Row],[Transaction Date]],"dddd")</f>
        <v>Tuesday</v>
      </c>
      <c r="G4220" t="s">
        <v>116</v>
      </c>
      <c r="H4220" s="4">
        <v>10807</v>
      </c>
      <c r="I4220" t="s">
        <v>109</v>
      </c>
      <c r="J4220" s="4">
        <v>871537</v>
      </c>
      <c r="K4220">
        <v>15950</v>
      </c>
    </row>
    <row r="4221" spans="1:11">
      <c r="A4221" s="4">
        <v>20221025</v>
      </c>
      <c r="B4221" s="21">
        <f t="shared" si="65"/>
        <v>44859</v>
      </c>
      <c r="C4221" s="20" t="str">
        <f>TEXT(Table1[[#This Row],[Transaction Date]],"yyyy")</f>
        <v>2022</v>
      </c>
      <c r="D4221" s="20" t="str">
        <f>TEXT(Table1[[#This Row],[Transaction Date]],"mmmm")</f>
        <v>October</v>
      </c>
      <c r="E4221" s="4">
        <f>MONTH(Table1[[#This Row],[Transaction Date]])</f>
        <v>10</v>
      </c>
      <c r="F4221" s="20" t="str">
        <f>TEXT(Table1[[#This Row],[Transaction Date]],"dddd")</f>
        <v>Tuesday</v>
      </c>
      <c r="G4221" t="s">
        <v>117</v>
      </c>
      <c r="H4221" s="4">
        <v>1714</v>
      </c>
      <c r="I4221" t="s">
        <v>111</v>
      </c>
      <c r="J4221" s="4">
        <v>129760</v>
      </c>
      <c r="K4221">
        <v>3250</v>
      </c>
    </row>
    <row r="4222" spans="1:11">
      <c r="A4222" s="4">
        <v>20221025</v>
      </c>
      <c r="B4222" s="21">
        <f t="shared" si="65"/>
        <v>44859</v>
      </c>
      <c r="C4222" s="20" t="str">
        <f>TEXT(Table1[[#This Row],[Transaction Date]],"yyyy")</f>
        <v>2022</v>
      </c>
      <c r="D4222" s="20" t="str">
        <f>TEXT(Table1[[#This Row],[Transaction Date]],"mmmm")</f>
        <v>October</v>
      </c>
      <c r="E4222" s="4">
        <f>MONTH(Table1[[#This Row],[Transaction Date]])</f>
        <v>10</v>
      </c>
      <c r="F4222" s="20" t="str">
        <f>TEXT(Table1[[#This Row],[Transaction Date]],"dddd")</f>
        <v>Tuesday</v>
      </c>
      <c r="G4222" t="s">
        <v>11</v>
      </c>
      <c r="H4222" s="4">
        <v>14025</v>
      </c>
      <c r="I4222" t="s">
        <v>115</v>
      </c>
      <c r="J4222" s="4">
        <v>834850</v>
      </c>
      <c r="K4222">
        <v>995</v>
      </c>
    </row>
    <row r="4223" spans="1:11">
      <c r="A4223" s="4">
        <v>20221026</v>
      </c>
      <c r="B4223" s="21">
        <f t="shared" si="65"/>
        <v>44860</v>
      </c>
      <c r="C4223" s="20" t="str">
        <f>TEXT(Table1[[#This Row],[Transaction Date]],"yyyy")</f>
        <v>2022</v>
      </c>
      <c r="D4223" s="20" t="str">
        <f>TEXT(Table1[[#This Row],[Transaction Date]],"mmmm")</f>
        <v>October</v>
      </c>
      <c r="E4223" s="4">
        <f>MONTH(Table1[[#This Row],[Transaction Date]])</f>
        <v>10</v>
      </c>
      <c r="F4223" s="20" t="str">
        <f>TEXT(Table1[[#This Row],[Transaction Date]],"dddd")</f>
        <v>Wednesday</v>
      </c>
      <c r="G4223" t="s">
        <v>11</v>
      </c>
      <c r="H4223" s="4">
        <v>14027</v>
      </c>
      <c r="I4223" t="s">
        <v>109</v>
      </c>
      <c r="J4223" s="4">
        <v>834850</v>
      </c>
      <c r="K4223">
        <v>10950</v>
      </c>
    </row>
    <row r="4224" spans="1:11">
      <c r="A4224" s="4">
        <v>20221026</v>
      </c>
      <c r="B4224" s="21">
        <f t="shared" si="65"/>
        <v>44860</v>
      </c>
      <c r="C4224" s="20" t="str">
        <f>TEXT(Table1[[#This Row],[Transaction Date]],"yyyy")</f>
        <v>2022</v>
      </c>
      <c r="D4224" s="20" t="str">
        <f>TEXT(Table1[[#This Row],[Transaction Date]],"mmmm")</f>
        <v>October</v>
      </c>
      <c r="E4224" s="4">
        <f>MONTH(Table1[[#This Row],[Transaction Date]])</f>
        <v>10</v>
      </c>
      <c r="F4224" s="20" t="str">
        <f>TEXT(Table1[[#This Row],[Transaction Date]],"dddd")</f>
        <v>Wednesday</v>
      </c>
      <c r="G4224" t="s">
        <v>11</v>
      </c>
      <c r="H4224" s="4">
        <v>10808</v>
      </c>
      <c r="I4224" t="s">
        <v>109</v>
      </c>
      <c r="J4224" s="4">
        <v>127547</v>
      </c>
      <c r="K4224">
        <v>3950</v>
      </c>
    </row>
    <row r="4225" spans="1:11">
      <c r="A4225" s="4">
        <v>20221026</v>
      </c>
      <c r="B4225" s="21">
        <f t="shared" si="65"/>
        <v>44860</v>
      </c>
      <c r="C4225" s="20" t="str">
        <f>TEXT(Table1[[#This Row],[Transaction Date]],"yyyy")</f>
        <v>2022</v>
      </c>
      <c r="D4225" s="20" t="str">
        <f>TEXT(Table1[[#This Row],[Transaction Date]],"mmmm")</f>
        <v>October</v>
      </c>
      <c r="E4225" s="4">
        <f>MONTH(Table1[[#This Row],[Transaction Date]])</f>
        <v>10</v>
      </c>
      <c r="F4225" s="20" t="str">
        <f>TEXT(Table1[[#This Row],[Transaction Date]],"dddd")</f>
        <v>Wednesday</v>
      </c>
      <c r="G4225" t="s">
        <v>117</v>
      </c>
      <c r="H4225" s="4">
        <v>10809</v>
      </c>
      <c r="I4225" t="s">
        <v>114</v>
      </c>
      <c r="J4225" s="4">
        <v>445471</v>
      </c>
      <c r="K4225">
        <v>1650</v>
      </c>
    </row>
    <row r="4226" spans="1:11">
      <c r="A4226" s="4">
        <v>20221026</v>
      </c>
      <c r="B4226" s="21">
        <f t="shared" si="65"/>
        <v>44860</v>
      </c>
      <c r="C4226" s="20" t="str">
        <f>TEXT(Table1[[#This Row],[Transaction Date]],"yyyy")</f>
        <v>2022</v>
      </c>
      <c r="D4226" s="20" t="str">
        <f>TEXT(Table1[[#This Row],[Transaction Date]],"mmmm")</f>
        <v>October</v>
      </c>
      <c r="E4226" s="4">
        <f>MONTH(Table1[[#This Row],[Transaction Date]])</f>
        <v>10</v>
      </c>
      <c r="F4226" s="20" t="str">
        <f>TEXT(Table1[[#This Row],[Transaction Date]],"dddd")</f>
        <v>Wednesday</v>
      </c>
      <c r="G4226" t="s">
        <v>117</v>
      </c>
      <c r="H4226" s="4">
        <v>10810</v>
      </c>
      <c r="I4226" t="s">
        <v>114</v>
      </c>
      <c r="J4226" s="4">
        <v>871537</v>
      </c>
      <c r="K4226">
        <v>19250</v>
      </c>
    </row>
    <row r="4227" spans="1:11">
      <c r="A4227" s="4">
        <v>20221026</v>
      </c>
      <c r="B4227" s="21">
        <f t="shared" si="65"/>
        <v>44860</v>
      </c>
      <c r="C4227" s="20" t="str">
        <f>TEXT(Table1[[#This Row],[Transaction Date]],"yyyy")</f>
        <v>2022</v>
      </c>
      <c r="D4227" s="20" t="str">
        <f>TEXT(Table1[[#This Row],[Transaction Date]],"mmmm")</f>
        <v>October</v>
      </c>
      <c r="E4227" s="4">
        <f>MONTH(Table1[[#This Row],[Transaction Date]])</f>
        <v>10</v>
      </c>
      <c r="F4227" s="20" t="str">
        <f>TEXT(Table1[[#This Row],[Transaction Date]],"dddd")</f>
        <v>Wednesday</v>
      </c>
      <c r="G4227" t="s">
        <v>117</v>
      </c>
      <c r="H4227" s="4">
        <v>14026</v>
      </c>
      <c r="I4227" t="s">
        <v>115</v>
      </c>
      <c r="J4227" s="4">
        <v>129760</v>
      </c>
      <c r="K4227">
        <v>21250</v>
      </c>
    </row>
    <row r="4228" spans="1:11">
      <c r="A4228" s="4">
        <v>20221026</v>
      </c>
      <c r="B4228" s="21">
        <f t="shared" si="65"/>
        <v>44860</v>
      </c>
      <c r="C4228" s="20" t="str">
        <f>TEXT(Table1[[#This Row],[Transaction Date]],"yyyy")</f>
        <v>2022</v>
      </c>
      <c r="D4228" s="20" t="str">
        <f>TEXT(Table1[[#This Row],[Transaction Date]],"mmmm")</f>
        <v>October</v>
      </c>
      <c r="E4228" s="4">
        <f>MONTH(Table1[[#This Row],[Transaction Date]])</f>
        <v>10</v>
      </c>
      <c r="F4228" s="20" t="str">
        <f>TEXT(Table1[[#This Row],[Transaction Date]],"dddd")</f>
        <v>Wednesday</v>
      </c>
      <c r="G4228" t="s">
        <v>10</v>
      </c>
      <c r="H4228" s="4">
        <v>14028</v>
      </c>
      <c r="I4228" t="s">
        <v>115</v>
      </c>
      <c r="J4228" s="4">
        <v>834850</v>
      </c>
      <c r="K4228">
        <v>995</v>
      </c>
    </row>
    <row r="4229" spans="1:11">
      <c r="A4229" s="4">
        <v>20221026</v>
      </c>
      <c r="B4229" s="21">
        <f t="shared" ref="B4229:B4260" si="66">DATE(LEFT(A4229,4),MID(A4229,5,2),RIGHT(A4229,2))</f>
        <v>44860</v>
      </c>
      <c r="C4229" s="20" t="str">
        <f>TEXT(Table1[[#This Row],[Transaction Date]],"yyyy")</f>
        <v>2022</v>
      </c>
      <c r="D4229" s="20" t="str">
        <f>TEXT(Table1[[#This Row],[Transaction Date]],"mmmm")</f>
        <v>October</v>
      </c>
      <c r="E4229" s="4">
        <f>MONTH(Table1[[#This Row],[Transaction Date]])</f>
        <v>10</v>
      </c>
      <c r="F4229" s="20" t="str">
        <f>TEXT(Table1[[#This Row],[Transaction Date]],"dddd")</f>
        <v>Wednesday</v>
      </c>
      <c r="G4229" t="s">
        <v>10</v>
      </c>
      <c r="H4229" s="4">
        <v>14028</v>
      </c>
      <c r="I4229" t="s">
        <v>114</v>
      </c>
      <c r="J4229" s="4">
        <v>979679</v>
      </c>
      <c r="K4229">
        <v>25650</v>
      </c>
    </row>
    <row r="4230" spans="1:11">
      <c r="A4230" s="4">
        <v>20221026</v>
      </c>
      <c r="B4230" s="21">
        <f t="shared" si="66"/>
        <v>44860</v>
      </c>
      <c r="C4230" s="20" t="str">
        <f>TEXT(Table1[[#This Row],[Transaction Date]],"yyyy")</f>
        <v>2022</v>
      </c>
      <c r="D4230" s="20" t="str">
        <f>TEXT(Table1[[#This Row],[Transaction Date]],"mmmm")</f>
        <v>October</v>
      </c>
      <c r="E4230" s="4">
        <f>MONTH(Table1[[#This Row],[Transaction Date]])</f>
        <v>10</v>
      </c>
      <c r="F4230" s="20" t="str">
        <f>TEXT(Table1[[#This Row],[Transaction Date]],"dddd")</f>
        <v>Wednesday</v>
      </c>
      <c r="G4230" t="s">
        <v>116</v>
      </c>
      <c r="H4230" s="4">
        <v>10809</v>
      </c>
      <c r="I4230" t="s">
        <v>115</v>
      </c>
      <c r="J4230" s="4">
        <v>112757</v>
      </c>
      <c r="K4230">
        <v>1950</v>
      </c>
    </row>
    <row r="4231" spans="1:11">
      <c r="A4231" s="4">
        <v>20221026</v>
      </c>
      <c r="B4231" s="21">
        <f t="shared" si="66"/>
        <v>44860</v>
      </c>
      <c r="C4231" s="20" t="str">
        <f>TEXT(Table1[[#This Row],[Transaction Date]],"yyyy")</f>
        <v>2022</v>
      </c>
      <c r="D4231" s="20" t="str">
        <f>TEXT(Table1[[#This Row],[Transaction Date]],"mmmm")</f>
        <v>October</v>
      </c>
      <c r="E4231" s="4">
        <f>MONTH(Table1[[#This Row],[Transaction Date]])</f>
        <v>10</v>
      </c>
      <c r="F4231" s="20" t="str">
        <f>TEXT(Table1[[#This Row],[Transaction Date]],"dddd")</f>
        <v>Wednesday</v>
      </c>
      <c r="G4231" t="s">
        <v>10</v>
      </c>
      <c r="H4231" s="4">
        <v>14616</v>
      </c>
      <c r="I4231" t="s">
        <v>114</v>
      </c>
      <c r="J4231" s="4">
        <v>127547</v>
      </c>
      <c r="K4231">
        <v>17325</v>
      </c>
    </row>
    <row r="4232" spans="1:11">
      <c r="A4232" s="4">
        <v>20221027</v>
      </c>
      <c r="B4232" s="21">
        <f t="shared" si="66"/>
        <v>44861</v>
      </c>
      <c r="C4232" s="20" t="str">
        <f>TEXT(Table1[[#This Row],[Transaction Date]],"yyyy")</f>
        <v>2022</v>
      </c>
      <c r="D4232" s="20" t="str">
        <f>TEXT(Table1[[#This Row],[Transaction Date]],"mmmm")</f>
        <v>October</v>
      </c>
      <c r="E4232" s="4">
        <f>MONTH(Table1[[#This Row],[Transaction Date]])</f>
        <v>10</v>
      </c>
      <c r="F4232" s="20" t="str">
        <f>TEXT(Table1[[#This Row],[Transaction Date]],"dddd")</f>
        <v>Thursday</v>
      </c>
      <c r="G4232" t="s">
        <v>10</v>
      </c>
      <c r="H4232" s="4">
        <v>10811</v>
      </c>
      <c r="I4232" t="s">
        <v>115</v>
      </c>
      <c r="J4232" s="4">
        <v>445471</v>
      </c>
      <c r="K4232">
        <v>25650</v>
      </c>
    </row>
    <row r="4233" spans="1:11">
      <c r="A4233" s="4">
        <v>20221027</v>
      </c>
      <c r="B4233" s="21">
        <f t="shared" si="66"/>
        <v>44861</v>
      </c>
      <c r="C4233" s="20" t="str">
        <f>TEXT(Table1[[#This Row],[Transaction Date]],"yyyy")</f>
        <v>2022</v>
      </c>
      <c r="D4233" s="20" t="str">
        <f>TEXT(Table1[[#This Row],[Transaction Date]],"mmmm")</f>
        <v>October</v>
      </c>
      <c r="E4233" s="4">
        <f>MONTH(Table1[[#This Row],[Transaction Date]])</f>
        <v>10</v>
      </c>
      <c r="F4233" s="20" t="str">
        <f>TEXT(Table1[[#This Row],[Transaction Date]],"dddd")</f>
        <v>Thursday</v>
      </c>
      <c r="G4233" t="s">
        <v>116</v>
      </c>
      <c r="H4233" s="4">
        <v>10812</v>
      </c>
      <c r="I4233" t="s">
        <v>113</v>
      </c>
      <c r="J4233" s="4">
        <v>871537</v>
      </c>
      <c r="K4233">
        <v>6650</v>
      </c>
    </row>
    <row r="4234" spans="1:11">
      <c r="A4234" s="4">
        <v>20221028</v>
      </c>
      <c r="B4234" s="21">
        <f t="shared" si="66"/>
        <v>44862</v>
      </c>
      <c r="C4234" s="20" t="str">
        <f>TEXT(Table1[[#This Row],[Transaction Date]],"yyyy")</f>
        <v>2022</v>
      </c>
      <c r="D4234" s="20" t="str">
        <f>TEXT(Table1[[#This Row],[Transaction Date]],"mmmm")</f>
        <v>October</v>
      </c>
      <c r="E4234" s="4">
        <f>MONTH(Table1[[#This Row],[Transaction Date]])</f>
        <v>10</v>
      </c>
      <c r="F4234" s="20" t="str">
        <f>TEXT(Table1[[#This Row],[Transaction Date]],"dddd")</f>
        <v>Friday</v>
      </c>
      <c r="G4234" t="s">
        <v>116</v>
      </c>
      <c r="H4234" s="4">
        <v>1715</v>
      </c>
      <c r="I4234" t="s">
        <v>113</v>
      </c>
      <c r="J4234" s="4">
        <v>129760</v>
      </c>
      <c r="K4234">
        <v>21250</v>
      </c>
    </row>
    <row r="4235" spans="1:11">
      <c r="A4235" s="4">
        <v>20221028</v>
      </c>
      <c r="B4235" s="21">
        <f t="shared" si="66"/>
        <v>44862</v>
      </c>
      <c r="C4235" s="20" t="str">
        <f>TEXT(Table1[[#This Row],[Transaction Date]],"yyyy")</f>
        <v>2022</v>
      </c>
      <c r="D4235" s="20" t="str">
        <f>TEXT(Table1[[#This Row],[Transaction Date]],"mmmm")</f>
        <v>October</v>
      </c>
      <c r="E4235" s="4">
        <f>MONTH(Table1[[#This Row],[Transaction Date]])</f>
        <v>10</v>
      </c>
      <c r="F4235" s="20" t="str">
        <f>TEXT(Table1[[#This Row],[Transaction Date]],"dddd")</f>
        <v>Friday</v>
      </c>
      <c r="G4235" t="s">
        <v>116</v>
      </c>
      <c r="H4235" s="4">
        <v>14029</v>
      </c>
      <c r="I4235" t="s">
        <v>112</v>
      </c>
      <c r="J4235" s="4">
        <v>834850</v>
      </c>
      <c r="K4235">
        <v>6450</v>
      </c>
    </row>
    <row r="4236" spans="1:11">
      <c r="A4236" s="4">
        <v>20221028</v>
      </c>
      <c r="B4236" s="21">
        <f t="shared" si="66"/>
        <v>44862</v>
      </c>
      <c r="C4236" s="20" t="str">
        <f>TEXT(Table1[[#This Row],[Transaction Date]],"yyyy")</f>
        <v>2022</v>
      </c>
      <c r="D4236" s="20" t="str">
        <f>TEXT(Table1[[#This Row],[Transaction Date]],"mmmm")</f>
        <v>October</v>
      </c>
      <c r="E4236" s="4">
        <f>MONTH(Table1[[#This Row],[Transaction Date]])</f>
        <v>10</v>
      </c>
      <c r="F4236" s="20" t="str">
        <f>TEXT(Table1[[#This Row],[Transaction Date]],"dddd")</f>
        <v>Friday</v>
      </c>
      <c r="G4236" t="s">
        <v>116</v>
      </c>
      <c r="H4236" s="4">
        <v>10813</v>
      </c>
      <c r="I4236" t="s">
        <v>109</v>
      </c>
      <c r="J4236" s="4">
        <v>834850</v>
      </c>
      <c r="K4236">
        <v>12650</v>
      </c>
    </row>
    <row r="4237" spans="1:11">
      <c r="A4237" s="4">
        <v>20221028</v>
      </c>
      <c r="B4237" s="21">
        <f t="shared" si="66"/>
        <v>44862</v>
      </c>
      <c r="C4237" s="20" t="str">
        <f>TEXT(Table1[[#This Row],[Transaction Date]],"yyyy")</f>
        <v>2022</v>
      </c>
      <c r="D4237" s="20" t="str">
        <f>TEXT(Table1[[#This Row],[Transaction Date]],"mmmm")</f>
        <v>October</v>
      </c>
      <c r="E4237" s="4">
        <f>MONTH(Table1[[#This Row],[Transaction Date]])</f>
        <v>10</v>
      </c>
      <c r="F4237" s="20" t="str">
        <f>TEXT(Table1[[#This Row],[Transaction Date]],"dddd")</f>
        <v>Friday</v>
      </c>
      <c r="G4237" t="s">
        <v>116</v>
      </c>
      <c r="H4237" s="4">
        <v>18687</v>
      </c>
      <c r="I4237" t="s">
        <v>109</v>
      </c>
      <c r="J4237" s="4">
        <v>834850</v>
      </c>
      <c r="K4237">
        <v>21250</v>
      </c>
    </row>
    <row r="4238" spans="1:11">
      <c r="A4238" s="4">
        <v>20221028</v>
      </c>
      <c r="B4238" s="21">
        <f t="shared" si="66"/>
        <v>44862</v>
      </c>
      <c r="C4238" s="20" t="str">
        <f>TEXT(Table1[[#This Row],[Transaction Date]],"yyyy")</f>
        <v>2022</v>
      </c>
      <c r="D4238" s="20" t="str">
        <f>TEXT(Table1[[#This Row],[Transaction Date]],"mmmm")</f>
        <v>October</v>
      </c>
      <c r="E4238" s="4">
        <f>MONTH(Table1[[#This Row],[Transaction Date]])</f>
        <v>10</v>
      </c>
      <c r="F4238" s="20" t="str">
        <f>TEXT(Table1[[#This Row],[Transaction Date]],"dddd")</f>
        <v>Friday</v>
      </c>
      <c r="G4238" t="s">
        <v>116</v>
      </c>
      <c r="H4238" s="4">
        <v>18687</v>
      </c>
      <c r="I4238" t="s">
        <v>109</v>
      </c>
      <c r="J4238" s="4">
        <v>834850</v>
      </c>
      <c r="K4238">
        <v>10250</v>
      </c>
    </row>
    <row r="4239" spans="1:11">
      <c r="A4239" s="4">
        <v>20221029</v>
      </c>
      <c r="B4239" s="21">
        <f t="shared" si="66"/>
        <v>44863</v>
      </c>
      <c r="C4239" s="20" t="str">
        <f>TEXT(Table1[[#This Row],[Transaction Date]],"yyyy")</f>
        <v>2022</v>
      </c>
      <c r="D4239" s="20" t="str">
        <f>TEXT(Table1[[#This Row],[Transaction Date]],"mmmm")</f>
        <v>October</v>
      </c>
      <c r="E4239" s="4">
        <f>MONTH(Table1[[#This Row],[Transaction Date]])</f>
        <v>10</v>
      </c>
      <c r="F4239" s="20" t="str">
        <f>TEXT(Table1[[#This Row],[Transaction Date]],"dddd")</f>
        <v>Saturday</v>
      </c>
      <c r="G4239" t="s">
        <v>10</v>
      </c>
      <c r="H4239" s="4">
        <v>14030</v>
      </c>
      <c r="I4239" t="s">
        <v>115</v>
      </c>
      <c r="J4239" s="4">
        <v>421333</v>
      </c>
      <c r="K4239">
        <v>995</v>
      </c>
    </row>
    <row r="4240" spans="1:11">
      <c r="A4240" s="4">
        <v>20221029</v>
      </c>
      <c r="B4240" s="21">
        <f t="shared" si="66"/>
        <v>44863</v>
      </c>
      <c r="C4240" s="20" t="str">
        <f>TEXT(Table1[[#This Row],[Transaction Date]],"yyyy")</f>
        <v>2022</v>
      </c>
      <c r="D4240" s="20" t="str">
        <f>TEXT(Table1[[#This Row],[Transaction Date]],"mmmm")</f>
        <v>October</v>
      </c>
      <c r="E4240" s="4">
        <f>MONTH(Table1[[#This Row],[Transaction Date]])</f>
        <v>10</v>
      </c>
      <c r="F4240" s="20" t="str">
        <f>TEXT(Table1[[#This Row],[Transaction Date]],"dddd")</f>
        <v>Saturday</v>
      </c>
      <c r="G4240" t="s">
        <v>10</v>
      </c>
      <c r="H4240" s="4">
        <v>14031</v>
      </c>
      <c r="I4240" t="s">
        <v>113</v>
      </c>
      <c r="J4240" s="4">
        <v>719050</v>
      </c>
      <c r="K4240">
        <v>25650</v>
      </c>
    </row>
    <row r="4241" spans="1:11">
      <c r="A4241" s="4">
        <v>20221029</v>
      </c>
      <c r="B4241" s="21">
        <f t="shared" si="66"/>
        <v>44863</v>
      </c>
      <c r="C4241" s="20" t="str">
        <f>TEXT(Table1[[#This Row],[Transaction Date]],"yyyy")</f>
        <v>2022</v>
      </c>
      <c r="D4241" s="20" t="str">
        <f>TEXT(Table1[[#This Row],[Transaction Date]],"mmmm")</f>
        <v>October</v>
      </c>
      <c r="E4241" s="4">
        <f>MONTH(Table1[[#This Row],[Transaction Date]])</f>
        <v>10</v>
      </c>
      <c r="F4241" s="20" t="str">
        <f>TEXT(Table1[[#This Row],[Transaction Date]],"dddd")</f>
        <v>Saturday</v>
      </c>
      <c r="G4241" t="s">
        <v>116</v>
      </c>
      <c r="H4241" s="4">
        <v>10814</v>
      </c>
      <c r="I4241" t="s">
        <v>113</v>
      </c>
      <c r="J4241" s="4">
        <v>101676</v>
      </c>
      <c r="K4241">
        <v>19250</v>
      </c>
    </row>
    <row r="4242" spans="1:11">
      <c r="A4242" s="4">
        <v>20221029</v>
      </c>
      <c r="B4242" s="21">
        <f t="shared" si="66"/>
        <v>44863</v>
      </c>
      <c r="C4242" s="20" t="str">
        <f>TEXT(Table1[[#This Row],[Transaction Date]],"yyyy")</f>
        <v>2022</v>
      </c>
      <c r="D4242" s="20" t="str">
        <f>TEXT(Table1[[#This Row],[Transaction Date]],"mmmm")</f>
        <v>October</v>
      </c>
      <c r="E4242" s="4">
        <f>MONTH(Table1[[#This Row],[Transaction Date]])</f>
        <v>10</v>
      </c>
      <c r="F4242" s="20" t="str">
        <f>TEXT(Table1[[#This Row],[Transaction Date]],"dddd")</f>
        <v>Saturday</v>
      </c>
      <c r="G4242" t="s">
        <v>116</v>
      </c>
      <c r="H4242" s="4">
        <v>1718</v>
      </c>
      <c r="I4242" t="s">
        <v>112</v>
      </c>
      <c r="J4242" s="4">
        <v>131448</v>
      </c>
      <c r="K4242">
        <v>11450</v>
      </c>
    </row>
    <row r="4243" spans="1:11">
      <c r="A4243" s="4">
        <v>20221029</v>
      </c>
      <c r="B4243" s="21">
        <f t="shared" si="66"/>
        <v>44863</v>
      </c>
      <c r="C4243" s="20" t="str">
        <f>TEXT(Table1[[#This Row],[Transaction Date]],"yyyy")</f>
        <v>2022</v>
      </c>
      <c r="D4243" s="20" t="str">
        <f>TEXT(Table1[[#This Row],[Transaction Date]],"mmmm")</f>
        <v>October</v>
      </c>
      <c r="E4243" s="4">
        <f>MONTH(Table1[[#This Row],[Transaction Date]])</f>
        <v>10</v>
      </c>
      <c r="F4243" s="20" t="str">
        <f>TEXT(Table1[[#This Row],[Transaction Date]],"dddd")</f>
        <v>Saturday</v>
      </c>
      <c r="G4243" t="s">
        <v>116</v>
      </c>
      <c r="H4243" s="4">
        <v>14030</v>
      </c>
      <c r="I4243" t="s">
        <v>115</v>
      </c>
      <c r="J4243" s="4">
        <v>161220</v>
      </c>
      <c r="K4243">
        <v>995</v>
      </c>
    </row>
    <row r="4244" spans="1:11">
      <c r="A4244" s="4">
        <v>20221030</v>
      </c>
      <c r="B4244" s="21">
        <f t="shared" si="66"/>
        <v>44864</v>
      </c>
      <c r="C4244" s="20" t="str">
        <f>TEXT(Table1[[#This Row],[Transaction Date]],"yyyy")</f>
        <v>2022</v>
      </c>
      <c r="D4244" s="20" t="str">
        <f>TEXT(Table1[[#This Row],[Transaction Date]],"mmmm")</f>
        <v>October</v>
      </c>
      <c r="E4244" s="4">
        <f>MONTH(Table1[[#This Row],[Transaction Date]])</f>
        <v>10</v>
      </c>
      <c r="F4244" s="20" t="str">
        <f>TEXT(Table1[[#This Row],[Transaction Date]],"dddd")</f>
        <v>Sunday</v>
      </c>
      <c r="G4244" t="s">
        <v>116</v>
      </c>
      <c r="H4244" s="4">
        <v>1719</v>
      </c>
      <c r="I4244" t="s">
        <v>115</v>
      </c>
      <c r="J4244" s="4">
        <v>663423</v>
      </c>
      <c r="K4244">
        <v>995</v>
      </c>
    </row>
    <row r="4245" spans="1:11">
      <c r="A4245" s="4">
        <v>20221030</v>
      </c>
      <c r="B4245" s="21">
        <f t="shared" si="66"/>
        <v>44864</v>
      </c>
      <c r="C4245" s="20" t="str">
        <f>TEXT(Table1[[#This Row],[Transaction Date]],"yyyy")</f>
        <v>2022</v>
      </c>
      <c r="D4245" s="20" t="str">
        <f>TEXT(Table1[[#This Row],[Transaction Date]],"mmmm")</f>
        <v>October</v>
      </c>
      <c r="E4245" s="4">
        <f>MONTH(Table1[[#This Row],[Transaction Date]])</f>
        <v>10</v>
      </c>
      <c r="F4245" s="20" t="str">
        <f>TEXT(Table1[[#This Row],[Transaction Date]],"dddd")</f>
        <v>Sunday</v>
      </c>
      <c r="G4245" t="s">
        <v>116</v>
      </c>
      <c r="H4245" s="4">
        <v>1719</v>
      </c>
      <c r="I4245" t="s">
        <v>115</v>
      </c>
      <c r="J4245" s="4">
        <v>116562</v>
      </c>
      <c r="K4245">
        <v>995</v>
      </c>
    </row>
    <row r="4246" spans="1:11">
      <c r="A4246" s="4">
        <v>20221030</v>
      </c>
      <c r="B4246" s="21">
        <f t="shared" si="66"/>
        <v>44864</v>
      </c>
      <c r="C4246" s="20" t="str">
        <f>TEXT(Table1[[#This Row],[Transaction Date]],"yyyy")</f>
        <v>2022</v>
      </c>
      <c r="D4246" s="20" t="str">
        <f>TEXT(Table1[[#This Row],[Transaction Date]],"mmmm")</f>
        <v>October</v>
      </c>
      <c r="E4246" s="4">
        <f>MONTH(Table1[[#This Row],[Transaction Date]])</f>
        <v>10</v>
      </c>
      <c r="F4246" s="20" t="str">
        <f>TEXT(Table1[[#This Row],[Transaction Date]],"dddd")</f>
        <v>Sunday</v>
      </c>
      <c r="G4246" t="s">
        <v>118</v>
      </c>
      <c r="H4246" s="4">
        <v>1720</v>
      </c>
      <c r="I4246" t="s">
        <v>114</v>
      </c>
      <c r="J4246" s="4">
        <v>166782</v>
      </c>
      <c r="K4246">
        <v>22450</v>
      </c>
    </row>
    <row r="4247" spans="1:11">
      <c r="A4247" s="4">
        <v>20221030</v>
      </c>
      <c r="B4247" s="21">
        <f t="shared" si="66"/>
        <v>44864</v>
      </c>
      <c r="C4247" s="20" t="str">
        <f>TEXT(Table1[[#This Row],[Transaction Date]],"yyyy")</f>
        <v>2022</v>
      </c>
      <c r="D4247" s="20" t="str">
        <f>TEXT(Table1[[#This Row],[Transaction Date]],"mmmm")</f>
        <v>October</v>
      </c>
      <c r="E4247" s="4">
        <f>MONTH(Table1[[#This Row],[Transaction Date]])</f>
        <v>10</v>
      </c>
      <c r="F4247" s="20" t="str">
        <f>TEXT(Table1[[#This Row],[Transaction Date]],"dddd")</f>
        <v>Sunday</v>
      </c>
      <c r="G4247" t="s">
        <v>118</v>
      </c>
      <c r="H4247" s="4">
        <v>14032</v>
      </c>
      <c r="I4247" t="s">
        <v>115</v>
      </c>
      <c r="J4247" s="4">
        <v>217003</v>
      </c>
      <c r="K4247">
        <v>11450</v>
      </c>
    </row>
    <row r="4248" spans="1:11">
      <c r="A4248" s="4">
        <v>20221030</v>
      </c>
      <c r="B4248" s="21">
        <f t="shared" si="66"/>
        <v>44864</v>
      </c>
      <c r="C4248" s="20" t="str">
        <f>TEXT(Table1[[#This Row],[Transaction Date]],"yyyy")</f>
        <v>2022</v>
      </c>
      <c r="D4248" s="20" t="str">
        <f>TEXT(Table1[[#This Row],[Transaction Date]],"mmmm")</f>
        <v>October</v>
      </c>
      <c r="E4248" s="4">
        <f>MONTH(Table1[[#This Row],[Transaction Date]])</f>
        <v>10</v>
      </c>
      <c r="F4248" s="20" t="str">
        <f>TEXT(Table1[[#This Row],[Transaction Date]],"dddd")</f>
        <v>Sunday</v>
      </c>
      <c r="G4248" t="s">
        <v>117</v>
      </c>
      <c r="H4248" s="4">
        <v>14033</v>
      </c>
      <c r="I4248" t="s">
        <v>114</v>
      </c>
      <c r="J4248" s="4">
        <v>267224</v>
      </c>
      <c r="K4248">
        <v>15950</v>
      </c>
    </row>
    <row r="4249" spans="1:11">
      <c r="A4249" s="4">
        <v>20221030</v>
      </c>
      <c r="B4249" s="21">
        <f t="shared" si="66"/>
        <v>44864</v>
      </c>
      <c r="C4249" s="20" t="str">
        <f>TEXT(Table1[[#This Row],[Transaction Date]],"yyyy")</f>
        <v>2022</v>
      </c>
      <c r="D4249" s="20" t="str">
        <f>TEXT(Table1[[#This Row],[Transaction Date]],"mmmm")</f>
        <v>October</v>
      </c>
      <c r="E4249" s="4">
        <f>MONTH(Table1[[#This Row],[Transaction Date]])</f>
        <v>10</v>
      </c>
      <c r="F4249" s="20" t="str">
        <f>TEXT(Table1[[#This Row],[Transaction Date]],"dddd")</f>
        <v>Sunday</v>
      </c>
      <c r="G4249" t="s">
        <v>10</v>
      </c>
      <c r="H4249" s="4">
        <v>10815</v>
      </c>
      <c r="I4249" t="s">
        <v>115</v>
      </c>
      <c r="J4249" s="4">
        <v>317445</v>
      </c>
      <c r="K4249">
        <v>2650</v>
      </c>
    </row>
    <row r="4250" spans="1:11">
      <c r="A4250" s="4">
        <v>20221030</v>
      </c>
      <c r="B4250" s="21">
        <f t="shared" si="66"/>
        <v>44864</v>
      </c>
      <c r="C4250" s="20" t="str">
        <f>TEXT(Table1[[#This Row],[Transaction Date]],"yyyy")</f>
        <v>2022</v>
      </c>
      <c r="D4250" s="20" t="str">
        <f>TEXT(Table1[[#This Row],[Transaction Date]],"mmmm")</f>
        <v>October</v>
      </c>
      <c r="E4250" s="4">
        <f>MONTH(Table1[[#This Row],[Transaction Date]])</f>
        <v>10</v>
      </c>
      <c r="F4250" s="20" t="str">
        <f>TEXT(Table1[[#This Row],[Transaction Date]],"dddd")</f>
        <v>Sunday</v>
      </c>
      <c r="G4250" t="s">
        <v>116</v>
      </c>
      <c r="H4250" s="4">
        <v>10816</v>
      </c>
      <c r="I4250" t="s">
        <v>114</v>
      </c>
      <c r="J4250" s="4">
        <v>729973</v>
      </c>
      <c r="K4250">
        <v>4450</v>
      </c>
    </row>
    <row r="4251" spans="1:11">
      <c r="A4251" s="4">
        <v>20221030</v>
      </c>
      <c r="B4251" s="21">
        <f t="shared" si="66"/>
        <v>44864</v>
      </c>
      <c r="C4251" s="20" t="str">
        <f>TEXT(Table1[[#This Row],[Transaction Date]],"yyyy")</f>
        <v>2022</v>
      </c>
      <c r="D4251" s="20" t="str">
        <f>TEXT(Table1[[#This Row],[Transaction Date]],"mmmm")</f>
        <v>October</v>
      </c>
      <c r="E4251" s="4">
        <f>MONTH(Table1[[#This Row],[Transaction Date]])</f>
        <v>10</v>
      </c>
      <c r="F4251" s="20" t="str">
        <f>TEXT(Table1[[#This Row],[Transaction Date]],"dddd")</f>
        <v>Sunday</v>
      </c>
      <c r="G4251" t="s">
        <v>116</v>
      </c>
      <c r="H4251" s="4">
        <v>10817</v>
      </c>
      <c r="I4251" t="s">
        <v>114</v>
      </c>
      <c r="J4251" s="4">
        <v>764932</v>
      </c>
      <c r="K4251">
        <v>24607.5</v>
      </c>
    </row>
    <row r="4252" spans="1:11">
      <c r="A4252" s="4">
        <v>20221030</v>
      </c>
      <c r="B4252" s="21">
        <f t="shared" si="66"/>
        <v>44864</v>
      </c>
      <c r="C4252" s="20" t="str">
        <f>TEXT(Table1[[#This Row],[Transaction Date]],"yyyy")</f>
        <v>2022</v>
      </c>
      <c r="D4252" s="20" t="str">
        <f>TEXT(Table1[[#This Row],[Transaction Date]],"mmmm")</f>
        <v>October</v>
      </c>
      <c r="E4252" s="4">
        <f>MONTH(Table1[[#This Row],[Transaction Date]])</f>
        <v>10</v>
      </c>
      <c r="F4252" s="20" t="str">
        <f>TEXT(Table1[[#This Row],[Transaction Date]],"dddd")</f>
        <v>Sunday</v>
      </c>
      <c r="G4252" t="s">
        <v>117</v>
      </c>
      <c r="H4252" s="4">
        <v>10818</v>
      </c>
      <c r="I4252" t="s">
        <v>115</v>
      </c>
      <c r="J4252" s="4">
        <v>799891</v>
      </c>
      <c r="K4252">
        <v>25650</v>
      </c>
    </row>
    <row r="4253" spans="1:11">
      <c r="A4253" s="4">
        <v>20221030</v>
      </c>
      <c r="B4253" s="21">
        <f t="shared" si="66"/>
        <v>44864</v>
      </c>
      <c r="C4253" s="20" t="str">
        <f>TEXT(Table1[[#This Row],[Transaction Date]],"yyyy")</f>
        <v>2022</v>
      </c>
      <c r="D4253" s="20" t="str">
        <f>TEXT(Table1[[#This Row],[Transaction Date]],"mmmm")</f>
        <v>October</v>
      </c>
      <c r="E4253" s="4">
        <f>MONTH(Table1[[#This Row],[Transaction Date]])</f>
        <v>10</v>
      </c>
      <c r="F4253" s="20" t="str">
        <f>TEXT(Table1[[#This Row],[Transaction Date]],"dddd")</f>
        <v>Sunday</v>
      </c>
      <c r="G4253" t="s">
        <v>11</v>
      </c>
      <c r="H4253" s="4">
        <v>10819</v>
      </c>
      <c r="I4253" t="s">
        <v>114</v>
      </c>
      <c r="J4253" s="4">
        <v>834850</v>
      </c>
      <c r="K4253">
        <v>32250</v>
      </c>
    </row>
    <row r="4254" spans="1:11">
      <c r="A4254" s="4">
        <v>20221031</v>
      </c>
      <c r="B4254" s="21">
        <f t="shared" si="66"/>
        <v>44865</v>
      </c>
      <c r="C4254" s="20" t="str">
        <f>TEXT(Table1[[#This Row],[Transaction Date]],"yyyy")</f>
        <v>2022</v>
      </c>
      <c r="D4254" s="20" t="str">
        <f>TEXT(Table1[[#This Row],[Transaction Date]],"mmmm")</f>
        <v>October</v>
      </c>
      <c r="E4254" s="4">
        <f>MONTH(Table1[[#This Row],[Transaction Date]])</f>
        <v>10</v>
      </c>
      <c r="F4254" s="20" t="str">
        <f>TEXT(Table1[[#This Row],[Transaction Date]],"dddd")</f>
        <v>Monday</v>
      </c>
      <c r="G4254" t="s">
        <v>11</v>
      </c>
      <c r="H4254" s="4">
        <v>1722</v>
      </c>
      <c r="I4254" t="s">
        <v>115</v>
      </c>
      <c r="J4254" s="4">
        <v>367666</v>
      </c>
      <c r="K4254">
        <v>6450</v>
      </c>
    </row>
    <row r="4255" spans="1:11">
      <c r="A4255" s="4">
        <v>20221031</v>
      </c>
      <c r="B4255" s="21">
        <f t="shared" si="66"/>
        <v>44865</v>
      </c>
      <c r="C4255" s="20" t="str">
        <f>TEXT(Table1[[#This Row],[Transaction Date]],"yyyy")</f>
        <v>2022</v>
      </c>
      <c r="D4255" s="20" t="str">
        <f>TEXT(Table1[[#This Row],[Transaction Date]],"mmmm")</f>
        <v>October</v>
      </c>
      <c r="E4255" s="4">
        <f>MONTH(Table1[[#This Row],[Transaction Date]])</f>
        <v>10</v>
      </c>
      <c r="F4255" s="20" t="str">
        <f>TEXT(Table1[[#This Row],[Transaction Date]],"dddd")</f>
        <v>Monday</v>
      </c>
      <c r="G4255" t="s">
        <v>11</v>
      </c>
      <c r="H4255" s="4">
        <v>14034</v>
      </c>
      <c r="I4255" t="s">
        <v>113</v>
      </c>
      <c r="J4255" s="4">
        <v>417887</v>
      </c>
      <c r="K4255">
        <v>25650</v>
      </c>
    </row>
    <row r="4256" spans="1:11">
      <c r="A4256" s="4">
        <v>20221031</v>
      </c>
      <c r="B4256" s="21">
        <f t="shared" si="66"/>
        <v>44865</v>
      </c>
      <c r="C4256" s="20" t="str">
        <f>TEXT(Table1[[#This Row],[Transaction Date]],"yyyy")</f>
        <v>2022</v>
      </c>
      <c r="D4256" s="20" t="str">
        <f>TEXT(Table1[[#This Row],[Transaction Date]],"mmmm")</f>
        <v>October</v>
      </c>
      <c r="E4256" s="4">
        <f>MONTH(Table1[[#This Row],[Transaction Date]])</f>
        <v>10</v>
      </c>
      <c r="F4256" s="20" t="str">
        <f>TEXT(Table1[[#This Row],[Transaction Date]],"dddd")</f>
        <v>Monday</v>
      </c>
      <c r="G4256" t="s">
        <v>117</v>
      </c>
      <c r="H4256" s="4">
        <v>10822</v>
      </c>
      <c r="I4256" t="s">
        <v>115</v>
      </c>
      <c r="J4256" s="4">
        <v>468108</v>
      </c>
      <c r="K4256">
        <v>950</v>
      </c>
    </row>
    <row r="4257" spans="1:11">
      <c r="A4257" s="4">
        <v>20221031</v>
      </c>
      <c r="B4257" s="21">
        <f t="shared" si="66"/>
        <v>44865</v>
      </c>
      <c r="C4257" s="20" t="str">
        <f>TEXT(Table1[[#This Row],[Transaction Date]],"yyyy")</f>
        <v>2022</v>
      </c>
      <c r="D4257" s="20" t="str">
        <f>TEXT(Table1[[#This Row],[Transaction Date]],"mmmm")</f>
        <v>October</v>
      </c>
      <c r="E4257" s="4">
        <f>MONTH(Table1[[#This Row],[Transaction Date]])</f>
        <v>10</v>
      </c>
      <c r="F4257" s="20" t="str">
        <f>TEXT(Table1[[#This Row],[Transaction Date]],"dddd")</f>
        <v>Monday</v>
      </c>
      <c r="G4257" t="s">
        <v>117</v>
      </c>
      <c r="H4257" s="4">
        <v>18774</v>
      </c>
      <c r="I4257" t="s">
        <v>112</v>
      </c>
      <c r="J4257" s="4">
        <v>518329</v>
      </c>
      <c r="K4257">
        <v>12250</v>
      </c>
    </row>
    <row r="4258" spans="1:11">
      <c r="A4258" s="4">
        <v>20221031</v>
      </c>
      <c r="B4258" s="21">
        <f t="shared" si="66"/>
        <v>44865</v>
      </c>
      <c r="C4258" s="20" t="str">
        <f>TEXT(Table1[[#This Row],[Transaction Date]],"yyyy")</f>
        <v>2022</v>
      </c>
      <c r="D4258" s="20" t="str">
        <f>TEXT(Table1[[#This Row],[Transaction Date]],"mmmm")</f>
        <v>October</v>
      </c>
      <c r="E4258" s="4">
        <f>MONTH(Table1[[#This Row],[Transaction Date]])</f>
        <v>10</v>
      </c>
      <c r="F4258" s="20" t="str">
        <f>TEXT(Table1[[#This Row],[Transaction Date]],"dddd")</f>
        <v>Monday</v>
      </c>
      <c r="G4258" t="s">
        <v>117</v>
      </c>
      <c r="H4258" s="4">
        <v>18774</v>
      </c>
      <c r="I4258" t="s">
        <v>109</v>
      </c>
      <c r="J4258" s="4">
        <v>568550</v>
      </c>
      <c r="K4258">
        <v>6950</v>
      </c>
    </row>
    <row r="4259" spans="1:11">
      <c r="A4259" s="4">
        <v>20221031</v>
      </c>
      <c r="B4259" s="21">
        <f t="shared" si="66"/>
        <v>44865</v>
      </c>
      <c r="C4259" s="20" t="str">
        <f>TEXT(Table1[[#This Row],[Transaction Date]],"yyyy")</f>
        <v>2022</v>
      </c>
      <c r="D4259" s="20" t="str">
        <f>TEXT(Table1[[#This Row],[Transaction Date]],"mmmm")</f>
        <v>October</v>
      </c>
      <c r="E4259" s="4">
        <f>MONTH(Table1[[#This Row],[Transaction Date]])</f>
        <v>10</v>
      </c>
      <c r="F4259" s="20" t="str">
        <f>TEXT(Table1[[#This Row],[Transaction Date]],"dddd")</f>
        <v>Monday</v>
      </c>
      <c r="G4259" t="s">
        <v>10</v>
      </c>
      <c r="H4259" s="4">
        <v>18774</v>
      </c>
      <c r="I4259" t="s">
        <v>109</v>
      </c>
      <c r="J4259" s="4">
        <v>618771</v>
      </c>
      <c r="K4259">
        <v>12650</v>
      </c>
    </row>
    <row r="4260" spans="1:11">
      <c r="A4260" s="4">
        <v>20221031</v>
      </c>
      <c r="B4260" s="21">
        <f t="shared" si="66"/>
        <v>44865</v>
      </c>
      <c r="C4260" s="20" t="str">
        <f>TEXT(Table1[[#This Row],[Transaction Date]],"yyyy")</f>
        <v>2022</v>
      </c>
      <c r="D4260" s="20" t="str">
        <f>TEXT(Table1[[#This Row],[Transaction Date]],"mmmm")</f>
        <v>October</v>
      </c>
      <c r="E4260" s="4">
        <f>MONTH(Table1[[#This Row],[Transaction Date]])</f>
        <v>10</v>
      </c>
      <c r="F4260" s="20" t="str">
        <f>TEXT(Table1[[#This Row],[Transaction Date]],"dddd")</f>
        <v>Monday</v>
      </c>
      <c r="G4260" t="s">
        <v>10</v>
      </c>
      <c r="H4260" s="4">
        <v>18775</v>
      </c>
      <c r="I4260" t="s">
        <v>109</v>
      </c>
      <c r="J4260" s="4">
        <v>864342</v>
      </c>
      <c r="K4260">
        <v>22450</v>
      </c>
    </row>
  </sheetData>
  <mergeCells count="1">
    <mergeCell ref="Q4:S5"/>
  </mergeCells>
  <pageMargins left="0.7" right="0.7" top="0.75" bottom="0.75" header="0.3" footer="0.3"/>
  <pageSetup paperSize="9" orientation="portrait" horizontalDpi="4294967293"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5B958-D792-4A69-A0B9-C02A69B3943E}">
  <dimension ref="A2:K49"/>
  <sheetViews>
    <sheetView topLeftCell="AI1" zoomScale="32" zoomScaleNormal="53" workbookViewId="0">
      <selection activeCell="I8" sqref="I8"/>
    </sheetView>
  </sheetViews>
  <sheetFormatPr defaultRowHeight="14.4"/>
  <cols>
    <col min="1" max="1" width="19" bestFit="1" customWidth="1"/>
    <col min="2" max="2" width="26" bestFit="1" customWidth="1"/>
    <col min="3" max="3" width="28.6640625" bestFit="1" customWidth="1"/>
    <col min="4" max="4" width="14.109375" bestFit="1" customWidth="1"/>
    <col min="5" max="5" width="39.77734375" bestFit="1" customWidth="1"/>
    <col min="8" max="8" width="12.77734375" bestFit="1" customWidth="1"/>
    <col min="9" max="9" width="29.88671875" bestFit="1" customWidth="1"/>
    <col min="10" max="10" width="35.77734375" bestFit="1" customWidth="1"/>
    <col min="11" max="11" width="14.44140625" bestFit="1" customWidth="1"/>
  </cols>
  <sheetData>
    <row r="2" spans="1:11" ht="15" thickBot="1"/>
    <row r="3" spans="1:11" ht="14.4" customHeight="1">
      <c r="A3" s="94" t="s">
        <v>158</v>
      </c>
      <c r="B3" s="94"/>
      <c r="D3" s="92" t="s">
        <v>243</v>
      </c>
      <c r="E3" s="92"/>
      <c r="H3" s="86"/>
      <c r="I3" s="80"/>
      <c r="J3" s="79"/>
      <c r="K3" s="79"/>
    </row>
    <row r="4" spans="1:11" ht="30" customHeight="1" thickBot="1">
      <c r="A4" s="95"/>
      <c r="B4" s="95"/>
      <c r="D4" s="93"/>
      <c r="E4" s="93"/>
      <c r="H4" s="80"/>
      <c r="I4" s="80"/>
      <c r="J4" s="79"/>
      <c r="K4" s="79"/>
    </row>
    <row r="5" spans="1:11" ht="21">
      <c r="A5" s="83" t="s">
        <v>135</v>
      </c>
      <c r="B5" s="85" t="s">
        <v>240</v>
      </c>
      <c r="D5" s="82" t="s">
        <v>146</v>
      </c>
      <c r="E5" s="26" t="s">
        <v>252</v>
      </c>
    </row>
    <row r="6" spans="1:11" ht="21">
      <c r="A6" s="84" t="s">
        <v>233</v>
      </c>
      <c r="B6" s="32">
        <v>2693909.8500000006</v>
      </c>
      <c r="D6" s="25" t="s">
        <v>244</v>
      </c>
      <c r="E6" s="26">
        <v>3</v>
      </c>
    </row>
    <row r="7" spans="1:11" ht="21">
      <c r="A7" s="84" t="s">
        <v>234</v>
      </c>
      <c r="B7" s="32">
        <v>4723107.6900000004</v>
      </c>
      <c r="D7" s="25" t="s">
        <v>245</v>
      </c>
      <c r="E7" s="26">
        <v>5</v>
      </c>
    </row>
    <row r="8" spans="1:11" ht="21">
      <c r="A8" s="84" t="s">
        <v>235</v>
      </c>
      <c r="B8" s="32">
        <v>8484344.9600000009</v>
      </c>
      <c r="D8" s="25" t="s">
        <v>246</v>
      </c>
      <c r="E8" s="26">
        <v>21</v>
      </c>
    </row>
    <row r="9" spans="1:11" ht="21">
      <c r="A9" s="84" t="s">
        <v>236</v>
      </c>
      <c r="B9" s="32">
        <v>3310599.6999999997</v>
      </c>
      <c r="D9" s="25" t="s">
        <v>247</v>
      </c>
      <c r="E9" s="26">
        <v>14</v>
      </c>
    </row>
    <row r="10" spans="1:11" ht="21">
      <c r="A10" s="84" t="s">
        <v>237</v>
      </c>
      <c r="B10" s="32">
        <v>6770587.29</v>
      </c>
      <c r="D10" s="25" t="s">
        <v>248</v>
      </c>
      <c r="E10" s="26">
        <v>6</v>
      </c>
    </row>
    <row r="11" spans="1:11" ht="21">
      <c r="A11" s="84" t="s">
        <v>238</v>
      </c>
      <c r="B11" s="32">
        <v>19758977.850000001</v>
      </c>
      <c r="D11" s="25" t="s">
        <v>249</v>
      </c>
      <c r="E11" s="26">
        <v>4</v>
      </c>
    </row>
    <row r="12" spans="1:11" ht="21">
      <c r="A12" s="84" t="s">
        <v>239</v>
      </c>
      <c r="B12" s="32">
        <v>45741527.340000004</v>
      </c>
      <c r="D12" s="25" t="s">
        <v>250</v>
      </c>
      <c r="E12" s="26">
        <v>4</v>
      </c>
    </row>
    <row r="13" spans="1:11" ht="18.600000000000001" thickBot="1">
      <c r="D13" s="25" t="s">
        <v>251</v>
      </c>
      <c r="E13" s="26">
        <v>43</v>
      </c>
    </row>
    <row r="14" spans="1:11" ht="18">
      <c r="A14" s="96" t="s">
        <v>163</v>
      </c>
      <c r="B14" s="96"/>
      <c r="D14" s="25" t="s">
        <v>239</v>
      </c>
      <c r="E14" s="26">
        <v>100</v>
      </c>
    </row>
    <row r="15" spans="1:11" ht="15" thickBot="1">
      <c r="A15" s="97"/>
      <c r="B15" s="97"/>
    </row>
    <row r="16" spans="1:11" ht="18.600000000000001" thickBot="1">
      <c r="A16" s="82" t="s">
        <v>135</v>
      </c>
      <c r="B16" s="26" t="s">
        <v>238</v>
      </c>
    </row>
    <row r="17" spans="1:5">
      <c r="D17" s="92" t="s">
        <v>254</v>
      </c>
      <c r="E17" s="92"/>
    </row>
    <row r="18" spans="1:5" ht="18.600000000000001" thickBot="1">
      <c r="A18" s="82" t="s">
        <v>166</v>
      </c>
      <c r="B18" s="26" t="s">
        <v>240</v>
      </c>
      <c r="D18" s="93"/>
      <c r="E18" s="93"/>
    </row>
    <row r="19" spans="1:5" ht="18">
      <c r="A19" s="25" t="s">
        <v>168</v>
      </c>
      <c r="B19" s="35">
        <v>998470</v>
      </c>
      <c r="D19" s="82" t="s">
        <v>0</v>
      </c>
      <c r="E19" s="26" t="s">
        <v>252</v>
      </c>
    </row>
    <row r="20" spans="1:5" ht="18">
      <c r="A20" s="25" t="s">
        <v>169</v>
      </c>
      <c r="B20" s="35">
        <v>1422411.98</v>
      </c>
      <c r="D20" s="25" t="s">
        <v>4</v>
      </c>
      <c r="E20" s="26">
        <v>56</v>
      </c>
    </row>
    <row r="21" spans="1:5" ht="18">
      <c r="A21" s="25" t="s">
        <v>170</v>
      </c>
      <c r="B21" s="35">
        <v>2942810</v>
      </c>
      <c r="D21" s="25" t="s">
        <v>6</v>
      </c>
      <c r="E21" s="26">
        <v>22</v>
      </c>
    </row>
    <row r="22" spans="1:5" ht="18">
      <c r="A22" s="25" t="s">
        <v>171</v>
      </c>
      <c r="B22" s="35">
        <v>2184107.5</v>
      </c>
      <c r="D22" s="25" t="s">
        <v>253</v>
      </c>
      <c r="E22" s="26">
        <v>22</v>
      </c>
    </row>
    <row r="23" spans="1:5" ht="18">
      <c r="A23" s="25" t="s">
        <v>167</v>
      </c>
      <c r="B23" s="35">
        <v>1622122.5</v>
      </c>
      <c r="D23" s="25" t="s">
        <v>239</v>
      </c>
      <c r="E23" s="26">
        <v>100</v>
      </c>
    </row>
    <row r="24" spans="1:5" ht="18">
      <c r="A24" s="25" t="s">
        <v>172</v>
      </c>
      <c r="B24" s="35">
        <v>1354059.75</v>
      </c>
    </row>
    <row r="25" spans="1:5" ht="18">
      <c r="A25" s="25" t="s">
        <v>173</v>
      </c>
      <c r="B25" s="35">
        <v>2037374.25</v>
      </c>
    </row>
    <row r="26" spans="1:5" ht="18.600000000000001" thickBot="1">
      <c r="A26" s="25" t="s">
        <v>174</v>
      </c>
      <c r="B26" s="35">
        <v>2097562</v>
      </c>
    </row>
    <row r="27" spans="1:5" ht="18">
      <c r="A27" s="25" t="s">
        <v>175</v>
      </c>
      <c r="B27" s="35">
        <v>2353408.12</v>
      </c>
      <c r="D27" s="92" t="s">
        <v>255</v>
      </c>
      <c r="E27" s="92"/>
    </row>
    <row r="28" spans="1:5" ht="18.600000000000001" thickBot="1">
      <c r="A28" s="25" t="s">
        <v>176</v>
      </c>
      <c r="B28" s="35">
        <v>2746651.75</v>
      </c>
      <c r="D28" s="93"/>
      <c r="E28" s="93"/>
    </row>
    <row r="29" spans="1:5" ht="18">
      <c r="A29" s="25" t="s">
        <v>239</v>
      </c>
      <c r="B29" s="35">
        <v>19758977.850000001</v>
      </c>
      <c r="D29" s="82" t="s">
        <v>232</v>
      </c>
      <c r="E29" s="26" t="s">
        <v>256</v>
      </c>
    </row>
    <row r="30" spans="1:5" ht="18">
      <c r="A30" s="26"/>
      <c r="B30" s="26"/>
      <c r="D30" s="25" t="s">
        <v>195</v>
      </c>
      <c r="E30" s="26">
        <v>421</v>
      </c>
    </row>
    <row r="31" spans="1:5" ht="18.600000000000001" thickBot="1">
      <c r="D31" s="25" t="s">
        <v>196</v>
      </c>
      <c r="E31" s="26">
        <v>441</v>
      </c>
    </row>
    <row r="32" spans="1:5" ht="18">
      <c r="A32" s="98" t="s">
        <v>177</v>
      </c>
      <c r="B32" s="98"/>
      <c r="D32" s="25" t="s">
        <v>197</v>
      </c>
      <c r="E32" s="26">
        <v>533</v>
      </c>
    </row>
    <row r="33" spans="1:5" ht="25.8" customHeight="1" thickBot="1">
      <c r="A33" s="99"/>
      <c r="B33" s="99"/>
      <c r="D33" s="25" t="s">
        <v>198</v>
      </c>
      <c r="E33" s="26">
        <v>464</v>
      </c>
    </row>
    <row r="34" spans="1:5" ht="18">
      <c r="A34" s="82" t="s">
        <v>241</v>
      </c>
      <c r="B34" s="26" t="s">
        <v>240</v>
      </c>
      <c r="D34" s="25" t="s">
        <v>199</v>
      </c>
      <c r="E34" s="26">
        <v>450</v>
      </c>
    </row>
    <row r="35" spans="1:5" ht="18">
      <c r="A35" s="25" t="s">
        <v>116</v>
      </c>
      <c r="B35" s="35">
        <v>12509117.539999999</v>
      </c>
      <c r="D35" s="25" t="s">
        <v>200</v>
      </c>
      <c r="E35" s="26">
        <v>745</v>
      </c>
    </row>
    <row r="36" spans="1:5" ht="18">
      <c r="A36" s="25" t="s">
        <v>11</v>
      </c>
      <c r="B36" s="35">
        <v>3024476.96</v>
      </c>
      <c r="D36" s="25" t="s">
        <v>201</v>
      </c>
      <c r="E36" s="26">
        <v>725</v>
      </c>
    </row>
    <row r="37" spans="1:5" ht="18">
      <c r="A37" s="25" t="s">
        <v>118</v>
      </c>
      <c r="B37" s="35">
        <v>4337785.17</v>
      </c>
      <c r="D37" s="25" t="s">
        <v>239</v>
      </c>
      <c r="E37" s="81">
        <v>3700</v>
      </c>
    </row>
    <row r="38" spans="1:5" ht="18">
      <c r="A38" s="25" t="s">
        <v>117</v>
      </c>
      <c r="B38" s="35">
        <v>11219021.779999997</v>
      </c>
    </row>
    <row r="39" spans="1:5" ht="18">
      <c r="A39" s="25" t="s">
        <v>10</v>
      </c>
      <c r="B39" s="35">
        <v>14651125.890000001</v>
      </c>
    </row>
    <row r="40" spans="1:5" ht="18">
      <c r="A40" s="25" t="s">
        <v>239</v>
      </c>
      <c r="B40" s="35">
        <v>45741527.340000004</v>
      </c>
    </row>
    <row r="43" spans="1:5" ht="14.4" customHeight="1">
      <c r="A43" s="100" t="s">
        <v>187</v>
      </c>
      <c r="B43" s="100"/>
      <c r="C43" s="100"/>
    </row>
    <row r="44" spans="1:5" ht="15" customHeight="1">
      <c r="A44" s="100"/>
      <c r="B44" s="100"/>
      <c r="C44" s="100"/>
    </row>
    <row r="45" spans="1:5" ht="18">
      <c r="A45" s="82" t="s">
        <v>184</v>
      </c>
      <c r="B45" s="26" t="s">
        <v>240</v>
      </c>
      <c r="C45" s="26" t="s">
        <v>242</v>
      </c>
    </row>
    <row r="46" spans="1:5" ht="18">
      <c r="A46" s="25" t="s">
        <v>109</v>
      </c>
      <c r="B46" s="35">
        <v>18564303.93</v>
      </c>
      <c r="C46" s="81">
        <v>1497</v>
      </c>
    </row>
    <row r="47" spans="1:5" ht="18">
      <c r="A47" s="25" t="s">
        <v>114</v>
      </c>
      <c r="B47" s="35">
        <v>9366573.3500000015</v>
      </c>
      <c r="C47" s="81">
        <v>853</v>
      </c>
    </row>
    <row r="48" spans="1:5" ht="18">
      <c r="A48" s="25" t="s">
        <v>115</v>
      </c>
      <c r="B48" s="35">
        <v>7862226.96</v>
      </c>
      <c r="C48" s="81">
        <v>883</v>
      </c>
    </row>
    <row r="49" spans="1:3" ht="18">
      <c r="A49" s="25" t="s">
        <v>239</v>
      </c>
      <c r="B49" s="35">
        <v>35793104.240000002</v>
      </c>
      <c r="C49" s="81">
        <v>3233</v>
      </c>
    </row>
  </sheetData>
  <sortState xmlns:xlrd2="http://schemas.microsoft.com/office/spreadsheetml/2017/richdata2" ref="A45:C53">
    <sortCondition descending="1" ref="B45"/>
  </sortState>
  <mergeCells count="7">
    <mergeCell ref="D27:E28"/>
    <mergeCell ref="A3:B4"/>
    <mergeCell ref="A14:B15"/>
    <mergeCell ref="A32:B33"/>
    <mergeCell ref="A43:C44"/>
    <mergeCell ref="D3:E4"/>
    <mergeCell ref="D17:E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EA8FC-1F7F-4DB9-9AD6-87650A2D9AC8}">
  <dimension ref="A1:BA106"/>
  <sheetViews>
    <sheetView topLeftCell="E20" zoomScale="55" zoomScaleNormal="37" workbookViewId="0">
      <selection activeCell="K17" sqref="K17:L22"/>
    </sheetView>
  </sheetViews>
  <sheetFormatPr defaultRowHeight="14.4"/>
  <cols>
    <col min="2" max="2" width="11.6640625" customWidth="1"/>
    <col min="3" max="3" width="1.33203125" hidden="1" customWidth="1"/>
    <col min="4" max="4" width="0.109375" customWidth="1"/>
    <col min="5" max="5" width="23.6640625" customWidth="1"/>
    <col min="6" max="6" width="6.44140625" customWidth="1"/>
    <col min="7" max="7" width="15.44140625" customWidth="1"/>
    <col min="8" max="8" width="1.77734375" hidden="1" customWidth="1"/>
    <col min="10" max="10" width="8.77734375" customWidth="1"/>
    <col min="12" max="12" width="11.44140625" customWidth="1"/>
    <col min="13" max="19" width="8.88671875" customWidth="1"/>
    <col min="20" max="21" width="2.5546875" customWidth="1"/>
    <col min="23" max="23" width="7.5546875" customWidth="1"/>
    <col min="24" max="24" width="1.5546875" hidden="1" customWidth="1"/>
    <col min="25" max="25" width="8.88671875" hidden="1" customWidth="1"/>
    <col min="29" max="29" width="13.33203125" bestFit="1" customWidth="1"/>
    <col min="31" max="31" width="11.33203125" customWidth="1"/>
    <col min="32" max="32" width="10.5546875" customWidth="1"/>
    <col min="33" max="33" width="13.6640625" customWidth="1"/>
    <col min="34" max="34" width="11.44140625" bestFit="1" customWidth="1"/>
    <col min="44" max="44" width="20.6640625" style="4" bestFit="1" customWidth="1"/>
    <col min="48" max="48" width="8.88671875" customWidth="1"/>
  </cols>
  <sheetData>
    <row r="1" spans="1:53" ht="18">
      <c r="A1" s="24" t="s">
        <v>154</v>
      </c>
    </row>
    <row r="2" spans="1:53" ht="18">
      <c r="A2" s="25" t="s">
        <v>155</v>
      </c>
    </row>
    <row r="3" spans="1:53" ht="15" thickBot="1"/>
    <row r="4" spans="1:53" ht="14.4" customHeight="1">
      <c r="A4" s="165" t="s">
        <v>149</v>
      </c>
      <c r="B4" s="157"/>
      <c r="C4" s="157"/>
      <c r="D4" s="157"/>
      <c r="E4" s="157"/>
      <c r="F4" s="157"/>
      <c r="G4" s="157"/>
      <c r="H4" s="157"/>
      <c r="I4" s="157"/>
      <c r="J4" s="157"/>
      <c r="L4" s="39"/>
      <c r="M4" s="39"/>
      <c r="N4" s="39"/>
      <c r="O4" s="39"/>
      <c r="P4" s="39"/>
      <c r="Q4" s="39"/>
      <c r="R4" s="39"/>
      <c r="S4" s="39"/>
      <c r="T4" s="39"/>
      <c r="U4" s="39"/>
      <c r="V4" s="39"/>
      <c r="W4" s="39"/>
      <c r="X4" s="39"/>
      <c r="Y4" s="39"/>
      <c r="AC4" s="138" t="s">
        <v>190</v>
      </c>
      <c r="AD4" s="138"/>
      <c r="AE4" s="138"/>
      <c r="AF4" s="138"/>
      <c r="AG4" s="138"/>
      <c r="AH4" s="138"/>
      <c r="AI4" s="138"/>
      <c r="AJ4" s="138"/>
      <c r="AK4" s="138"/>
      <c r="AR4" s="75"/>
      <c r="AS4" s="75"/>
      <c r="AT4" s="75"/>
      <c r="AU4" s="75"/>
      <c r="AV4" s="75"/>
      <c r="AW4" s="75"/>
      <c r="AX4" s="75"/>
      <c r="AY4" s="75"/>
      <c r="AZ4" s="75"/>
      <c r="BA4" s="75"/>
    </row>
    <row r="5" spans="1:53" ht="15" customHeight="1" thickBot="1">
      <c r="A5" s="166"/>
      <c r="B5" s="158"/>
      <c r="C5" s="158"/>
      <c r="D5" s="158"/>
      <c r="E5" s="158"/>
      <c r="F5" s="158"/>
      <c r="G5" s="158"/>
      <c r="H5" s="158"/>
      <c r="I5" s="158"/>
      <c r="J5" s="158"/>
      <c r="L5" s="39"/>
      <c r="M5" s="39"/>
      <c r="N5" s="39"/>
      <c r="O5" s="39"/>
      <c r="P5" s="39"/>
      <c r="Q5" s="39"/>
      <c r="R5" s="39"/>
      <c r="S5" s="39"/>
      <c r="T5" s="39"/>
      <c r="U5" s="39"/>
      <c r="V5" s="39"/>
      <c r="W5" s="39"/>
      <c r="X5" s="39"/>
      <c r="Y5" s="39"/>
      <c r="AC5" s="139"/>
      <c r="AD5" s="139"/>
      <c r="AE5" s="139"/>
      <c r="AF5" s="139"/>
      <c r="AG5" s="139"/>
      <c r="AH5" s="139"/>
      <c r="AI5" s="139"/>
      <c r="AJ5" s="139"/>
      <c r="AK5" s="139"/>
      <c r="AL5" s="55"/>
      <c r="AR5" s="75"/>
      <c r="AS5" s="75"/>
      <c r="AT5" s="75"/>
      <c r="AU5" s="75"/>
      <c r="AV5" s="75"/>
      <c r="AW5" s="75"/>
      <c r="AX5" s="75"/>
      <c r="AY5" s="75"/>
      <c r="AZ5" s="75"/>
      <c r="BA5" s="75"/>
    </row>
    <row r="6" spans="1:53" ht="21" customHeight="1">
      <c r="A6" s="167" t="s">
        <v>150</v>
      </c>
      <c r="B6" s="167"/>
      <c r="C6" s="167"/>
      <c r="D6" s="167"/>
      <c r="E6" s="167"/>
      <c r="F6" s="167"/>
      <c r="G6" s="168" t="s">
        <v>151</v>
      </c>
      <c r="H6" s="168"/>
      <c r="I6" s="168"/>
      <c r="J6" s="168"/>
      <c r="L6" s="39"/>
      <c r="M6" s="39"/>
      <c r="N6" s="39"/>
      <c r="O6" s="39"/>
      <c r="P6" s="39"/>
      <c r="Q6" s="39"/>
      <c r="R6" s="39"/>
      <c r="S6" s="39"/>
      <c r="T6" s="39"/>
      <c r="U6" s="39"/>
      <c r="V6" s="39"/>
      <c r="W6" s="39"/>
      <c r="X6" s="39"/>
      <c r="Y6" s="39"/>
      <c r="AC6" s="56" t="s">
        <v>146</v>
      </c>
      <c r="AD6" s="142" t="s">
        <v>191</v>
      </c>
      <c r="AE6" s="142"/>
      <c r="AF6" s="142" t="s">
        <v>189</v>
      </c>
      <c r="AG6" s="142"/>
      <c r="AH6" s="59" t="s">
        <v>0</v>
      </c>
      <c r="AI6" s="57" t="s">
        <v>191</v>
      </c>
      <c r="AJ6" s="145" t="s">
        <v>189</v>
      </c>
      <c r="AK6" s="145"/>
      <c r="AR6" s="75"/>
      <c r="AS6" s="75"/>
      <c r="AT6" s="75"/>
      <c r="AU6" s="75"/>
      <c r="AV6" s="75"/>
      <c r="AW6" s="75"/>
      <c r="AX6" s="75"/>
      <c r="AY6" s="75"/>
      <c r="AZ6" s="75"/>
      <c r="BA6" s="75"/>
    </row>
    <row r="7" spans="1:53" ht="24.6" customHeight="1">
      <c r="A7" s="33" t="s">
        <v>152</v>
      </c>
      <c r="B7" s="33"/>
      <c r="C7" s="33"/>
      <c r="D7" s="33"/>
      <c r="E7" s="33"/>
      <c r="F7" s="33"/>
      <c r="G7" s="169">
        <f>SUM(Clean_Transactional!K5:K4260)</f>
        <v>45741527.339999996</v>
      </c>
      <c r="H7" s="169"/>
      <c r="I7" s="169"/>
      <c r="J7" s="169"/>
      <c r="L7" s="39"/>
      <c r="M7" s="39"/>
      <c r="N7" s="39"/>
      <c r="O7" s="39"/>
      <c r="P7" s="39"/>
      <c r="Q7" s="39"/>
      <c r="R7" s="39"/>
      <c r="S7" s="39"/>
      <c r="T7" s="39"/>
      <c r="U7" s="39"/>
      <c r="V7" s="39"/>
      <c r="W7" s="39"/>
      <c r="X7" s="39"/>
      <c r="Y7" s="39"/>
      <c r="AC7" s="34" t="str" cm="1">
        <f t="array" ref="AC7:AC14">_xlfn._xlws.SORT(_xlfn.UNIQUE(Clean_CB[Age Group]))</f>
        <v>20's</v>
      </c>
      <c r="AD7" s="143">
        <f>COUNTIF(Clean_CB[Age Group],AC7)</f>
        <v>3</v>
      </c>
      <c r="AE7" s="143"/>
      <c r="AF7" s="144">
        <f t="shared" ref="AF7:AF15" si="0">IFERROR(AD7/SUM($AD$7:$AE$14),0)</f>
        <v>0.03</v>
      </c>
      <c r="AG7" s="144"/>
      <c r="AH7" s="60" t="str" cm="1">
        <f t="array" ref="AH7:AH9">_xlfn._xlws.SORT(_xlfn.UNIQUE(Clean_CB[Gender]))</f>
        <v>F</v>
      </c>
      <c r="AI7" s="62">
        <f>COUNTIF(Clean_CB[Gender],AH7)</f>
        <v>56</v>
      </c>
      <c r="AJ7" s="140">
        <f>IFERROR(AI7/SUM($AI$7:$AI$9),0)</f>
        <v>0.56000000000000005</v>
      </c>
      <c r="AK7" s="140"/>
      <c r="AR7" s="75"/>
      <c r="AS7" s="75"/>
      <c r="AT7" s="75"/>
      <c r="AU7" s="75"/>
      <c r="AV7" s="75"/>
      <c r="AW7" s="75"/>
      <c r="AX7" s="75"/>
      <c r="AY7" s="75"/>
      <c r="AZ7" s="75"/>
      <c r="BA7" s="75"/>
    </row>
    <row r="8" spans="1:53" ht="24.6" customHeight="1">
      <c r="A8" s="28" t="s">
        <v>156</v>
      </c>
      <c r="B8" s="28"/>
      <c r="C8" s="28"/>
      <c r="D8" s="28"/>
      <c r="E8" s="28"/>
      <c r="F8" s="28"/>
      <c r="G8" s="170">
        <f>COUNTA(Clean_Transactional!H5:H4260)</f>
        <v>4256</v>
      </c>
      <c r="H8" s="170"/>
      <c r="I8" s="170"/>
      <c r="J8" s="170"/>
      <c r="L8" s="39"/>
      <c r="M8" s="39"/>
      <c r="N8" s="39"/>
      <c r="O8" s="39"/>
      <c r="P8" s="39"/>
      <c r="Q8" s="39"/>
      <c r="R8" s="39"/>
      <c r="S8" s="39"/>
      <c r="T8" s="39"/>
      <c r="U8" s="39"/>
      <c r="V8" s="39"/>
      <c r="W8" s="39"/>
      <c r="X8" s="39"/>
      <c r="Y8" s="39"/>
      <c r="AC8" s="34" t="str">
        <v>30's</v>
      </c>
      <c r="AD8" s="143">
        <f>COUNTIF(Clean_CB[Age Group],AC8)</f>
        <v>5</v>
      </c>
      <c r="AE8" s="143"/>
      <c r="AF8" s="144">
        <f t="shared" si="0"/>
        <v>0.05</v>
      </c>
      <c r="AG8" s="144"/>
      <c r="AH8" s="61" t="str">
        <v>M</v>
      </c>
      <c r="AI8" s="34">
        <f>COUNTIF(Clean_CB[Gender],AH8)</f>
        <v>22</v>
      </c>
      <c r="AJ8" s="141">
        <f t="shared" ref="AJ8:AJ9" si="1">IFERROR(AI8/SUM($AI$7:$AI$9),0)</f>
        <v>0.22</v>
      </c>
      <c r="AK8" s="141"/>
      <c r="AR8" s="75"/>
      <c r="AS8" s="75"/>
      <c r="AT8" s="75"/>
      <c r="AU8" s="75"/>
      <c r="AV8" s="75"/>
      <c r="AW8" s="75"/>
      <c r="AX8" s="75"/>
      <c r="AY8" s="75"/>
      <c r="AZ8" s="75"/>
      <c r="BA8" s="75"/>
    </row>
    <row r="9" spans="1:53" ht="24.6" customHeight="1">
      <c r="A9" s="28" t="s">
        <v>153</v>
      </c>
      <c r="B9" s="28"/>
      <c r="C9" s="28"/>
      <c r="D9" s="28"/>
      <c r="E9" s="28"/>
      <c r="F9" s="28"/>
      <c r="G9" s="163">
        <f>COUNTA(_xlfn.UNIQUE(Clean_Transactional!J4:J4260))</f>
        <v>82</v>
      </c>
      <c r="H9" s="163"/>
      <c r="I9" s="163"/>
      <c r="J9" s="163"/>
      <c r="L9" s="39"/>
      <c r="M9" s="39"/>
      <c r="N9" s="39"/>
      <c r="O9" s="39"/>
      <c r="P9" s="39"/>
      <c r="Q9" s="39"/>
      <c r="R9" s="39"/>
      <c r="S9" s="39"/>
      <c r="T9" s="39"/>
      <c r="U9" s="39"/>
      <c r="V9" s="39"/>
      <c r="W9" s="39"/>
      <c r="X9" s="39"/>
      <c r="Y9" s="39"/>
      <c r="AC9" s="34" t="str">
        <v>40's</v>
      </c>
      <c r="AD9" s="143">
        <f>COUNTIF(Clean_CB[Age Group],AC9)</f>
        <v>21</v>
      </c>
      <c r="AE9" s="143"/>
      <c r="AF9" s="144">
        <f t="shared" si="0"/>
        <v>0.21</v>
      </c>
      <c r="AG9" s="144"/>
      <c r="AH9" s="61" t="str">
        <v>UNKOWN</v>
      </c>
      <c r="AI9" s="34">
        <f>COUNTIF(Clean_CB[Gender],AH9)</f>
        <v>22</v>
      </c>
      <c r="AJ9" s="141">
        <f t="shared" si="1"/>
        <v>0.22</v>
      </c>
      <c r="AK9" s="141"/>
      <c r="AR9" s="75"/>
      <c r="AS9" s="75"/>
      <c r="AT9" s="75"/>
      <c r="AU9" s="75"/>
      <c r="AV9" s="75"/>
      <c r="AW9" s="75"/>
      <c r="AX9" s="75"/>
      <c r="AY9" s="75"/>
      <c r="AZ9" s="75"/>
      <c r="BA9" s="75"/>
    </row>
    <row r="10" spans="1:53" ht="24.6" customHeight="1">
      <c r="A10" s="29" t="s">
        <v>157</v>
      </c>
      <c r="B10" s="29"/>
      <c r="C10" s="29"/>
      <c r="D10" s="29"/>
      <c r="E10" s="29"/>
      <c r="F10" s="29"/>
      <c r="G10" s="164">
        <f>IFERROR(G7/G8,0)</f>
        <v>10747.539318609022</v>
      </c>
      <c r="H10" s="164"/>
      <c r="I10" s="164"/>
      <c r="J10" s="164"/>
      <c r="L10" s="39"/>
      <c r="M10" s="39"/>
      <c r="N10" s="39"/>
      <c r="O10" s="39"/>
      <c r="P10" s="39"/>
      <c r="Q10" s="39"/>
      <c r="R10" s="39"/>
      <c r="S10" s="39"/>
      <c r="T10" s="39"/>
      <c r="U10" s="39"/>
      <c r="V10" s="39"/>
      <c r="W10" s="39"/>
      <c r="X10" s="39"/>
      <c r="Y10" s="39"/>
      <c r="AC10" s="34" t="str">
        <v>50's</v>
      </c>
      <c r="AD10" s="143">
        <f>COUNTIF(Clean_CB[Age Group],AC10)</f>
        <v>14</v>
      </c>
      <c r="AE10" s="143"/>
      <c r="AF10" s="144">
        <f t="shared" si="0"/>
        <v>0.14000000000000001</v>
      </c>
      <c r="AG10" s="144"/>
      <c r="AH10" s="58"/>
      <c r="AR10" s="75"/>
      <c r="AS10" s="75"/>
      <c r="AT10" s="75"/>
      <c r="AU10" s="75"/>
      <c r="AV10" s="75"/>
      <c r="AW10" s="75"/>
      <c r="AX10" s="75"/>
      <c r="AY10" s="75"/>
      <c r="AZ10" s="75"/>
      <c r="BA10" s="75"/>
    </row>
    <row r="11" spans="1:53" ht="18" customHeight="1">
      <c r="A11" s="101" t="s">
        <v>182</v>
      </c>
      <c r="B11" s="102"/>
      <c r="C11" s="102"/>
      <c r="D11" s="102"/>
      <c r="E11" s="102"/>
      <c r="F11" s="102"/>
      <c r="G11" s="102"/>
      <c r="H11" s="102"/>
      <c r="I11" s="102"/>
      <c r="J11" s="102"/>
      <c r="AC11" s="34" t="str">
        <v>60's</v>
      </c>
      <c r="AD11" s="143">
        <f>COUNTIF(Clean_CB[Age Group],AC11)</f>
        <v>6</v>
      </c>
      <c r="AE11" s="143"/>
      <c r="AF11" s="144">
        <f t="shared" si="0"/>
        <v>0.06</v>
      </c>
      <c r="AG11" s="144"/>
      <c r="AH11" s="58"/>
      <c r="AR11" s="75"/>
      <c r="AS11" s="75"/>
      <c r="AT11" s="75"/>
      <c r="AU11" s="75"/>
      <c r="AV11" s="75"/>
      <c r="AW11" s="75"/>
      <c r="AX11" s="75"/>
      <c r="AY11" s="75"/>
      <c r="AZ11" s="75"/>
      <c r="BA11" s="75"/>
    </row>
    <row r="12" spans="1:53" ht="18" customHeight="1">
      <c r="A12" s="103"/>
      <c r="B12" s="103"/>
      <c r="C12" s="103"/>
      <c r="D12" s="103"/>
      <c r="E12" s="103"/>
      <c r="F12" s="103"/>
      <c r="G12" s="103"/>
      <c r="H12" s="103"/>
      <c r="I12" s="103"/>
      <c r="J12" s="103"/>
      <c r="AC12" s="34" t="str">
        <v>70+</v>
      </c>
      <c r="AD12" s="143">
        <f>COUNTIF(Clean_CB[Age Group],AC12)</f>
        <v>4</v>
      </c>
      <c r="AE12" s="143"/>
      <c r="AF12" s="144">
        <f t="shared" si="0"/>
        <v>0.04</v>
      </c>
      <c r="AG12" s="144"/>
      <c r="AH12" s="58"/>
      <c r="AR12" s="75"/>
      <c r="AS12" s="75"/>
      <c r="AT12" s="75"/>
      <c r="AU12" s="75"/>
      <c r="AV12" s="75"/>
      <c r="AW12" s="75"/>
      <c r="AX12" s="75"/>
      <c r="AY12" s="75"/>
      <c r="AZ12" s="75"/>
      <c r="BA12" s="75"/>
    </row>
    <row r="13" spans="1:53" ht="26.4" customHeight="1" thickBot="1">
      <c r="A13" s="30"/>
      <c r="B13" s="30"/>
      <c r="C13" s="30"/>
      <c r="D13" s="30"/>
      <c r="E13" s="30"/>
      <c r="F13" s="30"/>
      <c r="AC13" s="34" t="str">
        <v>Below 20</v>
      </c>
      <c r="AD13" s="143">
        <f>COUNTIF(Clean_CB[Age Group],AC13)</f>
        <v>4</v>
      </c>
      <c r="AE13" s="143"/>
      <c r="AF13" s="144">
        <f t="shared" si="0"/>
        <v>0.04</v>
      </c>
      <c r="AG13" s="144"/>
      <c r="AH13" s="58"/>
      <c r="AR13" s="75"/>
      <c r="AS13" s="75"/>
      <c r="AT13" s="75"/>
      <c r="AU13" s="75"/>
      <c r="AV13" s="75"/>
      <c r="AW13" s="75"/>
      <c r="AX13" s="75"/>
      <c r="AY13" s="75"/>
      <c r="AZ13" s="75"/>
      <c r="BA13" s="75"/>
    </row>
    <row r="14" spans="1:53" ht="18" customHeight="1">
      <c r="A14" s="157" t="s">
        <v>158</v>
      </c>
      <c r="B14" s="157"/>
      <c r="C14" s="157"/>
      <c r="D14" s="157"/>
      <c r="E14" s="157"/>
      <c r="F14" s="157"/>
      <c r="G14" s="157"/>
      <c r="H14" s="157"/>
      <c r="I14" s="157"/>
      <c r="J14" s="157"/>
      <c r="K14" s="157"/>
      <c r="L14" s="157"/>
      <c r="AC14" s="34" t="str">
        <v>Uknown</v>
      </c>
      <c r="AD14" s="143">
        <f>COUNTIF(Clean_CB[Age Group],AC14)</f>
        <v>43</v>
      </c>
      <c r="AE14" s="143"/>
      <c r="AF14" s="144">
        <f t="shared" si="0"/>
        <v>0.43</v>
      </c>
      <c r="AG14" s="144"/>
      <c r="AH14" s="58"/>
      <c r="AR14" s="75"/>
      <c r="AS14" s="75"/>
      <c r="AT14" s="75"/>
      <c r="AU14" s="75"/>
      <c r="AV14" s="75"/>
      <c r="AW14" s="75"/>
      <c r="AX14" s="75"/>
      <c r="AY14" s="75"/>
      <c r="AZ14" s="75"/>
      <c r="BA14" s="75"/>
    </row>
    <row r="15" spans="1:53" ht="24" customHeight="1" thickBot="1">
      <c r="A15" s="158"/>
      <c r="B15" s="158"/>
      <c r="C15" s="158"/>
      <c r="D15" s="158"/>
      <c r="E15" s="158"/>
      <c r="F15" s="158"/>
      <c r="G15" s="158"/>
      <c r="H15" s="158"/>
      <c r="I15" s="158"/>
      <c r="J15" s="158"/>
      <c r="K15" s="158"/>
      <c r="L15" s="158"/>
      <c r="AC15" s="64" t="s">
        <v>202</v>
      </c>
      <c r="AD15" s="132">
        <f>SUM(AD7:AE14)</f>
        <v>100</v>
      </c>
      <c r="AE15" s="132"/>
      <c r="AF15" s="133">
        <f t="shared" si="0"/>
        <v>1</v>
      </c>
      <c r="AG15" s="134"/>
      <c r="AH15" s="64" t="s">
        <v>202</v>
      </c>
      <c r="AI15" s="65">
        <f>SUM(AI7:AI9)</f>
        <v>100</v>
      </c>
      <c r="AJ15" s="136">
        <f>SUM(AJ7:AK9)</f>
        <v>1</v>
      </c>
      <c r="AK15" s="137"/>
      <c r="AR15" s="75"/>
      <c r="AS15" s="75"/>
      <c r="AT15" s="75"/>
      <c r="AU15" s="75"/>
      <c r="AV15" s="75"/>
      <c r="AW15" s="75"/>
      <c r="AX15" s="75"/>
      <c r="AY15" s="75"/>
      <c r="AZ15" s="75"/>
      <c r="BA15" s="75"/>
    </row>
    <row r="16" spans="1:53" ht="18" customHeight="1">
      <c r="A16" s="171" t="s">
        <v>159</v>
      </c>
      <c r="B16" s="171"/>
      <c r="C16" s="63"/>
      <c r="D16" s="63"/>
      <c r="E16" s="63" t="s">
        <v>162</v>
      </c>
      <c r="F16" s="153" t="s">
        <v>164</v>
      </c>
      <c r="G16" s="153"/>
      <c r="H16" s="171" t="s">
        <v>161</v>
      </c>
      <c r="I16" s="171"/>
      <c r="J16" s="171"/>
      <c r="K16" s="171" t="s">
        <v>160</v>
      </c>
      <c r="L16" s="171"/>
      <c r="M16" s="41"/>
      <c r="N16" s="41"/>
      <c r="O16" s="41"/>
      <c r="P16" s="41"/>
      <c r="Q16" s="41"/>
      <c r="R16" s="41"/>
      <c r="S16" s="41"/>
      <c r="T16" s="23"/>
      <c r="U16" s="23"/>
      <c r="AC16" s="101" t="s">
        <v>192</v>
      </c>
      <c r="AD16" s="101"/>
      <c r="AE16" s="101"/>
      <c r="AF16" s="101"/>
      <c r="AG16" s="101"/>
      <c r="AH16" s="101"/>
      <c r="AI16" s="101"/>
      <c r="AJ16" s="101"/>
      <c r="AK16" s="101"/>
      <c r="AR16" s="75"/>
      <c r="AS16" s="75"/>
      <c r="AT16" s="75"/>
      <c r="AU16" s="75"/>
      <c r="AV16" s="75"/>
      <c r="AW16" s="75"/>
      <c r="AX16" s="75"/>
      <c r="AY16" s="75"/>
      <c r="AZ16" s="75"/>
      <c r="BA16" s="75"/>
    </row>
    <row r="17" spans="1:53" ht="21" customHeight="1">
      <c r="A17" s="159">
        <v>2017</v>
      </c>
      <c r="B17" s="159"/>
      <c r="C17" s="34"/>
      <c r="D17" s="34"/>
      <c r="E17" s="37">
        <f>SUMIFS(Table1[Amount],Table1[Transaction Year],A17)</f>
        <v>2693909.8500000006</v>
      </c>
      <c r="F17" s="172"/>
      <c r="G17" s="172"/>
      <c r="H17" s="121">
        <f>COUNTIF(Table1[Transaction Year],A17)</f>
        <v>271</v>
      </c>
      <c r="I17" s="121"/>
      <c r="J17" s="121"/>
      <c r="K17" s="154">
        <f t="shared" ref="K17:K22" si="2">E17/H17</f>
        <v>9940.62675276753</v>
      </c>
      <c r="L17" s="154"/>
      <c r="M17" s="41"/>
      <c r="N17" s="41"/>
      <c r="O17" s="41"/>
      <c r="P17" s="41"/>
      <c r="Q17" s="41"/>
      <c r="R17" s="41"/>
      <c r="S17" s="41"/>
      <c r="AC17" s="113"/>
      <c r="AD17" s="113"/>
      <c r="AE17" s="113"/>
      <c r="AF17" s="113"/>
      <c r="AG17" s="113"/>
      <c r="AH17" s="113"/>
      <c r="AI17" s="113"/>
      <c r="AJ17" s="113"/>
      <c r="AK17" s="113"/>
      <c r="AR17" s="75"/>
      <c r="AS17" s="75"/>
      <c r="AT17" s="75"/>
      <c r="AU17" s="75"/>
      <c r="AV17" s="75"/>
      <c r="AW17" s="75"/>
      <c r="AX17" s="75"/>
      <c r="AY17" s="75"/>
      <c r="AZ17" s="75"/>
      <c r="BA17" s="75"/>
    </row>
    <row r="18" spans="1:53" ht="21" customHeight="1">
      <c r="A18" s="159">
        <v>2018</v>
      </c>
      <c r="B18" s="159"/>
      <c r="C18" s="34"/>
      <c r="D18" s="34"/>
      <c r="E18" s="37">
        <f>SUMIFS(Table1[Amount],Table1[Transaction Year],A18)</f>
        <v>4723107.6900000004</v>
      </c>
      <c r="F18" s="162">
        <f>IFERROR((E18-E17)/E17,0)</f>
        <v>0.75325380320354796</v>
      </c>
      <c r="G18" s="162"/>
      <c r="H18" s="121">
        <f>COUNTIF(Table1[Transaction Year],A18)</f>
        <v>457</v>
      </c>
      <c r="I18" s="121"/>
      <c r="J18" s="121"/>
      <c r="K18" s="154">
        <f t="shared" si="2"/>
        <v>10335.027768052518</v>
      </c>
      <c r="L18" s="154"/>
      <c r="M18" s="41"/>
      <c r="N18" s="41"/>
      <c r="O18" s="41"/>
      <c r="P18" s="41"/>
      <c r="Q18" s="41"/>
      <c r="R18" s="41"/>
      <c r="S18" s="41"/>
      <c r="AR18" s="75"/>
      <c r="AS18" s="75"/>
      <c r="AT18" s="75"/>
      <c r="AU18" s="75"/>
      <c r="AV18" s="75"/>
      <c r="AW18" s="75"/>
      <c r="AX18" s="75"/>
      <c r="AY18" s="75"/>
      <c r="AZ18" s="75"/>
      <c r="BA18" s="75"/>
    </row>
    <row r="19" spans="1:53" ht="21" customHeight="1" thickBot="1">
      <c r="A19" s="159">
        <v>2019</v>
      </c>
      <c r="B19" s="159"/>
      <c r="C19" s="34"/>
      <c r="D19" s="34"/>
      <c r="E19" s="37">
        <f>SUMIFS(Table1[Amount],Table1[Transaction Year],A19)</f>
        <v>8484344.9600000009</v>
      </c>
      <c r="F19" s="162">
        <f>IFERROR((E19-E18)/E18,0)</f>
        <v>0.79634798036967902</v>
      </c>
      <c r="G19" s="162"/>
      <c r="H19" s="121">
        <f>COUNTIF(Table1[Transaction Year],A19)</f>
        <v>769</v>
      </c>
      <c r="I19" s="121"/>
      <c r="J19" s="121"/>
      <c r="K19" s="154">
        <f t="shared" si="2"/>
        <v>11032.958335500651</v>
      </c>
      <c r="L19" s="154"/>
      <c r="M19" s="41"/>
      <c r="N19" s="41"/>
      <c r="O19" s="41"/>
      <c r="P19" s="41"/>
      <c r="Q19" s="41"/>
      <c r="R19" s="41"/>
      <c r="S19" s="41"/>
      <c r="AR19" s="75"/>
      <c r="AS19" s="75"/>
      <c r="AT19" s="75"/>
      <c r="AU19" s="75"/>
      <c r="AV19" s="75"/>
      <c r="AW19" s="75"/>
      <c r="AX19" s="75"/>
      <c r="AY19" s="75"/>
      <c r="AZ19" s="75"/>
      <c r="BA19" s="75"/>
    </row>
    <row r="20" spans="1:53" ht="21" customHeight="1">
      <c r="A20" s="159">
        <v>2020</v>
      </c>
      <c r="B20" s="159"/>
      <c r="C20" s="34"/>
      <c r="D20" s="34"/>
      <c r="E20" s="37">
        <f>SUMIFS(Table1[Amount],Table1[Transaction Year],A20)</f>
        <v>3310599.6999999997</v>
      </c>
      <c r="F20" s="162">
        <f t="shared" ref="F20:F22" si="3">IFERROR((E20-E19)/E19,0)</f>
        <v>-0.60979902212745496</v>
      </c>
      <c r="G20" s="162"/>
      <c r="H20" s="121">
        <f>COUNTIF(Table1[Transaction Year],A20)</f>
        <v>353</v>
      </c>
      <c r="I20" s="121"/>
      <c r="J20" s="121"/>
      <c r="K20" s="154">
        <f t="shared" si="2"/>
        <v>9378.4694050991493</v>
      </c>
      <c r="L20" s="154"/>
      <c r="M20" s="41"/>
      <c r="N20" s="41"/>
      <c r="O20" s="41"/>
      <c r="P20" s="41"/>
      <c r="Q20" s="41"/>
      <c r="R20" s="41"/>
      <c r="S20" s="41"/>
      <c r="AC20" s="123" t="s">
        <v>193</v>
      </c>
      <c r="AD20" s="123"/>
      <c r="AE20" s="123"/>
      <c r="AF20" s="123"/>
      <c r="AG20" s="123"/>
      <c r="AH20" s="123"/>
      <c r="AI20" s="123"/>
      <c r="AJ20" s="123"/>
      <c r="AK20" s="123"/>
      <c r="AL20" s="123"/>
      <c r="AM20" s="123"/>
      <c r="AR20" s="75"/>
      <c r="AS20" s="75"/>
      <c r="AT20" s="75"/>
      <c r="AU20" s="75"/>
      <c r="AV20" s="75"/>
      <c r="AW20" s="75"/>
      <c r="AX20" s="75"/>
      <c r="AY20" s="75"/>
      <c r="AZ20" s="75"/>
      <c r="BA20" s="75"/>
    </row>
    <row r="21" spans="1:53" ht="21.6" customHeight="1" thickBot="1">
      <c r="A21" s="159">
        <v>2021</v>
      </c>
      <c r="B21" s="159"/>
      <c r="C21" s="34"/>
      <c r="D21" s="34"/>
      <c r="E21" s="37">
        <f>SUMIFS(Table1[Amount],Table1[Transaction Year],A21)</f>
        <v>6770587.29</v>
      </c>
      <c r="F21" s="162">
        <f t="shared" si="3"/>
        <v>1.0451241175428128</v>
      </c>
      <c r="G21" s="162"/>
      <c r="H21" s="121">
        <f>COUNTIF(Table1[Transaction Year],A21)</f>
        <v>706</v>
      </c>
      <c r="I21" s="121"/>
      <c r="J21" s="121"/>
      <c r="K21" s="154">
        <f t="shared" si="2"/>
        <v>9590.0669830028328</v>
      </c>
      <c r="L21" s="154"/>
      <c r="M21" s="41"/>
      <c r="N21" s="41"/>
      <c r="O21" s="41"/>
      <c r="P21" s="41"/>
      <c r="Q21" s="41"/>
      <c r="R21" s="41"/>
      <c r="S21" s="41"/>
      <c r="AC21" s="124"/>
      <c r="AD21" s="124"/>
      <c r="AE21" s="124"/>
      <c r="AF21" s="124"/>
      <c r="AG21" s="124"/>
      <c r="AH21" s="124"/>
      <c r="AI21" s="124"/>
      <c r="AJ21" s="124"/>
      <c r="AK21" s="124"/>
      <c r="AL21" s="124"/>
      <c r="AM21" s="124"/>
      <c r="AR21" s="75"/>
      <c r="AS21" s="75"/>
      <c r="AT21" s="75"/>
      <c r="AU21" s="75"/>
      <c r="AV21" s="75"/>
      <c r="AW21" s="75"/>
      <c r="AX21" s="75"/>
      <c r="AY21" s="75"/>
      <c r="AZ21" s="75"/>
      <c r="BA21" s="75"/>
    </row>
    <row r="22" spans="1:53" ht="21" customHeight="1">
      <c r="A22" s="160">
        <v>2022</v>
      </c>
      <c r="B22" s="160"/>
      <c r="C22" s="36"/>
      <c r="D22" s="36"/>
      <c r="E22" s="38">
        <f>SUMIFS(Table1[Amount],Table1[Transaction Year],A22)</f>
        <v>19758977.850000001</v>
      </c>
      <c r="F22" s="162">
        <f t="shared" si="3"/>
        <v>1.9183550855600893</v>
      </c>
      <c r="G22" s="162"/>
      <c r="H22" s="122">
        <f>COUNTIF(Table1[Transaction Year],A22)</f>
        <v>1700</v>
      </c>
      <c r="I22" s="122"/>
      <c r="J22" s="122"/>
      <c r="K22" s="156">
        <f t="shared" si="2"/>
        <v>11622.928147058825</v>
      </c>
      <c r="L22" s="156"/>
      <c r="M22" s="41"/>
      <c r="N22" s="41"/>
      <c r="O22" s="41"/>
      <c r="P22" s="41"/>
      <c r="Q22" s="41"/>
      <c r="R22" s="41"/>
      <c r="S22" s="41"/>
      <c r="AC22" s="131" t="s">
        <v>194</v>
      </c>
      <c r="AD22" s="131"/>
      <c r="AE22" s="131"/>
      <c r="AF22" s="131" t="s">
        <v>161</v>
      </c>
      <c r="AG22" s="131"/>
      <c r="AH22" s="131"/>
      <c r="AI22" s="131" t="s">
        <v>153</v>
      </c>
      <c r="AJ22" s="131"/>
      <c r="AK22" s="131"/>
      <c r="AL22" s="130" t="s">
        <v>203</v>
      </c>
      <c r="AM22" s="130"/>
      <c r="AR22" s="75"/>
      <c r="AS22" s="75"/>
      <c r="AT22" s="75"/>
      <c r="AU22" s="75"/>
      <c r="AV22" s="75"/>
      <c r="AW22" s="75"/>
      <c r="AX22" s="75"/>
      <c r="AY22" s="75"/>
      <c r="AZ22" s="75"/>
      <c r="BA22" s="75"/>
    </row>
    <row r="23" spans="1:53" ht="21" customHeight="1">
      <c r="A23" s="101" t="s">
        <v>179</v>
      </c>
      <c r="B23" s="101"/>
      <c r="C23" s="101"/>
      <c r="D23" s="101"/>
      <c r="E23" s="101"/>
      <c r="F23" s="101"/>
      <c r="G23" s="101"/>
      <c r="H23" s="101"/>
      <c r="I23" s="101"/>
      <c r="J23" s="101"/>
      <c r="K23" s="101"/>
      <c r="L23" s="101"/>
      <c r="AC23" s="135" t="s">
        <v>195</v>
      </c>
      <c r="AD23" s="135"/>
      <c r="AE23" s="135"/>
      <c r="AF23" s="129" cm="1">
        <f t="array" ref="AF23">COUNTA(_xlfn.UNIQUE(_xlfn._xlws.FILTER(Table1[Invoice Number],Table1[Transaction Day]=AC23)))</f>
        <v>421</v>
      </c>
      <c r="AG23" s="129"/>
      <c r="AH23" s="129"/>
      <c r="AI23" s="129" cm="1">
        <f t="array" ref="AI23">COUNTA(_xlfn.UNIQUE(_xlfn._xlws.FILTER(Table1[[Customer Number ]],Table1[Transaction Day]=AC23)))</f>
        <v>76</v>
      </c>
      <c r="AJ23" s="129"/>
      <c r="AK23" s="129"/>
      <c r="AL23" s="127">
        <f t="shared" ref="AL23:AL29" si="4">IFERROR(AF23/SUM($AF$23:$AH$29),0)</f>
        <v>0.1114051336332363</v>
      </c>
      <c r="AM23" s="127"/>
      <c r="AR23" s="75"/>
      <c r="AS23" s="75"/>
      <c r="AT23" s="75"/>
      <c r="AU23" s="75"/>
      <c r="AV23" s="75"/>
      <c r="AW23" s="75"/>
      <c r="AX23" s="75"/>
      <c r="AY23" s="75"/>
      <c r="AZ23" s="75"/>
      <c r="BA23" s="75"/>
    </row>
    <row r="24" spans="1:53" ht="21" customHeight="1">
      <c r="A24" s="113"/>
      <c r="B24" s="113"/>
      <c r="C24" s="113"/>
      <c r="D24" s="113"/>
      <c r="E24" s="113"/>
      <c r="F24" s="113"/>
      <c r="G24" s="113"/>
      <c r="H24" s="113"/>
      <c r="I24" s="113"/>
      <c r="J24" s="113"/>
      <c r="K24" s="113"/>
      <c r="L24" s="113"/>
      <c r="AC24" s="129" t="s">
        <v>196</v>
      </c>
      <c r="AD24" s="129"/>
      <c r="AE24" s="129"/>
      <c r="AF24" s="129" cm="1">
        <f t="array" ref="AF24">COUNTA(_xlfn.UNIQUE(_xlfn._xlws.FILTER(Table1[Invoice Number],Table1[Transaction Day]=AC24)))</f>
        <v>441</v>
      </c>
      <c r="AG24" s="129"/>
      <c r="AH24" s="129"/>
      <c r="AI24" s="129" cm="1">
        <f t="array" ref="AI24">COUNTA(_xlfn.UNIQUE(_xlfn._xlws.FILTER(Table1[[Customer Number ]],Table1[Transaction Day]=AC24)))</f>
        <v>65</v>
      </c>
      <c r="AJ24" s="129"/>
      <c r="AK24" s="129"/>
      <c r="AL24" s="127">
        <f t="shared" si="4"/>
        <v>0.11669753903148981</v>
      </c>
      <c r="AM24" s="127"/>
      <c r="AR24" s="75"/>
      <c r="AS24" s="75"/>
      <c r="AT24" s="75"/>
      <c r="AU24" s="75"/>
      <c r="AV24" s="75"/>
      <c r="AW24" s="75"/>
      <c r="AX24" s="75"/>
      <c r="AY24" s="75"/>
      <c r="AZ24" s="75"/>
      <c r="BA24" s="75"/>
    </row>
    <row r="25" spans="1:53" ht="21.6" customHeight="1" thickBot="1">
      <c r="AC25" s="129" t="s">
        <v>197</v>
      </c>
      <c r="AD25" s="129"/>
      <c r="AE25" s="129"/>
      <c r="AF25" s="129" cm="1">
        <f t="array" ref="AF25">COUNTA(_xlfn.UNIQUE(_xlfn._xlws.FILTER(Table1[Invoice Number],Table1[Transaction Day]=AC25)))</f>
        <v>533</v>
      </c>
      <c r="AG25" s="129"/>
      <c r="AH25" s="129"/>
      <c r="AI25" s="129" cm="1">
        <f t="array" ref="AI25">COUNTA(_xlfn.UNIQUE(_xlfn._xlws.FILTER(Table1[[Customer Number ]],Table1[Transaction Day]=AC25)))</f>
        <v>77</v>
      </c>
      <c r="AJ25" s="129"/>
      <c r="AK25" s="129"/>
      <c r="AL25" s="127">
        <f t="shared" si="4"/>
        <v>0.14104260386345593</v>
      </c>
      <c r="AM25" s="127"/>
      <c r="AR25" s="75"/>
      <c r="AS25" s="75"/>
      <c r="AT25" s="75"/>
      <c r="AU25" s="75"/>
      <c r="AV25" s="75"/>
      <c r="AW25" s="75"/>
      <c r="AX25" s="75"/>
      <c r="AY25" s="75"/>
      <c r="AZ25" s="75"/>
      <c r="BA25" s="75"/>
    </row>
    <row r="26" spans="1:53" ht="24.6" customHeight="1">
      <c r="A26" s="157" t="s">
        <v>165</v>
      </c>
      <c r="B26" s="157"/>
      <c r="C26" s="157"/>
      <c r="D26" s="157"/>
      <c r="E26" s="157"/>
      <c r="F26" s="157"/>
      <c r="G26" s="157"/>
      <c r="H26" s="157"/>
      <c r="I26" s="157"/>
      <c r="J26" s="157"/>
      <c r="K26" s="39"/>
      <c r="L26" s="39"/>
      <c r="AC26" s="129" t="s">
        <v>198</v>
      </c>
      <c r="AD26" s="129"/>
      <c r="AE26" s="129"/>
      <c r="AF26" s="129" cm="1">
        <f t="array" ref="AF26">COUNTA(_xlfn.UNIQUE(_xlfn._xlws.FILTER(Table1[Invoice Number],Table1[Transaction Day]=AC26)))</f>
        <v>464</v>
      </c>
      <c r="AG26" s="129"/>
      <c r="AH26" s="129"/>
      <c r="AI26" s="129" cm="1">
        <f t="array" ref="AI26">COUNTA(_xlfn.UNIQUE(_xlfn._xlws.FILTER(Table1[[Customer Number ]],Table1[Transaction Day]=AC26)))</f>
        <v>66</v>
      </c>
      <c r="AJ26" s="129"/>
      <c r="AK26" s="129"/>
      <c r="AL26" s="127">
        <f t="shared" si="4"/>
        <v>0.12278380523948135</v>
      </c>
      <c r="AM26" s="127"/>
      <c r="AR26" s="75"/>
      <c r="AS26" s="75"/>
      <c r="AT26" s="75"/>
      <c r="AU26" s="75"/>
      <c r="AV26" s="75"/>
      <c r="AW26" s="75"/>
      <c r="AX26" s="75"/>
      <c r="AY26" s="75"/>
      <c r="AZ26" s="75"/>
      <c r="BA26" s="75"/>
    </row>
    <row r="27" spans="1:53" ht="25.2" customHeight="1" thickBot="1">
      <c r="A27" s="158"/>
      <c r="B27" s="158"/>
      <c r="C27" s="158"/>
      <c r="D27" s="158"/>
      <c r="E27" s="158"/>
      <c r="F27" s="158"/>
      <c r="G27" s="158"/>
      <c r="H27" s="158"/>
      <c r="I27" s="158"/>
      <c r="J27" s="158"/>
      <c r="K27" s="39"/>
      <c r="L27" s="39"/>
      <c r="AC27" s="129" t="s">
        <v>199</v>
      </c>
      <c r="AD27" s="129"/>
      <c r="AE27" s="129"/>
      <c r="AF27" s="129" cm="1">
        <f t="array" ref="AF27">COUNTA(_xlfn.UNIQUE(_xlfn._xlws.FILTER(Table1[Invoice Number],Table1[Transaction Day]=AC27)))</f>
        <v>450</v>
      </c>
      <c r="AG27" s="129"/>
      <c r="AH27" s="129"/>
      <c r="AI27" s="129" cm="1">
        <f t="array" ref="AI27">COUNTA(_xlfn.UNIQUE(_xlfn._xlws.FILTER(Table1[[Customer Number ]],Table1[Transaction Day]=AC27)))</f>
        <v>65</v>
      </c>
      <c r="AJ27" s="129"/>
      <c r="AK27" s="129"/>
      <c r="AL27" s="127">
        <f t="shared" si="4"/>
        <v>0.11907912146070389</v>
      </c>
      <c r="AM27" s="127"/>
      <c r="AR27" s="75"/>
      <c r="AS27" s="75"/>
      <c r="AT27" s="75"/>
      <c r="AU27" s="75"/>
      <c r="AV27" s="75"/>
      <c r="AW27" s="75"/>
      <c r="AX27" s="75"/>
      <c r="AY27" s="75"/>
      <c r="AZ27" s="75"/>
      <c r="BA27" s="75"/>
    </row>
    <row r="28" spans="1:53" ht="24.6" customHeight="1">
      <c r="A28" s="161" t="s">
        <v>166</v>
      </c>
      <c r="B28" s="161"/>
      <c r="C28" s="40"/>
      <c r="D28" s="40"/>
      <c r="E28" s="40" t="s">
        <v>162</v>
      </c>
      <c r="F28" s="161" t="s">
        <v>161</v>
      </c>
      <c r="G28" s="161"/>
      <c r="H28" s="161"/>
      <c r="I28" s="161" t="s">
        <v>160</v>
      </c>
      <c r="J28" s="161"/>
      <c r="K28" s="39"/>
      <c r="L28" s="39"/>
      <c r="AC28" s="129" t="s">
        <v>200</v>
      </c>
      <c r="AD28" s="129"/>
      <c r="AE28" s="129"/>
      <c r="AF28" s="129" cm="1">
        <f t="array" ref="AF28">COUNTA(_xlfn.UNIQUE(_xlfn._xlws.FILTER(Table1[Invoice Number],Table1[Transaction Day]=AC28)))</f>
        <v>745</v>
      </c>
      <c r="AG28" s="129"/>
      <c r="AH28" s="129"/>
      <c r="AI28" s="129" cm="1">
        <f t="array" ref="AI28">COUNTA(_xlfn.UNIQUE(_xlfn._xlws.FILTER(Table1[[Customer Number ]],Table1[Transaction Day]=AC28)))</f>
        <v>74</v>
      </c>
      <c r="AJ28" s="129"/>
      <c r="AK28" s="129"/>
      <c r="AL28" s="127">
        <f t="shared" si="4"/>
        <v>0.19714210108494309</v>
      </c>
      <c r="AM28" s="127"/>
      <c r="AR28" s="75"/>
      <c r="AS28" s="75"/>
      <c r="AT28" s="75"/>
      <c r="AU28" s="75"/>
      <c r="AV28" s="75"/>
      <c r="AW28" s="75"/>
      <c r="AX28" s="75"/>
      <c r="AY28" s="75"/>
      <c r="AZ28" s="75"/>
      <c r="BA28" s="75"/>
    </row>
    <row r="29" spans="1:53" ht="21" customHeight="1">
      <c r="A29" s="159" t="s">
        <v>168</v>
      </c>
      <c r="B29" s="159"/>
      <c r="C29" s="34"/>
      <c r="D29" s="34"/>
      <c r="E29" s="37">
        <f>SUMIFS(Table1[Amount],Table1[Transaction Year],2022,Table1[Transaction Month],A29)</f>
        <v>998470</v>
      </c>
      <c r="F29" s="121">
        <f>COUNTIFS(Table1[Transaction Year],2022,Table1[Transaction Month],A29)</f>
        <v>85</v>
      </c>
      <c r="G29" s="121"/>
      <c r="H29" s="26"/>
      <c r="I29" s="154">
        <f>IFERROR(E29/F29,0)</f>
        <v>11746.705882352941</v>
      </c>
      <c r="J29" s="154"/>
      <c r="K29" s="39"/>
      <c r="L29" s="39"/>
      <c r="AC29" s="129" t="s">
        <v>201</v>
      </c>
      <c r="AD29" s="129"/>
      <c r="AE29" s="129"/>
      <c r="AF29" s="129" cm="1">
        <f t="array" ref="AF29">COUNTA(_xlfn.UNIQUE(_xlfn._xlws.FILTER(Table1[Invoice Number],Table1[Transaction Day]=AC29)))</f>
        <v>725</v>
      </c>
      <c r="AG29" s="129"/>
      <c r="AH29" s="129"/>
      <c r="AI29" s="129" cm="1">
        <f t="array" ref="AI29">COUNTA(_xlfn.UNIQUE(_xlfn._xlws.FILTER(Table1[[Customer Number ]],Table1[Transaction Day]=AC29)))</f>
        <v>75</v>
      </c>
      <c r="AJ29" s="129"/>
      <c r="AK29" s="129"/>
      <c r="AL29" s="127">
        <f t="shared" si="4"/>
        <v>0.19184969568668961</v>
      </c>
      <c r="AM29" s="127"/>
      <c r="AR29" s="75"/>
      <c r="AS29" s="75"/>
      <c r="AT29" s="75"/>
      <c r="AU29" s="75"/>
      <c r="AV29" s="75"/>
      <c r="AW29" s="75"/>
      <c r="AX29" s="75"/>
      <c r="AY29" s="75"/>
      <c r="AZ29" s="75"/>
      <c r="BA29" s="75"/>
    </row>
    <row r="30" spans="1:53" ht="21" customHeight="1">
      <c r="A30" s="159" t="s">
        <v>169</v>
      </c>
      <c r="B30" s="159"/>
      <c r="C30" s="34"/>
      <c r="D30" s="34"/>
      <c r="E30" s="37">
        <f>SUMIFS(Table1[Amount],Table1[Transaction Year],2022,Table1[Transaction Month],A30)</f>
        <v>1422411.98</v>
      </c>
      <c r="F30" s="121">
        <f>COUNTIFS(Table1[Transaction Year],2022,Table1[Transaction Month],A30)</f>
        <v>153</v>
      </c>
      <c r="G30" s="121"/>
      <c r="I30" s="154">
        <f t="shared" ref="I30:I38" si="5">IFERROR(E30/F30,0)</f>
        <v>9296.8103267973856</v>
      </c>
      <c r="J30" s="154"/>
      <c r="K30" s="39"/>
      <c r="L30" s="39"/>
      <c r="AC30" s="101" t="s">
        <v>204</v>
      </c>
      <c r="AD30" s="101"/>
      <c r="AE30" s="101"/>
      <c r="AF30" s="101"/>
      <c r="AG30" s="101"/>
      <c r="AH30" s="101"/>
      <c r="AI30" s="101"/>
      <c r="AJ30" s="101"/>
      <c r="AK30" s="101"/>
      <c r="AL30" s="101"/>
      <c r="AM30" s="101"/>
      <c r="AR30" s="75"/>
      <c r="AS30" s="75"/>
      <c r="AT30" s="75"/>
      <c r="AU30" s="75"/>
      <c r="AV30" s="75"/>
      <c r="AW30" s="75"/>
      <c r="AX30" s="75"/>
      <c r="AY30" s="75"/>
      <c r="AZ30" s="75"/>
      <c r="BA30" s="75"/>
    </row>
    <row r="31" spans="1:53" ht="21" customHeight="1">
      <c r="A31" s="159" t="s">
        <v>170</v>
      </c>
      <c r="B31" s="159"/>
      <c r="C31" s="34"/>
      <c r="D31" s="34"/>
      <c r="E31" s="37">
        <f>SUMIFS(Table1[Amount],Table1[Transaction Year],2022,Table1[Transaction Month],A31)</f>
        <v>2942810</v>
      </c>
      <c r="F31" s="121">
        <f>COUNTIFS(Table1[Transaction Year],2022,Table1[Transaction Month],A31)</f>
        <v>265</v>
      </c>
      <c r="G31" s="121"/>
      <c r="I31" s="154">
        <f t="shared" si="5"/>
        <v>11104.943396226416</v>
      </c>
      <c r="J31" s="154"/>
      <c r="K31" s="39"/>
      <c r="L31" s="39"/>
      <c r="AC31" s="113"/>
      <c r="AD31" s="113"/>
      <c r="AE31" s="113"/>
      <c r="AF31" s="113"/>
      <c r="AG31" s="113"/>
      <c r="AH31" s="113"/>
      <c r="AI31" s="113"/>
      <c r="AJ31" s="113"/>
      <c r="AK31" s="113"/>
      <c r="AL31" s="113"/>
      <c r="AM31" s="113"/>
      <c r="AR31" s="75"/>
      <c r="AS31" s="75"/>
      <c r="AT31" s="75"/>
      <c r="AU31" s="75"/>
      <c r="AV31" s="75"/>
      <c r="AW31" s="75"/>
      <c r="AX31" s="75"/>
      <c r="AY31" s="75"/>
      <c r="AZ31" s="75"/>
      <c r="BA31" s="75"/>
    </row>
    <row r="32" spans="1:53" ht="21" customHeight="1" thickBot="1">
      <c r="A32" s="159" t="s">
        <v>171</v>
      </c>
      <c r="B32" s="159"/>
      <c r="C32" s="34"/>
      <c r="D32" s="34"/>
      <c r="E32" s="37">
        <f>SUMIFS(Table1[Amount],Table1[Transaction Year],2022,Table1[Transaction Month],A32)</f>
        <v>2184107.5</v>
      </c>
      <c r="F32" s="121">
        <f>COUNTIFS(Table1[Transaction Year],2022,Table1[Transaction Month],A32)</f>
        <v>180</v>
      </c>
      <c r="G32" s="121"/>
      <c r="I32" s="154">
        <f t="shared" si="5"/>
        <v>12133.930555555555</v>
      </c>
      <c r="J32" s="154"/>
      <c r="K32" s="39"/>
      <c r="L32" s="39"/>
      <c r="AR32" s="75"/>
      <c r="AS32" s="75"/>
      <c r="AT32" s="75"/>
      <c r="AU32" s="75"/>
      <c r="AV32" s="75"/>
      <c r="AW32" s="75"/>
      <c r="AX32" s="75"/>
      <c r="AY32" s="75"/>
      <c r="AZ32" s="75"/>
      <c r="BA32" s="75"/>
    </row>
    <row r="33" spans="1:53" ht="21" customHeight="1">
      <c r="A33" s="159" t="s">
        <v>167</v>
      </c>
      <c r="B33" s="159"/>
      <c r="C33" s="34"/>
      <c r="D33" s="34"/>
      <c r="E33" s="37">
        <f>SUMIFS(Table1[Amount],Table1[Transaction Year],2022,Table1[Transaction Month],A33)</f>
        <v>1622122.5</v>
      </c>
      <c r="F33" s="121">
        <f>COUNTIFS(Table1[Transaction Year],2022,Table1[Transaction Month],A33)</f>
        <v>143</v>
      </c>
      <c r="G33" s="121"/>
      <c r="I33" s="154">
        <f t="shared" si="5"/>
        <v>11343.513986013986</v>
      </c>
      <c r="J33" s="154"/>
      <c r="K33" s="39"/>
      <c r="L33" s="39"/>
      <c r="AC33" s="123" t="s">
        <v>205</v>
      </c>
      <c r="AD33" s="123"/>
      <c r="AE33" s="123"/>
      <c r="AF33" s="123"/>
      <c r="AG33" s="123"/>
      <c r="AH33" s="123"/>
      <c r="AI33" s="123"/>
      <c r="AJ33" s="68"/>
      <c r="AK33" s="68"/>
      <c r="AL33" s="68"/>
      <c r="AM33" s="68"/>
      <c r="AR33" s="75"/>
      <c r="AS33" s="75"/>
      <c r="AT33" s="75"/>
      <c r="AU33" s="75"/>
      <c r="AV33" s="75"/>
      <c r="AW33" s="75"/>
      <c r="AX33" s="75"/>
      <c r="AY33" s="75"/>
      <c r="AZ33" s="75"/>
      <c r="BA33" s="75"/>
    </row>
    <row r="34" spans="1:53" ht="21" customHeight="1" thickBot="1">
      <c r="A34" s="159" t="s">
        <v>172</v>
      </c>
      <c r="B34" s="159"/>
      <c r="C34" s="34"/>
      <c r="D34" s="34"/>
      <c r="E34" s="37">
        <f>SUMIFS(Table1[Amount],Table1[Transaction Year],2022,Table1[Transaction Month],A34)</f>
        <v>1354059.75</v>
      </c>
      <c r="F34" s="121">
        <f>COUNTIFS(Table1[Transaction Year],2022,Table1[Transaction Month],A34)</f>
        <v>128</v>
      </c>
      <c r="G34" s="121"/>
      <c r="I34" s="154">
        <f t="shared" si="5"/>
        <v>10578.591796875</v>
      </c>
      <c r="J34" s="154"/>
      <c r="K34" s="39"/>
      <c r="L34" s="39"/>
      <c r="AC34" s="124"/>
      <c r="AD34" s="124"/>
      <c r="AE34" s="124"/>
      <c r="AF34" s="124"/>
      <c r="AG34" s="124"/>
      <c r="AH34" s="124"/>
      <c r="AI34" s="124"/>
      <c r="AJ34" s="68"/>
      <c r="AK34" s="68"/>
      <c r="AL34" s="68"/>
      <c r="AM34" s="68"/>
      <c r="AR34" s="75"/>
      <c r="AS34" s="75"/>
      <c r="AT34" s="75"/>
      <c r="AU34" s="75"/>
      <c r="AV34" s="75"/>
      <c r="AW34" s="75"/>
      <c r="AX34" s="75"/>
      <c r="AY34" s="75"/>
      <c r="AZ34" s="75"/>
      <c r="BA34" s="75"/>
    </row>
    <row r="35" spans="1:53" ht="18" customHeight="1">
      <c r="A35" s="159" t="s">
        <v>173</v>
      </c>
      <c r="B35" s="159"/>
      <c r="E35" s="37">
        <f>SUMIFS(Table1[Amount],Table1[Transaction Year],2022,Table1[Transaction Month],A35)</f>
        <v>2037374.25</v>
      </c>
      <c r="F35" s="121">
        <f>COUNTIFS(Table1[Transaction Year],2022,Table1[Transaction Month],A35)</f>
        <v>177</v>
      </c>
      <c r="G35" s="121"/>
      <c r="I35" s="154">
        <f t="shared" si="5"/>
        <v>11510.588983050848</v>
      </c>
      <c r="J35" s="154"/>
      <c r="K35" s="39"/>
      <c r="L35" s="39"/>
      <c r="AC35" s="120" t="s">
        <v>7</v>
      </c>
      <c r="AD35" s="120"/>
      <c r="AE35" s="128" t="s">
        <v>161</v>
      </c>
      <c r="AF35" s="128"/>
      <c r="AG35" s="120" t="s">
        <v>153</v>
      </c>
      <c r="AH35" s="120"/>
      <c r="AI35" s="120"/>
      <c r="AR35" s="75"/>
      <c r="AS35" s="75"/>
      <c r="AT35" s="75"/>
      <c r="AU35" s="75"/>
      <c r="AV35" s="75"/>
      <c r="AW35" s="75"/>
      <c r="AX35" s="75"/>
      <c r="AY35" s="75"/>
      <c r="AZ35" s="75"/>
      <c r="BA35" s="75"/>
    </row>
    <row r="36" spans="1:53" ht="18" customHeight="1">
      <c r="A36" s="159" t="s">
        <v>174</v>
      </c>
      <c r="B36" s="159"/>
      <c r="E36" s="37">
        <f>SUMIFS(Table1[Amount],Table1[Transaction Year],2022,Table1[Transaction Month],A36)</f>
        <v>2097562</v>
      </c>
      <c r="F36" s="121">
        <f>COUNTIFS(Table1[Transaction Year],2022,Table1[Transaction Month],A36)</f>
        <v>180</v>
      </c>
      <c r="G36" s="121"/>
      <c r="I36" s="154">
        <f t="shared" si="5"/>
        <v>11653.122222222222</v>
      </c>
      <c r="J36" s="154"/>
      <c r="K36" s="39"/>
      <c r="L36" s="39"/>
      <c r="AC36" s="50" t="str" cm="1">
        <f t="array" ref="AC36:AC40">_xlfn.SORTBY(_xlfn.UNIQUE(Table1[Store Location]),COUNTIFS(Table1[Store Location], _xlfn.UNIQUE(Table1[Store Location])), -1)</f>
        <v>Shangri-La Plaza</v>
      </c>
      <c r="AD36" s="42"/>
      <c r="AE36" s="121" cm="1">
        <f t="array" ref="AE36">COUNTA(_xlfn.UNIQUE(_xlfn._xlws.FILTER(Table1[Invoice Number],Table1[Store Location]=AC36)))</f>
        <v>1292</v>
      </c>
      <c r="AF36" s="121"/>
      <c r="AG36" s="121" cm="1">
        <f t="array" ref="AG36">COUNTA(_xlfn.UNIQUE(_xlfn._xlws.FILTER(Table1[[Customer Number ]],Table1[Store Location]=AC36)))</f>
        <v>79</v>
      </c>
      <c r="AH36" s="121"/>
      <c r="AI36" s="121"/>
      <c r="AR36" s="75"/>
      <c r="AS36" s="75"/>
      <c r="AT36" s="75"/>
      <c r="AU36" s="75"/>
      <c r="AV36" s="75"/>
      <c r="AW36" s="75"/>
      <c r="AX36" s="75"/>
      <c r="AY36" s="75"/>
      <c r="AZ36" s="75"/>
      <c r="BA36" s="75"/>
    </row>
    <row r="37" spans="1:53" ht="18" customHeight="1">
      <c r="A37" s="159" t="s">
        <v>175</v>
      </c>
      <c r="B37" s="159"/>
      <c r="E37" s="37">
        <f>SUMIFS(Table1[Amount],Table1[Transaction Year],2022,Table1[Transaction Month],A37)</f>
        <v>2353408.12</v>
      </c>
      <c r="F37" s="121">
        <f>COUNTIFS(Table1[Transaction Year],2022,Table1[Transaction Month],A37)</f>
        <v>180</v>
      </c>
      <c r="G37" s="121"/>
      <c r="I37" s="154">
        <f t="shared" si="5"/>
        <v>13074.489555555556</v>
      </c>
      <c r="J37" s="154"/>
      <c r="K37" s="39"/>
      <c r="L37" s="39"/>
      <c r="AC37" s="50" t="str">
        <v>Central Square</v>
      </c>
      <c r="AD37" s="42"/>
      <c r="AE37" s="121" cm="1">
        <f t="array" ref="AE37">COUNTA(_xlfn.UNIQUE(_xlfn._xlws.FILTER(Table1[Invoice Number],Table1[Store Location]=AC37)))</f>
        <v>1117</v>
      </c>
      <c r="AF37" s="121"/>
      <c r="AG37" s="121" cm="1">
        <f t="array" ref="AG37">COUNTA(_xlfn.UNIQUE(_xlfn._xlws.FILTER(Table1[[Customer Number ]],Table1[Store Location]=AC37)))</f>
        <v>77</v>
      </c>
      <c r="AH37" s="121"/>
      <c r="AI37" s="121"/>
      <c r="AR37" s="75"/>
      <c r="AS37" s="75"/>
      <c r="AT37" s="75"/>
      <c r="AU37" s="75"/>
      <c r="AV37" s="75"/>
      <c r="AW37" s="75"/>
      <c r="AX37" s="75"/>
      <c r="AY37" s="75"/>
      <c r="AZ37" s="75"/>
      <c r="BA37" s="75"/>
    </row>
    <row r="38" spans="1:53" ht="18" customHeight="1">
      <c r="A38" s="160" t="s">
        <v>176</v>
      </c>
      <c r="B38" s="160"/>
      <c r="C38" s="27"/>
      <c r="D38" s="27"/>
      <c r="E38" s="38">
        <f>SUMIFS(Table1[Amount],Table1[Transaction Year],2022,Table1[Transaction Month],A38)</f>
        <v>2746651.75</v>
      </c>
      <c r="F38" s="122">
        <f>COUNTIFS(Table1[Transaction Year],2022,Table1[Transaction Month],A38)</f>
        <v>209</v>
      </c>
      <c r="G38" s="122"/>
      <c r="H38" s="27"/>
      <c r="I38" s="156">
        <f t="shared" si="5"/>
        <v>13141.874401913876</v>
      </c>
      <c r="J38" s="156"/>
      <c r="K38" s="39"/>
      <c r="L38" s="39"/>
      <c r="AC38" s="50" t="str">
        <v>Rockwell</v>
      </c>
      <c r="AD38" s="42"/>
      <c r="AE38" s="121" cm="1">
        <f t="array" ref="AE38">COUNTA(_xlfn.UNIQUE(_xlfn._xlws.FILTER(Table1[Invoice Number],Table1[Store Location]=AC38)))</f>
        <v>966</v>
      </c>
      <c r="AF38" s="121"/>
      <c r="AG38" s="121" cm="1">
        <f t="array" ref="AG38">COUNTA(_xlfn.UNIQUE(_xlfn._xlws.FILTER(Table1[[Customer Number ]],Table1[Store Location]=AC38)))</f>
        <v>78</v>
      </c>
      <c r="AH38" s="121"/>
      <c r="AI38" s="121"/>
      <c r="AR38" s="75"/>
      <c r="AS38" s="75"/>
      <c r="AT38" s="75"/>
      <c r="AU38" s="75"/>
      <c r="AV38" s="75"/>
      <c r="AW38" s="75"/>
      <c r="AX38" s="75"/>
      <c r="AY38" s="75"/>
      <c r="AZ38" s="75"/>
      <c r="BA38" s="75"/>
    </row>
    <row r="39" spans="1:53" ht="39" customHeight="1">
      <c r="A39" s="151" t="s">
        <v>180</v>
      </c>
      <c r="B39" s="152"/>
      <c r="C39" s="152"/>
      <c r="D39" s="152"/>
      <c r="E39" s="152"/>
      <c r="F39" s="152"/>
      <c r="G39" s="152"/>
      <c r="H39" s="152"/>
      <c r="I39" s="152"/>
      <c r="J39" s="152"/>
      <c r="AC39" s="50" t="str">
        <v xml:space="preserve">RCC Makati </v>
      </c>
      <c r="AD39" s="42"/>
      <c r="AE39" s="121" cm="1">
        <f t="array" ref="AE39">COUNTA(_xlfn.UNIQUE(_xlfn._xlws.FILTER(Table1[Invoice Number],Table1[Store Location]=AC39)))</f>
        <v>399</v>
      </c>
      <c r="AF39" s="121"/>
      <c r="AG39" s="121" cm="1">
        <f t="array" ref="AG39">COUNTA(_xlfn.UNIQUE(_xlfn._xlws.FILTER(Table1[[Customer Number ]],Table1[Store Location]=AC39)))</f>
        <v>70</v>
      </c>
      <c r="AH39" s="121"/>
      <c r="AI39" s="121"/>
      <c r="AR39" s="75"/>
      <c r="AS39" s="75"/>
      <c r="AT39" s="75"/>
      <c r="AU39" s="75"/>
      <c r="AV39" s="75"/>
      <c r="AW39" s="75"/>
      <c r="AX39" s="75"/>
      <c r="AY39" s="75"/>
      <c r="AZ39" s="75"/>
      <c r="BA39" s="75"/>
    </row>
    <row r="40" spans="1:53" ht="18" customHeight="1">
      <c r="AC40" s="51" t="str">
        <v>Greenbelt 3</v>
      </c>
      <c r="AD40" s="52"/>
      <c r="AE40" s="122" cm="1">
        <f t="array" ref="AE40">COUNTA(_xlfn.UNIQUE(_xlfn._xlws.FILTER(Table1[Invoice Number],Table1[Store Location]=AC40)))</f>
        <v>276</v>
      </c>
      <c r="AF40" s="122"/>
      <c r="AG40" s="122" cm="1">
        <f t="array" ref="AG40">COUNTA(_xlfn.UNIQUE(_xlfn._xlws.FILTER(Table1[[Customer Number ]],Table1[Store Location]=AC40)))</f>
        <v>62</v>
      </c>
      <c r="AH40" s="122"/>
      <c r="AI40" s="122"/>
      <c r="AR40" s="75"/>
      <c r="AS40" s="75"/>
      <c r="AT40" s="75"/>
      <c r="AU40" s="75"/>
      <c r="AV40" s="75"/>
      <c r="AW40" s="75"/>
      <c r="AX40" s="75"/>
      <c r="AY40" s="75"/>
      <c r="AZ40" s="75"/>
      <c r="BA40" s="75"/>
    </row>
    <row r="41" spans="1:53" ht="19.8" customHeight="1" thickBot="1">
      <c r="A41" s="48"/>
      <c r="B41" s="49"/>
      <c r="C41" s="49"/>
      <c r="D41" s="49"/>
      <c r="E41" s="49"/>
      <c r="F41" s="49"/>
      <c r="G41" s="49"/>
      <c r="H41" s="49"/>
      <c r="I41" s="49"/>
      <c r="J41" s="49"/>
      <c r="AC41" s="125" t="s">
        <v>206</v>
      </c>
      <c r="AD41" s="125"/>
      <c r="AE41" s="125"/>
      <c r="AF41" s="125"/>
      <c r="AG41" s="125"/>
      <c r="AH41" s="125"/>
      <c r="AI41" s="125"/>
      <c r="AJ41" s="67"/>
      <c r="AK41" s="67"/>
      <c r="AL41" s="67"/>
      <c r="AM41" s="67"/>
      <c r="AR41" s="75"/>
      <c r="AS41" s="75"/>
      <c r="AT41" s="75"/>
      <c r="AU41" s="75"/>
      <c r="AV41" s="75"/>
      <c r="AW41" s="75"/>
      <c r="AX41" s="75"/>
      <c r="AY41" s="75"/>
      <c r="AZ41" s="75"/>
      <c r="BA41" s="75"/>
    </row>
    <row r="42" spans="1:53" ht="14.4" customHeight="1">
      <c r="A42" s="123" t="s">
        <v>178</v>
      </c>
      <c r="B42" s="123"/>
      <c r="C42" s="123"/>
      <c r="D42" s="123"/>
      <c r="E42" s="123"/>
      <c r="F42" s="123"/>
      <c r="G42" s="123"/>
      <c r="H42" s="123"/>
      <c r="I42" s="123"/>
      <c r="J42" s="123"/>
      <c r="K42" s="123"/>
      <c r="AC42" s="126"/>
      <c r="AD42" s="126"/>
      <c r="AE42" s="126"/>
      <c r="AF42" s="126"/>
      <c r="AG42" s="126"/>
      <c r="AH42" s="126"/>
      <c r="AI42" s="126"/>
      <c r="AJ42" s="67"/>
      <c r="AK42" s="67"/>
      <c r="AL42" s="67"/>
      <c r="AM42" s="67"/>
      <c r="AR42" s="75"/>
      <c r="AS42" s="75"/>
      <c r="AT42" s="75"/>
      <c r="AU42" s="75"/>
      <c r="AV42" s="75"/>
      <c r="AW42" s="75"/>
      <c r="AX42" s="75"/>
      <c r="AY42" s="75"/>
      <c r="AZ42" s="75"/>
      <c r="BA42" s="75"/>
    </row>
    <row r="43" spans="1:53" ht="18.600000000000001" customHeight="1" thickBot="1">
      <c r="A43" s="124"/>
      <c r="B43" s="124"/>
      <c r="C43" s="124"/>
      <c r="D43" s="124"/>
      <c r="E43" s="124"/>
      <c r="F43" s="124"/>
      <c r="G43" s="124"/>
      <c r="H43" s="124"/>
      <c r="I43" s="124"/>
      <c r="J43" s="124"/>
      <c r="K43" s="124"/>
      <c r="AR43" s="75"/>
      <c r="AS43" s="75"/>
      <c r="AT43" s="75"/>
      <c r="AU43" s="75"/>
      <c r="AV43" s="75"/>
      <c r="AW43" s="75"/>
      <c r="AX43" s="75"/>
      <c r="AY43" s="75"/>
      <c r="AZ43" s="75"/>
      <c r="BA43" s="75"/>
    </row>
    <row r="44" spans="1:53" ht="45" customHeight="1" thickBot="1">
      <c r="A44" s="120" t="s">
        <v>7</v>
      </c>
      <c r="B44" s="120"/>
      <c r="C44" s="120" t="s">
        <v>7</v>
      </c>
      <c r="D44" s="120"/>
      <c r="E44" s="44" t="s">
        <v>152</v>
      </c>
      <c r="F44" s="128" t="s">
        <v>156</v>
      </c>
      <c r="G44" s="128"/>
      <c r="H44" s="45"/>
      <c r="I44" s="120" t="s">
        <v>153</v>
      </c>
      <c r="J44" s="120"/>
      <c r="K44" s="120"/>
      <c r="AR44" s="75"/>
      <c r="AS44" s="75"/>
      <c r="AT44" s="75"/>
      <c r="AU44" s="75"/>
      <c r="AV44" s="75"/>
      <c r="AW44" s="75"/>
      <c r="AX44" s="75"/>
      <c r="AY44" s="75"/>
      <c r="AZ44" s="75"/>
      <c r="BA44" s="75"/>
    </row>
    <row r="45" spans="1:53" ht="18" customHeight="1">
      <c r="A45" s="50" t="str" cm="1">
        <f t="array" ref="A45:A49">_xlfn.SORTBY(_xlfn.UNIQUE(Table1[Store Location]), SUMIFS(Table1[Amount], Table1[Store Location], _xlfn.UNIQUE(Table1[Store Location])), -1)</f>
        <v>Shangri-La Plaza</v>
      </c>
      <c r="B45" s="42"/>
      <c r="C45" s="26"/>
      <c r="D45" s="26"/>
      <c r="E45" s="43">
        <f>SUMIFS(Table1[Amount],Table1[Store Location],A45)</f>
        <v>14651125.890000001</v>
      </c>
      <c r="F45" s="121" cm="1">
        <f t="array" ref="F45">COUNTA(_xlfn.UNIQUE(_xlfn._xlws.FILTER(Table1[Invoice Number],Table1[Store Location]=A45)))</f>
        <v>1292</v>
      </c>
      <c r="G45" s="121"/>
      <c r="H45" s="26"/>
      <c r="I45" s="121" cm="1">
        <f t="array" ref="I45">COUNTA(_xlfn.UNIQUE(_xlfn._xlws.FILTER(Table1[[Customer Number ]],Table1[Store Location]=A45)))</f>
        <v>79</v>
      </c>
      <c r="J45" s="121"/>
      <c r="K45" s="121"/>
      <c r="AC45" s="114" t="s">
        <v>207</v>
      </c>
      <c r="AD45" s="114"/>
      <c r="AE45" s="114"/>
      <c r="AF45" s="114"/>
      <c r="AG45" s="114"/>
      <c r="AH45" s="70"/>
      <c r="AI45" s="70"/>
      <c r="AJ45" s="70"/>
      <c r="AK45" s="70"/>
      <c r="AL45" s="70"/>
      <c r="AR45" s="75"/>
      <c r="AS45" s="75"/>
      <c r="AT45" s="75"/>
      <c r="AU45" s="75"/>
      <c r="AV45" s="75"/>
      <c r="AW45" s="75"/>
      <c r="AX45" s="75"/>
      <c r="AY45" s="75"/>
      <c r="AZ45" s="75"/>
      <c r="BA45" s="75"/>
    </row>
    <row r="46" spans="1:53" ht="18.600000000000001" customHeight="1" thickBot="1">
      <c r="A46" s="50" t="str">
        <v>Central Square</v>
      </c>
      <c r="B46" s="42"/>
      <c r="C46" s="26"/>
      <c r="D46" s="26"/>
      <c r="E46" s="43">
        <f>SUMIFS(Table1[Amount],Table1[Store Location],A46)</f>
        <v>12509117.539999999</v>
      </c>
      <c r="F46" s="121" cm="1">
        <f t="array" ref="F46">COUNTA(_xlfn.UNIQUE(_xlfn._xlws.FILTER(Table1[Invoice Number],Table1[Store Location]=A46)))</f>
        <v>1117</v>
      </c>
      <c r="G46" s="121"/>
      <c r="H46" s="26"/>
      <c r="I46" s="121" cm="1">
        <f t="array" ref="I46">COUNTA(_xlfn.UNIQUE(_xlfn._xlws.FILTER(Table1[[Customer Number ]],Table1[Store Location]=A46)))</f>
        <v>77</v>
      </c>
      <c r="J46" s="121"/>
      <c r="K46" s="121"/>
      <c r="AC46" s="115"/>
      <c r="AD46" s="115"/>
      <c r="AE46" s="115"/>
      <c r="AF46" s="115"/>
      <c r="AG46" s="115"/>
      <c r="AH46" s="70"/>
      <c r="AI46" s="70"/>
      <c r="AJ46" s="70"/>
      <c r="AK46" s="70"/>
      <c r="AL46" s="70"/>
      <c r="AR46" s="75"/>
      <c r="AS46" s="75"/>
      <c r="AT46" s="75"/>
      <c r="AU46" s="75"/>
      <c r="AV46" s="75"/>
      <c r="AW46" s="75"/>
      <c r="AX46" s="75"/>
      <c r="AY46" s="75"/>
      <c r="AZ46" s="75"/>
      <c r="BA46" s="75"/>
    </row>
    <row r="47" spans="1:53" ht="21" customHeight="1">
      <c r="A47" s="50" t="str">
        <v>Rockwell</v>
      </c>
      <c r="B47" s="42"/>
      <c r="C47" s="26"/>
      <c r="D47" s="26"/>
      <c r="E47" s="43">
        <f>SUMIFS(Table1[Amount],Table1[Store Location],A47)</f>
        <v>11219021.779999997</v>
      </c>
      <c r="F47" s="121" cm="1">
        <f t="array" ref="F47">COUNTA(_xlfn.UNIQUE(_xlfn._xlws.FILTER(Table1[Invoice Number],Table1[Store Location]=A47)))</f>
        <v>966</v>
      </c>
      <c r="G47" s="121"/>
      <c r="H47" s="26"/>
      <c r="I47" s="121" cm="1">
        <f t="array" ref="I47">COUNTA(_xlfn.UNIQUE(_xlfn._xlws.FILTER(Table1[[Customer Number ]],Table1[Store Location]=A47)))</f>
        <v>78</v>
      </c>
      <c r="J47" s="121"/>
      <c r="K47" s="121"/>
      <c r="AC47" s="120" t="s">
        <v>183</v>
      </c>
      <c r="AD47" s="120"/>
      <c r="AE47" s="44" t="s">
        <v>185</v>
      </c>
      <c r="AF47" s="120" t="s">
        <v>152</v>
      </c>
      <c r="AG47" s="120"/>
      <c r="AH47" s="69"/>
      <c r="AI47" s="69"/>
      <c r="AJ47" s="69"/>
      <c r="AK47" s="69"/>
      <c r="AL47" s="69"/>
      <c r="AR47" s="75"/>
      <c r="AS47" s="75"/>
      <c r="AT47" s="75"/>
      <c r="AU47" s="75"/>
      <c r="AV47" s="75"/>
      <c r="AW47" s="75"/>
      <c r="AX47" s="75"/>
      <c r="AY47" s="75"/>
      <c r="AZ47" s="75"/>
      <c r="BA47" s="75"/>
    </row>
    <row r="48" spans="1:53" ht="18" customHeight="1">
      <c r="A48" s="50" t="str">
        <v xml:space="preserve">RCC Makati </v>
      </c>
      <c r="B48" s="42"/>
      <c r="C48" s="26"/>
      <c r="D48" s="26"/>
      <c r="E48" s="43">
        <f>SUMIFS(Table1[Amount],Table1[Store Location],A48)</f>
        <v>4337785.17</v>
      </c>
      <c r="F48" s="121" cm="1">
        <f t="array" ref="F48">COUNTA(_xlfn.UNIQUE(_xlfn._xlws.FILTER(Table1[Invoice Number],Table1[Store Location]=A48)))</f>
        <v>399</v>
      </c>
      <c r="G48" s="121"/>
      <c r="H48" s="26"/>
      <c r="I48" s="121" cm="1">
        <f t="array" ref="I48">COUNTA(_xlfn.UNIQUE(_xlfn._xlws.FILTER(Table1[[Customer Number ]],Table1[Store Location]=A48)))</f>
        <v>70</v>
      </c>
      <c r="J48" s="121"/>
      <c r="K48" s="121"/>
      <c r="AC48" s="116">
        <v>1</v>
      </c>
      <c r="AD48" s="116"/>
      <c r="AE48" s="71" t="str" cm="1">
        <f t="array" ref="AE48:AE50">_xlfn.TAKE(_xlfn.SORTBY(_xlfn.UNIQUE(Table1[Item Purchased]), SUMIFS(Table1[Amount], Table1[Item Purchased], _xlfn.UNIQUE(Table1[Item Purchased])), -1), 3)</f>
        <v>Bag</v>
      </c>
      <c r="AF48" s="117">
        <f>SUMIFS(Table1[Amount],Table1[Item Purchased],AE48)</f>
        <v>18564303.93</v>
      </c>
      <c r="AG48" s="117"/>
      <c r="AH48" s="69"/>
      <c r="AI48" s="69"/>
      <c r="AJ48" s="69"/>
      <c r="AK48" s="69"/>
      <c r="AL48" s="69"/>
      <c r="AR48" s="75"/>
      <c r="AS48" s="75"/>
      <c r="AT48" s="75"/>
      <c r="AU48" s="75"/>
      <c r="AV48" s="75"/>
      <c r="AW48" s="75"/>
      <c r="AX48" s="75"/>
      <c r="AY48" s="75"/>
      <c r="AZ48" s="75"/>
      <c r="BA48" s="75"/>
    </row>
    <row r="49" spans="1:53" ht="18" customHeight="1">
      <c r="A49" s="51" t="str">
        <v>Greenbelt 3</v>
      </c>
      <c r="B49" s="52"/>
      <c r="C49" s="46"/>
      <c r="D49" s="46"/>
      <c r="E49" s="47">
        <f>SUMIFS(Table1[Amount],Table1[Store Location],A49)</f>
        <v>3024476.96</v>
      </c>
      <c r="F49" s="122" cm="1">
        <f t="array" ref="F49">COUNTA(_xlfn.UNIQUE(_xlfn._xlws.FILTER(Table1[Invoice Number],Table1[Store Location]=A49)))</f>
        <v>276</v>
      </c>
      <c r="G49" s="122"/>
      <c r="H49" s="46"/>
      <c r="I49" s="122" cm="1">
        <f t="array" ref="I49">COUNTA(_xlfn.UNIQUE(_xlfn._xlws.FILTER(Table1[[Customer Number ]],Table1[Store Location]=A49)))</f>
        <v>62</v>
      </c>
      <c r="J49" s="122"/>
      <c r="K49" s="122"/>
      <c r="AC49" s="116">
        <v>2</v>
      </c>
      <c r="AD49" s="116"/>
      <c r="AE49" s="71" t="str">
        <v>Dress</v>
      </c>
      <c r="AF49" s="117">
        <f>SUMIFS(Table1[Amount],Table1[Item Purchased],AE49)</f>
        <v>9366573.3500000015</v>
      </c>
      <c r="AG49" s="117"/>
      <c r="AH49" s="69"/>
      <c r="AI49" s="69"/>
      <c r="AJ49" s="69"/>
      <c r="AK49" s="69"/>
      <c r="AL49" s="69"/>
      <c r="AR49" s="75"/>
      <c r="AS49" s="75"/>
      <c r="AT49" s="75"/>
      <c r="AU49" s="75"/>
      <c r="AV49" s="75"/>
      <c r="AW49" s="75"/>
      <c r="AX49" s="75"/>
      <c r="AY49" s="75"/>
      <c r="AZ49" s="75"/>
      <c r="BA49" s="75"/>
    </row>
    <row r="50" spans="1:53" ht="18" customHeight="1">
      <c r="A50" s="101" t="s">
        <v>181</v>
      </c>
      <c r="B50" s="101"/>
      <c r="C50" s="101"/>
      <c r="D50" s="101"/>
      <c r="E50" s="101"/>
      <c r="F50" s="101"/>
      <c r="G50" s="101"/>
      <c r="H50" s="101"/>
      <c r="I50" s="101"/>
      <c r="J50" s="101"/>
      <c r="K50" s="101"/>
      <c r="AC50" s="118">
        <v>3</v>
      </c>
      <c r="AD50" s="118"/>
      <c r="AE50" s="72" t="str">
        <v>Shirt</v>
      </c>
      <c r="AF50" s="119">
        <f>SUMIFS(Table1[Amount],Table1[Item Purchased],AE50)</f>
        <v>7862226.96</v>
      </c>
      <c r="AG50" s="119"/>
      <c r="AH50" s="69"/>
      <c r="AI50" s="69"/>
      <c r="AJ50" s="69"/>
      <c r="AK50" s="69"/>
      <c r="AL50" s="69"/>
      <c r="AR50" s="75"/>
      <c r="AS50" s="75"/>
      <c r="AT50" s="75"/>
      <c r="AU50" s="75"/>
      <c r="AV50" s="75"/>
      <c r="AW50" s="75"/>
      <c r="AX50" s="75"/>
      <c r="AY50" s="75"/>
      <c r="AZ50" s="75"/>
      <c r="BA50" s="75"/>
    </row>
    <row r="51" spans="1:53" ht="20.399999999999999" customHeight="1">
      <c r="A51" s="113"/>
      <c r="B51" s="113"/>
      <c r="C51" s="113"/>
      <c r="D51" s="113"/>
      <c r="E51" s="113"/>
      <c r="F51" s="113"/>
      <c r="G51" s="113"/>
      <c r="H51" s="113"/>
      <c r="I51" s="113"/>
      <c r="J51" s="113"/>
      <c r="K51" s="113"/>
      <c r="AC51" s="101" t="s">
        <v>209</v>
      </c>
      <c r="AD51" s="101"/>
      <c r="AE51" s="101"/>
      <c r="AF51" s="101"/>
      <c r="AG51" s="101"/>
      <c r="AH51" s="69"/>
      <c r="AI51" s="69"/>
      <c r="AJ51" s="69"/>
      <c r="AK51" s="69"/>
      <c r="AL51" s="69"/>
      <c r="AR51" s="75"/>
      <c r="AS51" s="75"/>
      <c r="AT51" s="75"/>
      <c r="AU51" s="75"/>
      <c r="AV51" s="75"/>
      <c r="AW51" s="75"/>
      <c r="AX51" s="75"/>
      <c r="AY51" s="75"/>
      <c r="AZ51" s="75"/>
      <c r="BA51" s="75"/>
    </row>
    <row r="52" spans="1:53" ht="14.4" customHeight="1">
      <c r="AC52" s="113"/>
      <c r="AD52" s="113"/>
      <c r="AE52" s="113"/>
      <c r="AF52" s="113"/>
      <c r="AG52" s="113"/>
      <c r="AH52" s="69"/>
      <c r="AI52" s="69"/>
      <c r="AJ52" s="69"/>
      <c r="AK52" s="69"/>
      <c r="AL52" s="69"/>
      <c r="AR52" s="75"/>
      <c r="AS52" s="75"/>
      <c r="AT52" s="75"/>
      <c r="AU52" s="75"/>
      <c r="AV52" s="75"/>
      <c r="AW52" s="75"/>
      <c r="AX52" s="75"/>
      <c r="AY52" s="75"/>
      <c r="AZ52" s="75"/>
      <c r="BA52" s="75"/>
    </row>
    <row r="53" spans="1:53" ht="18.600000000000001" customHeight="1" thickBot="1">
      <c r="AR53" s="75"/>
      <c r="AS53" s="75"/>
      <c r="AT53" s="75"/>
      <c r="AU53" s="75"/>
      <c r="AV53" s="75"/>
      <c r="AW53" s="75"/>
      <c r="AX53" s="75"/>
      <c r="AY53" s="75"/>
      <c r="AZ53" s="75"/>
      <c r="BA53" s="75"/>
    </row>
    <row r="54" spans="1:53" ht="14.4" customHeight="1" thickBot="1">
      <c r="A54" s="114" t="s">
        <v>187</v>
      </c>
      <c r="B54" s="114"/>
      <c r="C54" s="114"/>
      <c r="D54" s="114"/>
      <c r="E54" s="114"/>
      <c r="F54" s="114"/>
      <c r="G54" s="114"/>
      <c r="H54" s="114"/>
      <c r="I54" s="114"/>
      <c r="J54" s="114"/>
      <c r="K54" s="53"/>
      <c r="AR54" s="75"/>
      <c r="AS54" s="75"/>
      <c r="AT54" s="75"/>
      <c r="AU54" s="75"/>
      <c r="AV54" s="75"/>
      <c r="AW54" s="75"/>
      <c r="AX54" s="75"/>
      <c r="AY54" s="75"/>
      <c r="AZ54" s="75"/>
      <c r="BA54" s="75"/>
    </row>
    <row r="55" spans="1:53" ht="18.600000000000001" customHeight="1" thickBot="1">
      <c r="A55" s="155"/>
      <c r="B55" s="155"/>
      <c r="C55" s="155"/>
      <c r="D55" s="155"/>
      <c r="E55" s="155"/>
      <c r="F55" s="155"/>
      <c r="G55" s="155"/>
      <c r="H55" s="155"/>
      <c r="I55" s="155"/>
      <c r="J55" s="155"/>
      <c r="K55" s="53"/>
      <c r="AC55" s="104" t="s">
        <v>210</v>
      </c>
      <c r="AD55" s="105"/>
      <c r="AE55" s="105"/>
      <c r="AF55" s="105"/>
      <c r="AG55" s="105"/>
      <c r="AR55" s="75"/>
      <c r="AS55" s="75"/>
      <c r="AT55" s="75"/>
      <c r="AU55" s="75"/>
      <c r="AV55" s="75"/>
      <c r="AW55" s="75"/>
      <c r="AX55" s="75"/>
      <c r="AY55" s="75"/>
      <c r="AZ55" s="75"/>
      <c r="BA55" s="75"/>
    </row>
    <row r="56" spans="1:53" ht="21.6" customHeight="1" thickBot="1">
      <c r="A56" s="120" t="s">
        <v>183</v>
      </c>
      <c r="B56" s="120"/>
      <c r="C56" s="44"/>
      <c r="D56" s="44"/>
      <c r="E56" s="44" t="s">
        <v>185</v>
      </c>
      <c r="F56" s="120" t="s">
        <v>152</v>
      </c>
      <c r="G56" s="120"/>
      <c r="H56" s="45"/>
      <c r="I56" s="120" t="s">
        <v>186</v>
      </c>
      <c r="J56" s="120"/>
      <c r="AC56" s="106"/>
      <c r="AD56" s="106"/>
      <c r="AE56" s="106"/>
      <c r="AF56" s="106"/>
      <c r="AG56" s="106"/>
      <c r="AR56" s="75"/>
      <c r="AS56" s="75"/>
      <c r="AT56" s="75"/>
      <c r="AU56" s="75"/>
      <c r="AV56" s="75"/>
      <c r="AW56" s="75"/>
      <c r="AX56" s="75"/>
      <c r="AY56" s="75"/>
      <c r="AZ56" s="75"/>
      <c r="BA56" s="75"/>
    </row>
    <row r="57" spans="1:53" ht="18" customHeight="1">
      <c r="A57" s="116">
        <v>1</v>
      </c>
      <c r="B57" s="116"/>
      <c r="C57" s="26"/>
      <c r="D57" s="26"/>
      <c r="E57" s="71" t="str" cm="1">
        <f t="array" ref="E57:E59">_xlfn.TAKE(_xlfn.SORTBY(_xlfn.UNIQUE(Table1[Item Purchased]), SUMIFS(Table1[Amount], Table1[Item Purchased], _xlfn.UNIQUE(Table1[Item Purchased])), -1), 3)</f>
        <v>Bag</v>
      </c>
      <c r="F57" s="117">
        <f>SUMIFS(Table1[Amount],Table1[Item Purchased],E57)</f>
        <v>18564303.93</v>
      </c>
      <c r="G57" s="117"/>
      <c r="H57" s="73"/>
      <c r="I57" s="150">
        <f>COUNTIF(Table1[Item Purchased],E57)</f>
        <v>1497</v>
      </c>
      <c r="J57" s="150"/>
      <c r="AC57" s="107"/>
      <c r="AD57" s="107"/>
      <c r="AE57" s="107"/>
      <c r="AF57" s="108" t="s">
        <v>213</v>
      </c>
      <c r="AG57" s="108"/>
      <c r="AR57" s="75"/>
      <c r="AS57" s="75"/>
      <c r="AT57" s="75"/>
      <c r="AU57" s="75"/>
      <c r="AV57" s="75"/>
      <c r="AW57" s="75"/>
      <c r="AX57" s="75"/>
      <c r="AY57" s="75"/>
      <c r="AZ57" s="75"/>
      <c r="BA57" s="75"/>
    </row>
    <row r="58" spans="1:53" ht="18" customHeight="1">
      <c r="A58" s="116">
        <v>2</v>
      </c>
      <c r="B58" s="116"/>
      <c r="C58" s="26"/>
      <c r="D58" s="26"/>
      <c r="E58" s="71" t="str">
        <v>Dress</v>
      </c>
      <c r="F58" s="117">
        <f>SUMIFS(Table1[Amount],Table1[Item Purchased],E58)</f>
        <v>9366573.3500000015</v>
      </c>
      <c r="G58" s="117"/>
      <c r="H58" s="73"/>
      <c r="I58" s="150">
        <f>COUNTIF(Table1[Item Purchased],E58)</f>
        <v>853</v>
      </c>
      <c r="J58" s="150"/>
      <c r="AC58" s="109" t="s">
        <v>211</v>
      </c>
      <c r="AD58" s="109"/>
      <c r="AE58" s="109"/>
      <c r="AF58" s="111">
        <f>COUNTIF('Clean_Customer Base'!P5:P104,1)</f>
        <v>55</v>
      </c>
      <c r="AG58" s="111"/>
      <c r="AR58" s="75"/>
      <c r="AS58" s="75"/>
      <c r="AT58" s="75"/>
      <c r="AU58" s="75"/>
      <c r="AV58" s="75"/>
      <c r="AW58" s="75"/>
      <c r="AX58" s="75"/>
      <c r="AY58" s="75"/>
      <c r="AZ58" s="75"/>
      <c r="BA58" s="75"/>
    </row>
    <row r="59" spans="1:53" ht="18" customHeight="1">
      <c r="A59" s="118">
        <v>3</v>
      </c>
      <c r="B59" s="118"/>
      <c r="C59" s="46"/>
      <c r="D59" s="46"/>
      <c r="E59" s="72" t="str">
        <v>Shirt</v>
      </c>
      <c r="F59" s="119">
        <f>SUMIFS(Table1[Amount],Table1[Item Purchased],E59)</f>
        <v>7862226.96</v>
      </c>
      <c r="G59" s="119"/>
      <c r="H59" s="74"/>
      <c r="I59" s="149">
        <f>COUNTIF(Table1[Item Purchased],E59)</f>
        <v>883</v>
      </c>
      <c r="J59" s="149"/>
      <c r="AC59" s="110" t="s">
        <v>212</v>
      </c>
      <c r="AD59" s="110"/>
      <c r="AE59" s="110"/>
      <c r="AF59" s="112">
        <f>COUNTIF('Clean_Customer Base'!Q71:Q104,1)</f>
        <v>28</v>
      </c>
      <c r="AG59" s="112"/>
      <c r="AR59" s="75"/>
      <c r="AS59" s="75"/>
      <c r="AT59" s="75"/>
      <c r="AU59" s="75"/>
      <c r="AV59" s="75"/>
      <c r="AW59" s="75"/>
      <c r="AX59" s="75"/>
      <c r="AY59" s="75"/>
      <c r="AZ59" s="75"/>
      <c r="BA59" s="75"/>
    </row>
    <row r="60" spans="1:53" ht="18" customHeight="1">
      <c r="A60" s="146" t="s">
        <v>208</v>
      </c>
      <c r="B60" s="147"/>
      <c r="C60" s="147"/>
      <c r="D60" s="147"/>
      <c r="E60" s="147"/>
      <c r="F60" s="147"/>
      <c r="G60" s="147"/>
      <c r="H60" s="147"/>
      <c r="I60" s="147"/>
      <c r="J60" s="147"/>
      <c r="AC60" s="101" t="s">
        <v>215</v>
      </c>
      <c r="AD60" s="102"/>
      <c r="AE60" s="102"/>
      <c r="AF60" s="102"/>
      <c r="AG60" s="102"/>
      <c r="AR60" s="75"/>
      <c r="AS60" s="75"/>
      <c r="AT60" s="75"/>
      <c r="AU60" s="75"/>
      <c r="AV60" s="75"/>
      <c r="AW60" s="75"/>
      <c r="AX60" s="75"/>
      <c r="AY60" s="75"/>
      <c r="AZ60" s="75"/>
      <c r="BA60" s="75"/>
    </row>
    <row r="61" spans="1:53" ht="36.6" customHeight="1">
      <c r="A61" s="148"/>
      <c r="B61" s="148"/>
      <c r="C61" s="148"/>
      <c r="D61" s="148"/>
      <c r="E61" s="148"/>
      <c r="F61" s="148"/>
      <c r="G61" s="148"/>
      <c r="H61" s="148"/>
      <c r="I61" s="148"/>
      <c r="J61" s="148"/>
      <c r="AC61" s="103"/>
      <c r="AD61" s="103"/>
      <c r="AE61" s="103"/>
      <c r="AF61" s="103"/>
      <c r="AG61" s="103"/>
      <c r="AR61" s="75"/>
      <c r="AS61" s="75"/>
      <c r="AT61" s="75"/>
      <c r="AU61" s="75"/>
      <c r="AV61" s="75"/>
      <c r="AW61" s="75"/>
      <c r="AX61" s="75"/>
      <c r="AY61" s="75"/>
      <c r="AZ61" s="75"/>
      <c r="BA61" s="75"/>
    </row>
    <row r="62" spans="1:53" ht="18" customHeight="1">
      <c r="A62" s="54"/>
      <c r="B62" s="54"/>
      <c r="C62" s="54"/>
      <c r="D62" s="54"/>
      <c r="E62" s="54"/>
      <c r="F62" s="54"/>
      <c r="G62" s="54"/>
      <c r="H62" s="54"/>
      <c r="I62" s="54"/>
      <c r="J62" s="54"/>
      <c r="AR62" s="75"/>
      <c r="AS62" s="75"/>
      <c r="AT62" s="75"/>
      <c r="AU62" s="75"/>
      <c r="AV62" s="75"/>
      <c r="AW62" s="75"/>
      <c r="AX62" s="75"/>
      <c r="AY62" s="75"/>
      <c r="AZ62" s="75"/>
      <c r="BA62" s="75"/>
    </row>
    <row r="63" spans="1:53" ht="18" customHeight="1">
      <c r="A63" s="54"/>
      <c r="B63" s="54"/>
      <c r="C63" s="54"/>
      <c r="D63" s="54"/>
      <c r="E63" s="54"/>
      <c r="F63" s="54"/>
      <c r="G63" s="54"/>
      <c r="H63" s="54"/>
      <c r="I63" s="54"/>
      <c r="J63" s="54"/>
      <c r="AR63" s="75"/>
      <c r="AS63" s="75"/>
      <c r="AT63" s="75"/>
      <c r="AU63" s="75"/>
      <c r="AV63" s="75"/>
      <c r="AW63" s="75"/>
      <c r="AX63" s="75"/>
      <c r="AY63" s="75"/>
      <c r="AZ63" s="75"/>
      <c r="BA63" s="75"/>
    </row>
    <row r="64" spans="1:53" ht="18" customHeight="1">
      <c r="A64" s="54"/>
      <c r="B64" s="54"/>
      <c r="C64" s="54"/>
      <c r="D64" s="54"/>
      <c r="E64" s="54"/>
      <c r="F64" s="54"/>
      <c r="G64" s="54"/>
      <c r="H64" s="54"/>
      <c r="I64" s="54"/>
      <c r="J64" s="54"/>
      <c r="AR64" s="75"/>
      <c r="AS64" s="75"/>
      <c r="AT64" s="75"/>
      <c r="AU64" s="75"/>
      <c r="AV64" s="75"/>
      <c r="AW64" s="75"/>
      <c r="AX64" s="75"/>
      <c r="AY64" s="75"/>
      <c r="AZ64" s="75"/>
      <c r="BA64" s="75"/>
    </row>
    <row r="65" spans="1:53" ht="18" customHeight="1">
      <c r="A65" s="54"/>
      <c r="B65" s="54"/>
      <c r="C65" s="54"/>
      <c r="D65" s="54"/>
      <c r="E65" s="54"/>
      <c r="F65" s="54"/>
      <c r="G65" s="54"/>
      <c r="H65" s="54"/>
      <c r="I65" s="54"/>
      <c r="J65" s="54"/>
      <c r="AR65" s="75"/>
      <c r="AS65" s="75"/>
      <c r="AT65" s="75"/>
      <c r="AU65" s="75"/>
      <c r="AV65" s="75"/>
      <c r="AW65" s="75"/>
      <c r="AX65" s="75"/>
      <c r="AY65" s="75"/>
      <c r="AZ65" s="75"/>
      <c r="BA65" s="75"/>
    </row>
    <row r="66" spans="1:53" ht="18" customHeight="1">
      <c r="A66" s="54"/>
      <c r="B66" s="54"/>
      <c r="C66" s="54"/>
      <c r="D66" s="54"/>
      <c r="E66" s="54"/>
      <c r="F66" s="54"/>
      <c r="G66" s="54"/>
      <c r="H66" s="54"/>
      <c r="I66" s="54"/>
      <c r="J66" s="54"/>
      <c r="AR66" s="75"/>
      <c r="AS66" s="75"/>
      <c r="AT66" s="75"/>
      <c r="AU66" s="75"/>
      <c r="AV66" s="75"/>
      <c r="AW66" s="75"/>
      <c r="AX66" s="75"/>
      <c r="AY66" s="75"/>
      <c r="AZ66" s="75"/>
      <c r="BA66" s="75"/>
    </row>
    <row r="67" spans="1:53" ht="18" customHeight="1">
      <c r="AR67" s="75"/>
      <c r="AS67" s="75"/>
      <c r="AT67" s="75"/>
      <c r="AU67" s="75"/>
      <c r="AV67" s="75"/>
      <c r="AW67" s="75"/>
      <c r="AX67" s="75"/>
      <c r="AY67" s="75"/>
      <c r="AZ67" s="75"/>
      <c r="BA67" s="75"/>
    </row>
    <row r="68" spans="1:53" ht="18" customHeight="1">
      <c r="AR68" s="75"/>
      <c r="AS68" s="75"/>
      <c r="AT68" s="75"/>
      <c r="AU68" s="75"/>
      <c r="AV68" s="75"/>
      <c r="AW68" s="75"/>
      <c r="AX68" s="75"/>
      <c r="AY68" s="75"/>
      <c r="AZ68" s="75"/>
      <c r="BA68" s="75"/>
    </row>
    <row r="69" spans="1:53" ht="18" customHeight="1">
      <c r="AR69" s="75"/>
      <c r="AS69" s="75"/>
      <c r="AT69" s="75"/>
      <c r="AU69" s="75"/>
      <c r="AV69" s="75"/>
      <c r="AW69" s="75"/>
      <c r="AX69" s="75"/>
      <c r="AY69" s="75"/>
      <c r="AZ69" s="75"/>
      <c r="BA69" s="75"/>
    </row>
    <row r="70" spans="1:53" ht="18" customHeight="1">
      <c r="AR70" s="75"/>
      <c r="AS70" s="75"/>
      <c r="AT70" s="75"/>
      <c r="AU70" s="75"/>
      <c r="AV70" s="75"/>
      <c r="AW70" s="75"/>
      <c r="AX70" s="75"/>
      <c r="AY70" s="75"/>
      <c r="AZ70" s="75"/>
      <c r="BA70" s="75"/>
    </row>
    <row r="71" spans="1:53" ht="18" customHeight="1">
      <c r="AR71" s="75"/>
      <c r="AS71" s="75"/>
      <c r="AT71" s="75"/>
      <c r="AU71" s="75"/>
      <c r="AV71" s="75"/>
      <c r="AW71" s="75"/>
      <c r="AX71" s="75"/>
      <c r="AY71" s="75"/>
      <c r="AZ71" s="75"/>
      <c r="BA71" s="75"/>
    </row>
    <row r="72" spans="1:53" ht="18" customHeight="1">
      <c r="AR72" s="75"/>
      <c r="AS72" s="75"/>
      <c r="AT72" s="75"/>
      <c r="AU72" s="75"/>
      <c r="AV72" s="75"/>
      <c r="AW72" s="75"/>
      <c r="AX72" s="75"/>
      <c r="AY72" s="75"/>
      <c r="AZ72" s="75"/>
      <c r="BA72" s="75"/>
    </row>
    <row r="73" spans="1:53" ht="18" customHeight="1">
      <c r="AR73" s="75"/>
      <c r="AS73" s="75"/>
      <c r="AT73" s="75"/>
      <c r="AU73" s="75"/>
      <c r="AV73" s="75"/>
      <c r="AW73" s="75"/>
      <c r="AX73" s="75"/>
      <c r="AY73" s="75"/>
      <c r="AZ73" s="75"/>
      <c r="BA73" s="75"/>
    </row>
    <row r="74" spans="1:53" ht="18" customHeight="1">
      <c r="AR74" s="75"/>
      <c r="AS74" s="75"/>
      <c r="AT74" s="75"/>
      <c r="AU74" s="75"/>
      <c r="AV74" s="75"/>
      <c r="AW74" s="75"/>
      <c r="AX74" s="75"/>
      <c r="AY74" s="75"/>
      <c r="AZ74" s="75"/>
      <c r="BA74" s="75"/>
    </row>
    <row r="75" spans="1:53" ht="18" customHeight="1">
      <c r="AR75" s="75"/>
      <c r="AS75" s="75"/>
      <c r="AT75" s="75"/>
      <c r="AU75" s="75"/>
      <c r="AV75" s="75"/>
      <c r="AW75" s="75"/>
      <c r="AX75" s="75"/>
      <c r="AY75" s="75"/>
      <c r="AZ75" s="75"/>
      <c r="BA75" s="75"/>
    </row>
    <row r="76" spans="1:53" ht="18" customHeight="1">
      <c r="AR76" s="75"/>
      <c r="AS76" s="75"/>
      <c r="AT76" s="75"/>
      <c r="AU76" s="75"/>
      <c r="AV76" s="75"/>
      <c r="AW76" s="75"/>
      <c r="AX76" s="75"/>
      <c r="AY76" s="75"/>
      <c r="AZ76" s="75"/>
      <c r="BA76" s="75"/>
    </row>
    <row r="77" spans="1:53" ht="18" customHeight="1">
      <c r="AR77" s="75"/>
      <c r="AS77" s="75"/>
      <c r="AT77" s="75"/>
      <c r="AU77" s="75"/>
      <c r="AV77" s="75"/>
      <c r="AW77" s="75"/>
      <c r="AX77" s="75"/>
      <c r="AY77" s="75"/>
      <c r="AZ77" s="75"/>
      <c r="BA77" s="75"/>
    </row>
    <row r="78" spans="1:53" ht="18" customHeight="1">
      <c r="AR78" s="75"/>
      <c r="AS78" s="75"/>
      <c r="AT78" s="75"/>
      <c r="AU78" s="75"/>
      <c r="AV78" s="75"/>
      <c r="AW78" s="75"/>
      <c r="AX78" s="75"/>
      <c r="AY78" s="75"/>
      <c r="AZ78" s="75"/>
      <c r="BA78" s="75"/>
    </row>
    <row r="79" spans="1:53" ht="18" customHeight="1">
      <c r="AR79" s="75"/>
      <c r="AS79" s="75"/>
      <c r="AT79" s="75"/>
      <c r="AU79" s="75"/>
      <c r="AV79" s="75"/>
      <c r="AW79" s="75"/>
      <c r="AX79" s="75"/>
      <c r="AY79" s="75"/>
      <c r="AZ79" s="75"/>
      <c r="BA79" s="75"/>
    </row>
    <row r="80" spans="1:53" ht="18" customHeight="1">
      <c r="AR80" s="75"/>
      <c r="AS80" s="75"/>
      <c r="AT80" s="75"/>
      <c r="AU80" s="75"/>
      <c r="AV80" s="75"/>
      <c r="AW80" s="75"/>
      <c r="AX80" s="75"/>
      <c r="AY80" s="75"/>
      <c r="AZ80" s="75"/>
      <c r="BA80" s="75"/>
    </row>
    <row r="81" spans="44:53" ht="18" customHeight="1">
      <c r="AR81" s="75"/>
      <c r="AS81" s="75"/>
      <c r="AT81" s="75"/>
      <c r="AU81" s="75"/>
      <c r="AV81" s="75"/>
      <c r="AW81" s="75"/>
      <c r="AX81" s="75"/>
      <c r="AY81" s="75"/>
      <c r="AZ81" s="75"/>
      <c r="BA81" s="75"/>
    </row>
    <row r="82" spans="44:53" ht="18" customHeight="1">
      <c r="AR82" s="75"/>
      <c r="AS82" s="75"/>
      <c r="AT82" s="75"/>
      <c r="AU82" s="75"/>
      <c r="AV82" s="75"/>
      <c r="AW82" s="75"/>
      <c r="AX82" s="75"/>
      <c r="AY82" s="75"/>
      <c r="AZ82" s="75"/>
      <c r="BA82" s="75"/>
    </row>
    <row r="83" spans="44:53" ht="18" customHeight="1">
      <c r="AR83" s="75"/>
      <c r="AS83" s="75"/>
      <c r="AT83" s="75"/>
      <c r="AU83" s="75"/>
      <c r="AV83" s="75"/>
      <c r="AW83" s="75"/>
      <c r="AX83" s="75"/>
      <c r="AY83" s="75"/>
      <c r="AZ83" s="75"/>
      <c r="BA83" s="75"/>
    </row>
    <row r="84" spans="44:53" ht="18" customHeight="1">
      <c r="AR84" s="75"/>
      <c r="AS84" s="75"/>
      <c r="AT84" s="75"/>
      <c r="AU84" s="75"/>
      <c r="AV84" s="75"/>
      <c r="AW84" s="75"/>
      <c r="AX84" s="75"/>
      <c r="AY84" s="75"/>
      <c r="AZ84" s="75"/>
      <c r="BA84" s="75"/>
    </row>
    <row r="85" spans="44:53" ht="18" customHeight="1">
      <c r="AR85" s="75"/>
      <c r="AS85" s="75"/>
      <c r="AT85" s="75"/>
      <c r="AU85" s="75"/>
      <c r="AV85" s="75"/>
      <c r="AW85" s="75"/>
      <c r="AX85" s="75"/>
      <c r="AY85" s="75"/>
      <c r="AZ85" s="75"/>
      <c r="BA85" s="75"/>
    </row>
    <row r="86" spans="44:53" ht="18" customHeight="1">
      <c r="AR86" s="75"/>
      <c r="AS86" s="75"/>
      <c r="AT86" s="75"/>
      <c r="AU86" s="75"/>
      <c r="AV86" s="75"/>
      <c r="AW86" s="75"/>
      <c r="AX86" s="75"/>
      <c r="AY86" s="75"/>
      <c r="AZ86" s="75"/>
      <c r="BA86" s="75"/>
    </row>
    <row r="87" spans="44:53" ht="18" customHeight="1">
      <c r="AR87" s="75"/>
      <c r="AS87" s="75"/>
      <c r="AT87" s="75"/>
      <c r="AU87" s="75"/>
      <c r="AV87" s="75"/>
      <c r="AW87" s="75"/>
      <c r="AX87" s="75"/>
      <c r="AY87" s="75"/>
      <c r="AZ87" s="75"/>
      <c r="BA87" s="75"/>
    </row>
    <row r="88" spans="44:53" ht="18" customHeight="1">
      <c r="AR88" s="75"/>
      <c r="AS88" s="75"/>
      <c r="AT88" s="75"/>
      <c r="AU88" s="75"/>
      <c r="AV88" s="75"/>
      <c r="AW88" s="75"/>
      <c r="AX88" s="75"/>
      <c r="AY88" s="75"/>
      <c r="AZ88" s="75"/>
      <c r="BA88" s="75"/>
    </row>
    <row r="89" spans="44:53" ht="18" customHeight="1">
      <c r="AR89" s="75"/>
      <c r="AS89" s="75"/>
      <c r="AT89" s="75"/>
      <c r="AU89" s="75"/>
      <c r="AV89" s="75"/>
      <c r="AW89" s="75"/>
      <c r="AX89" s="75"/>
      <c r="AY89" s="75"/>
      <c r="AZ89" s="75"/>
      <c r="BA89" s="75"/>
    </row>
    <row r="90" spans="44:53" ht="18" customHeight="1">
      <c r="AR90" s="75"/>
      <c r="AS90" s="75"/>
      <c r="AT90" s="75"/>
      <c r="AU90" s="75"/>
      <c r="AV90" s="75"/>
      <c r="AW90" s="75"/>
      <c r="AX90" s="75"/>
      <c r="AY90" s="75"/>
      <c r="AZ90" s="75"/>
      <c r="BA90" s="75"/>
    </row>
    <row r="91" spans="44:53" ht="18" customHeight="1">
      <c r="AR91" s="75"/>
      <c r="AS91" s="75"/>
      <c r="AT91" s="75"/>
      <c r="AU91" s="75"/>
      <c r="AV91" s="75"/>
      <c r="AW91" s="75"/>
      <c r="AX91" s="75"/>
      <c r="AY91" s="75"/>
      <c r="AZ91" s="75"/>
      <c r="BA91" s="75"/>
    </row>
    <row r="92" spans="44:53" ht="18" customHeight="1">
      <c r="AR92" s="75"/>
      <c r="AS92" s="75"/>
      <c r="AT92" s="75"/>
      <c r="AU92" s="75"/>
      <c r="AV92" s="75"/>
      <c r="AW92" s="75"/>
      <c r="AX92" s="75"/>
      <c r="AY92" s="75"/>
      <c r="AZ92" s="75"/>
      <c r="BA92" s="75"/>
    </row>
    <row r="93" spans="44:53" ht="18" customHeight="1">
      <c r="AR93" s="75"/>
      <c r="AS93" s="75"/>
      <c r="AT93" s="75"/>
      <c r="AU93" s="75"/>
      <c r="AV93" s="75"/>
      <c r="AW93" s="75"/>
      <c r="AX93" s="75"/>
      <c r="AY93" s="75"/>
      <c r="AZ93" s="75"/>
      <c r="BA93" s="75"/>
    </row>
    <row r="94" spans="44:53" ht="18" customHeight="1">
      <c r="AR94" s="75"/>
      <c r="AS94" s="75"/>
      <c r="AT94" s="75"/>
      <c r="AU94" s="75"/>
      <c r="AV94" s="75"/>
      <c r="AW94" s="75"/>
      <c r="AX94" s="75"/>
      <c r="AY94" s="75"/>
      <c r="AZ94" s="75"/>
      <c r="BA94" s="75"/>
    </row>
    <row r="95" spans="44:53" ht="18" customHeight="1">
      <c r="AR95" s="75"/>
      <c r="AS95" s="75"/>
      <c r="AT95" s="75"/>
      <c r="AU95" s="75"/>
      <c r="AV95" s="75"/>
      <c r="AW95" s="75"/>
      <c r="AX95" s="75"/>
      <c r="AY95" s="75"/>
      <c r="AZ95" s="75"/>
      <c r="BA95" s="75"/>
    </row>
    <row r="96" spans="44:53" ht="18" customHeight="1">
      <c r="AR96" s="75"/>
      <c r="AS96" s="75"/>
      <c r="AT96" s="75"/>
      <c r="AU96" s="75"/>
      <c r="AV96" s="75"/>
      <c r="AW96" s="75"/>
      <c r="AX96" s="75"/>
      <c r="AY96" s="75"/>
      <c r="AZ96" s="75"/>
      <c r="BA96" s="75"/>
    </row>
    <row r="97" spans="44:53" ht="18" customHeight="1">
      <c r="AR97" s="75"/>
      <c r="AS97" s="75"/>
      <c r="AT97" s="75"/>
      <c r="AU97" s="75"/>
      <c r="AV97" s="75"/>
      <c r="AW97" s="75"/>
      <c r="AX97" s="75"/>
      <c r="AY97" s="75"/>
      <c r="AZ97" s="75"/>
      <c r="BA97" s="75"/>
    </row>
    <row r="98" spans="44:53" ht="18" customHeight="1">
      <c r="AR98" s="75"/>
      <c r="AS98" s="75"/>
      <c r="AT98" s="75"/>
      <c r="AU98" s="75"/>
      <c r="AV98" s="75"/>
      <c r="AW98" s="75"/>
      <c r="AX98" s="75"/>
      <c r="AY98" s="75"/>
      <c r="AZ98" s="75"/>
      <c r="BA98" s="75"/>
    </row>
    <row r="99" spans="44:53" ht="18" customHeight="1">
      <c r="AR99" s="75"/>
      <c r="AS99" s="75"/>
      <c r="AT99" s="75"/>
      <c r="AU99" s="75"/>
      <c r="AV99" s="75"/>
      <c r="AW99" s="75"/>
      <c r="AX99" s="75"/>
      <c r="AY99" s="75"/>
      <c r="AZ99" s="75"/>
      <c r="BA99" s="75"/>
    </row>
    <row r="100" spans="44:53" ht="18" customHeight="1">
      <c r="AR100" s="75"/>
      <c r="AS100" s="75"/>
      <c r="AT100" s="75"/>
      <c r="AU100" s="75"/>
      <c r="AV100" s="75"/>
      <c r="AW100" s="75"/>
      <c r="AX100" s="75"/>
      <c r="AY100" s="75"/>
      <c r="AZ100" s="75"/>
      <c r="BA100" s="75"/>
    </row>
    <row r="101" spans="44:53" ht="18" customHeight="1">
      <c r="AR101" s="75"/>
      <c r="AS101" s="75"/>
      <c r="AT101" s="75"/>
      <c r="AU101" s="75"/>
      <c r="AV101" s="75"/>
      <c r="AW101" s="75"/>
      <c r="AX101" s="75"/>
      <c r="AY101" s="75"/>
      <c r="AZ101" s="75"/>
      <c r="BA101" s="75"/>
    </row>
    <row r="102" spans="44:53" ht="18" customHeight="1">
      <c r="AR102" s="75"/>
      <c r="AS102" s="75"/>
      <c r="AT102" s="75"/>
      <c r="AU102" s="75"/>
      <c r="AV102" s="75"/>
      <c r="AW102" s="75"/>
      <c r="AX102" s="75"/>
      <c r="AY102" s="75"/>
      <c r="AZ102" s="75"/>
      <c r="BA102" s="75"/>
    </row>
    <row r="103" spans="44:53" ht="18" customHeight="1">
      <c r="AR103" s="75"/>
      <c r="AS103" s="75"/>
      <c r="AT103" s="75"/>
      <c r="AU103" s="75"/>
      <c r="AV103" s="75"/>
      <c r="AW103" s="75"/>
      <c r="AX103" s="75"/>
      <c r="AY103" s="75"/>
      <c r="AZ103" s="75"/>
      <c r="BA103" s="75"/>
    </row>
    <row r="104" spans="44:53" ht="18" customHeight="1">
      <c r="AR104" s="75"/>
      <c r="AS104" s="75"/>
      <c r="AT104" s="75"/>
      <c r="AU104" s="75"/>
      <c r="AV104" s="75"/>
      <c r="AW104" s="75"/>
      <c r="AX104" s="75"/>
      <c r="AY104" s="75"/>
      <c r="AZ104" s="75"/>
      <c r="BA104" s="75"/>
    </row>
    <row r="105" spans="44:53" ht="18" customHeight="1">
      <c r="AR105" s="75"/>
      <c r="AS105" s="75"/>
      <c r="AT105" s="75"/>
      <c r="AU105" s="75"/>
      <c r="AV105" s="75"/>
      <c r="AW105" s="75"/>
      <c r="AX105" s="75"/>
      <c r="AY105" s="75"/>
      <c r="AZ105" s="75"/>
      <c r="BA105" s="75"/>
    </row>
    <row r="106" spans="44:53" ht="18" customHeight="1">
      <c r="AR106" s="75"/>
      <c r="AS106" s="75"/>
      <c r="AT106" s="75"/>
      <c r="AU106" s="75"/>
      <c r="AV106" s="75"/>
      <c r="AW106" s="75"/>
      <c r="AX106" s="75"/>
      <c r="AY106" s="75"/>
      <c r="AZ106" s="75"/>
      <c r="BA106" s="75"/>
    </row>
  </sheetData>
  <mergeCells count="197">
    <mergeCell ref="K16:L16"/>
    <mergeCell ref="F17:G17"/>
    <mergeCell ref="A17:B17"/>
    <mergeCell ref="K17:L17"/>
    <mergeCell ref="H17:J17"/>
    <mergeCell ref="A11:J12"/>
    <mergeCell ref="A14:L15"/>
    <mergeCell ref="A16:B16"/>
    <mergeCell ref="H16:J16"/>
    <mergeCell ref="H21:J21"/>
    <mergeCell ref="H22:J22"/>
    <mergeCell ref="A18:B18"/>
    <mergeCell ref="A19:B19"/>
    <mergeCell ref="G9:J9"/>
    <mergeCell ref="G10:J10"/>
    <mergeCell ref="A4:J5"/>
    <mergeCell ref="A6:F6"/>
    <mergeCell ref="G6:J6"/>
    <mergeCell ref="G7:J7"/>
    <mergeCell ref="G8:J8"/>
    <mergeCell ref="K18:L18"/>
    <mergeCell ref="K19:L19"/>
    <mergeCell ref="F32:G32"/>
    <mergeCell ref="I29:J29"/>
    <mergeCell ref="A29:B29"/>
    <mergeCell ref="I30:J30"/>
    <mergeCell ref="A30:B30"/>
    <mergeCell ref="F29:G29"/>
    <mergeCell ref="F30:G30"/>
    <mergeCell ref="K20:L20"/>
    <mergeCell ref="K21:L21"/>
    <mergeCell ref="K22:L22"/>
    <mergeCell ref="A23:L24"/>
    <mergeCell ref="F21:G21"/>
    <mergeCell ref="F22:G22"/>
    <mergeCell ref="F18:G18"/>
    <mergeCell ref="F19:G19"/>
    <mergeCell ref="F20:G20"/>
    <mergeCell ref="A20:B20"/>
    <mergeCell ref="A21:B21"/>
    <mergeCell ref="A22:B22"/>
    <mergeCell ref="H18:J18"/>
    <mergeCell ref="H19:J19"/>
    <mergeCell ref="H20:J20"/>
    <mergeCell ref="I38:J38"/>
    <mergeCell ref="A26:J27"/>
    <mergeCell ref="A36:B36"/>
    <mergeCell ref="A37:B37"/>
    <mergeCell ref="A38:B38"/>
    <mergeCell ref="F31:G31"/>
    <mergeCell ref="F35:G35"/>
    <mergeCell ref="F36:G36"/>
    <mergeCell ref="F38:G38"/>
    <mergeCell ref="A28:B28"/>
    <mergeCell ref="F28:H28"/>
    <mergeCell ref="I28:J28"/>
    <mergeCell ref="A35:B35"/>
    <mergeCell ref="I35:J35"/>
    <mergeCell ref="A33:B33"/>
    <mergeCell ref="I33:J33"/>
    <mergeCell ref="A34:B34"/>
    <mergeCell ref="I34:J34"/>
    <mergeCell ref="F33:G33"/>
    <mergeCell ref="F34:G34"/>
    <mergeCell ref="A31:B31"/>
    <mergeCell ref="I31:J31"/>
    <mergeCell ref="A32:B32"/>
    <mergeCell ref="I32:J32"/>
    <mergeCell ref="A39:J39"/>
    <mergeCell ref="A50:K51"/>
    <mergeCell ref="A56:B56"/>
    <mergeCell ref="I56:J56"/>
    <mergeCell ref="F16:G16"/>
    <mergeCell ref="F45:G45"/>
    <mergeCell ref="F46:G46"/>
    <mergeCell ref="F47:G47"/>
    <mergeCell ref="F48:G48"/>
    <mergeCell ref="F49:G49"/>
    <mergeCell ref="I45:K45"/>
    <mergeCell ref="I46:K46"/>
    <mergeCell ref="I47:K47"/>
    <mergeCell ref="I48:K48"/>
    <mergeCell ref="I49:K49"/>
    <mergeCell ref="A44:B44"/>
    <mergeCell ref="F44:G44"/>
    <mergeCell ref="I44:K44"/>
    <mergeCell ref="A42:K43"/>
    <mergeCell ref="C44:D44"/>
    <mergeCell ref="F37:G37"/>
    <mergeCell ref="I36:J36"/>
    <mergeCell ref="I37:J37"/>
    <mergeCell ref="A54:J55"/>
    <mergeCell ref="A60:J61"/>
    <mergeCell ref="I59:J59"/>
    <mergeCell ref="F56:G56"/>
    <mergeCell ref="F57:G57"/>
    <mergeCell ref="F59:G59"/>
    <mergeCell ref="F58:G58"/>
    <mergeCell ref="I57:J57"/>
    <mergeCell ref="I58:J58"/>
    <mergeCell ref="A57:B57"/>
    <mergeCell ref="A58:B58"/>
    <mergeCell ref="A59:B59"/>
    <mergeCell ref="AC4:AK5"/>
    <mergeCell ref="AJ7:AK7"/>
    <mergeCell ref="AJ8:AK8"/>
    <mergeCell ref="AJ9:AK9"/>
    <mergeCell ref="AD6:AE6"/>
    <mergeCell ref="AF6:AG6"/>
    <mergeCell ref="AD14:AE14"/>
    <mergeCell ref="AF14:AG14"/>
    <mergeCell ref="AJ6:AK6"/>
    <mergeCell ref="AF8:AG8"/>
    <mergeCell ref="AF9:AG9"/>
    <mergeCell ref="AF10:AG10"/>
    <mergeCell ref="AF11:AG11"/>
    <mergeCell ref="AF12:AG12"/>
    <mergeCell ref="AF13:AG13"/>
    <mergeCell ref="AD8:AE8"/>
    <mergeCell ref="AD9:AE9"/>
    <mergeCell ref="AD10:AE10"/>
    <mergeCell ref="AD11:AE11"/>
    <mergeCell ref="AD12:AE12"/>
    <mergeCell ref="AD13:AE13"/>
    <mergeCell ref="AD7:AE7"/>
    <mergeCell ref="AF7:AG7"/>
    <mergeCell ref="AD15:AE15"/>
    <mergeCell ref="AF15:AG15"/>
    <mergeCell ref="AC26:AE26"/>
    <mergeCell ref="AC27:AE27"/>
    <mergeCell ref="AC28:AE28"/>
    <mergeCell ref="AC29:AE29"/>
    <mergeCell ref="AF23:AH23"/>
    <mergeCell ref="AF24:AH24"/>
    <mergeCell ref="AF25:AH25"/>
    <mergeCell ref="AF26:AH26"/>
    <mergeCell ref="AF27:AH27"/>
    <mergeCell ref="AC22:AE22"/>
    <mergeCell ref="AF22:AH22"/>
    <mergeCell ref="AC23:AE23"/>
    <mergeCell ref="AC24:AE24"/>
    <mergeCell ref="AC25:AE25"/>
    <mergeCell ref="AC16:AK17"/>
    <mergeCell ref="AJ15:AK15"/>
    <mergeCell ref="AL28:AM28"/>
    <mergeCell ref="AL29:AM29"/>
    <mergeCell ref="AC30:AM31"/>
    <mergeCell ref="AC20:AM21"/>
    <mergeCell ref="AC35:AD35"/>
    <mergeCell ref="AE35:AF35"/>
    <mergeCell ref="AG35:AI35"/>
    <mergeCell ref="AI28:AK28"/>
    <mergeCell ref="AI29:AK29"/>
    <mergeCell ref="AL22:AM22"/>
    <mergeCell ref="AL23:AM23"/>
    <mergeCell ref="AL24:AM24"/>
    <mergeCell ref="AL25:AM25"/>
    <mergeCell ref="AL26:AM26"/>
    <mergeCell ref="AL27:AM27"/>
    <mergeCell ref="AI22:AK22"/>
    <mergeCell ref="AI23:AK23"/>
    <mergeCell ref="AI24:AK24"/>
    <mergeCell ref="AI25:AK25"/>
    <mergeCell ref="AI26:AK26"/>
    <mergeCell ref="AI27:AK27"/>
    <mergeCell ref="AF28:AH28"/>
    <mergeCell ref="AF29:AH29"/>
    <mergeCell ref="AE39:AF39"/>
    <mergeCell ref="AG39:AI39"/>
    <mergeCell ref="AE40:AF40"/>
    <mergeCell ref="AG40:AI40"/>
    <mergeCell ref="AC33:AI34"/>
    <mergeCell ref="AC41:AI42"/>
    <mergeCell ref="AE36:AF36"/>
    <mergeCell ref="AG36:AI36"/>
    <mergeCell ref="AE37:AF37"/>
    <mergeCell ref="AG37:AI37"/>
    <mergeCell ref="AE38:AF38"/>
    <mergeCell ref="AG38:AI38"/>
    <mergeCell ref="AC45:AG46"/>
    <mergeCell ref="AC49:AD49"/>
    <mergeCell ref="AF49:AG49"/>
    <mergeCell ref="AC50:AD50"/>
    <mergeCell ref="AF50:AG50"/>
    <mergeCell ref="AC47:AD47"/>
    <mergeCell ref="AF47:AG47"/>
    <mergeCell ref="AC48:AD48"/>
    <mergeCell ref="AF48:AG48"/>
    <mergeCell ref="AC60:AG61"/>
    <mergeCell ref="AC55:AG56"/>
    <mergeCell ref="AC57:AE57"/>
    <mergeCell ref="AF57:AG57"/>
    <mergeCell ref="AC58:AE58"/>
    <mergeCell ref="AC59:AE59"/>
    <mergeCell ref="AF58:AG58"/>
    <mergeCell ref="AF59:AG59"/>
    <mergeCell ref="AC51:AG52"/>
  </mergeCells>
  <phoneticPr fontId="8"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3F13F-A8EB-4527-93F3-9B597240CF7B}">
  <dimension ref="A1:N104"/>
  <sheetViews>
    <sheetView topLeftCell="A6" zoomScale="56" workbookViewId="0">
      <selection activeCell="O31" sqref="O31"/>
    </sheetView>
  </sheetViews>
  <sheetFormatPr defaultRowHeight="14.4"/>
  <cols>
    <col min="1" max="1" width="24.88671875" bestFit="1" customWidth="1"/>
    <col min="12" max="12" width="16.44140625" bestFit="1" customWidth="1"/>
    <col min="13" max="13" width="36.6640625" bestFit="1" customWidth="1"/>
    <col min="14" max="14" width="22.21875" customWidth="1"/>
  </cols>
  <sheetData>
    <row r="1" spans="1:14" ht="15" thickBot="1"/>
    <row r="2" spans="1:14">
      <c r="A2" s="182" t="s">
        <v>216</v>
      </c>
      <c r="B2" s="183"/>
      <c r="C2" s="183"/>
      <c r="D2" s="183"/>
      <c r="E2" s="183"/>
      <c r="F2" s="183"/>
      <c r="G2" s="183"/>
      <c r="H2" s="183"/>
      <c r="I2" s="183"/>
      <c r="J2" s="183"/>
      <c r="L2" s="92" t="s">
        <v>222</v>
      </c>
      <c r="M2" s="176"/>
      <c r="N2" s="176"/>
    </row>
    <row r="3" spans="1:14" ht="29.4" customHeight="1" thickBot="1">
      <c r="A3" s="184"/>
      <c r="B3" s="184"/>
      <c r="C3" s="184"/>
      <c r="D3" s="184"/>
      <c r="E3" s="184"/>
      <c r="F3" s="184"/>
      <c r="G3" s="184"/>
      <c r="H3" s="184"/>
      <c r="I3" s="184"/>
      <c r="J3" s="184"/>
      <c r="L3" s="177"/>
      <c r="M3" s="177"/>
      <c r="N3" s="177"/>
    </row>
    <row r="4" spans="1:14" ht="21">
      <c r="A4" s="44" t="s">
        <v>9</v>
      </c>
      <c r="B4" s="120" t="s">
        <v>217</v>
      </c>
      <c r="C4" s="120"/>
      <c r="D4" s="120" t="s">
        <v>218</v>
      </c>
      <c r="E4" s="120"/>
      <c r="F4" s="120" t="s">
        <v>219</v>
      </c>
      <c r="G4" s="120"/>
      <c r="H4" s="120" t="s">
        <v>220</v>
      </c>
      <c r="I4" s="120"/>
      <c r="J4" s="120"/>
      <c r="L4" s="76" t="s">
        <v>220</v>
      </c>
      <c r="M4" s="76" t="s">
        <v>188</v>
      </c>
      <c r="N4" s="76" t="s">
        <v>221</v>
      </c>
    </row>
    <row r="5" spans="1:14" ht="18">
      <c r="A5" s="34" cm="1">
        <f t="array" ref="A5:A104">Clean_CB[Customer Number]</f>
        <v>100234</v>
      </c>
      <c r="B5" s="111" cm="1">
        <f t="array" ref="B5">IFERROR(ROWS(_xlfn.UNIQUE(_xlfn._xlws.FILTER(Clean_Transactional!$H$5:$H$4260, VALUE(Clean_Transactional!$J$5:$J$4260)=VALUE(A5)))), 0)</f>
        <v>0</v>
      </c>
      <c r="C5" s="111"/>
      <c r="D5" s="181" t="str" cm="1">
        <f t="array" ref="D5">IFERROR(MAX(_xlfn._xlws.FILTER(Clean_Transactional!$B$5:$B$4260, VALUE(Clean_Transactional!$J$5:$J$4260)=VALUE(A5))), "")</f>
        <v/>
      </c>
      <c r="E5" s="181"/>
      <c r="F5" s="175" t="str">
        <f>IF(D5="", "", DATE(2022, 10, 31) - D5)</f>
        <v/>
      </c>
      <c r="G5" s="175"/>
      <c r="H5" s="175" t="str" cm="1">
        <f t="array" ref="H5">_xlfn.IFS(
    B5=0,"Lead Only",
    G5&gt;=1095,"Churned",
    G5&gt;=750,"Sleepers",
    G5&gt;=390,"Lapsers",
    AND(B5&gt;=3,G5&lt;=365),"Loyal",
    AND(B5=2,G5&lt;=365),"Engaged",
    AND(B5=1,G5&lt;=180),"New Acqui",
    AND(B5=1,G5&gt;=181,G5&lt;=365),"One Timers",
    TRUE,"Unclassified"
)</f>
        <v>Lead Only</v>
      </c>
      <c r="I5" s="175"/>
      <c r="J5" s="175"/>
      <c r="L5" t="s">
        <v>223</v>
      </c>
      <c r="M5">
        <f>COUNTIF($H$5:$J$104,L5)</f>
        <v>81</v>
      </c>
      <c r="N5" s="66">
        <f>M5/$M$13</f>
        <v>0.81</v>
      </c>
    </row>
    <row r="6" spans="1:14" ht="18">
      <c r="A6" s="34">
        <v>124503</v>
      </c>
      <c r="B6" s="111" cm="1">
        <f t="array" ref="B6">IFERROR(COUNT(_xlfn.UNIQUE(_xlfn._xlws.FILTER(Clean_Transactional!$H$5:$H$4260, VALUE(Clean_Transactional!$J$5:$J$4260)=VALUE(A6)))), 0)</f>
        <v>0</v>
      </c>
      <c r="C6" s="111"/>
      <c r="D6" s="181" t="str" cm="1">
        <f t="array" ref="D6">IFERROR(MAX(_xlfn._xlws.FILTER(Clean_Transactional!$B$5:$B$4260, VALUE(Clean_Transactional!$J$5:$J$4260)=VALUE(A6))), "")</f>
        <v/>
      </c>
      <c r="E6" s="181"/>
      <c r="F6" s="175" t="str">
        <f t="shared" ref="F6:F69" si="0">IF(D6="", "", DATE(2022, 10, 31) - D6)</f>
        <v/>
      </c>
      <c r="G6" s="175"/>
      <c r="H6" s="175" t="str" cm="1">
        <f t="array" ref="H6">_xlfn.IFS(
    B6=0,"Lead Only",
    G6&gt;=1095,"Churned",
    G6&gt;=750,"Sleepers",
    G6&gt;=390,"Lapsers",
    AND(B6&gt;=3,G6&lt;=365),"Loyal",
    AND(B6=2,G6&lt;=365),"Engaged",
    AND(B6=1,G6&lt;=180),"New Acqui",
    AND(B6=1,G6&gt;=181,G6&lt;=365),"One Timers",
    TRUE,"Unclassified"
)</f>
        <v>Lead Only</v>
      </c>
      <c r="I6" s="175"/>
      <c r="J6" s="175"/>
      <c r="L6" t="s">
        <v>224</v>
      </c>
      <c r="M6">
        <f t="shared" ref="M6:M11" si="1">COUNTIF($H$5:$J$104,L6)</f>
        <v>0</v>
      </c>
      <c r="N6" s="66">
        <f t="shared" ref="N6:N12" si="2">M6/$M$13</f>
        <v>0</v>
      </c>
    </row>
    <row r="7" spans="1:14" ht="18">
      <c r="A7" s="34">
        <v>236492</v>
      </c>
      <c r="B7" s="111" cm="1">
        <f t="array" ref="B7">IFERROR(COUNT(_xlfn.UNIQUE(_xlfn._xlws.FILTER(Clean_Transactional!$H$5:$H$4260, VALUE(Clean_Transactional!$J$5:$J$4260)=VALUE(A7)))), 0)</f>
        <v>0</v>
      </c>
      <c r="C7" s="111"/>
      <c r="D7" s="181" t="str" cm="1">
        <f t="array" ref="D7">IFERROR(MAX(_xlfn._xlws.FILTER(Clean_Transactional!$B$5:$B$4260, VALUE(Clean_Transactional!$J$5:$J$4260)=VALUE(A7))), "")</f>
        <v/>
      </c>
      <c r="E7" s="181"/>
      <c r="F7" s="175" t="str">
        <f t="shared" si="0"/>
        <v/>
      </c>
      <c r="G7" s="175"/>
      <c r="H7" s="175" t="str" cm="1">
        <f t="array" ref="H7">_xlfn.IFS(
    B7=0,"Lead Only",
    G7&gt;=1095,"Churned",
    G7&gt;=750,"Sleepers",
    G7&gt;=390,"Lapsers",
    AND(B7&gt;=3,G7&lt;=365),"Loyal",
    AND(B7=2,G7&lt;=365),"Engaged",
    AND(B7=1,G7&lt;=180),"New Acqui",
    AND(B7=1,G7&gt;=181,G7&lt;=365),"One Timers",
    TRUE,"Unclassified"
)</f>
        <v>Lead Only</v>
      </c>
      <c r="I7" s="175"/>
      <c r="J7" s="175"/>
      <c r="L7" t="s">
        <v>225</v>
      </c>
      <c r="M7">
        <f t="shared" si="1"/>
        <v>0</v>
      </c>
      <c r="N7" s="66">
        <f t="shared" si="2"/>
        <v>0</v>
      </c>
    </row>
    <row r="8" spans="1:14" ht="18">
      <c r="A8" s="34">
        <v>387943</v>
      </c>
      <c r="B8" s="111" cm="1">
        <f t="array" ref="B8">IFERROR(COUNT(_xlfn.UNIQUE(_xlfn._xlws.FILTER(Clean_Transactional!$H$5:$H$4260, VALUE(Clean_Transactional!$J$5:$J$4260)=VALUE(A8)))), 0)</f>
        <v>44</v>
      </c>
      <c r="C8" s="111"/>
      <c r="D8" s="181" cm="1">
        <f t="array" ref="D8">IFERROR(MAX(_xlfn._xlws.FILTER(Clean_Transactional!$B$5:$B$4260, VALUE(Clean_Transactional!$J$5:$J$4260)=VALUE(A8))), "")</f>
        <v>44669</v>
      </c>
      <c r="E8" s="181"/>
      <c r="F8" s="175">
        <f t="shared" si="0"/>
        <v>196</v>
      </c>
      <c r="G8" s="175"/>
      <c r="H8" s="175" t="str" cm="1">
        <f t="array" ref="H8">_xlfn.IFS(
    B8=0,"Lead Only",
    G8&gt;=1095,"Churned",
    G8&gt;=750,"Sleepers",
    G8&gt;=390,"Lapsers",
    AND(B8&gt;=3,G8&lt;=365),"Loyal",
    AND(B8=2,G8&lt;=365),"Engaged",
    AND(B8=1,G8&lt;=180),"New Acqui",
    AND(B8=1,G8&gt;=181,G8&lt;=365),"One Timers",
    TRUE,"Unclassified"
)</f>
        <v>Loyal</v>
      </c>
      <c r="I8" s="175"/>
      <c r="J8" s="175"/>
      <c r="L8" t="s">
        <v>226</v>
      </c>
      <c r="M8">
        <f t="shared" si="1"/>
        <v>0</v>
      </c>
      <c r="N8" s="66">
        <f t="shared" si="2"/>
        <v>0</v>
      </c>
    </row>
    <row r="9" spans="1:14" ht="18">
      <c r="A9" s="34">
        <v>456072</v>
      </c>
      <c r="B9" s="111" cm="1">
        <f t="array" ref="B9">IFERROR(COUNT(_xlfn.UNIQUE(_xlfn._xlws.FILTER(Clean_Transactional!$H$5:$H$4260, VALUE(Clean_Transactional!$J$5:$J$4260)=VALUE(A9)))), 0)</f>
        <v>0</v>
      </c>
      <c r="C9" s="111"/>
      <c r="D9" s="181" t="str" cm="1">
        <f t="array" ref="D9">IFERROR(MAX(_xlfn._xlws.FILTER(Clean_Transactional!$B$5:$B$4260, VALUE(Clean_Transactional!$J$5:$J$4260)=VALUE(A9))), "")</f>
        <v/>
      </c>
      <c r="E9" s="181"/>
      <c r="F9" s="175" t="str">
        <f t="shared" si="0"/>
        <v/>
      </c>
      <c r="G9" s="175"/>
      <c r="H9" s="175" t="str" cm="1">
        <f t="array" ref="H9">_xlfn.IFS(
    B9=0,"Lead Only",
    G9&gt;=1095,"Churned",
    G9&gt;=750,"Sleepers",
    G9&gt;=390,"Lapsers",
    AND(B9&gt;=3,G9&lt;=365),"Loyal",
    AND(B9=2,G9&lt;=365),"Engaged",
    AND(B9=1,G9&lt;=180),"New Acqui",
    AND(B9=1,G9&gt;=181,G9&lt;=365),"One Timers",
    TRUE,"Unclassified"
)</f>
        <v>Lead Only</v>
      </c>
      <c r="I9" s="175"/>
      <c r="J9" s="175"/>
      <c r="L9" t="s">
        <v>227</v>
      </c>
      <c r="M9">
        <f t="shared" si="1"/>
        <v>0</v>
      </c>
      <c r="N9" s="66">
        <f t="shared" si="2"/>
        <v>0</v>
      </c>
    </row>
    <row r="10" spans="1:14" ht="18">
      <c r="A10" s="34">
        <v>553583</v>
      </c>
      <c r="B10" s="111" cm="1">
        <f t="array" ref="B10">IFERROR(COUNT(_xlfn.UNIQUE(_xlfn._xlws.FILTER(Clean_Transactional!$H$5:$H$4260, VALUE(Clean_Transactional!$J$5:$J$4260)=VALUE(A10)))), 0)</f>
        <v>0</v>
      </c>
      <c r="C10" s="111"/>
      <c r="D10" s="181" t="str" cm="1">
        <f t="array" ref="D10">IFERROR(MAX(_xlfn._xlws.FILTER(Clean_Transactional!$B$5:$B$4260, VALUE(Clean_Transactional!$J$5:$J$4260)=VALUE(A10))), "")</f>
        <v/>
      </c>
      <c r="E10" s="181"/>
      <c r="F10" s="175" t="str">
        <f>IF(D10="", "", DATE(2022, 10, 31) - D10)</f>
        <v/>
      </c>
      <c r="G10" s="175"/>
      <c r="H10" s="175" t="str" cm="1">
        <f t="array" ref="H10">_xlfn.IFS(
    B10=0,"Lead Only",
    G10&gt;=1095,"Churned",
    G10&gt;=750,"Sleepers",
    G10&gt;=390,"Lapsers",
    AND(B10&gt;=3,G10&lt;=365),"Loyal",
    AND(B10=2,G10&lt;=365),"Engaged",
    AND(B10=1,G10&lt;=180),"New Acqui",
    AND(B10=1,G10&gt;=181,G10&lt;=365),"One Timers",
    TRUE,"Unclassified"
)</f>
        <v>Lead Only</v>
      </c>
      <c r="I10" s="175"/>
      <c r="J10" s="175"/>
      <c r="L10" t="s">
        <v>228</v>
      </c>
      <c r="M10">
        <f t="shared" si="1"/>
        <v>0</v>
      </c>
      <c r="N10" s="66">
        <f t="shared" si="2"/>
        <v>0</v>
      </c>
    </row>
    <row r="11" spans="1:14" ht="18">
      <c r="A11" s="34">
        <v>651095</v>
      </c>
      <c r="B11" s="111" cm="1">
        <f t="array" ref="B11">IFERROR(COUNT(_xlfn.UNIQUE(_xlfn._xlws.FILTER(Clean_Transactional!$H$5:$H$4260, VALUE(Clean_Transactional!$J$5:$J$4260)=VALUE(A11)))), 0)</f>
        <v>0</v>
      </c>
      <c r="C11" s="111"/>
      <c r="D11" s="181" t="str" cm="1">
        <f t="array" ref="D11">IFERROR(MAX(_xlfn._xlws.FILTER(Clean_Transactional!$B$5:$B$4260, VALUE(Clean_Transactional!$J$5:$J$4260)=VALUE(A11))), "")</f>
        <v/>
      </c>
      <c r="E11" s="181"/>
      <c r="F11" s="175" t="str">
        <f t="shared" si="0"/>
        <v/>
      </c>
      <c r="G11" s="175"/>
      <c r="H11" s="175" t="str" cm="1">
        <f t="array" ref="H11">_xlfn.IFS(
    B11=0,"Lead Only",
    G11&gt;=1095,"Churned",
    G11&gt;=750,"Sleepers",
    G11&gt;=390,"Lapsers",
    AND(B11&gt;=3,G11&lt;=365),"Loyal",
    AND(B11=2,G11&lt;=365),"Engaged",
    AND(B11=1,G11&lt;=180),"New Acqui",
    AND(B11=1,G11&gt;=181,G11&lt;=365),"One Timers",
    TRUE,"Unclassified"
)</f>
        <v>Lead Only</v>
      </c>
      <c r="I11" s="175"/>
      <c r="J11" s="175"/>
      <c r="L11" t="s">
        <v>229</v>
      </c>
      <c r="M11">
        <f t="shared" si="1"/>
        <v>0</v>
      </c>
      <c r="N11" s="66">
        <f t="shared" si="2"/>
        <v>0</v>
      </c>
    </row>
    <row r="12" spans="1:14" ht="18">
      <c r="A12" s="34">
        <v>748606</v>
      </c>
      <c r="B12" s="111" cm="1">
        <f t="array" ref="B12">IFERROR(COUNT(_xlfn.UNIQUE(_xlfn._xlws.FILTER(Clean_Transactional!$H$5:$H$4260, VALUE(Clean_Transactional!$J$5:$J$4260)=VALUE(A12)))), 0)</f>
        <v>0</v>
      </c>
      <c r="C12" s="111"/>
      <c r="D12" s="181" t="str" cm="1">
        <f t="array" ref="D12">IFERROR(MAX(_xlfn._xlws.FILTER(Clean_Transactional!$B$5:$B$4260, VALUE(Clean_Transactional!$J$5:$J$4260)=VALUE(A12))), "")</f>
        <v/>
      </c>
      <c r="E12" s="181"/>
      <c r="F12" s="175" t="str">
        <f t="shared" si="0"/>
        <v/>
      </c>
      <c r="G12" s="175"/>
      <c r="H12" s="175" t="str" cm="1">
        <f t="array" ref="H12">_xlfn.IFS(
    B12=0,"Lead Only",
    G12&gt;=1095,"Churned",
    G12&gt;=750,"Sleepers",
    G12&gt;=390,"Lapsers",
    AND(B12&gt;=3,G12&lt;=365),"Loyal",
    AND(B12=2,G12&lt;=365),"Engaged",
    AND(B12=1,G12&lt;=180),"New Acqui",
    AND(B12=1,G12&gt;=181,G12&lt;=365),"One Timers",
    TRUE,"Unclassified"
)</f>
        <v>Lead Only</v>
      </c>
      <c r="I12" s="175"/>
      <c r="J12" s="175"/>
      <c r="L12" t="s">
        <v>230</v>
      </c>
      <c r="M12">
        <f>COUNTIF($H$5:$J$104,L12)</f>
        <v>19</v>
      </c>
      <c r="N12" s="66">
        <f t="shared" si="2"/>
        <v>0.19</v>
      </c>
    </row>
    <row r="13" spans="1:14" ht="18">
      <c r="A13" s="34">
        <v>846118</v>
      </c>
      <c r="B13" s="111" cm="1">
        <f t="array" ref="B13">IFERROR(COUNT(_xlfn.UNIQUE(_xlfn._xlws.FILTER(Clean_Transactional!$H$5:$H$4260, VALUE(Clean_Transactional!$J$5:$J$4260)=VALUE(A13)))), 0)</f>
        <v>44</v>
      </c>
      <c r="C13" s="111"/>
      <c r="D13" s="181" cm="1">
        <f t="array" ref="D13">IFERROR(MAX(_xlfn._xlws.FILTER(Clean_Transactional!$B$5:$B$4260, VALUE(Clean_Transactional!$J$5:$J$4260)=VALUE(A13))), "")</f>
        <v>44669</v>
      </c>
      <c r="E13" s="181"/>
      <c r="F13" s="175">
        <f>IF(D13="", "", DATE(2022, 10, 31) - D13)</f>
        <v>196</v>
      </c>
      <c r="G13" s="175"/>
      <c r="H13" s="175" t="str" cm="1">
        <f t="array" ref="H13">_xlfn.IFS(
    B13=0,"Lead Only",
    G13&gt;=1095,"Churned",
    G13&gt;=750,"Sleepers",
    G13&gt;=390,"Lapsers",
    AND(B13&gt;=3,G13&lt;=365),"Loyal",
    AND(B13=2,G13&lt;=365),"Engaged",
    AND(B13=1,G13&lt;=180),"New Acqui",
    AND(B13=1,G13&gt;=181,G13&lt;=365),"One Timers",
    TRUE,"Unclassified"
)</f>
        <v>Loyal</v>
      </c>
      <c r="I13" s="175"/>
      <c r="J13" s="175"/>
      <c r="L13" s="77" t="s">
        <v>202</v>
      </c>
      <c r="M13" s="77">
        <f>SUM(M5:M12)</f>
        <v>100</v>
      </c>
      <c r="N13" s="78">
        <f>SUM(N5:N12)</f>
        <v>1</v>
      </c>
    </row>
    <row r="14" spans="1:14" ht="18" customHeight="1">
      <c r="A14" s="34">
        <v>943630</v>
      </c>
      <c r="B14" s="111" cm="1">
        <f t="array" ref="B14">IFERROR(COUNT(_xlfn.UNIQUE(_xlfn._xlws.FILTER(Clean_Transactional!$H$5:$H$4260, VALUE(Clean_Transactional!$J$5:$J$4260)=VALUE(A14)))), 0)</f>
        <v>0</v>
      </c>
      <c r="C14" s="111"/>
      <c r="D14" s="181" t="str" cm="1">
        <f t="array" ref="D14">IFERROR(MAX(_xlfn._xlws.FILTER(Clean_Transactional!$B$5:$B$4260, VALUE(Clean_Transactional!$J$5:$J$4260)=VALUE(A14))), "")</f>
        <v/>
      </c>
      <c r="E14" s="181"/>
      <c r="F14" s="175" t="str">
        <f t="shared" si="0"/>
        <v/>
      </c>
      <c r="G14" s="175"/>
      <c r="H14" s="175" t="str" cm="1">
        <f t="array" ref="H14">_xlfn.IFS(
    B14=0,"Lead Only",
    G14&gt;=1095,"Churned",
    G14&gt;=750,"Sleepers",
    G14&gt;=390,"Lapsers",
    AND(B14&gt;=3,G14&lt;=365),"Loyal",
    AND(B14=2,G14&lt;=365),"Engaged",
    AND(B14=1,G14&lt;=180),"New Acqui",
    AND(B14=1,G14&gt;=181,G14&lt;=365),"One Timers",
    TRUE,"Unclassified"
)</f>
        <v>Lead Only</v>
      </c>
      <c r="I14" s="175"/>
      <c r="J14" s="175"/>
      <c r="L14" s="178" t="s">
        <v>231</v>
      </c>
      <c r="M14" s="178"/>
      <c r="N14" s="178"/>
    </row>
    <row r="15" spans="1:14" ht="18">
      <c r="A15" s="34">
        <v>345424</v>
      </c>
      <c r="B15" s="111" cm="1">
        <f t="array" ref="B15">IFERROR(COUNT(_xlfn.UNIQUE(_xlfn._xlws.FILTER(Clean_Transactional!$H$5:$H$4260, VALUE(Clean_Transactional!$J$5:$J$4260)=VALUE(A15)))), 0)</f>
        <v>0</v>
      </c>
      <c r="C15" s="111"/>
      <c r="D15" s="181" t="str" cm="1">
        <f t="array" ref="D15">IFERROR(MAX(_xlfn._xlws.FILTER(Clean_Transactional!$B$5:$B$4260, VALUE(Clean_Transactional!$J$5:$J$4260)=VALUE(A15))), "")</f>
        <v/>
      </c>
      <c r="E15" s="181"/>
      <c r="F15" s="175" t="str">
        <f t="shared" si="0"/>
        <v/>
      </c>
      <c r="G15" s="175"/>
      <c r="H15" s="175" t="str" cm="1">
        <f t="array" ref="H15">_xlfn.IFS(
    B15=0,"Lead Only",
    G15&gt;=1095,"Churned",
    G15&gt;=750,"Sleepers",
    G15&gt;=390,"Lapsers",
    AND(B15&gt;=3,G15&lt;=365),"Loyal",
    AND(B15=2,G15&lt;=365),"Engaged",
    AND(B15=1,G15&lt;=180),"New Acqui",
    AND(B15=1,G15&gt;=181,G15&lt;=365),"One Timers",
    TRUE,"Unclassified"
)</f>
        <v>Lead Only</v>
      </c>
      <c r="I15" s="175"/>
      <c r="J15" s="175"/>
      <c r="L15" s="179"/>
      <c r="M15" s="179"/>
      <c r="N15" s="179"/>
    </row>
    <row r="16" spans="1:14" ht="18">
      <c r="A16" s="34">
        <v>380383</v>
      </c>
      <c r="B16" s="111" cm="1">
        <f t="array" ref="B16">IFERROR(COUNT(_xlfn.UNIQUE(_xlfn._xlws.FILTER(Clean_Transactional!$H$5:$H$4260, VALUE(Clean_Transactional!$J$5:$J$4260)=VALUE(A16)))), 0)</f>
        <v>0</v>
      </c>
      <c r="C16" s="111"/>
      <c r="D16" s="181" t="str" cm="1">
        <f t="array" ref="D16">IFERROR(MAX(_xlfn._xlws.FILTER(Clean_Transactional!$B$5:$B$4260, VALUE(Clean_Transactional!$J$5:$J$4260)=VALUE(A16))), "")</f>
        <v/>
      </c>
      <c r="E16" s="181"/>
      <c r="F16" s="175" t="str">
        <f t="shared" si="0"/>
        <v/>
      </c>
      <c r="G16" s="175"/>
      <c r="H16" s="175" t="str" cm="1">
        <f t="array" ref="H16">_xlfn.IFS(
    B16=0,"Lead Only",
    G16&gt;=1095,"Churned",
    G16&gt;=750,"Sleepers",
    G16&gt;=390,"Lapsers",
    AND(B16&gt;=3,G16&lt;=365),"Loyal",
    AND(B16=2,G16&lt;=365),"Engaged",
    AND(B16=1,G16&lt;=180),"New Acqui",
    AND(B16=1,G16&gt;=181,G16&lt;=365),"One Timers",
    TRUE,"Unclassified"
)</f>
        <v>Lead Only</v>
      </c>
      <c r="I16" s="175"/>
      <c r="J16" s="175"/>
      <c r="L16" s="180"/>
      <c r="M16" s="180"/>
      <c r="N16" s="180"/>
    </row>
    <row r="17" spans="1:13" ht="18">
      <c r="A17" s="34">
        <v>415342</v>
      </c>
      <c r="B17" s="111" cm="1">
        <f t="array" ref="B17">IFERROR(COUNT(_xlfn.UNIQUE(_xlfn._xlws.FILTER(Clean_Transactional!$H$5:$H$4260, VALUE(Clean_Transactional!$J$5:$J$4260)=VALUE(A17)))), 0)</f>
        <v>0</v>
      </c>
      <c r="C17" s="111"/>
      <c r="D17" s="181" t="str" cm="1">
        <f t="array" ref="D17">IFERROR(MAX(_xlfn._xlws.FILTER(Clean_Transactional!$B$5:$B$4260, VALUE(Clean_Transactional!$J$5:$J$4260)=VALUE(A17))), "")</f>
        <v/>
      </c>
      <c r="E17" s="181"/>
      <c r="F17" s="175" t="str">
        <f t="shared" si="0"/>
        <v/>
      </c>
      <c r="G17" s="175"/>
      <c r="H17" s="175" t="str" cm="1">
        <f t="array" ref="H17">_xlfn.IFS(
    B17=0,"Lead Only",
    G17&gt;=1095,"Churned",
    G17&gt;=750,"Sleepers",
    G17&gt;=390,"Lapsers",
    AND(B17&gt;=3,G17&lt;=365),"Loyal",
    AND(B17=2,G17&lt;=365),"Engaged",
    AND(B17=1,G17&lt;=180),"New Acqui",
    AND(B17=1,G17&gt;=181,G17&lt;=365),"One Timers",
    TRUE,"Unclassified"
)</f>
        <v>Lead Only</v>
      </c>
      <c r="I17" s="175"/>
      <c r="J17" s="175"/>
    </row>
    <row r="18" spans="1:13" ht="18">
      <c r="A18" s="34">
        <v>450301</v>
      </c>
      <c r="B18" s="111" cm="1">
        <f t="array" ref="B18">IFERROR(COUNT(_xlfn.UNIQUE(_xlfn._xlws.FILTER(Clean_Transactional!$H$5:$H$4260, VALUE(Clean_Transactional!$J$5:$J$4260)=VALUE(A18)))), 0)</f>
        <v>0</v>
      </c>
      <c r="C18" s="111"/>
      <c r="D18" s="181" t="str" cm="1">
        <f t="array" ref="D18">IFERROR(MAX(_xlfn._xlws.FILTER(Clean_Transactional!$B$5:$B$4260, VALUE(Clean_Transactional!$J$5:$J$4260)=VALUE(A18))), "")</f>
        <v/>
      </c>
      <c r="E18" s="181"/>
      <c r="F18" s="175" t="str">
        <f t="shared" si="0"/>
        <v/>
      </c>
      <c r="G18" s="175"/>
      <c r="H18" s="175" t="str" cm="1">
        <f t="array" ref="H18">_xlfn.IFS(
    B18=0,"Lead Only",
    G18&gt;=1095,"Churned",
    G18&gt;=750,"Sleepers",
    G18&gt;=390,"Lapsers",
    AND(B18&gt;=3,G18&lt;=365),"Loyal",
    AND(B18=2,G18&lt;=365),"Engaged",
    AND(B18=1,G18&lt;=180),"New Acqui",
    AND(B18=1,G18&gt;=181,G18&lt;=365),"One Timers",
    TRUE,"Unclassified"
)</f>
        <v>Lead Only</v>
      </c>
      <c r="I18" s="175"/>
      <c r="J18" s="175"/>
    </row>
    <row r="19" spans="1:13" ht="18">
      <c r="A19" s="34">
        <v>104114</v>
      </c>
      <c r="B19" s="111" cm="1">
        <f t="array" ref="B19">IFERROR(COUNT(_xlfn.UNIQUE(_xlfn._xlws.FILTER(Clean_Transactional!$H$5:$H$4260, VALUE(Clean_Transactional!$J$5:$J$4260)=VALUE(A19)))), 0)</f>
        <v>0</v>
      </c>
      <c r="C19" s="111"/>
      <c r="D19" s="181" t="str" cm="1">
        <f t="array" ref="D19">IFERROR(MAX(_xlfn._xlws.FILTER(Clean_Transactional!$B$5:$B$4260, VALUE(Clean_Transactional!$J$5:$J$4260)=VALUE(A19))), "")</f>
        <v/>
      </c>
      <c r="E19" s="181"/>
      <c r="F19" s="175" t="str">
        <f t="shared" si="0"/>
        <v/>
      </c>
      <c r="G19" s="175"/>
      <c r="H19" s="175" t="str" cm="1">
        <f t="array" ref="H19">_xlfn.IFS(
    B19=0,"Lead Only",
    G19&gt;=1095,"Churned",
    G19&gt;=750,"Sleepers",
    G19&gt;=390,"Lapsers",
    AND(B19&gt;=3,G19&lt;=365),"Loyal",
    AND(B19=2,G19&lt;=365),"Engaged",
    AND(B19=1,G19&lt;=180),"New Acqui",
    AND(B19=1,G19&gt;=181,G19&lt;=365),"One Timers",
    TRUE,"Unclassified"
)</f>
        <v>Lead Only</v>
      </c>
      <c r="I19" s="175"/>
      <c r="J19" s="175"/>
    </row>
    <row r="20" spans="1:13" ht="18">
      <c r="A20" s="34">
        <v>113865</v>
      </c>
      <c r="B20" s="111" cm="1">
        <f t="array" ref="B20">IFERROR(COUNT(_xlfn.UNIQUE(_xlfn._xlws.FILTER(Clean_Transactional!$H$5:$H$4260, VALUE(Clean_Transactional!$J$5:$J$4260)=VALUE(A20)))), 0)</f>
        <v>0</v>
      </c>
      <c r="C20" s="111"/>
      <c r="D20" s="181" t="str" cm="1">
        <f t="array" ref="D20">IFERROR(MAX(_xlfn._xlws.FILTER(Clean_Transactional!$B$5:$B$4260, VALUE(Clean_Transactional!$J$5:$J$4260)=VALUE(A20))), "")</f>
        <v/>
      </c>
      <c r="E20" s="181"/>
      <c r="F20" s="175" t="str">
        <f t="shared" si="0"/>
        <v/>
      </c>
      <c r="G20" s="175"/>
      <c r="H20" s="175" t="str" cm="1">
        <f t="array" ref="H20">_xlfn.IFS(
    B20=0,"Lead Only",
    G20&gt;=1095,"Churned",
    G20&gt;=750,"Sleepers",
    G20&gt;=390,"Lapsers",
    AND(B20&gt;=3,G20&lt;=365),"Loyal",
    AND(B20=2,G20&lt;=365),"Engaged",
    AND(B20=1,G20&lt;=180),"New Acqui",
    AND(B20=1,G20&gt;=181,G20&lt;=365),"One Timers",
    TRUE,"Unclassified"
)</f>
        <v>Lead Only</v>
      </c>
      <c r="I20" s="175"/>
      <c r="J20" s="175"/>
    </row>
    <row r="21" spans="1:13" ht="18">
      <c r="A21" s="34">
        <v>123616</v>
      </c>
      <c r="B21" s="111" cm="1">
        <f t="array" ref="B21">IFERROR(COUNT(_xlfn.UNIQUE(_xlfn._xlws.FILTER(Clean_Transactional!$H$5:$H$4260, VALUE(Clean_Transactional!$J$5:$J$4260)=VALUE(A21)))), 0)</f>
        <v>0</v>
      </c>
      <c r="C21" s="111"/>
      <c r="D21" s="181" t="str" cm="1">
        <f t="array" ref="D21">IFERROR(MAX(_xlfn._xlws.FILTER(Clean_Transactional!$B$5:$B$4260, VALUE(Clean_Transactional!$J$5:$J$4260)=VALUE(A21))), "")</f>
        <v/>
      </c>
      <c r="E21" s="181"/>
      <c r="F21" s="175" t="str">
        <f t="shared" si="0"/>
        <v/>
      </c>
      <c r="G21" s="175"/>
      <c r="H21" s="175" t="str" cm="1">
        <f t="array" ref="H21">_xlfn.IFS(
    B21=0,"Lead Only",
    G21&gt;=1095,"Churned",
    G21&gt;=750,"Sleepers",
    G21&gt;=390,"Lapsers",
    AND(B21&gt;=3,G21&lt;=365),"Loyal",
    AND(B21=2,G21&lt;=365),"Engaged",
    AND(B21=1,G21&lt;=180),"New Acqui",
    AND(B21=1,G21&gt;=181,G21&lt;=365),"One Timers",
    TRUE,"Unclassified"
)</f>
        <v>Lead Only</v>
      </c>
      <c r="I21" s="175"/>
      <c r="J21" s="175"/>
    </row>
    <row r="22" spans="1:13" ht="18">
      <c r="A22" s="34">
        <v>421333</v>
      </c>
      <c r="B22" s="111" cm="1">
        <f t="array" ref="B22">IFERROR(COUNT(_xlfn.UNIQUE(_xlfn._xlws.FILTER(Clean_Transactional!$H$5:$H$4260, VALUE(Clean_Transactional!$J$5:$J$4260)=VALUE(A22)))), 0)</f>
        <v>49</v>
      </c>
      <c r="C22" s="111"/>
      <c r="D22" s="181" cm="1">
        <f t="array" ref="D22">IFERROR(MAX(_xlfn._xlws.FILTER(Clean_Transactional!$B$5:$B$4260, VALUE(Clean_Transactional!$J$5:$J$4260)=VALUE(A22))), "")</f>
        <v>44863</v>
      </c>
      <c r="E22" s="181"/>
      <c r="F22" s="175">
        <f t="shared" si="0"/>
        <v>2</v>
      </c>
      <c r="G22" s="175"/>
      <c r="H22" s="175" t="str" cm="1">
        <f t="array" ref="H22">_xlfn.IFS(
    B22=0,"Lead Only",
    G22&gt;=1095,"Churned",
    G22&gt;=750,"Sleepers",
    G22&gt;=390,"Lapsers",
    AND(B22&gt;=3,G22&lt;=365),"Loyal",
    AND(B22=2,G22&lt;=365),"Engaged",
    AND(B22=1,G22&lt;=180),"New Acqui",
    AND(B22=1,G22&gt;=181,G22&lt;=365),"One Timers",
    TRUE,"Unclassified"
)</f>
        <v>Loyal</v>
      </c>
      <c r="I22" s="175"/>
      <c r="J22" s="175"/>
    </row>
    <row r="23" spans="1:13" ht="18">
      <c r="A23" s="34">
        <v>719050</v>
      </c>
      <c r="B23" s="111" cm="1">
        <f t="array" ref="B23">IFERROR(COUNT(_xlfn.UNIQUE(_xlfn._xlws.FILTER(Clean_Transactional!$H$5:$H$4260, VALUE(Clean_Transactional!$J$5:$J$4260)=VALUE(A23)))), 0)</f>
        <v>43</v>
      </c>
      <c r="C23" s="111"/>
      <c r="D23" s="181" cm="1">
        <f t="array" ref="D23">IFERROR(MAX(_xlfn._xlws.FILTER(Clean_Transactional!$B$5:$B$4260, VALUE(Clean_Transactional!$J$5:$J$4260)=VALUE(A23))), "")</f>
        <v>44863</v>
      </c>
      <c r="E23" s="181"/>
      <c r="F23" s="175">
        <f t="shared" si="0"/>
        <v>2</v>
      </c>
      <c r="G23" s="175"/>
      <c r="H23" s="175" t="str" cm="1">
        <f t="array" ref="H23">_xlfn.IFS(
    B23=0,"Lead Only",
    G23&gt;=1095,"Churned",
    G23&gt;=750,"Sleepers",
    G23&gt;=390,"Lapsers",
    AND(B23&gt;=3,G23&lt;=365),"Loyal",
    AND(B23=2,G23&lt;=365),"Engaged",
    AND(B23=1,G23&lt;=180),"New Acqui",
    AND(B23=1,G23&gt;=181,G23&lt;=365),"One Timers",
    TRUE,"Unclassified"
)</f>
        <v>Loyal</v>
      </c>
      <c r="I23" s="175"/>
      <c r="J23" s="175"/>
    </row>
    <row r="24" spans="1:13" ht="18">
      <c r="A24" s="34">
        <v>101676</v>
      </c>
      <c r="B24" s="111" cm="1">
        <f t="array" ref="B24">IFERROR(COUNT(_xlfn.UNIQUE(_xlfn._xlws.FILTER(Clean_Transactional!$H$5:$H$4260, VALUE(Clean_Transactional!$J$5:$J$4260)=VALUE(A24)))), 0)</f>
        <v>49</v>
      </c>
      <c r="C24" s="111"/>
      <c r="D24" s="181" cm="1">
        <f t="array" ref="D24">IFERROR(MAX(_xlfn._xlws.FILTER(Clean_Transactional!$B$5:$B$4260, VALUE(Clean_Transactional!$J$5:$J$4260)=VALUE(A24))), "")</f>
        <v>44863</v>
      </c>
      <c r="E24" s="181"/>
      <c r="F24" s="175">
        <f t="shared" si="0"/>
        <v>2</v>
      </c>
      <c r="G24" s="175"/>
      <c r="H24" s="175" t="str" cm="1">
        <f t="array" ref="H24">_xlfn.IFS(
    B24=0,"Lead Only",
    G24&gt;=1095,"Churned",
    G24&gt;=750,"Sleepers",
    G24&gt;=390,"Lapsers",
    AND(B24&gt;=3,G24&lt;=365),"Loyal",
    AND(B24=2,G24&lt;=365),"Engaged",
    AND(B24=1,G24&lt;=180),"New Acqui",
    AND(B24=1,G24&gt;=181,G24&lt;=365),"One Timers",
    TRUE,"Unclassified"
)</f>
        <v>Loyal</v>
      </c>
      <c r="I24" s="175"/>
      <c r="J24" s="175"/>
    </row>
    <row r="25" spans="1:13" ht="18">
      <c r="A25" s="34">
        <v>131448</v>
      </c>
      <c r="B25" s="111" cm="1">
        <f t="array" ref="B25">IFERROR(COUNT(_xlfn.UNIQUE(_xlfn._xlws.FILTER(Clean_Transactional!$H$5:$H$4260, VALUE(Clean_Transactional!$J$5:$J$4260)=VALUE(A25)))), 0)</f>
        <v>49</v>
      </c>
      <c r="C25" s="111"/>
      <c r="D25" s="181" cm="1">
        <f t="array" ref="D25">IFERROR(MAX(_xlfn._xlws.FILTER(Clean_Transactional!$B$5:$B$4260, VALUE(Clean_Transactional!$J$5:$J$4260)=VALUE(A25))), "")</f>
        <v>44863</v>
      </c>
      <c r="E25" s="181"/>
      <c r="F25" s="175">
        <f t="shared" si="0"/>
        <v>2</v>
      </c>
      <c r="G25" s="175"/>
      <c r="H25" s="175" t="str" cm="1">
        <f t="array" ref="H25">_xlfn.IFS(
    B25=0,"Lead Only",
    G25&gt;=1095,"Churned",
    G25&gt;=750,"Sleepers",
    G25&gt;=390,"Lapsers",
    AND(B25&gt;=3,G25&lt;=365),"Loyal",
    AND(B25=2,G25&lt;=365),"Engaged",
    AND(B25=1,G25&lt;=180),"New Acqui",
    AND(B25=1,G25&gt;=181,G25&lt;=365),"One Timers",
    TRUE,"Unclassified"
)</f>
        <v>Loyal</v>
      </c>
      <c r="I25" s="175"/>
      <c r="J25" s="175"/>
    </row>
    <row r="26" spans="1:13" ht="18">
      <c r="A26" s="34">
        <v>161220</v>
      </c>
      <c r="B26" s="111" cm="1">
        <f t="array" ref="B26">IFERROR(COUNT(_xlfn.UNIQUE(_xlfn._xlws.FILTER(Clean_Transactional!$H$5:$H$4260, VALUE(Clean_Transactional!$J$5:$J$4260)=VALUE(A26)))), 0)</f>
        <v>34</v>
      </c>
      <c r="C26" s="111"/>
      <c r="D26" s="181" cm="1">
        <f t="array" ref="D26">IFERROR(MAX(_xlfn._xlws.FILTER(Clean_Transactional!$B$5:$B$4260, VALUE(Clean_Transactional!$J$5:$J$4260)=VALUE(A26))), "")</f>
        <v>44863</v>
      </c>
      <c r="E26" s="181"/>
      <c r="F26" s="175">
        <f t="shared" si="0"/>
        <v>2</v>
      </c>
      <c r="G26" s="175"/>
      <c r="H26" s="175" t="str" cm="1">
        <f t="array" ref="H26">_xlfn.IFS(
    B26=0,"Lead Only",
    G26&gt;=1095,"Churned",
    G26&gt;=750,"Sleepers",
    G26&gt;=390,"Lapsers",
    AND(B26&gt;=3,G26&lt;=365),"Loyal",
    AND(B26=2,G26&lt;=365),"Engaged",
    AND(B26=1,G26&lt;=180),"New Acqui",
    AND(B26=1,G26&gt;=181,G26&lt;=365),"One Timers",
    TRUE,"Unclassified"
)</f>
        <v>Loyal</v>
      </c>
      <c r="I26" s="175"/>
      <c r="J26" s="175"/>
    </row>
    <row r="27" spans="1:13" ht="18">
      <c r="A27" s="34">
        <v>663423</v>
      </c>
      <c r="B27" s="111" cm="1">
        <f t="array" ref="B27">IFERROR(COUNT(_xlfn.UNIQUE(_xlfn._xlws.FILTER(Clean_Transactional!$H$5:$H$4260, VALUE(Clean_Transactional!$J$5:$J$4260)=VALUE(A27)))), 0)</f>
        <v>17</v>
      </c>
      <c r="C27" s="111"/>
      <c r="D27" s="181" cm="1">
        <f t="array" ref="D27">IFERROR(MAX(_xlfn._xlws.FILTER(Clean_Transactional!$B$5:$B$4260, VALUE(Clean_Transactional!$J$5:$J$4260)=VALUE(A27))), "")</f>
        <v>44864</v>
      </c>
      <c r="E27" s="181"/>
      <c r="F27" s="175">
        <f t="shared" si="0"/>
        <v>1</v>
      </c>
      <c r="G27" s="175"/>
      <c r="H27" s="175" t="str" cm="1">
        <f t="array" ref="H27">_xlfn.IFS(
    B27=0,"Lead Only",
    G27&gt;=1095,"Churned",
    G27&gt;=750,"Sleepers",
    G27&gt;=390,"Lapsers",
    AND(B27&gt;=3,G27&lt;=365),"Loyal",
    AND(B27=2,G27&lt;=365),"Engaged",
    AND(B27=1,G27&lt;=180),"New Acqui",
    AND(B27=1,G27&gt;=181,G27&lt;=365),"One Timers",
    TRUE,"Unclassified"
)</f>
        <v>Loyal</v>
      </c>
      <c r="I27" s="175"/>
      <c r="J27" s="175"/>
    </row>
    <row r="28" spans="1:13" ht="18">
      <c r="A28" s="34">
        <v>116562</v>
      </c>
      <c r="B28" s="111" cm="1">
        <f t="array" ref="B28">IFERROR(COUNT(_xlfn.UNIQUE(_xlfn._xlws.FILTER(Clean_Transactional!$H$5:$H$4260, VALUE(Clean_Transactional!$J$5:$J$4260)=VALUE(A28)))), 0)</f>
        <v>50</v>
      </c>
      <c r="C28" s="111"/>
      <c r="D28" s="181" cm="1">
        <f t="array" ref="D28">IFERROR(MAX(_xlfn._xlws.FILTER(Clean_Transactional!$B$5:$B$4260, VALUE(Clean_Transactional!$J$5:$J$4260)=VALUE(A28))), "")</f>
        <v>44864</v>
      </c>
      <c r="E28" s="181"/>
      <c r="F28" s="175">
        <f t="shared" si="0"/>
        <v>1</v>
      </c>
      <c r="G28" s="175"/>
      <c r="H28" s="175" t="str" cm="1">
        <f t="array" ref="H28">_xlfn.IFS(
    B28=0,"Lead Only",
    G28&gt;=1095,"Churned",
    G28&gt;=750,"Sleepers",
    G28&gt;=390,"Lapsers",
    AND(B28&gt;=3,G28&lt;=365),"Loyal",
    AND(B28=2,G28&lt;=365),"Engaged",
    AND(B28=1,G28&lt;=180),"New Acqui",
    AND(B28=1,G28&gt;=181,G28&lt;=365),"One Timers",
    TRUE,"Unclassified"
)</f>
        <v>Loyal</v>
      </c>
      <c r="I28" s="175"/>
      <c r="J28" s="175"/>
    </row>
    <row r="29" spans="1:13" ht="21">
      <c r="A29" s="34">
        <v>166782</v>
      </c>
      <c r="B29" s="111" cm="1">
        <f t="array" ref="B29">IFERROR(COUNT(_xlfn.UNIQUE(_xlfn._xlws.FILTER(Clean_Transactional!$H$5:$H$4260, VALUE(Clean_Transactional!$J$5:$J$4260)=VALUE(A29)))), 0)</f>
        <v>81</v>
      </c>
      <c r="C29" s="111"/>
      <c r="D29" s="181" cm="1">
        <f t="array" ref="D29">IFERROR(MAX(_xlfn._xlws.FILTER(Clean_Transactional!$B$5:$B$4260, VALUE(Clean_Transactional!$J$5:$J$4260)=VALUE(A29))), "")</f>
        <v>44864</v>
      </c>
      <c r="E29" s="181"/>
      <c r="F29" s="175">
        <f t="shared" si="0"/>
        <v>1</v>
      </c>
      <c r="G29" s="175"/>
      <c r="H29" s="175" t="str" cm="1">
        <f t="array" ref="H29">_xlfn.IFS(
    B29=0,"Lead Only",
    G29&gt;=1095,"Churned",
    G29&gt;=750,"Sleepers",
    G29&gt;=390,"Lapsers",
    AND(B29&gt;=3,G29&lt;=365),"Loyal",
    AND(B29=2,G29&lt;=365),"Engaged",
    AND(B29=1,G29&lt;=180),"New Acqui",
    AND(B29=1,G29&gt;=181,G29&lt;=365),"One Timers",
    TRUE,"Unclassified"
)</f>
        <v>Loyal</v>
      </c>
      <c r="I29" s="175"/>
      <c r="J29" s="175"/>
      <c r="L29" s="83" t="s">
        <v>259</v>
      </c>
      <c r="M29" s="31" t="s">
        <v>252</v>
      </c>
    </row>
    <row r="30" spans="1:13" ht="21">
      <c r="A30" s="34">
        <v>217003</v>
      </c>
      <c r="B30" s="111" cm="1">
        <f t="array" ref="B30">IFERROR(COUNT(_xlfn.UNIQUE(_xlfn._xlws.FILTER(Clean_Transactional!$H$5:$H$4260, VALUE(Clean_Transactional!$J$5:$J$4260)=VALUE(A30)))), 0)</f>
        <v>94</v>
      </c>
      <c r="C30" s="111"/>
      <c r="D30" s="181" cm="1">
        <f t="array" ref="D30">IFERROR(MAX(_xlfn._xlws.FILTER(Clean_Transactional!$B$5:$B$4260, VALUE(Clean_Transactional!$J$5:$J$4260)=VALUE(A30))), "")</f>
        <v>44864</v>
      </c>
      <c r="E30" s="181"/>
      <c r="F30" s="175">
        <f t="shared" si="0"/>
        <v>1</v>
      </c>
      <c r="G30" s="175"/>
      <c r="H30" s="175" t="str" cm="1">
        <f t="array" ref="H30">_xlfn.IFS(
    B30=0,"Lead Only",
    G30&gt;=1095,"Churned",
    G30&gt;=750,"Sleepers",
    G30&gt;=390,"Lapsers",
    AND(B30&gt;=3,G30&lt;=365),"Loyal",
    AND(B30=2,G30&lt;=365),"Engaged",
    AND(B30=1,G30&lt;=180),"New Acqui",
    AND(B30=1,G30&gt;=181,G30&lt;=365),"One Timers",
    TRUE,"Unclassified"
)</f>
        <v>Loyal</v>
      </c>
      <c r="I30" s="175"/>
      <c r="J30" s="175"/>
      <c r="L30" s="84" t="s">
        <v>258</v>
      </c>
      <c r="M30" s="31">
        <v>19</v>
      </c>
    </row>
    <row r="31" spans="1:13" ht="21">
      <c r="A31" s="34">
        <v>267224</v>
      </c>
      <c r="B31" s="111" cm="1">
        <f t="array" ref="B31">IFERROR(COUNT(_xlfn.UNIQUE(_xlfn._xlws.FILTER(Clean_Transactional!$H$5:$H$4260, VALUE(Clean_Transactional!$J$5:$J$4260)=VALUE(A31)))), 0)</f>
        <v>140</v>
      </c>
      <c r="C31" s="111"/>
      <c r="D31" s="181" cm="1">
        <f t="array" ref="D31">IFERROR(MAX(_xlfn._xlws.FILTER(Clean_Transactional!$B$5:$B$4260, VALUE(Clean_Transactional!$J$5:$J$4260)=VALUE(A31))), "")</f>
        <v>44864</v>
      </c>
      <c r="E31" s="181"/>
      <c r="F31" s="175">
        <f t="shared" si="0"/>
        <v>1</v>
      </c>
      <c r="G31" s="175"/>
      <c r="H31" s="175" t="str" cm="1">
        <f t="array" ref="H31">_xlfn.IFS(
    B31=0,"Lead Only",
    G31&gt;=1095,"Churned",
    G31&gt;=750,"Sleepers",
    G31&gt;=390,"Lapsers",
    AND(B31&gt;=3,G31&lt;=365),"Loyal",
    AND(B31=2,G31&lt;=365),"Engaged",
    AND(B31=1,G31&lt;=180),"New Acqui",
    AND(B31=1,G31&gt;=181,G31&lt;=365),"One Timers",
    TRUE,"Unclassified"
)</f>
        <v>Loyal</v>
      </c>
      <c r="I31" s="175"/>
      <c r="J31" s="175"/>
      <c r="L31" s="84" t="s">
        <v>223</v>
      </c>
      <c r="M31" s="31">
        <v>81</v>
      </c>
    </row>
    <row r="32" spans="1:13" ht="21">
      <c r="A32" s="34">
        <v>317445</v>
      </c>
      <c r="B32" s="111" cm="1">
        <f t="array" ref="B32">IFERROR(COUNT(_xlfn.UNIQUE(_xlfn._xlws.FILTER(Clean_Transactional!$H$5:$H$4260, VALUE(Clean_Transactional!$J$5:$J$4260)=VALUE(A32)))), 0)</f>
        <v>139</v>
      </c>
      <c r="C32" s="111"/>
      <c r="D32" s="181" cm="1">
        <f t="array" ref="D32">IFERROR(MAX(_xlfn._xlws.FILTER(Clean_Transactional!$B$5:$B$4260, VALUE(Clean_Transactional!$J$5:$J$4260)=VALUE(A32))), "")</f>
        <v>44864</v>
      </c>
      <c r="E32" s="181"/>
      <c r="F32" s="175">
        <f t="shared" si="0"/>
        <v>1</v>
      </c>
      <c r="G32" s="175"/>
      <c r="H32" s="175" t="str" cm="1">
        <f t="array" ref="H32">_xlfn.IFS(
    B32=0,"Lead Only",
    G32&gt;=1095,"Churned",
    G32&gt;=750,"Sleepers",
    G32&gt;=390,"Lapsers",
    AND(B32&gt;=3,G32&lt;=365),"Loyal",
    AND(B32=2,G32&lt;=365),"Engaged",
    AND(B32=1,G32&lt;=180),"New Acqui",
    AND(B32=1,G32&gt;=181,G32&lt;=365),"One Timers",
    TRUE,"Unclassified"
)</f>
        <v>Loyal</v>
      </c>
      <c r="I32" s="175"/>
      <c r="J32" s="175"/>
      <c r="L32" s="84" t="s">
        <v>239</v>
      </c>
      <c r="M32" s="31">
        <v>100</v>
      </c>
    </row>
    <row r="33" spans="1:10" ht="18">
      <c r="A33" s="34">
        <v>729973</v>
      </c>
      <c r="B33" s="111" cm="1">
        <f t="array" ref="B33">IFERROR(COUNT(_xlfn.UNIQUE(_xlfn._xlws.FILTER(Clean_Transactional!$H$5:$H$4260, VALUE(Clean_Transactional!$J$5:$J$4260)=VALUE(A33)))), 0)</f>
        <v>98</v>
      </c>
      <c r="C33" s="111"/>
      <c r="D33" s="181" cm="1">
        <f t="array" ref="D33">IFERROR(MAX(_xlfn._xlws.FILTER(Clean_Transactional!$B$5:$B$4260, VALUE(Clean_Transactional!$J$5:$J$4260)=VALUE(A33))), "")</f>
        <v>44864</v>
      </c>
      <c r="E33" s="181"/>
      <c r="F33" s="175">
        <f t="shared" si="0"/>
        <v>1</v>
      </c>
      <c r="G33" s="175"/>
      <c r="H33" s="175" t="str" cm="1">
        <f t="array" ref="H33">_xlfn.IFS(
    B33=0,"Lead Only",
    G33&gt;=1095,"Churned",
    G33&gt;=750,"Sleepers",
    G33&gt;=390,"Lapsers",
    AND(B33&gt;=3,G33&lt;=365),"Loyal",
    AND(B33=2,G33&lt;=365),"Engaged",
    AND(B33=1,G33&lt;=180),"New Acqui",
    AND(B33=1,G33&gt;=181,G33&lt;=365),"One Timers",
    TRUE,"Unclassified"
)</f>
        <v>Loyal</v>
      </c>
      <c r="I33" s="175"/>
      <c r="J33" s="175"/>
    </row>
    <row r="34" spans="1:10" ht="18">
      <c r="A34" s="34">
        <v>764932</v>
      </c>
      <c r="B34" s="111" cm="1">
        <f t="array" ref="B34">IFERROR(COUNT(_xlfn.UNIQUE(_xlfn._xlws.FILTER(Clean_Transactional!$H$5:$H$4260, VALUE(Clean_Transactional!$J$5:$J$4260)=VALUE(A34)))), 0)</f>
        <v>99</v>
      </c>
      <c r="C34" s="111"/>
      <c r="D34" s="181" cm="1">
        <f t="array" ref="D34">IFERROR(MAX(_xlfn._xlws.FILTER(Clean_Transactional!$B$5:$B$4260, VALUE(Clean_Transactional!$J$5:$J$4260)=VALUE(A34))), "")</f>
        <v>44864</v>
      </c>
      <c r="E34" s="181"/>
      <c r="F34" s="175">
        <f t="shared" si="0"/>
        <v>1</v>
      </c>
      <c r="G34" s="175"/>
      <c r="H34" s="175" t="str" cm="1">
        <f t="array" ref="H34">_xlfn.IFS(
    B34=0,"Lead Only",
    G34&gt;=1095,"Churned",
    G34&gt;=750,"Sleepers",
    G34&gt;=390,"Lapsers",
    AND(B34&gt;=3,G34&lt;=365),"Loyal",
    AND(B34=2,G34&lt;=365),"Engaged",
    AND(B34=1,G34&lt;=180),"New Acqui",
    AND(B34=1,G34&gt;=181,G34&lt;=365),"One Timers",
    TRUE,"Unclassified"
)</f>
        <v>Loyal</v>
      </c>
      <c r="I34" s="175"/>
      <c r="J34" s="175"/>
    </row>
    <row r="35" spans="1:10" ht="18">
      <c r="A35" s="34">
        <v>799891</v>
      </c>
      <c r="B35" s="111" cm="1">
        <f t="array" ref="B35">IFERROR(COUNT(_xlfn.UNIQUE(_xlfn._xlws.FILTER(Clean_Transactional!$H$5:$H$4260, VALUE(Clean_Transactional!$J$5:$J$4260)=VALUE(A35)))), 0)</f>
        <v>52</v>
      </c>
      <c r="C35" s="111"/>
      <c r="D35" s="181" cm="1">
        <f t="array" ref="D35">IFERROR(MAX(_xlfn._xlws.FILTER(Clean_Transactional!$B$5:$B$4260, VALUE(Clean_Transactional!$J$5:$J$4260)=VALUE(A35))), "")</f>
        <v>44864</v>
      </c>
      <c r="E35" s="181"/>
      <c r="F35" s="175">
        <f t="shared" si="0"/>
        <v>1</v>
      </c>
      <c r="G35" s="175"/>
      <c r="H35" s="175" t="str" cm="1">
        <f t="array" ref="H35">_xlfn.IFS(
    B35=0,"Lead Only",
    G35&gt;=1095,"Churned",
    G35&gt;=750,"Sleepers",
    G35&gt;=390,"Lapsers",
    AND(B35&gt;=3,G35&lt;=365),"Loyal",
    AND(B35=2,G35&lt;=365),"Engaged",
    AND(B35=1,G35&lt;=180),"New Acqui",
    AND(B35=1,G35&gt;=181,G35&lt;=365),"One Timers",
    TRUE,"Unclassified"
)</f>
        <v>Loyal</v>
      </c>
      <c r="I35" s="175"/>
      <c r="J35" s="175"/>
    </row>
    <row r="36" spans="1:10" ht="18">
      <c r="A36" s="34">
        <v>834850</v>
      </c>
      <c r="B36" s="111" cm="1">
        <f t="array" ref="B36">IFERROR(COUNT(_xlfn.UNIQUE(_xlfn._xlws.FILTER(Clean_Transactional!$H$5:$H$4260, VALUE(Clean_Transactional!$J$5:$J$4260)=VALUE(A36)))), 0)</f>
        <v>411</v>
      </c>
      <c r="C36" s="111"/>
      <c r="D36" s="181" cm="1">
        <f t="array" ref="D36">IFERROR(MAX(_xlfn._xlws.FILTER(Clean_Transactional!$B$5:$B$4260, VALUE(Clean_Transactional!$J$5:$J$4260)=VALUE(A36))), "")</f>
        <v>44864</v>
      </c>
      <c r="E36" s="181"/>
      <c r="F36" s="175">
        <f t="shared" si="0"/>
        <v>1</v>
      </c>
      <c r="G36" s="175"/>
      <c r="H36" s="175" t="str" cm="1">
        <f t="array" ref="H36">_xlfn.IFS(
    B36=0,"Lead Only",
    G36&gt;=1095,"Churned",
    G36&gt;=750,"Sleepers",
    G36&gt;=390,"Lapsers",
    AND(B36&gt;=3,G36&lt;=365),"Loyal",
    AND(B36=2,G36&lt;=365),"Engaged",
    AND(B36=1,G36&lt;=180),"New Acqui",
    AND(B36=1,G36&gt;=181,G36&lt;=365),"One Timers",
    TRUE,"Unclassified"
)</f>
        <v>Loyal</v>
      </c>
      <c r="I36" s="175"/>
      <c r="J36" s="175"/>
    </row>
    <row r="37" spans="1:10" ht="18">
      <c r="A37" s="34">
        <v>367666</v>
      </c>
      <c r="B37" s="111" cm="1">
        <f t="array" ref="B37">IFERROR(COUNT(_xlfn.UNIQUE(_xlfn._xlws.FILTER(Clean_Transactional!$H$5:$H$4260, VALUE(Clean_Transactional!$J$5:$J$4260)=VALUE(A37)))), 0)</f>
        <v>150</v>
      </c>
      <c r="C37" s="111"/>
      <c r="D37" s="181" cm="1">
        <f t="array" ref="D37">IFERROR(MAX(_xlfn._xlws.FILTER(Clean_Transactional!$B$5:$B$4260, VALUE(Clean_Transactional!$J$5:$J$4260)=VALUE(A37))), "")</f>
        <v>44865</v>
      </c>
      <c r="E37" s="181"/>
      <c r="F37" s="175">
        <f t="shared" si="0"/>
        <v>0</v>
      </c>
      <c r="G37" s="175"/>
      <c r="H37" s="175" t="str" cm="1">
        <f t="array" ref="H37">_xlfn.IFS(
    B37=0,"Lead Only",
    G37&gt;=1095,"Churned",
    G37&gt;=750,"Sleepers",
    G37&gt;=390,"Lapsers",
    AND(B37&gt;=3,G37&lt;=365),"Loyal",
    AND(B37=2,G37&lt;=365),"Engaged",
    AND(B37=1,G37&lt;=180),"New Acqui",
    AND(B37=1,G37&gt;=181,G37&lt;=365),"One Timers",
    TRUE,"Unclassified"
)</f>
        <v>Loyal</v>
      </c>
      <c r="I37" s="175"/>
      <c r="J37" s="175"/>
    </row>
    <row r="38" spans="1:10" ht="18">
      <c r="A38" s="34">
        <v>417887</v>
      </c>
      <c r="B38" s="111" cm="1">
        <f t="array" ref="B38">IFERROR(COUNT(_xlfn.UNIQUE(_xlfn._xlws.FILTER(Clean_Transactional!$H$5:$H$4260, VALUE(Clean_Transactional!$J$5:$J$4260)=VALUE(A38)))), 0)</f>
        <v>134</v>
      </c>
      <c r="C38" s="111"/>
      <c r="D38" s="181" cm="1">
        <f t="array" ref="D38">IFERROR(MAX(_xlfn._xlws.FILTER(Clean_Transactional!$B$5:$B$4260, VALUE(Clean_Transactional!$J$5:$J$4260)=VALUE(A38))), "")</f>
        <v>44865</v>
      </c>
      <c r="E38" s="181"/>
      <c r="F38" s="175">
        <f t="shared" si="0"/>
        <v>0</v>
      </c>
      <c r="G38" s="175"/>
      <c r="H38" s="175" t="str" cm="1">
        <f t="array" ref="H38">_xlfn.IFS(
    B38=0,"Lead Only",
    G38&gt;=1095,"Churned",
    G38&gt;=750,"Sleepers",
    G38&gt;=390,"Lapsers",
    AND(B38&gt;=3,G38&lt;=365),"Loyal",
    AND(B38=2,G38&lt;=365),"Engaged",
    AND(B38=1,G38&lt;=180),"New Acqui",
    AND(B38=1,G38&gt;=181,G38&lt;=365),"One Timers",
    TRUE,"Unclassified"
)</f>
        <v>Loyal</v>
      </c>
      <c r="I38" s="175"/>
      <c r="J38" s="175"/>
    </row>
    <row r="39" spans="1:10" ht="18">
      <c r="A39" s="34">
        <v>468108</v>
      </c>
      <c r="B39" s="111" cm="1">
        <f t="array" ref="B39">IFERROR(COUNT(_xlfn.UNIQUE(_xlfn._xlws.FILTER(Clean_Transactional!$H$5:$H$4260, VALUE(Clean_Transactional!$J$5:$J$4260)=VALUE(A39)))), 0)</f>
        <v>114</v>
      </c>
      <c r="C39" s="111"/>
      <c r="D39" s="181" cm="1">
        <f t="array" ref="D39">IFERROR(MAX(_xlfn._xlws.FILTER(Clean_Transactional!$B$5:$B$4260, VALUE(Clean_Transactional!$J$5:$J$4260)=VALUE(A39))), "")</f>
        <v>44865</v>
      </c>
      <c r="E39" s="181"/>
      <c r="F39" s="175">
        <f t="shared" si="0"/>
        <v>0</v>
      </c>
      <c r="G39" s="175"/>
      <c r="H39" s="175" t="str" cm="1">
        <f t="array" ref="H39">_xlfn.IFS(
    B39=0,"Lead Only",
    G39&gt;=1095,"Churned",
    G39&gt;=750,"Sleepers",
    G39&gt;=390,"Lapsers",
    AND(B39&gt;=3,G39&lt;=365),"Loyal",
    AND(B39=2,G39&lt;=365),"Engaged",
    AND(B39=1,G39&lt;=180),"New Acqui",
    AND(B39=1,G39&gt;=181,G39&lt;=365),"One Timers",
    TRUE,"Unclassified"
)</f>
        <v>Loyal</v>
      </c>
      <c r="I39" s="175"/>
      <c r="J39" s="175"/>
    </row>
    <row r="40" spans="1:10" ht="18">
      <c r="A40" s="34">
        <v>518329</v>
      </c>
      <c r="B40" s="111" cm="1">
        <f t="array" ref="B40">IFERROR(COUNT(_xlfn.UNIQUE(_xlfn._xlws.FILTER(Clean_Transactional!$H$5:$H$4260, VALUE(Clean_Transactional!$J$5:$J$4260)=VALUE(A40)))), 0)</f>
        <v>83</v>
      </c>
      <c r="C40" s="111"/>
      <c r="D40" s="181" cm="1">
        <f t="array" ref="D40">IFERROR(MAX(_xlfn._xlws.FILTER(Clean_Transactional!$B$5:$B$4260, VALUE(Clean_Transactional!$J$5:$J$4260)=VALUE(A40))), "")</f>
        <v>44865</v>
      </c>
      <c r="E40" s="181"/>
      <c r="F40" s="175">
        <f t="shared" si="0"/>
        <v>0</v>
      </c>
      <c r="G40" s="175"/>
      <c r="H40" s="175" t="str" cm="1">
        <f t="array" ref="H40">_xlfn.IFS(
    B40=0,"Lead Only",
    G40&gt;=1095,"Churned",
    G40&gt;=750,"Sleepers",
    G40&gt;=390,"Lapsers",
    AND(B40&gt;=3,G40&lt;=365),"Loyal",
    AND(B40=2,G40&lt;=365),"Engaged",
    AND(B40=1,G40&lt;=180),"New Acqui",
    AND(B40=1,G40&gt;=181,G40&lt;=365),"One Timers",
    TRUE,"Unclassified"
)</f>
        <v>Loyal</v>
      </c>
      <c r="I40" s="175"/>
      <c r="J40" s="175"/>
    </row>
    <row r="41" spans="1:10" ht="18">
      <c r="A41" s="34">
        <v>568550</v>
      </c>
      <c r="B41" s="111" cm="1">
        <f t="array" ref="B41">IFERROR(COUNT(_xlfn.UNIQUE(_xlfn._xlws.FILTER(Clean_Transactional!$H$5:$H$4260, VALUE(Clean_Transactional!$J$5:$J$4260)=VALUE(A41)))), 0)</f>
        <v>104</v>
      </c>
      <c r="C41" s="111"/>
      <c r="D41" s="181" cm="1">
        <f t="array" ref="D41">IFERROR(MAX(_xlfn._xlws.FILTER(Clean_Transactional!$B$5:$B$4260, VALUE(Clean_Transactional!$J$5:$J$4260)=VALUE(A41))), "")</f>
        <v>44865</v>
      </c>
      <c r="E41" s="181"/>
      <c r="F41" s="175">
        <f t="shared" si="0"/>
        <v>0</v>
      </c>
      <c r="G41" s="175"/>
      <c r="H41" s="175" t="str" cm="1">
        <f t="array" ref="H41">_xlfn.IFS(
    B41=0,"Lead Only",
    G41&gt;=1095,"Churned",
    G41&gt;=750,"Sleepers",
    G41&gt;=390,"Lapsers",
    AND(B41&gt;=3,G41&lt;=365),"Loyal",
    AND(B41=2,G41&lt;=365),"Engaged",
    AND(B41=1,G41&lt;=180),"New Acqui",
    AND(B41=1,G41&gt;=181,G41&lt;=365),"One Timers",
    TRUE,"Unclassified"
)</f>
        <v>Loyal</v>
      </c>
      <c r="I41" s="175"/>
      <c r="J41" s="175"/>
    </row>
    <row r="42" spans="1:10" ht="18">
      <c r="A42" s="34">
        <v>618771</v>
      </c>
      <c r="B42" s="111" cm="1">
        <f t="array" ref="B42">IFERROR(COUNT(_xlfn.UNIQUE(_xlfn._xlws.FILTER(Clean_Transactional!$H$5:$H$4260, VALUE(Clean_Transactional!$J$5:$J$4260)=VALUE(A42)))), 0)</f>
        <v>116</v>
      </c>
      <c r="C42" s="111"/>
      <c r="D42" s="181" cm="1">
        <f t="array" ref="D42">IFERROR(MAX(_xlfn._xlws.FILTER(Clean_Transactional!$B$5:$B$4260, VALUE(Clean_Transactional!$J$5:$J$4260)=VALUE(A42))), "")</f>
        <v>44865</v>
      </c>
      <c r="E42" s="181"/>
      <c r="F42" s="175">
        <f t="shared" si="0"/>
        <v>0</v>
      </c>
      <c r="G42" s="175"/>
      <c r="H42" s="175" t="str" cm="1">
        <f t="array" ref="H42">_xlfn.IFS(
    B42=0,"Lead Only",
    G42&gt;=1095,"Churned",
    G42&gt;=750,"Sleepers",
    G42&gt;=390,"Lapsers",
    AND(B42&gt;=3,G42&lt;=365),"Loyal",
    AND(B42=2,G42&lt;=365),"Engaged",
    AND(B42=1,G42&lt;=180),"New Acqui",
    AND(B42=1,G42&gt;=181,G42&lt;=365),"One Timers",
    TRUE,"Unclassified"
)</f>
        <v>Loyal</v>
      </c>
      <c r="I42" s="175"/>
      <c r="J42" s="175"/>
    </row>
    <row r="43" spans="1:10" ht="18">
      <c r="A43" s="34">
        <v>864342</v>
      </c>
      <c r="B43" s="111" cm="1">
        <f t="array" ref="B43">IFERROR(COUNT(_xlfn.UNIQUE(_xlfn._xlws.FILTER(Clean_Transactional!$H$5:$H$4260, VALUE(Clean_Transactional!$J$5:$J$4260)=VALUE(A43)))), 0)</f>
        <v>103</v>
      </c>
      <c r="C43" s="111"/>
      <c r="D43" s="181" cm="1">
        <f t="array" ref="D43">IFERROR(MAX(_xlfn._xlws.FILTER(Clean_Transactional!$B$5:$B$4260, VALUE(Clean_Transactional!$J$5:$J$4260)=VALUE(A43))), "")</f>
        <v>44865</v>
      </c>
      <c r="E43" s="181"/>
      <c r="F43" s="175">
        <f t="shared" si="0"/>
        <v>0</v>
      </c>
      <c r="G43" s="175"/>
      <c r="H43" s="175" t="str" cm="1">
        <f t="array" ref="H43">_xlfn.IFS(
    B43=0,"Lead Only",
    G43&gt;=1095,"Churned",
    G43&gt;=750,"Sleepers",
    G43&gt;=390,"Lapsers",
    AND(B43&gt;=3,G43&lt;=365),"Loyal",
    AND(B43=2,G43&lt;=365),"Engaged",
    AND(B43=1,G43&lt;=180),"New Acqui",
    AND(B43=1,G43&gt;=181,G43&lt;=365),"One Timers",
    TRUE,"Unclassified"
)</f>
        <v>Loyal</v>
      </c>
      <c r="I43" s="175"/>
      <c r="J43" s="175"/>
    </row>
    <row r="44" spans="1:10" ht="18">
      <c r="A44" s="34">
        <v>979679</v>
      </c>
      <c r="B44" s="111" cm="1">
        <f t="array" ref="B44">IFERROR(COUNT(_xlfn.UNIQUE(_xlfn._xlws.FILTER(Clean_Transactional!$H$5:$H$4260, VALUE(Clean_Transactional!$J$5:$J$4260)=VALUE(A44)))), 0)</f>
        <v>201</v>
      </c>
      <c r="C44" s="111"/>
      <c r="D44" s="181" cm="1">
        <f t="array" ref="D44">IFERROR(MAX(_xlfn._xlws.FILTER(Clean_Transactional!$B$5:$B$4260, VALUE(Clean_Transactional!$J$5:$J$4260)=VALUE(A44))), "")</f>
        <v>44860</v>
      </c>
      <c r="E44" s="181"/>
      <c r="F44" s="175">
        <f t="shared" si="0"/>
        <v>5</v>
      </c>
      <c r="G44" s="175"/>
      <c r="H44" s="175" t="str" cm="1">
        <f t="array" ref="H44">_xlfn.IFS(
    B44=0,"Lead Only",
    G44&gt;=1095,"Churned",
    G44&gt;=750,"Sleepers",
    G44&gt;=390,"Lapsers",
    AND(B44&gt;=3,G44&lt;=365),"Loyal",
    AND(B44=2,G44&lt;=365),"Engaged",
    AND(B44=1,G44&lt;=180),"New Acqui",
    AND(B44=1,G44&gt;=181,G44&lt;=365),"One Timers",
    TRUE,"Unclassified"
)</f>
        <v>Loyal</v>
      </c>
      <c r="I44" s="175"/>
      <c r="J44" s="175"/>
    </row>
    <row r="45" spans="1:10" ht="18">
      <c r="A45" s="34">
        <v>112757</v>
      </c>
      <c r="B45" s="111" cm="1">
        <f t="array" ref="B45">IFERROR(COUNT(_xlfn.UNIQUE(_xlfn._xlws.FILTER(Clean_Transactional!$H$5:$H$4260, VALUE(Clean_Transactional!$J$5:$J$4260)=VALUE(A45)))), 0)</f>
        <v>33</v>
      </c>
      <c r="C45" s="111"/>
      <c r="D45" s="181" cm="1">
        <f t="array" ref="D45">IFERROR(MAX(_xlfn._xlws.FILTER(Clean_Transactional!$B$5:$B$4260, VALUE(Clean_Transactional!$J$5:$J$4260)=VALUE(A45))), "")</f>
        <v>44860</v>
      </c>
      <c r="E45" s="181"/>
      <c r="F45" s="175">
        <f t="shared" si="0"/>
        <v>5</v>
      </c>
      <c r="G45" s="175"/>
      <c r="H45" s="175" t="str" cm="1">
        <f t="array" ref="H45">_xlfn.IFS(
    B45=0,"Lead Only",
    G45&gt;=1095,"Churned",
    G45&gt;=750,"Sleepers",
    G45&gt;=390,"Lapsers",
    AND(B45&gt;=3,G45&lt;=365),"Loyal",
    AND(B45=2,G45&lt;=365),"Engaged",
    AND(B45=1,G45&lt;=180),"New Acqui",
    AND(B45=1,G45&gt;=181,G45&lt;=365),"One Timers",
    TRUE,"Unclassified"
)</f>
        <v>Loyal</v>
      </c>
      <c r="I45" s="175"/>
      <c r="J45" s="175"/>
    </row>
    <row r="46" spans="1:10" ht="18">
      <c r="A46" s="34">
        <v>127547</v>
      </c>
      <c r="B46" s="111" cm="1">
        <f t="array" ref="B46">IFERROR(COUNT(_xlfn.UNIQUE(_xlfn._xlws.FILTER(Clean_Transactional!$H$5:$H$4260, VALUE(Clean_Transactional!$J$5:$J$4260)=VALUE(A46)))), 0)</f>
        <v>37</v>
      </c>
      <c r="C46" s="111"/>
      <c r="D46" s="181" cm="1">
        <f t="array" ref="D46">IFERROR(MAX(_xlfn._xlws.FILTER(Clean_Transactional!$B$5:$B$4260, VALUE(Clean_Transactional!$J$5:$J$4260)=VALUE(A46))), "")</f>
        <v>44860</v>
      </c>
      <c r="E46" s="181"/>
      <c r="F46" s="175">
        <f t="shared" si="0"/>
        <v>5</v>
      </c>
      <c r="G46" s="175"/>
      <c r="H46" s="175" t="str" cm="1">
        <f t="array" ref="H46">_xlfn.IFS(
    B46=0,"Lead Only",
    G46&gt;=1095,"Churned",
    G46&gt;=750,"Sleepers",
    G46&gt;=390,"Lapsers",
    AND(B46&gt;=3,G46&lt;=365),"Loyal",
    AND(B46=2,G46&lt;=365),"Engaged",
    AND(B46=1,G46&lt;=180),"New Acqui",
    AND(B46=1,G46&gt;=181,G46&lt;=365),"One Timers",
    TRUE,"Unclassified"
)</f>
        <v>Loyal</v>
      </c>
      <c r="I46" s="175"/>
      <c r="J46" s="175"/>
    </row>
    <row r="47" spans="1:10" ht="18">
      <c r="A47" s="34">
        <v>445471</v>
      </c>
      <c r="B47" s="111" cm="1">
        <f t="array" ref="B47">IFERROR(COUNT(_xlfn.UNIQUE(_xlfn._xlws.FILTER(Clean_Transactional!$H$5:$H$4260, VALUE(Clean_Transactional!$J$5:$J$4260)=VALUE(A47)))), 0)</f>
        <v>37</v>
      </c>
      <c r="C47" s="111"/>
      <c r="D47" s="181" cm="1">
        <f t="array" ref="D47">IFERROR(MAX(_xlfn._xlws.FILTER(Clean_Transactional!$B$5:$B$4260, VALUE(Clean_Transactional!$J$5:$J$4260)=VALUE(A47))), "")</f>
        <v>44861</v>
      </c>
      <c r="E47" s="181"/>
      <c r="F47" s="175">
        <f t="shared" si="0"/>
        <v>4</v>
      </c>
      <c r="G47" s="175"/>
      <c r="H47" s="175" t="str" cm="1">
        <f t="array" ref="H47">_xlfn.IFS(
    B47=0,"Lead Only",
    G47&gt;=1095,"Churned",
    G47&gt;=750,"Sleepers",
    G47&gt;=390,"Lapsers",
    AND(B47&gt;=3,G47&lt;=365),"Loyal",
    AND(B47=2,G47&lt;=365),"Engaged",
    AND(B47=1,G47&lt;=180),"New Acqui",
    AND(B47=1,G47&gt;=181,G47&lt;=365),"One Timers",
    TRUE,"Unclassified"
)</f>
        <v>Loyal</v>
      </c>
      <c r="I47" s="175"/>
      <c r="J47" s="175"/>
    </row>
    <row r="48" spans="1:10" ht="18">
      <c r="A48" s="34">
        <v>871537</v>
      </c>
      <c r="B48" s="111" cm="1">
        <f t="array" ref="B48">IFERROR(COUNT(_xlfn.UNIQUE(_xlfn._xlws.FILTER(Clean_Transactional!$H$5:$H$4260, VALUE(Clean_Transactional!$J$5:$J$4260)=VALUE(A48)))), 0)</f>
        <v>36</v>
      </c>
      <c r="C48" s="111"/>
      <c r="D48" s="181" cm="1">
        <f t="array" ref="D48">IFERROR(MAX(_xlfn._xlws.FILTER(Clean_Transactional!$B$5:$B$4260, VALUE(Clean_Transactional!$J$5:$J$4260)=VALUE(A48))), "")</f>
        <v>44861</v>
      </c>
      <c r="E48" s="181"/>
      <c r="F48" s="175">
        <f t="shared" si="0"/>
        <v>4</v>
      </c>
      <c r="G48" s="175"/>
      <c r="H48" s="175" t="str" cm="1">
        <f t="array" ref="H48">_xlfn.IFS(
    B48=0,"Lead Only",
    G48&gt;=1095,"Churned",
    G48&gt;=750,"Sleepers",
    G48&gt;=390,"Lapsers",
    AND(B48&gt;=3,G48&lt;=365),"Loyal",
    AND(B48=2,G48&lt;=365),"Engaged",
    AND(B48=1,G48&lt;=180),"New Acqui",
    AND(B48=1,G48&gt;=181,G48&lt;=365),"One Timers",
    TRUE,"Unclassified"
)</f>
        <v>Loyal</v>
      </c>
      <c r="I48" s="175"/>
      <c r="J48" s="175"/>
    </row>
    <row r="49" spans="1:10" ht="18">
      <c r="A49" s="34">
        <v>129760</v>
      </c>
      <c r="B49" s="111" cm="1">
        <f t="array" ref="B49">IFERROR(COUNT(_xlfn.UNIQUE(_xlfn._xlws.FILTER(Clean_Transactional!$H$5:$H$4260, VALUE(Clean_Transactional!$J$5:$J$4260)=VALUE(A49)))), 0)</f>
        <v>154</v>
      </c>
      <c r="C49" s="111"/>
      <c r="D49" s="181" cm="1">
        <f t="array" ref="D49">IFERROR(MAX(_xlfn._xlws.FILTER(Clean_Transactional!$B$5:$B$4260, VALUE(Clean_Transactional!$J$5:$J$4260)=VALUE(A49))), "")</f>
        <v>44862</v>
      </c>
      <c r="E49" s="181"/>
      <c r="F49" s="175">
        <f t="shared" si="0"/>
        <v>3</v>
      </c>
      <c r="G49" s="175"/>
      <c r="H49" s="175" t="str" cm="1">
        <f t="array" ref="H49">_xlfn.IFS(
    B49=0,"Lead Only",
    G49&gt;=1095,"Churned",
    G49&gt;=750,"Sleepers",
    G49&gt;=390,"Lapsers",
    AND(B49&gt;=3,G49&lt;=365),"Loyal",
    AND(B49=2,G49&lt;=365),"Engaged",
    AND(B49=1,G49&lt;=180),"New Acqui",
    AND(B49=1,G49&gt;=181,G49&lt;=365),"One Timers",
    TRUE,"Unclassified"
)</f>
        <v>Loyal</v>
      </c>
      <c r="I49" s="175"/>
      <c r="J49" s="175"/>
    </row>
    <row r="50" spans="1:10" ht="18">
      <c r="A50" s="34">
        <v>172366</v>
      </c>
      <c r="B50" s="111" cm="1">
        <f t="array" ref="B50">IFERROR(COUNT(_xlfn.UNIQUE(_xlfn._xlws.FILTER(Clean_Transactional!$H$5:$H$4260, VALUE(Clean_Transactional!$J$5:$J$4260)=VALUE(A50)))), 0)</f>
        <v>54</v>
      </c>
      <c r="C50" s="111"/>
      <c r="D50" s="181" cm="1">
        <f t="array" ref="D50">IFERROR(MAX(_xlfn._xlws.FILTER(Clean_Transactional!$B$5:$B$4260, VALUE(Clean_Transactional!$J$5:$J$4260)=VALUE(A50))), "")</f>
        <v>44848</v>
      </c>
      <c r="E50" s="181"/>
      <c r="F50" s="175">
        <f t="shared" si="0"/>
        <v>17</v>
      </c>
      <c r="G50" s="175"/>
      <c r="H50" s="175" t="str" cm="1">
        <f t="array" ref="H50">_xlfn.IFS(
    B50=0,"Lead Only",
    G50&gt;=1095,"Churned",
    G50&gt;=750,"Sleepers",
    G50&gt;=390,"Lapsers",
    AND(B50&gt;=3,G50&lt;=365),"Loyal",
    AND(B50=2,G50&lt;=365),"Engaged",
    AND(B50=1,G50&lt;=180),"New Acqui",
    AND(B50=1,G50&gt;=181,G50&lt;=365),"One Timers",
    TRUE,"Unclassified"
)</f>
        <v>Loyal</v>
      </c>
      <c r="I50" s="175"/>
      <c r="J50" s="175"/>
    </row>
    <row r="51" spans="1:10" ht="18">
      <c r="A51" s="34">
        <v>307950</v>
      </c>
      <c r="B51" s="111" cm="1">
        <f t="array" ref="B51">IFERROR(COUNT(_xlfn.UNIQUE(_xlfn._xlws.FILTER(Clean_Transactional!$H$5:$H$4260, VALUE(Clean_Transactional!$J$5:$J$4260)=VALUE(A51)))), 0)</f>
        <v>11</v>
      </c>
      <c r="C51" s="111"/>
      <c r="D51" s="181" cm="1">
        <f t="array" ref="D51">IFERROR(MAX(_xlfn._xlws.FILTER(Clean_Transactional!$B$5:$B$4260, VALUE(Clean_Transactional!$J$5:$J$4260)=VALUE(A51))), "")</f>
        <v>44848</v>
      </c>
      <c r="E51" s="181"/>
      <c r="F51" s="175">
        <f t="shared" si="0"/>
        <v>17</v>
      </c>
      <c r="G51" s="175"/>
      <c r="H51" s="175" t="str" cm="1">
        <f t="array" ref="H51">_xlfn.IFS(
    B51=0,"Lead Only",
    G51&gt;=1095,"Churned",
    G51&gt;=750,"Sleepers",
    G51&gt;=390,"Lapsers",
    AND(B51&gt;=3,G51&lt;=365),"Loyal",
    AND(B51=2,G51&lt;=365),"Engaged",
    AND(B51=1,G51&lt;=180),"New Acqui",
    AND(B51=1,G51&gt;=181,G51&lt;=365),"One Timers",
    TRUE,"Unclassified"
)</f>
        <v>Loyal</v>
      </c>
      <c r="I51" s="175"/>
      <c r="J51" s="175"/>
    </row>
    <row r="52" spans="1:10" ht="18">
      <c r="A52" s="34">
        <v>657535</v>
      </c>
      <c r="B52" s="111" cm="1">
        <f t="array" ref="B52">IFERROR(COUNT(_xlfn.UNIQUE(_xlfn._xlws.FILTER(Clean_Transactional!$H$5:$H$4260, VALUE(Clean_Transactional!$J$5:$J$4260)=VALUE(A52)))), 0)</f>
        <v>11</v>
      </c>
      <c r="C52" s="111"/>
      <c r="D52" s="181" cm="1">
        <f t="array" ref="D52">IFERROR(MAX(_xlfn._xlws.FILTER(Clean_Transactional!$B$5:$B$4260, VALUE(Clean_Transactional!$J$5:$J$4260)=VALUE(A52))), "")</f>
        <v>44848</v>
      </c>
      <c r="E52" s="181"/>
      <c r="F52" s="175">
        <f t="shared" si="0"/>
        <v>17</v>
      </c>
      <c r="G52" s="175"/>
      <c r="H52" s="175" t="str" cm="1">
        <f t="array" ref="H52">_xlfn.IFS(
    B52=0,"Lead Only",
    G52&gt;=1095,"Churned",
    G52&gt;=750,"Sleepers",
    G52&gt;=390,"Lapsers",
    AND(B52&gt;=3,G52&lt;=365),"Loyal",
    AND(B52=2,G52&lt;=365),"Engaged",
    AND(B52=1,G52&lt;=180),"New Acqui",
    AND(B52=1,G52&gt;=181,G52&lt;=365),"One Timers",
    TRUE,"Unclassified"
)</f>
        <v>Loyal</v>
      </c>
      <c r="I52" s="175"/>
      <c r="J52" s="175"/>
    </row>
    <row r="53" spans="1:10" ht="18">
      <c r="A53" s="34">
        <v>100712</v>
      </c>
      <c r="B53" s="111" cm="1">
        <f t="array" ref="B53">IFERROR(COUNT(_xlfn.UNIQUE(_xlfn._xlws.FILTER(Clean_Transactional!$H$5:$H$4260, VALUE(Clean_Transactional!$J$5:$J$4260)=VALUE(A53)))), 0)</f>
        <v>48</v>
      </c>
      <c r="C53" s="111"/>
      <c r="D53" s="181" cm="1">
        <f t="array" ref="D53">IFERROR(MAX(_xlfn._xlws.FILTER(Clean_Transactional!$B$5:$B$4260, VALUE(Clean_Transactional!$J$5:$J$4260)=VALUE(A53))), "")</f>
        <v>44848</v>
      </c>
      <c r="E53" s="181"/>
      <c r="F53" s="175">
        <f t="shared" si="0"/>
        <v>17</v>
      </c>
      <c r="G53" s="175"/>
      <c r="H53" s="175" t="str" cm="1">
        <f t="array" ref="H53">_xlfn.IFS(
    B53=0,"Lead Only",
    G53&gt;=1095,"Churned",
    G53&gt;=750,"Sleepers",
    G53&gt;=390,"Lapsers",
    AND(B53&gt;=3,G53&lt;=365),"Loyal",
    AND(B53=2,G53&lt;=365),"Engaged",
    AND(B53=1,G53&lt;=180),"New Acqui",
    AND(B53=1,G53&gt;=181,G53&lt;=365),"One Timers",
    TRUE,"Unclassified"
)</f>
        <v>Loyal</v>
      </c>
      <c r="I53" s="175"/>
      <c r="J53" s="175"/>
    </row>
    <row r="54" spans="1:10" ht="18">
      <c r="A54" s="34">
        <v>135670</v>
      </c>
      <c r="B54" s="111" cm="1">
        <f t="array" ref="B54">IFERROR(COUNT(_xlfn.UNIQUE(_xlfn._xlws.FILTER(Clean_Transactional!$H$5:$H$4260, VALUE(Clean_Transactional!$J$5:$J$4260)=VALUE(A54)))), 0)</f>
        <v>86</v>
      </c>
      <c r="C54" s="111"/>
      <c r="D54" s="181" cm="1">
        <f t="array" ref="D54">IFERROR(MAX(_xlfn._xlws.FILTER(Clean_Transactional!$B$5:$B$4260, VALUE(Clean_Transactional!$J$5:$J$4260)=VALUE(A54))), "")</f>
        <v>44848</v>
      </c>
      <c r="E54" s="181"/>
      <c r="F54" s="175">
        <f t="shared" si="0"/>
        <v>17</v>
      </c>
      <c r="G54" s="175"/>
      <c r="H54" s="175" t="str" cm="1">
        <f t="array" ref="H54">_xlfn.IFS(
    B54=0,"Lead Only",
    G54&gt;=1095,"Churned",
    G54&gt;=750,"Sleepers",
    G54&gt;=390,"Lapsers",
    AND(B54&gt;=3,G54&lt;=365),"Loyal",
    AND(B54=2,G54&lt;=365),"Engaged",
    AND(B54=1,G54&lt;=180),"New Acqui",
    AND(B54=1,G54&gt;=181,G54&lt;=365),"One Timers",
    TRUE,"Unclassified"
)</f>
        <v>Loyal</v>
      </c>
      <c r="I54" s="175"/>
      <c r="J54" s="175"/>
    </row>
    <row r="55" spans="1:10" ht="18">
      <c r="A55" s="34">
        <v>170629</v>
      </c>
      <c r="B55" s="111" cm="1">
        <f t="array" ref="B55">IFERROR(COUNT(_xlfn.UNIQUE(_xlfn._xlws.FILTER(Clean_Transactional!$H$5:$H$4260, VALUE(Clean_Transactional!$J$5:$J$4260)=VALUE(A55)))), 0)</f>
        <v>16</v>
      </c>
      <c r="C55" s="111"/>
      <c r="D55" s="181" cm="1">
        <f t="array" ref="D55">IFERROR(MAX(_xlfn._xlws.FILTER(Clean_Transactional!$B$5:$B$4260, VALUE(Clean_Transactional!$J$5:$J$4260)=VALUE(A55))), "")</f>
        <v>44849</v>
      </c>
      <c r="E55" s="181"/>
      <c r="F55" s="175">
        <f t="shared" si="0"/>
        <v>16</v>
      </c>
      <c r="G55" s="175"/>
      <c r="H55" s="175" t="str" cm="1">
        <f t="array" ref="H55">_xlfn.IFS(
    B55=0,"Lead Only",
    G55&gt;=1095,"Churned",
    G55&gt;=750,"Sleepers",
    G55&gt;=390,"Lapsers",
    AND(B55&gt;=3,G55&lt;=365),"Loyal",
    AND(B55=2,G55&lt;=365),"Engaged",
    AND(B55=1,G55&lt;=180),"New Acqui",
    AND(B55=1,G55&gt;=181,G55&lt;=365),"One Timers",
    TRUE,"Unclassified"
)</f>
        <v>Loyal</v>
      </c>
      <c r="I55" s="175"/>
      <c r="J55" s="175"/>
    </row>
    <row r="56" spans="1:10" ht="18">
      <c r="A56" s="34">
        <v>205588</v>
      </c>
      <c r="B56" s="111" cm="1">
        <f t="array" ref="B56">IFERROR(COUNT(_xlfn.UNIQUE(_xlfn._xlws.FILTER(Clean_Transactional!$H$5:$H$4260, VALUE(Clean_Transactional!$J$5:$J$4260)=VALUE(A56)))), 0)</f>
        <v>67</v>
      </c>
      <c r="C56" s="111"/>
      <c r="D56" s="181" cm="1">
        <f t="array" ref="D56">IFERROR(MAX(_xlfn._xlws.FILTER(Clean_Transactional!$B$5:$B$4260, VALUE(Clean_Transactional!$J$5:$J$4260)=VALUE(A56))), "")</f>
        <v>44849</v>
      </c>
      <c r="E56" s="181"/>
      <c r="F56" s="175">
        <f t="shared" si="0"/>
        <v>16</v>
      </c>
      <c r="G56" s="175"/>
      <c r="H56" s="175" t="str" cm="1">
        <f t="array" ref="H56">_xlfn.IFS(
    B56=0,"Lead Only",
    G56&gt;=1095,"Churned",
    G56&gt;=750,"Sleepers",
    G56&gt;=390,"Lapsers",
    AND(B56&gt;=3,G56&lt;=365),"Loyal",
    AND(B56=2,G56&lt;=365),"Engaged",
    AND(B56=1,G56&lt;=180),"New Acqui",
    AND(B56=1,G56&gt;=181,G56&lt;=365),"One Timers",
    TRUE,"Unclassified"
)</f>
        <v>Loyal</v>
      </c>
      <c r="I56" s="175"/>
      <c r="J56" s="175"/>
    </row>
    <row r="57" spans="1:10" ht="18">
      <c r="A57" s="34">
        <v>240547</v>
      </c>
      <c r="B57" s="111" cm="1">
        <f t="array" ref="B57">IFERROR(COUNT(_xlfn.UNIQUE(_xlfn._xlws.FILTER(Clean_Transactional!$H$5:$H$4260, VALUE(Clean_Transactional!$J$5:$J$4260)=VALUE(A57)))), 0)</f>
        <v>29</v>
      </c>
      <c r="C57" s="111"/>
      <c r="D57" s="181" cm="1">
        <f t="array" ref="D57">IFERROR(MAX(_xlfn._xlws.FILTER(Clean_Transactional!$B$5:$B$4260, VALUE(Clean_Transactional!$J$5:$J$4260)=VALUE(A57))), "")</f>
        <v>44849</v>
      </c>
      <c r="E57" s="181"/>
      <c r="F57" s="175">
        <f t="shared" si="0"/>
        <v>16</v>
      </c>
      <c r="G57" s="175"/>
      <c r="H57" s="175" t="str" cm="1">
        <f t="array" ref="H57">_xlfn.IFS(
    B57=0,"Lead Only",
    G57&gt;=1095,"Churned",
    G57&gt;=750,"Sleepers",
    G57&gt;=390,"Lapsers",
    AND(B57&gt;=3,G57&lt;=365),"Loyal",
    AND(B57=2,G57&lt;=365),"Engaged",
    AND(B57=1,G57&lt;=180),"New Acqui",
    AND(B57=1,G57&gt;=181,G57&lt;=365),"One Timers",
    TRUE,"Unclassified"
)</f>
        <v>Loyal</v>
      </c>
      <c r="I57" s="175"/>
      <c r="J57" s="175"/>
    </row>
    <row r="58" spans="1:10" ht="18">
      <c r="A58" s="34">
        <v>275506</v>
      </c>
      <c r="B58" s="111" cm="1">
        <f t="array" ref="B58">IFERROR(COUNT(_xlfn.UNIQUE(_xlfn._xlws.FILTER(Clean_Transactional!$H$5:$H$4260, VALUE(Clean_Transactional!$J$5:$J$4260)=VALUE(A58)))), 0)</f>
        <v>103</v>
      </c>
      <c r="C58" s="111"/>
      <c r="D58" s="181" cm="1">
        <f t="array" ref="D58">IFERROR(MAX(_xlfn._xlws.FILTER(Clean_Transactional!$B$5:$B$4260, VALUE(Clean_Transactional!$J$5:$J$4260)=VALUE(A58))), "")</f>
        <v>44849</v>
      </c>
      <c r="E58" s="181"/>
      <c r="F58" s="175">
        <f t="shared" si="0"/>
        <v>16</v>
      </c>
      <c r="G58" s="175"/>
      <c r="H58" s="175" t="str" cm="1">
        <f t="array" ref="H58">_xlfn.IFS(
    B58=0,"Lead Only",
    G58&gt;=1095,"Churned",
    G58&gt;=750,"Sleepers",
    G58&gt;=390,"Lapsers",
    AND(B58&gt;=3,G58&lt;=365),"Loyal",
    AND(B58=2,G58&lt;=365),"Engaged",
    AND(B58=1,G58&lt;=180),"New Acqui",
    AND(B58=1,G58&gt;=181,G58&lt;=365),"One Timers",
    TRUE,"Unclassified"
)</f>
        <v>Loyal</v>
      </c>
      <c r="I58" s="175"/>
      <c r="J58" s="175"/>
    </row>
    <row r="59" spans="1:10" ht="18">
      <c r="A59" s="34">
        <v>310465</v>
      </c>
      <c r="B59" s="111" cm="1">
        <f t="array" ref="B59">IFERROR(COUNT(_xlfn.UNIQUE(_xlfn._xlws.FILTER(Clean_Transactional!$H$5:$H$4260, VALUE(Clean_Transactional!$J$5:$J$4260)=VALUE(A59)))), 0)</f>
        <v>37</v>
      </c>
      <c r="C59" s="111"/>
      <c r="D59" s="181" cm="1">
        <f t="array" ref="D59">IFERROR(MAX(_xlfn._xlws.FILTER(Clean_Transactional!$B$5:$B$4260, VALUE(Clean_Transactional!$J$5:$J$4260)=VALUE(A59))), "")</f>
        <v>44849</v>
      </c>
      <c r="E59" s="181"/>
      <c r="F59" s="175">
        <f t="shared" si="0"/>
        <v>16</v>
      </c>
      <c r="G59" s="175"/>
      <c r="H59" s="175" t="str" cm="1">
        <f t="array" ref="H59">_xlfn.IFS(
    B59=0,"Lead Only",
    G59&gt;=1095,"Churned",
    G59&gt;=750,"Sleepers",
    G59&gt;=390,"Lapsers",
    AND(B59&gt;=3,G59&lt;=365),"Loyal",
    AND(B59=2,G59&lt;=365),"Engaged",
    AND(B59=1,G59&lt;=180),"New Acqui",
    AND(B59=1,G59&gt;=181,G59&lt;=365),"One Timers",
    TRUE,"Unclassified"
)</f>
        <v>Loyal</v>
      </c>
      <c r="I59" s="175"/>
      <c r="J59" s="175"/>
    </row>
    <row r="60" spans="1:10" ht="18">
      <c r="A60" s="34">
        <v>485260</v>
      </c>
      <c r="B60" s="111" cm="1">
        <f t="array" ref="B60">IFERROR(COUNT(_xlfn.UNIQUE(_xlfn._xlws.FILTER(Clean_Transactional!$H$5:$H$4260, VALUE(Clean_Transactional!$J$5:$J$4260)=VALUE(A60)))), 0)</f>
        <v>28</v>
      </c>
      <c r="C60" s="111"/>
      <c r="D60" s="181" cm="1">
        <f t="array" ref="D60">IFERROR(MAX(_xlfn._xlws.FILTER(Clean_Transactional!$B$5:$B$4260, VALUE(Clean_Transactional!$J$5:$J$4260)=VALUE(A60))), "")</f>
        <v>44849</v>
      </c>
      <c r="E60" s="181"/>
      <c r="F60" s="175">
        <f t="shared" si="0"/>
        <v>16</v>
      </c>
      <c r="G60" s="175"/>
      <c r="H60" s="175" t="str" cm="1">
        <f t="array" ref="H60">_xlfn.IFS(
    B60=0,"Lead Only",
    G60&gt;=1095,"Churned",
    G60&gt;=750,"Sleepers",
    G60&gt;=390,"Lapsers",
    AND(B60&gt;=3,G60&lt;=365),"Loyal",
    AND(B60=2,G60&lt;=365),"Engaged",
    AND(B60=1,G60&lt;=180),"New Acqui",
    AND(B60=1,G60&gt;=181,G60&lt;=365),"One Timers",
    TRUE,"Unclassified"
)</f>
        <v>Loyal</v>
      </c>
      <c r="I60" s="175"/>
      <c r="J60" s="175"/>
    </row>
    <row r="61" spans="1:10" ht="18">
      <c r="A61" s="34">
        <v>520219</v>
      </c>
      <c r="B61" s="111" cm="1">
        <f t="array" ref="B61">IFERROR(COUNT(_xlfn.UNIQUE(_xlfn._xlws.FILTER(Clean_Transactional!$H$5:$H$4260, VALUE(Clean_Transactional!$J$5:$J$4260)=VALUE(A61)))), 0)</f>
        <v>28</v>
      </c>
      <c r="C61" s="111"/>
      <c r="D61" s="181" cm="1">
        <f t="array" ref="D61">IFERROR(MAX(_xlfn._xlws.FILTER(Clean_Transactional!$B$5:$B$4260, VALUE(Clean_Transactional!$J$5:$J$4260)=VALUE(A61))), "")</f>
        <v>44849</v>
      </c>
      <c r="E61" s="181"/>
      <c r="F61" s="175">
        <f t="shared" si="0"/>
        <v>16</v>
      </c>
      <c r="G61" s="175"/>
      <c r="H61" s="175" t="str" cm="1">
        <f t="array" ref="H61">_xlfn.IFS(
    B61=0,"Lead Only",
    G61&gt;=1095,"Churned",
    G61&gt;=750,"Sleepers",
    G61&gt;=390,"Lapsers",
    AND(B61&gt;=3,G61&lt;=365),"Loyal",
    AND(B61=2,G61&lt;=365),"Engaged",
    AND(B61=1,G61&lt;=180),"New Acqui",
    AND(B61=1,G61&gt;=181,G61&lt;=365),"One Timers",
    TRUE,"Unclassified"
)</f>
        <v>Loyal</v>
      </c>
      <c r="I61" s="175"/>
      <c r="J61" s="175"/>
    </row>
    <row r="62" spans="1:10" ht="18">
      <c r="A62" s="34">
        <v>555178</v>
      </c>
      <c r="B62" s="111" cm="1">
        <f t="array" ref="B62">IFERROR(COUNT(_xlfn.UNIQUE(_xlfn._xlws.FILTER(Clean_Transactional!$H$5:$H$4260, VALUE(Clean_Transactional!$J$5:$J$4260)=VALUE(A62)))), 0)</f>
        <v>34</v>
      </c>
      <c r="C62" s="111"/>
      <c r="D62" s="181" cm="1">
        <f t="array" ref="D62">IFERROR(MAX(_xlfn._xlws.FILTER(Clean_Transactional!$B$5:$B$4260, VALUE(Clean_Transactional!$J$5:$J$4260)=VALUE(A62))), "")</f>
        <v>44849</v>
      </c>
      <c r="E62" s="181"/>
      <c r="F62" s="175">
        <f t="shared" si="0"/>
        <v>16</v>
      </c>
      <c r="G62" s="175"/>
      <c r="H62" s="175" t="str" cm="1">
        <f t="array" ref="H62">_xlfn.IFS(
    B62=0,"Lead Only",
    G62&gt;=1095,"Churned",
    G62&gt;=750,"Sleepers",
    G62&gt;=390,"Lapsers",
    AND(B62&gt;=3,G62&lt;=365),"Loyal",
    AND(B62=2,G62&lt;=365),"Engaged",
    AND(B62=1,G62&lt;=180),"New Acqui",
    AND(B62=1,G62&gt;=181,G62&lt;=365),"One Timers",
    TRUE,"Unclassified"
)</f>
        <v>Loyal</v>
      </c>
      <c r="I62" s="175"/>
      <c r="J62" s="175"/>
    </row>
    <row r="63" spans="1:10" ht="18">
      <c r="A63" s="34">
        <v>590137</v>
      </c>
      <c r="B63" s="111" cm="1">
        <f t="array" ref="B63">IFERROR(COUNT(_xlfn.UNIQUE(_xlfn._xlws.FILTER(Clean_Transactional!$H$5:$H$4260, VALUE(Clean_Transactional!$J$5:$J$4260)=VALUE(A63)))), 0)</f>
        <v>34</v>
      </c>
      <c r="C63" s="111"/>
      <c r="D63" s="181" cm="1">
        <f t="array" ref="D63">IFERROR(MAX(_xlfn._xlws.FILTER(Clean_Transactional!$B$5:$B$4260, VALUE(Clean_Transactional!$J$5:$J$4260)=VALUE(A63))), "")</f>
        <v>44849</v>
      </c>
      <c r="E63" s="181"/>
      <c r="F63" s="175">
        <f t="shared" si="0"/>
        <v>16</v>
      </c>
      <c r="G63" s="175"/>
      <c r="H63" s="175" t="str" cm="1">
        <f t="array" ref="H63">_xlfn.IFS(
    B63=0,"Lead Only",
    G63&gt;=1095,"Churned",
    G63&gt;=750,"Sleepers",
    G63&gt;=390,"Lapsers",
    AND(B63&gt;=3,G63&lt;=365),"Loyal",
    AND(B63=2,G63&lt;=365),"Engaged",
    AND(B63=1,G63&lt;=180),"New Acqui",
    AND(B63=1,G63&gt;=181,G63&lt;=365),"One Timers",
    TRUE,"Unclassified"
)</f>
        <v>Loyal</v>
      </c>
      <c r="I63" s="175"/>
      <c r="J63" s="175"/>
    </row>
    <row r="64" spans="1:10" ht="18">
      <c r="A64" s="34">
        <v>625096</v>
      </c>
      <c r="B64" s="111" cm="1">
        <f t="array" ref="B64">IFERROR(COUNT(_xlfn.UNIQUE(_xlfn._xlws.FILTER(Clean_Transactional!$H$5:$H$4260, VALUE(Clean_Transactional!$J$5:$J$4260)=VALUE(A64)))), 0)</f>
        <v>34</v>
      </c>
      <c r="C64" s="111"/>
      <c r="D64" s="181" cm="1">
        <f t="array" ref="D64">IFERROR(MAX(_xlfn._xlws.FILTER(Clean_Transactional!$B$5:$B$4260, VALUE(Clean_Transactional!$J$5:$J$4260)=VALUE(A64))), "")</f>
        <v>44850</v>
      </c>
      <c r="E64" s="181"/>
      <c r="F64" s="175">
        <f t="shared" si="0"/>
        <v>15</v>
      </c>
      <c r="G64" s="175"/>
      <c r="H64" s="175" t="str" cm="1">
        <f t="array" ref="H64">_xlfn.IFS(
    B64=0,"Lead Only",
    G64&gt;=1095,"Churned",
    G64&gt;=750,"Sleepers",
    G64&gt;=390,"Lapsers",
    AND(B64&gt;=3,G64&lt;=365),"Loyal",
    AND(B64=2,G64&lt;=365),"Engaged",
    AND(B64=1,G64&lt;=180),"New Acqui",
    AND(B64=1,G64&gt;=181,G64&lt;=365),"One Timers",
    TRUE,"Unclassified"
)</f>
        <v>Loyal</v>
      </c>
      <c r="I64" s="175"/>
      <c r="J64" s="175"/>
    </row>
    <row r="65" spans="1:10" ht="18">
      <c r="A65" s="34">
        <v>660055</v>
      </c>
      <c r="B65" s="111" cm="1">
        <f t="array" ref="B65">IFERROR(COUNT(_xlfn.UNIQUE(_xlfn._xlws.FILTER(Clean_Transactional!$H$5:$H$4260, VALUE(Clean_Transactional!$J$5:$J$4260)=VALUE(A65)))), 0)</f>
        <v>40</v>
      </c>
      <c r="C65" s="111"/>
      <c r="D65" s="181" cm="1">
        <f t="array" ref="D65">IFERROR(MAX(_xlfn._xlws.FILTER(Clean_Transactional!$B$5:$B$4260, VALUE(Clean_Transactional!$J$5:$J$4260)=VALUE(A65))), "")</f>
        <v>44850</v>
      </c>
      <c r="E65" s="181"/>
      <c r="F65" s="175">
        <f t="shared" si="0"/>
        <v>15</v>
      </c>
      <c r="G65" s="175"/>
      <c r="H65" s="175" t="str" cm="1">
        <f t="array" ref="H65">_xlfn.IFS(
    B65=0,"Lead Only",
    G65&gt;=1095,"Churned",
    G65&gt;=750,"Sleepers",
    G65&gt;=390,"Lapsers",
    AND(B65&gt;=3,G65&lt;=365),"Loyal",
    AND(B65=2,G65&lt;=365),"Engaged",
    AND(B65=1,G65&lt;=180),"New Acqui",
    AND(B65=1,G65&gt;=181,G65&lt;=365),"One Timers",
    TRUE,"Unclassified"
)</f>
        <v>Loyal</v>
      </c>
      <c r="I65" s="175"/>
      <c r="J65" s="175"/>
    </row>
    <row r="66" spans="1:10" ht="18">
      <c r="A66" s="34">
        <v>695014</v>
      </c>
      <c r="B66" s="111" cm="1">
        <f t="array" ref="B66">IFERROR(COUNT(_xlfn.UNIQUE(_xlfn._xlws.FILTER(Clean_Transactional!$H$5:$H$4260, VALUE(Clean_Transactional!$J$5:$J$4260)=VALUE(A66)))), 0)</f>
        <v>23</v>
      </c>
      <c r="C66" s="111"/>
      <c r="D66" s="181" cm="1">
        <f t="array" ref="D66">IFERROR(MAX(_xlfn._xlws.FILTER(Clean_Transactional!$B$5:$B$4260, VALUE(Clean_Transactional!$J$5:$J$4260)=VALUE(A66))), "")</f>
        <v>44850</v>
      </c>
      <c r="E66" s="181"/>
      <c r="F66" s="175">
        <f t="shared" si="0"/>
        <v>15</v>
      </c>
      <c r="G66" s="175"/>
      <c r="H66" s="175" t="str" cm="1">
        <f t="array" ref="H66">_xlfn.IFS(
    B66=0,"Lead Only",
    G66&gt;=1095,"Churned",
    G66&gt;=750,"Sleepers",
    G66&gt;=390,"Lapsers",
    AND(B66&gt;=3,G66&lt;=365),"Loyal",
    AND(B66=2,G66&lt;=365),"Engaged",
    AND(B66=1,G66&lt;=180),"New Acqui",
    AND(B66=1,G66&gt;=181,G66&lt;=365),"One Timers",
    TRUE,"Unclassified"
)</f>
        <v>Loyal</v>
      </c>
      <c r="I66" s="175"/>
      <c r="J66" s="175"/>
    </row>
    <row r="67" spans="1:10" ht="18">
      <c r="A67" s="34">
        <v>869809</v>
      </c>
      <c r="B67" s="111" cm="1">
        <f t="array" ref="B67">IFERROR(COUNT(_xlfn.UNIQUE(_xlfn._xlws.FILTER(Clean_Transactional!$H$5:$H$4260, VALUE(Clean_Transactional!$J$5:$J$4260)=VALUE(A67)))), 0)</f>
        <v>23</v>
      </c>
      <c r="C67" s="111"/>
      <c r="D67" s="181" cm="1">
        <f t="array" ref="D67">IFERROR(MAX(_xlfn._xlws.FILTER(Clean_Transactional!$B$5:$B$4260, VALUE(Clean_Transactional!$J$5:$J$4260)=VALUE(A67))), "")</f>
        <v>44850</v>
      </c>
      <c r="E67" s="181"/>
      <c r="F67" s="175">
        <f t="shared" si="0"/>
        <v>15</v>
      </c>
      <c r="G67" s="175"/>
      <c r="H67" s="175" t="str" cm="1">
        <f t="array" ref="H67">_xlfn.IFS(
    B67=0,"Lead Only",
    G67&gt;=1095,"Churned",
    G67&gt;=750,"Sleepers",
    G67&gt;=390,"Lapsers",
    AND(B67&gt;=3,G67&lt;=365),"Loyal",
    AND(B67=2,G67&lt;=365),"Engaged",
    AND(B67=1,G67&lt;=180),"New Acqui",
    AND(B67=1,G67&gt;=181,G67&lt;=365),"One Timers",
    TRUE,"Unclassified"
)</f>
        <v>Loyal</v>
      </c>
      <c r="I67" s="175"/>
      <c r="J67" s="175"/>
    </row>
    <row r="68" spans="1:10" ht="18">
      <c r="A68" s="34">
        <v>904768</v>
      </c>
      <c r="B68" s="111" cm="1">
        <f t="array" ref="B68">IFERROR(COUNT(_xlfn.UNIQUE(_xlfn._xlws.FILTER(Clean_Transactional!$H$5:$H$4260, VALUE(Clean_Transactional!$J$5:$J$4260)=VALUE(A68)))), 0)</f>
        <v>24</v>
      </c>
      <c r="C68" s="111"/>
      <c r="D68" s="181" cm="1">
        <f t="array" ref="D68">IFERROR(MAX(_xlfn._xlws.FILTER(Clean_Transactional!$B$5:$B$4260, VALUE(Clean_Transactional!$J$5:$J$4260)=VALUE(A68))), "")</f>
        <v>44850</v>
      </c>
      <c r="E68" s="181"/>
      <c r="F68" s="175">
        <f t="shared" si="0"/>
        <v>15</v>
      </c>
      <c r="G68" s="175"/>
      <c r="H68" s="175" t="str" cm="1">
        <f t="array" ref="H68">_xlfn.IFS(
    B68=0,"Lead Only",
    G68&gt;=1095,"Churned",
    G68&gt;=750,"Sleepers",
    G68&gt;=390,"Lapsers",
    AND(B68&gt;=3,G68&lt;=365),"Loyal",
    AND(B68=2,G68&lt;=365),"Engaged",
    AND(B68=1,G68&lt;=180),"New Acqui",
    AND(B68=1,G68&gt;=181,G68&lt;=365),"One Timers",
    TRUE,"Unclassified"
)</f>
        <v>Loyal</v>
      </c>
      <c r="I68" s="175"/>
      <c r="J68" s="175"/>
    </row>
    <row r="69" spans="1:10" ht="18">
      <c r="A69" s="34">
        <v>132951</v>
      </c>
      <c r="B69" s="111" cm="1">
        <f t="array" ref="B69">IFERROR(COUNT(_xlfn.UNIQUE(_xlfn._xlws.FILTER(Clean_Transactional!$H$5:$H$4260, VALUE(Clean_Transactional!$J$5:$J$4260)=VALUE(A69)))), 0)</f>
        <v>25</v>
      </c>
      <c r="C69" s="111"/>
      <c r="D69" s="181" cm="1">
        <f t="array" ref="D69">IFERROR(MAX(_xlfn._xlws.FILTER(Clean_Transactional!$B$5:$B$4260, VALUE(Clean_Transactional!$J$5:$J$4260)=VALUE(A69))), "")</f>
        <v>44850</v>
      </c>
      <c r="E69" s="181"/>
      <c r="F69" s="175">
        <f t="shared" si="0"/>
        <v>15</v>
      </c>
      <c r="G69" s="175"/>
      <c r="H69" s="175" t="str" cm="1">
        <f t="array" ref="H69">_xlfn.IFS(
    B69=0,"Lead Only",
    G69&gt;=1095,"Churned",
    G69&gt;=750,"Sleepers",
    G69&gt;=390,"Lapsers",
    AND(B69&gt;=3,G69&lt;=365),"Loyal",
    AND(B69=2,G69&lt;=365),"Engaged",
    AND(B69=1,G69&lt;=180),"New Acqui",
    AND(B69=1,G69&gt;=181,G69&lt;=365),"One Timers",
    TRUE,"Unclassified"
)</f>
        <v>Loyal</v>
      </c>
      <c r="I69" s="175"/>
      <c r="J69" s="175"/>
    </row>
    <row r="70" spans="1:10" ht="18">
      <c r="A70" s="34">
        <v>117828</v>
      </c>
      <c r="B70" s="111" cm="1">
        <f t="array" ref="B70">IFERROR(COUNT(_xlfn.UNIQUE(_xlfn._xlws.FILTER(Clean_Transactional!$H$5:$H$4260, VALUE(Clean_Transactional!$J$5:$J$4260)=VALUE(A70)))), 0)</f>
        <v>27</v>
      </c>
      <c r="C70" s="111"/>
      <c r="D70" s="181" cm="1">
        <f t="array" ref="D70">IFERROR(MAX(_xlfn._xlws.FILTER(Clean_Transactional!$B$5:$B$4260, VALUE(Clean_Transactional!$J$5:$J$4260)=VALUE(A70))), "")</f>
        <v>44850</v>
      </c>
      <c r="E70" s="181"/>
      <c r="F70" s="175">
        <f t="shared" ref="F70:F104" si="3">IF(D70="", "", DATE(2022, 10, 31) - D70)</f>
        <v>15</v>
      </c>
      <c r="G70" s="175"/>
      <c r="H70" s="175" t="str" cm="1">
        <f t="array" ref="H70">_xlfn.IFS(
    B70=0,"Lead Only",
    G70&gt;=1095,"Churned",
    G70&gt;=750,"Sleepers",
    G70&gt;=390,"Lapsers",
    AND(B70&gt;=3,G70&lt;=365),"Loyal",
    AND(B70=2,G70&lt;=365),"Engaged",
    AND(B70=1,G70&lt;=180),"New Acqui",
    AND(B70=1,G70&gt;=181,G70&lt;=365),"One Timers",
    TRUE,"Unclassified"
)</f>
        <v>Loyal</v>
      </c>
      <c r="I70" s="175"/>
      <c r="J70" s="175"/>
    </row>
    <row r="71" spans="1:10" ht="18">
      <c r="A71" s="34">
        <v>124705</v>
      </c>
      <c r="B71" s="111" cm="1">
        <f t="array" ref="B71">IFERROR(COUNT(_xlfn.UNIQUE(_xlfn._xlws.FILTER(Clean_Transactional!$H$5:$H$4260, VALUE(Clean_Transactional!$J$5:$J$4260)=VALUE(A71)))), 0)</f>
        <v>46</v>
      </c>
      <c r="C71" s="111"/>
      <c r="D71" s="181" cm="1">
        <f t="array" ref="D71">IFERROR(MAX(_xlfn._xlws.FILTER(Clean_Transactional!$B$5:$B$4260, VALUE(Clean_Transactional!$J$5:$J$4260)=VALUE(A71))), "")</f>
        <v>44850</v>
      </c>
      <c r="E71" s="181"/>
      <c r="F71" s="175">
        <f t="shared" si="3"/>
        <v>15</v>
      </c>
      <c r="G71" s="175"/>
      <c r="H71" s="175" t="str" cm="1">
        <f t="array" ref="H71">_xlfn.IFS(
    B71=0,"Lead Only",
    G71&gt;=1095,"Churned",
    G71&gt;=750,"Sleepers",
    G71&gt;=390,"Lapsers",
    AND(B71&gt;=3,G71&lt;=365),"Loyal",
    AND(B71=2,G71&lt;=365),"Engaged",
    AND(B71=1,G71&lt;=180),"New Acqui",
    AND(B71=1,G71&gt;=181,G71&lt;=365),"One Timers",
    TRUE,"Unclassified"
)</f>
        <v>Loyal</v>
      </c>
      <c r="I71" s="175"/>
      <c r="J71" s="175"/>
    </row>
    <row r="72" spans="1:10" ht="18">
      <c r="A72" s="34">
        <v>134582</v>
      </c>
      <c r="B72" s="111" cm="1">
        <f t="array" ref="B72">IFERROR(COUNT(_xlfn.UNIQUE(_xlfn._xlws.FILTER(Clean_Transactional!$H$5:$H$4260, VALUE(Clean_Transactional!$J$5:$J$4260)=VALUE(A72)))), 0)</f>
        <v>94</v>
      </c>
      <c r="C72" s="111"/>
      <c r="D72" s="181" cm="1">
        <f t="array" ref="D72">IFERROR(MAX(_xlfn._xlws.FILTER(Clean_Transactional!$B$5:$B$4260, VALUE(Clean_Transactional!$J$5:$J$4260)=VALUE(A72))), "")</f>
        <v>44850</v>
      </c>
      <c r="E72" s="181"/>
      <c r="F72" s="175">
        <f t="shared" si="3"/>
        <v>15</v>
      </c>
      <c r="G72" s="175"/>
      <c r="H72" s="175" t="str" cm="1">
        <f t="array" ref="H72">_xlfn.IFS(
    B72=0,"Lead Only",
    G72&gt;=1095,"Churned",
    G72&gt;=750,"Sleepers",
    G72&gt;=390,"Lapsers",
    AND(B72&gt;=3,G72&lt;=365),"Loyal",
    AND(B72=2,G72&lt;=365),"Engaged",
    AND(B72=1,G72&lt;=180),"New Acqui",
    AND(B72=1,G72&gt;=181,G72&lt;=365),"One Timers",
    TRUE,"Unclassified"
)</f>
        <v>Loyal</v>
      </c>
      <c r="I72" s="175"/>
      <c r="J72" s="175"/>
    </row>
    <row r="73" spans="1:10" ht="18">
      <c r="A73" s="34">
        <v>145249</v>
      </c>
      <c r="B73" s="111" cm="1">
        <f t="array" ref="B73">IFERROR(COUNT(_xlfn.UNIQUE(_xlfn._xlws.FILTER(Clean_Transactional!$H$5:$H$4260, VALUE(Clean_Transactional!$J$5:$J$4260)=VALUE(A73)))), 0)</f>
        <v>75</v>
      </c>
      <c r="C73" s="111"/>
      <c r="D73" s="181" cm="1">
        <f t="array" ref="D73">IFERROR(MAX(_xlfn._xlws.FILTER(Clean_Transactional!$B$5:$B$4260, VALUE(Clean_Transactional!$J$5:$J$4260)=VALUE(A73))), "")</f>
        <v>44850</v>
      </c>
      <c r="E73" s="181"/>
      <c r="F73" s="175">
        <f t="shared" si="3"/>
        <v>15</v>
      </c>
      <c r="G73" s="175"/>
      <c r="H73" s="175" t="str" cm="1">
        <f t="array" ref="H73">_xlfn.IFS(
    B73=0,"Lead Only",
    G73&gt;=1095,"Churned",
    G73&gt;=750,"Sleepers",
    G73&gt;=390,"Lapsers",
    AND(B73&gt;=3,G73&lt;=365),"Loyal",
    AND(B73=2,G73&lt;=365),"Engaged",
    AND(B73=1,G73&lt;=180),"New Acqui",
    AND(B73=1,G73&gt;=181,G73&lt;=365),"One Timers",
    TRUE,"Unclassified"
)</f>
        <v>Loyal</v>
      </c>
      <c r="I73" s="175"/>
      <c r="J73" s="175"/>
    </row>
    <row r="74" spans="1:10" ht="18">
      <c r="A74" s="34">
        <v>557336</v>
      </c>
      <c r="B74" s="111" cm="1">
        <f t="array" ref="B74">IFERROR(COUNT(_xlfn.UNIQUE(_xlfn._xlws.FILTER(Clean_Transactional!$H$5:$H$4260, VALUE(Clean_Transactional!$J$5:$J$4260)=VALUE(A74)))), 0)</f>
        <v>77</v>
      </c>
      <c r="C74" s="111"/>
      <c r="D74" s="181" cm="1">
        <f t="array" ref="D74">IFERROR(MAX(_xlfn._xlws.FILTER(Clean_Transactional!$B$5:$B$4260, VALUE(Clean_Transactional!$J$5:$J$4260)=VALUE(A74))), "")</f>
        <v>44850</v>
      </c>
      <c r="E74" s="181"/>
      <c r="F74" s="175">
        <f t="shared" si="3"/>
        <v>15</v>
      </c>
      <c r="G74" s="175"/>
      <c r="H74" s="175" t="str" cm="1">
        <f t="array" ref="H74">_xlfn.IFS(
    B74=0,"Lead Only",
    G74&gt;=1095,"Churned",
    G74&gt;=750,"Sleepers",
    G74&gt;=390,"Lapsers",
    AND(B74&gt;=3,G74&lt;=365),"Loyal",
    AND(B74=2,G74&lt;=365),"Engaged",
    AND(B74=1,G74&lt;=180),"New Acqui",
    AND(B74=1,G74&gt;=181,G74&lt;=365),"One Timers",
    TRUE,"Unclassified"
)</f>
        <v>Loyal</v>
      </c>
      <c r="I74" s="175"/>
      <c r="J74" s="175"/>
    </row>
    <row r="75" spans="1:10" ht="18">
      <c r="A75" s="34">
        <v>166213</v>
      </c>
      <c r="B75" s="111" cm="1">
        <f t="array" ref="B75">IFERROR(COUNT(_xlfn.UNIQUE(_xlfn._xlws.FILTER(Clean_Transactional!$H$5:$H$4260, VALUE(Clean_Transactional!$J$5:$J$4260)=VALUE(A75)))), 0)</f>
        <v>70</v>
      </c>
      <c r="C75" s="111"/>
      <c r="D75" s="181" cm="1">
        <f t="array" ref="D75">IFERROR(MAX(_xlfn._xlws.FILTER(Clean_Transactional!$B$5:$B$4260, VALUE(Clean_Transactional!$J$5:$J$4260)=VALUE(A75))), "")</f>
        <v>44850</v>
      </c>
      <c r="E75" s="181"/>
      <c r="F75" s="175">
        <f t="shared" si="3"/>
        <v>15</v>
      </c>
      <c r="G75" s="175"/>
      <c r="H75" s="175" t="str" cm="1">
        <f t="array" ref="H75">_xlfn.IFS(
    B75=0,"Lead Only",
    G75&gt;=1095,"Churned",
    G75&gt;=750,"Sleepers",
    G75&gt;=390,"Lapsers",
    AND(B75&gt;=3,G75&lt;=365),"Loyal",
    AND(B75=2,G75&lt;=365),"Engaged",
    AND(B75=1,G75&lt;=180),"New Acqui",
    AND(B75=1,G75&gt;=181,G75&lt;=365),"One Timers",
    TRUE,"Unclassified"
)</f>
        <v>Loyal</v>
      </c>
      <c r="I75" s="175"/>
      <c r="J75" s="175"/>
    </row>
    <row r="76" spans="1:10" ht="18">
      <c r="A76" s="34">
        <v>167090</v>
      </c>
      <c r="B76" s="111" cm="1">
        <f t="array" ref="B76">IFERROR(COUNT(_xlfn.UNIQUE(_xlfn._xlws.FILTER(Clean_Transactional!$H$5:$H$4260, VALUE(Clean_Transactional!$J$5:$J$4260)=VALUE(A76)))), 0)</f>
        <v>28</v>
      </c>
      <c r="C76" s="111"/>
      <c r="D76" s="181" cm="1">
        <f t="array" ref="D76">IFERROR(MAX(_xlfn._xlws.FILTER(Clean_Transactional!$B$5:$B$4260, VALUE(Clean_Transactional!$J$5:$J$4260)=VALUE(A76))), "")</f>
        <v>44853</v>
      </c>
      <c r="E76" s="181"/>
      <c r="F76" s="175">
        <f t="shared" si="3"/>
        <v>12</v>
      </c>
      <c r="G76" s="175"/>
      <c r="H76" s="175" t="str" cm="1">
        <f t="array" ref="H76">_xlfn.IFS(
    B76=0,"Lead Only",
    G76&gt;=1095,"Churned",
    G76&gt;=750,"Sleepers",
    G76&gt;=390,"Lapsers",
    AND(B76&gt;=3,G76&lt;=365),"Loyal",
    AND(B76=2,G76&lt;=365),"Engaged",
    AND(B76=1,G76&lt;=180),"New Acqui",
    AND(B76=1,G76&gt;=181,G76&lt;=365),"One Timers",
    TRUE,"Unclassified"
)</f>
        <v>Loyal</v>
      </c>
      <c r="I76" s="175"/>
      <c r="J76" s="175"/>
    </row>
    <row r="77" spans="1:10" ht="18">
      <c r="A77" s="34">
        <v>167967</v>
      </c>
      <c r="B77" s="111" cm="1">
        <f t="array" ref="B77">IFERROR(COUNT(_xlfn.UNIQUE(_xlfn._xlws.FILTER(Clean_Transactional!$H$5:$H$4260, VALUE(Clean_Transactional!$J$5:$J$4260)=VALUE(A77)))), 0)</f>
        <v>22</v>
      </c>
      <c r="C77" s="111"/>
      <c r="D77" s="181" cm="1">
        <f t="array" ref="D77">IFERROR(MAX(_xlfn._xlws.FILTER(Clean_Transactional!$B$5:$B$4260, VALUE(Clean_Transactional!$J$5:$J$4260)=VALUE(A77))), "")</f>
        <v>44853</v>
      </c>
      <c r="E77" s="181"/>
      <c r="F77" s="175">
        <f t="shared" si="3"/>
        <v>12</v>
      </c>
      <c r="G77" s="175"/>
      <c r="H77" s="175" t="str" cm="1">
        <f t="array" ref="H77">_xlfn.IFS(
    B77=0,"Lead Only",
    G77&gt;=1095,"Churned",
    G77&gt;=750,"Sleepers",
    G77&gt;=390,"Lapsers",
    AND(B77&gt;=3,G77&lt;=365),"Loyal",
    AND(B77=2,G77&lt;=365),"Engaged",
    AND(B77=1,G77&lt;=180),"New Acqui",
    AND(B77=1,G77&gt;=181,G77&lt;=365),"One Timers",
    TRUE,"Unclassified"
)</f>
        <v>Loyal</v>
      </c>
      <c r="I77" s="175"/>
      <c r="J77" s="175"/>
    </row>
    <row r="78" spans="1:10" ht="18">
      <c r="A78" s="34">
        <v>168844</v>
      </c>
      <c r="B78" s="111" cm="1">
        <f t="array" ref="B78">IFERROR(COUNT(_xlfn.UNIQUE(_xlfn._xlws.FILTER(Clean_Transactional!$H$5:$H$4260, VALUE(Clean_Transactional!$J$5:$J$4260)=VALUE(A78)))), 0)</f>
        <v>42</v>
      </c>
      <c r="C78" s="111"/>
      <c r="D78" s="181" cm="1">
        <f t="array" ref="D78">IFERROR(MAX(_xlfn._xlws.FILTER(Clean_Transactional!$B$5:$B$4260, VALUE(Clean_Transactional!$J$5:$J$4260)=VALUE(A78))), "")</f>
        <v>44853</v>
      </c>
      <c r="E78" s="181"/>
      <c r="F78" s="175">
        <f t="shared" si="3"/>
        <v>12</v>
      </c>
      <c r="G78" s="175"/>
      <c r="H78" s="175" t="str" cm="1">
        <f t="array" ref="H78">_xlfn.IFS(
    B78=0,"Lead Only",
    G78&gt;=1095,"Churned",
    G78&gt;=750,"Sleepers",
    G78&gt;=390,"Lapsers",
    AND(B78&gt;=3,G78&lt;=365),"Loyal",
    AND(B78=2,G78&lt;=365),"Engaged",
    AND(B78=1,G78&lt;=180),"New Acqui",
    AND(B78=1,G78&gt;=181,G78&lt;=365),"One Timers",
    TRUE,"Unclassified"
)</f>
        <v>Loyal</v>
      </c>
      <c r="I78" s="175"/>
      <c r="J78" s="175"/>
    </row>
    <row r="79" spans="1:10" ht="18">
      <c r="A79" s="34">
        <v>169721</v>
      </c>
      <c r="B79" s="111" cm="1">
        <f t="array" ref="B79">IFERROR(COUNT(_xlfn.UNIQUE(_xlfn._xlws.FILTER(Clean_Transactional!$H$5:$H$4260, VALUE(Clean_Transactional!$J$5:$J$4260)=VALUE(A79)))), 0)</f>
        <v>21</v>
      </c>
      <c r="C79" s="111"/>
      <c r="D79" s="181" cm="1">
        <f t="array" ref="D79">IFERROR(MAX(_xlfn._xlws.FILTER(Clean_Transactional!$B$5:$B$4260, VALUE(Clean_Transactional!$J$5:$J$4260)=VALUE(A79))), "")</f>
        <v>44853</v>
      </c>
      <c r="E79" s="181"/>
      <c r="F79" s="175">
        <f t="shared" si="3"/>
        <v>12</v>
      </c>
      <c r="G79" s="175"/>
      <c r="H79" s="175" t="str" cm="1">
        <f t="array" ref="H79">_xlfn.IFS(
    B79=0,"Lead Only",
    G79&gt;=1095,"Churned",
    G79&gt;=750,"Sleepers",
    G79&gt;=390,"Lapsers",
    AND(B79&gt;=3,G79&lt;=365),"Loyal",
    AND(B79=2,G79&lt;=365),"Engaged",
    AND(B79=1,G79&lt;=180),"New Acqui",
    AND(B79=1,G79&gt;=181,G79&lt;=365),"One Timers",
    TRUE,"Unclassified"
)</f>
        <v>Loyal</v>
      </c>
      <c r="I79" s="175"/>
      <c r="J79" s="175"/>
    </row>
    <row r="80" spans="1:10" ht="18">
      <c r="A80" s="34">
        <v>170598</v>
      </c>
      <c r="B80" s="111" cm="1">
        <f t="array" ref="B80">IFERROR(COUNT(_xlfn.UNIQUE(_xlfn._xlws.FILTER(Clean_Transactional!$H$5:$H$4260, VALUE(Clean_Transactional!$J$5:$J$4260)=VALUE(A80)))), 0)</f>
        <v>11</v>
      </c>
      <c r="C80" s="111"/>
      <c r="D80" s="181" cm="1">
        <f t="array" ref="D80">IFERROR(MAX(_xlfn._xlws.FILTER(Clean_Transactional!$B$5:$B$4260, VALUE(Clean_Transactional!$J$5:$J$4260)=VALUE(A80))), "")</f>
        <v>44853</v>
      </c>
      <c r="E80" s="181"/>
      <c r="F80" s="175">
        <f t="shared" si="3"/>
        <v>12</v>
      </c>
      <c r="G80" s="175"/>
      <c r="H80" s="175" t="str" cm="1">
        <f t="array" ref="H80">_xlfn.IFS(
    B80=0,"Lead Only",
    G80&gt;=1095,"Churned",
    G80&gt;=750,"Sleepers",
    G80&gt;=390,"Lapsers",
    AND(B80&gt;=3,G80&lt;=365),"Loyal",
    AND(B80=2,G80&lt;=365),"Engaged",
    AND(B80=1,G80&lt;=180),"New Acqui",
    AND(B80=1,G80&gt;=181,G80&lt;=365),"One Timers",
    TRUE,"Unclassified"
)</f>
        <v>Loyal</v>
      </c>
      <c r="I80" s="175"/>
      <c r="J80" s="175"/>
    </row>
    <row r="81" spans="1:10" ht="18">
      <c r="A81" s="34">
        <v>171475</v>
      </c>
      <c r="B81" s="111" cm="1">
        <f t="array" ref="B81">IFERROR(COUNT(_xlfn.UNIQUE(_xlfn._xlws.FILTER(Clean_Transactional!$H$5:$H$4260, VALUE(Clean_Transactional!$J$5:$J$4260)=VALUE(A81)))), 0)</f>
        <v>22</v>
      </c>
      <c r="C81" s="111"/>
      <c r="D81" s="181" cm="1">
        <f t="array" ref="D81">IFERROR(MAX(_xlfn._xlws.FILTER(Clean_Transactional!$B$5:$B$4260, VALUE(Clean_Transactional!$J$5:$J$4260)=VALUE(A81))), "")</f>
        <v>44854</v>
      </c>
      <c r="E81" s="181"/>
      <c r="F81" s="175">
        <f t="shared" si="3"/>
        <v>11</v>
      </c>
      <c r="G81" s="175"/>
      <c r="H81" s="175" t="str" cm="1">
        <f t="array" ref="H81">_xlfn.IFS(
    B81=0,"Lead Only",
    G81&gt;=1095,"Churned",
    G81&gt;=750,"Sleepers",
    G81&gt;=390,"Lapsers",
    AND(B81&gt;=3,G81&lt;=365),"Loyal",
    AND(B81=2,G81&lt;=365),"Engaged",
    AND(B81=1,G81&lt;=180),"New Acqui",
    AND(B81=1,G81&gt;=181,G81&lt;=365),"One Timers",
    TRUE,"Unclassified"
)</f>
        <v>Loyal</v>
      </c>
      <c r="I81" s="175"/>
      <c r="J81" s="175"/>
    </row>
    <row r="82" spans="1:10" ht="18">
      <c r="A82" s="34">
        <v>172352</v>
      </c>
      <c r="B82" s="111" cm="1">
        <f t="array" ref="B82">IFERROR(COUNT(_xlfn.UNIQUE(_xlfn._xlws.FILTER(Clean_Transactional!$H$5:$H$4260, VALUE(Clean_Transactional!$J$5:$J$4260)=VALUE(A82)))), 0)</f>
        <v>11</v>
      </c>
      <c r="C82" s="111"/>
      <c r="D82" s="181" cm="1">
        <f t="array" ref="D82">IFERROR(MAX(_xlfn._xlws.FILTER(Clean_Transactional!$B$5:$B$4260, VALUE(Clean_Transactional!$J$5:$J$4260)=VALUE(A82))), "")</f>
        <v>44855</v>
      </c>
      <c r="E82" s="181"/>
      <c r="F82" s="175">
        <f t="shared" si="3"/>
        <v>10</v>
      </c>
      <c r="G82" s="175"/>
      <c r="H82" s="175" t="str" cm="1">
        <f t="array" ref="H82">_xlfn.IFS(
    B82=0,"Lead Only",
    G82&gt;=1095,"Churned",
    G82&gt;=750,"Sleepers",
    G82&gt;=390,"Lapsers",
    AND(B82&gt;=3,G82&lt;=365),"Loyal",
    AND(B82=2,G82&lt;=365),"Engaged",
    AND(B82=1,G82&lt;=180),"New Acqui",
    AND(B82=1,G82&gt;=181,G82&lt;=365),"One Timers",
    TRUE,"Unclassified"
)</f>
        <v>Loyal</v>
      </c>
      <c r="I82" s="175"/>
      <c r="J82" s="175"/>
    </row>
    <row r="83" spans="1:10" ht="18">
      <c r="A83" s="34">
        <v>173229</v>
      </c>
      <c r="B83" s="111" cm="1">
        <f t="array" ref="B83">IFERROR(COUNT(_xlfn.UNIQUE(_xlfn._xlws.FILTER(Clean_Transactional!$H$5:$H$4260, VALUE(Clean_Transactional!$J$5:$J$4260)=VALUE(A83)))), 0)</f>
        <v>11</v>
      </c>
      <c r="C83" s="111"/>
      <c r="D83" s="181" cm="1">
        <f t="array" ref="D83">IFERROR(MAX(_xlfn._xlws.FILTER(Clean_Transactional!$B$5:$B$4260, VALUE(Clean_Transactional!$J$5:$J$4260)=VALUE(A83))), "")</f>
        <v>44855</v>
      </c>
      <c r="E83" s="181"/>
      <c r="F83" s="175">
        <f t="shared" si="3"/>
        <v>10</v>
      </c>
      <c r="G83" s="175"/>
      <c r="H83" s="175" t="str" cm="1">
        <f t="array" ref="H83">_xlfn.IFS(
    B83=0,"Lead Only",
    G83&gt;=1095,"Churned",
    G83&gt;=750,"Sleepers",
    G83&gt;=390,"Lapsers",
    AND(B83&gt;=3,G83&lt;=365),"Loyal",
    AND(B83=2,G83&lt;=365),"Engaged",
    AND(B83=1,G83&lt;=180),"New Acqui",
    AND(B83=1,G83&gt;=181,G83&lt;=365),"One Timers",
    TRUE,"Unclassified"
)</f>
        <v>Loyal</v>
      </c>
      <c r="I83" s="175"/>
      <c r="J83" s="175"/>
    </row>
    <row r="84" spans="1:10" ht="18">
      <c r="A84" s="34">
        <v>174106</v>
      </c>
      <c r="B84" s="111" cm="1">
        <f t="array" ref="B84">IFERROR(COUNT(_xlfn.UNIQUE(_xlfn._xlws.FILTER(Clean_Transactional!$H$5:$H$4260, VALUE(Clean_Transactional!$J$5:$J$4260)=VALUE(A84)))), 0)</f>
        <v>11</v>
      </c>
      <c r="C84" s="111"/>
      <c r="D84" s="181" cm="1">
        <f t="array" ref="D84">IFERROR(MAX(_xlfn._xlws.FILTER(Clean_Transactional!$B$5:$B$4260, VALUE(Clean_Transactional!$J$5:$J$4260)=VALUE(A84))), "")</f>
        <v>44855</v>
      </c>
      <c r="E84" s="181"/>
      <c r="F84" s="175">
        <f t="shared" si="3"/>
        <v>10</v>
      </c>
      <c r="G84" s="175"/>
      <c r="H84" s="175" t="str" cm="1">
        <f t="array" ref="H84">_xlfn.IFS(
    B84=0,"Lead Only",
    G84&gt;=1095,"Churned",
    G84&gt;=750,"Sleepers",
    G84&gt;=390,"Lapsers",
    AND(B84&gt;=3,G84&lt;=365),"Loyal",
    AND(B84=2,G84&lt;=365),"Engaged",
    AND(B84=1,G84&lt;=180),"New Acqui",
    AND(B84=1,G84&gt;=181,G84&lt;=365),"One Timers",
    TRUE,"Unclassified"
)</f>
        <v>Loyal</v>
      </c>
      <c r="I84" s="175"/>
      <c r="J84" s="175"/>
    </row>
    <row r="85" spans="1:10" ht="18">
      <c r="A85" s="34">
        <v>857476</v>
      </c>
      <c r="B85" s="111" cm="1">
        <f t="array" ref="B85">IFERROR(COUNT(_xlfn.UNIQUE(_xlfn._xlws.FILTER(Clean_Transactional!$H$5:$H$4260, VALUE(Clean_Transactional!$J$5:$J$4260)=VALUE(A85)))), 0)</f>
        <v>30</v>
      </c>
      <c r="C85" s="111"/>
      <c r="D85" s="181" cm="1">
        <f t="array" ref="D85">IFERROR(MAX(_xlfn._xlws.FILTER(Clean_Transactional!$B$5:$B$4260, VALUE(Clean_Transactional!$J$5:$J$4260)=VALUE(A85))), "")</f>
        <v>44856</v>
      </c>
      <c r="E85" s="181"/>
      <c r="F85" s="175">
        <f t="shared" si="3"/>
        <v>9</v>
      </c>
      <c r="G85" s="175"/>
      <c r="H85" s="175" t="str" cm="1">
        <f t="array" ref="H85">_xlfn.IFS(
    B85=0,"Lead Only",
    G85&gt;=1095,"Churned",
    G85&gt;=750,"Sleepers",
    G85&gt;=390,"Lapsers",
    AND(B85&gt;=3,G85&lt;=365),"Loyal",
    AND(B85=2,G85&lt;=365),"Engaged",
    AND(B85=1,G85&lt;=180),"New Acqui",
    AND(B85=1,G85&gt;=181,G85&lt;=365),"One Timers",
    TRUE,"Unclassified"
)</f>
        <v>Loyal</v>
      </c>
      <c r="I85" s="175"/>
      <c r="J85" s="175"/>
    </row>
    <row r="86" spans="1:10" ht="18">
      <c r="A86" s="34">
        <v>766263</v>
      </c>
      <c r="B86" s="111" cm="1">
        <f t="array" ref="B86">IFERROR(COUNT(_xlfn.UNIQUE(_xlfn._xlws.FILTER(Clean_Transactional!$H$5:$H$4260, VALUE(Clean_Transactional!$J$5:$J$4260)=VALUE(A86)))), 0)</f>
        <v>11</v>
      </c>
      <c r="C86" s="111"/>
      <c r="D86" s="181" cm="1">
        <f t="array" ref="D86">IFERROR(MAX(_xlfn._xlws.FILTER(Clean_Transactional!$B$5:$B$4260, VALUE(Clean_Transactional!$J$5:$J$4260)=VALUE(A86))), "")</f>
        <v>44856</v>
      </c>
      <c r="E86" s="181"/>
      <c r="F86" s="175">
        <f t="shared" si="3"/>
        <v>9</v>
      </c>
      <c r="G86" s="175"/>
      <c r="H86" s="175" t="str" cm="1">
        <f t="array" ref="H86">_xlfn.IFS(
    B86=0,"Lead Only",
    G86&gt;=1095,"Churned",
    G86&gt;=750,"Sleepers",
    G86&gt;=390,"Lapsers",
    AND(B86&gt;=3,G86&lt;=365),"Loyal",
    AND(B86=2,G86&lt;=365),"Engaged",
    AND(B86=1,G86&lt;=180),"New Acqui",
    AND(B86=1,G86&gt;=181,G86&lt;=365),"One Timers",
    TRUE,"Unclassified"
)</f>
        <v>Loyal</v>
      </c>
      <c r="I86" s="175"/>
      <c r="J86" s="175"/>
    </row>
    <row r="87" spans="1:10" ht="18">
      <c r="A87" s="34">
        <v>675050</v>
      </c>
      <c r="B87" s="111" cm="1">
        <f t="array" ref="B87">IFERROR(COUNT(_xlfn.UNIQUE(_xlfn._xlws.FILTER(Clean_Transactional!$H$5:$H$4260, VALUE(Clean_Transactional!$J$5:$J$4260)=VALUE(A87)))), 0)</f>
        <v>11</v>
      </c>
      <c r="C87" s="111"/>
      <c r="D87" s="181" cm="1">
        <f t="array" ref="D87">IFERROR(MAX(_xlfn._xlws.FILTER(Clean_Transactional!$B$5:$B$4260, VALUE(Clean_Transactional!$J$5:$J$4260)=VALUE(A87))), "")</f>
        <v>44856</v>
      </c>
      <c r="E87" s="181"/>
      <c r="F87" s="175">
        <f t="shared" si="3"/>
        <v>9</v>
      </c>
      <c r="G87" s="175"/>
      <c r="H87" s="175" t="str" cm="1">
        <f t="array" ref="H87">_xlfn.IFS(
    B87=0,"Lead Only",
    G87&gt;=1095,"Churned",
    G87&gt;=750,"Sleepers",
    G87&gt;=390,"Lapsers",
    AND(B87&gt;=3,G87&lt;=365),"Loyal",
    AND(B87=2,G87&lt;=365),"Engaged",
    AND(B87=1,G87&lt;=180),"New Acqui",
    AND(B87=1,G87&gt;=181,G87&lt;=365),"One Timers",
    TRUE,"Unclassified"
)</f>
        <v>Loyal</v>
      </c>
      <c r="I87" s="175"/>
      <c r="J87" s="175"/>
    </row>
    <row r="88" spans="1:10" ht="18">
      <c r="A88" s="34">
        <v>583837</v>
      </c>
      <c r="B88" s="111" cm="1">
        <f t="array" ref="B88">IFERROR(COUNT(_xlfn.UNIQUE(_xlfn._xlws.FILTER(Clean_Transactional!$H$5:$H$4260, VALUE(Clean_Transactional!$J$5:$J$4260)=VALUE(A88)))), 0)</f>
        <v>7</v>
      </c>
      <c r="C88" s="111"/>
      <c r="D88" s="181" cm="1">
        <f t="array" ref="D88">IFERROR(MAX(_xlfn._xlws.FILTER(Clean_Transactional!$B$5:$B$4260, VALUE(Clean_Transactional!$J$5:$J$4260)=VALUE(A88))), "")</f>
        <v>44738</v>
      </c>
      <c r="E88" s="181"/>
      <c r="F88" s="175">
        <f t="shared" si="3"/>
        <v>127</v>
      </c>
      <c r="G88" s="175"/>
      <c r="H88" s="175" t="str" cm="1">
        <f t="array" ref="H88">_xlfn.IFS(
    B88=0,"Lead Only",
    G88&gt;=1095,"Churned",
    G88&gt;=750,"Sleepers",
    G88&gt;=390,"Lapsers",
    AND(B88&gt;=3,G88&lt;=365),"Loyal",
    AND(B88=2,G88&lt;=365),"Engaged",
    AND(B88=1,G88&lt;=180),"New Acqui",
    AND(B88=1,G88&gt;=181,G88&lt;=365),"One Timers",
    TRUE,"Unclassified"
)</f>
        <v>Loyal</v>
      </c>
      <c r="I88" s="175"/>
      <c r="J88" s="175"/>
    </row>
    <row r="89" spans="1:10" ht="18">
      <c r="A89" s="34">
        <v>492624</v>
      </c>
      <c r="B89" s="111" cm="1">
        <f t="array" ref="B89">IFERROR(COUNT(_xlfn.UNIQUE(_xlfn._xlws.FILTER(Clean_Transactional!$H$5:$H$4260, VALUE(Clean_Transactional!$J$5:$J$4260)=VALUE(A89)))), 0)</f>
        <v>7</v>
      </c>
      <c r="C89" s="111"/>
      <c r="D89" s="181" cm="1">
        <f t="array" ref="D89">IFERROR(MAX(_xlfn._xlws.FILTER(Clean_Transactional!$B$5:$B$4260, VALUE(Clean_Transactional!$J$5:$J$4260)=VALUE(A89))), "")</f>
        <v>44738</v>
      </c>
      <c r="E89" s="181"/>
      <c r="F89" s="175">
        <f t="shared" si="3"/>
        <v>127</v>
      </c>
      <c r="G89" s="175"/>
      <c r="H89" s="175" t="str" cm="1">
        <f t="array" ref="H89">_xlfn.IFS(
    B89=0,"Lead Only",
    G89&gt;=1095,"Churned",
    G89&gt;=750,"Sleepers",
    G89&gt;=390,"Lapsers",
    AND(B89&gt;=3,G89&lt;=365),"Loyal",
    AND(B89=2,G89&lt;=365),"Engaged",
    AND(B89=1,G89&lt;=180),"New Acqui",
    AND(B89=1,G89&gt;=181,G89&lt;=365),"One Timers",
    TRUE,"Unclassified"
)</f>
        <v>Loyal</v>
      </c>
      <c r="I89" s="175"/>
      <c r="J89" s="175"/>
    </row>
    <row r="90" spans="1:10" ht="18">
      <c r="A90" s="34">
        <v>401411</v>
      </c>
      <c r="B90" s="111" cm="1">
        <f t="array" ref="B90">IFERROR(COUNT(_xlfn.UNIQUE(_xlfn._xlws.FILTER(Clean_Transactional!$H$5:$H$4260, VALUE(Clean_Transactional!$J$5:$J$4260)=VALUE(A90)))), 0)</f>
        <v>3</v>
      </c>
      <c r="C90" s="111"/>
      <c r="D90" s="181" cm="1">
        <f t="array" ref="D90">IFERROR(MAX(_xlfn._xlws.FILTER(Clean_Transactional!$B$5:$B$4260, VALUE(Clean_Transactional!$J$5:$J$4260)=VALUE(A90))), "")</f>
        <v>44738</v>
      </c>
      <c r="E90" s="181"/>
      <c r="F90" s="175">
        <f t="shared" si="3"/>
        <v>127</v>
      </c>
      <c r="G90" s="175"/>
      <c r="H90" s="175" t="str" cm="1">
        <f t="array" ref="H90">_xlfn.IFS(
    B90=0,"Lead Only",
    G90&gt;=1095,"Churned",
    G90&gt;=750,"Sleepers",
    G90&gt;=390,"Lapsers",
    AND(B90&gt;=3,G90&lt;=365),"Loyal",
    AND(B90=2,G90&lt;=365),"Engaged",
    AND(B90=1,G90&lt;=180),"New Acqui",
    AND(B90=1,G90&gt;=181,G90&lt;=365),"One Timers",
    TRUE,"Unclassified"
)</f>
        <v>Loyal</v>
      </c>
      <c r="I90" s="175"/>
      <c r="J90" s="175"/>
    </row>
    <row r="91" spans="1:10" ht="18">
      <c r="A91" s="34">
        <v>310198</v>
      </c>
      <c r="B91" s="111" cm="1">
        <f t="array" ref="B91">IFERROR(COUNT(_xlfn.UNIQUE(_xlfn._xlws.FILTER(Clean_Transactional!$H$5:$H$4260, VALUE(Clean_Transactional!$J$5:$J$4260)=VALUE(A91)))), 0)</f>
        <v>3</v>
      </c>
      <c r="C91" s="111"/>
      <c r="D91" s="181" cm="1">
        <f t="array" ref="D91">IFERROR(MAX(_xlfn._xlws.FILTER(Clean_Transactional!$B$5:$B$4260, VALUE(Clean_Transactional!$J$5:$J$4260)=VALUE(A91))), "")</f>
        <v>44738</v>
      </c>
      <c r="E91" s="181"/>
      <c r="F91" s="175">
        <f t="shared" si="3"/>
        <v>127</v>
      </c>
      <c r="G91" s="175"/>
      <c r="H91" s="175" t="str" cm="1">
        <f t="array" ref="H91">_xlfn.IFS(
    B91=0,"Lead Only",
    G91&gt;=1095,"Churned",
    G91&gt;=750,"Sleepers",
    G91&gt;=390,"Lapsers",
    AND(B91&gt;=3,G91&lt;=365),"Loyal",
    AND(B91=2,G91&lt;=365),"Engaged",
    AND(B91=1,G91&lt;=180),"New Acqui",
    AND(B91=1,G91&gt;=181,G91&lt;=365),"One Timers",
    TRUE,"Unclassified"
)</f>
        <v>Loyal</v>
      </c>
      <c r="I91" s="175"/>
      <c r="J91" s="175"/>
    </row>
    <row r="92" spans="1:10" ht="18">
      <c r="A92" s="34">
        <v>218985</v>
      </c>
      <c r="B92" s="111" cm="1">
        <f t="array" ref="B92">IFERROR(COUNT(_xlfn.UNIQUE(_xlfn._xlws.FILTER(Clean_Transactional!$H$5:$H$4260, VALUE(Clean_Transactional!$J$5:$J$4260)=VALUE(A92)))), 0)</f>
        <v>3</v>
      </c>
      <c r="C92" s="111"/>
      <c r="D92" s="181" cm="1">
        <f t="array" ref="D92">IFERROR(MAX(_xlfn._xlws.FILTER(Clean_Transactional!$B$5:$B$4260, VALUE(Clean_Transactional!$J$5:$J$4260)=VALUE(A92))), "")</f>
        <v>44739</v>
      </c>
      <c r="E92" s="181"/>
      <c r="F92" s="175">
        <f t="shared" si="3"/>
        <v>126</v>
      </c>
      <c r="G92" s="175"/>
      <c r="H92" s="175" t="str" cm="1">
        <f t="array" ref="H92">_xlfn.IFS(
    B92=0,"Lead Only",
    G92&gt;=1095,"Churned",
    G92&gt;=750,"Sleepers",
    G92&gt;=390,"Lapsers",
    AND(B92&gt;=3,G92&lt;=365),"Loyal",
    AND(B92=2,G92&lt;=365),"Engaged",
    AND(B92=1,G92&lt;=180),"New Acqui",
    AND(B92=1,G92&gt;=181,G92&lt;=365),"One Timers",
    TRUE,"Unclassified"
)</f>
        <v>Loyal</v>
      </c>
      <c r="I92" s="175"/>
      <c r="J92" s="175"/>
    </row>
    <row r="93" spans="1:10" ht="18">
      <c r="A93" s="34">
        <v>127772</v>
      </c>
      <c r="B93" s="111" cm="1">
        <f t="array" ref="B93">IFERROR(COUNT(_xlfn.UNIQUE(_xlfn._xlws.FILTER(Clean_Transactional!$H$5:$H$4260, VALUE(Clean_Transactional!$J$5:$J$4260)=VALUE(A93)))), 0)</f>
        <v>3</v>
      </c>
      <c r="C93" s="111"/>
      <c r="D93" s="181" cm="1">
        <f t="array" ref="D93">IFERROR(MAX(_xlfn._xlws.FILTER(Clean_Transactional!$B$5:$B$4260, VALUE(Clean_Transactional!$J$5:$J$4260)=VALUE(A93))), "")</f>
        <v>44739</v>
      </c>
      <c r="E93" s="181"/>
      <c r="F93" s="175">
        <f t="shared" si="3"/>
        <v>126</v>
      </c>
      <c r="G93" s="175"/>
      <c r="H93" s="175" t="str" cm="1">
        <f t="array" ref="H93">_xlfn.IFS(
    B93=0,"Lead Only",
    G93&gt;=1095,"Churned",
    G93&gt;=750,"Sleepers",
    G93&gt;=390,"Lapsers",
    AND(B93&gt;=3,G93&lt;=365),"Loyal",
    AND(B93=2,G93&lt;=365),"Engaged",
    AND(B93=1,G93&lt;=180),"New Acqui",
    AND(B93=1,G93&gt;=181,G93&lt;=365),"One Timers",
    TRUE,"Unclassified"
)</f>
        <v>Loyal</v>
      </c>
      <c r="I93" s="175"/>
      <c r="J93" s="175"/>
    </row>
    <row r="94" spans="1:10" ht="18">
      <c r="A94" s="34">
        <v>365592</v>
      </c>
      <c r="B94" s="111" cm="1">
        <f t="array" ref="B94">IFERROR(COUNT(_xlfn.UNIQUE(_xlfn._xlws.FILTER(Clean_Transactional!$H$5:$H$4260, VALUE(Clean_Transactional!$J$5:$J$4260)=VALUE(A94)))), 0)</f>
        <v>3</v>
      </c>
      <c r="C94" s="111"/>
      <c r="D94" s="181" cm="1">
        <f t="array" ref="D94">IFERROR(MAX(_xlfn._xlws.FILTER(Clean_Transactional!$B$5:$B$4260, VALUE(Clean_Transactional!$J$5:$J$4260)=VALUE(A94))), "")</f>
        <v>44739</v>
      </c>
      <c r="E94" s="181"/>
      <c r="F94" s="175">
        <f t="shared" si="3"/>
        <v>126</v>
      </c>
      <c r="G94" s="175"/>
      <c r="H94" s="175" t="str" cm="1">
        <f t="array" ref="H94">_xlfn.IFS(
    B94=0,"Lead Only",
    G94&gt;=1095,"Churned",
    G94&gt;=750,"Sleepers",
    G94&gt;=390,"Lapsers",
    AND(B94&gt;=3,G94&lt;=365),"Loyal",
    AND(B94=2,G94&lt;=365),"Engaged",
    AND(B94=1,G94&lt;=180),"New Acqui",
    AND(B94=1,G94&gt;=181,G94&lt;=365),"One Timers",
    TRUE,"Unclassified"
)</f>
        <v>Loyal</v>
      </c>
      <c r="I94" s="175"/>
      <c r="J94" s="175"/>
    </row>
    <row r="95" spans="1:10" ht="18">
      <c r="A95" s="34">
        <v>546544</v>
      </c>
      <c r="B95" s="111" cm="1">
        <f t="array" ref="B95">IFERROR(COUNT(_xlfn.UNIQUE(_xlfn._xlws.FILTER(Clean_Transactional!$H$5:$H$4260, VALUE(Clean_Transactional!$J$5:$J$4260)=VALUE(A95)))), 0)</f>
        <v>5</v>
      </c>
      <c r="C95" s="111"/>
      <c r="D95" s="181" cm="1">
        <f t="array" ref="D95">IFERROR(MAX(_xlfn._xlws.FILTER(Clean_Transactional!$B$5:$B$4260, VALUE(Clean_Transactional!$J$5:$J$4260)=VALUE(A95))), "")</f>
        <v>44739</v>
      </c>
      <c r="E95" s="181"/>
      <c r="F95" s="175">
        <f t="shared" si="3"/>
        <v>126</v>
      </c>
      <c r="G95" s="175"/>
      <c r="H95" s="175" t="str" cm="1">
        <f t="array" ref="H95">_xlfn.IFS(
    B95=0,"Lead Only",
    G95&gt;=1095,"Churned",
    G95&gt;=750,"Sleepers",
    G95&gt;=390,"Lapsers",
    AND(B95&gt;=3,G95&lt;=365),"Loyal",
    AND(B95=2,G95&lt;=365),"Engaged",
    AND(B95=1,G95&lt;=180),"New Acqui",
    AND(B95=1,G95&gt;=181,G95&lt;=365),"One Timers",
    TRUE,"Unclassified"
)</f>
        <v>Loyal</v>
      </c>
      <c r="I95" s="175"/>
      <c r="J95" s="175"/>
    </row>
    <row r="96" spans="1:10" ht="18">
      <c r="A96" s="34">
        <v>145867</v>
      </c>
      <c r="B96" s="111" cm="1">
        <f t="array" ref="B96">IFERROR(COUNT(_xlfn.UNIQUE(_xlfn._xlws.FILTER(Clean_Transactional!$H$5:$H$4260, VALUE(Clean_Transactional!$J$5:$J$4260)=VALUE(A96)))), 0)</f>
        <v>3</v>
      </c>
      <c r="C96" s="111"/>
      <c r="D96" s="181" cm="1">
        <f t="array" ref="D96">IFERROR(MAX(_xlfn._xlws.FILTER(Clean_Transactional!$B$5:$B$4260, VALUE(Clean_Transactional!$J$5:$J$4260)=VALUE(A96))), "")</f>
        <v>44742</v>
      </c>
      <c r="E96" s="181"/>
      <c r="F96" s="175">
        <f t="shared" si="3"/>
        <v>123</v>
      </c>
      <c r="G96" s="175"/>
      <c r="H96" s="175" t="str" cm="1">
        <f t="array" ref="H96">_xlfn.IFS(
    B96=0,"Lead Only",
    G96&gt;=1095,"Churned",
    G96&gt;=750,"Sleepers",
    G96&gt;=390,"Lapsers",
    AND(B96&gt;=3,G96&lt;=365),"Loyal",
    AND(B96=2,G96&lt;=365),"Engaged",
    AND(B96=1,G96&lt;=180),"New Acqui",
    AND(B96=1,G96&gt;=181,G96&lt;=365),"One Timers",
    TRUE,"Unclassified"
)</f>
        <v>Loyal</v>
      </c>
      <c r="I96" s="175"/>
      <c r="J96" s="175"/>
    </row>
    <row r="97" spans="1:10" ht="18">
      <c r="A97" s="34">
        <v>254810</v>
      </c>
      <c r="B97" s="111" cm="1">
        <f t="array" ref="B97">IFERROR(COUNT(_xlfn.UNIQUE(_xlfn._xlws.FILTER(Clean_Transactional!$H$5:$H$4260, VALUE(Clean_Transactional!$J$5:$J$4260)=VALUE(A97)))), 0)</f>
        <v>5</v>
      </c>
      <c r="C97" s="111"/>
      <c r="D97" s="181" cm="1">
        <f t="array" ref="D97">IFERROR(MAX(_xlfn._xlws.FILTER(Clean_Transactional!$B$5:$B$4260, VALUE(Clean_Transactional!$J$5:$J$4260)=VALUE(A97))), "")</f>
        <v>44744</v>
      </c>
      <c r="E97" s="181"/>
      <c r="F97" s="175">
        <f t="shared" si="3"/>
        <v>121</v>
      </c>
      <c r="G97" s="175"/>
      <c r="H97" s="175" t="str" cm="1">
        <f t="array" ref="H97">_xlfn.IFS(
    B97=0,"Lead Only",
    G97&gt;=1095,"Churned",
    G97&gt;=750,"Sleepers",
    G97&gt;=390,"Lapsers",
    AND(B97&gt;=3,G97&lt;=365),"Loyal",
    AND(B97=2,G97&lt;=365),"Engaged",
    AND(B97=1,G97&lt;=180),"New Acqui",
    AND(B97=1,G97&gt;=181,G97&lt;=365),"One Timers",
    TRUE,"Unclassified"
)</f>
        <v>Loyal</v>
      </c>
      <c r="I97" s="175"/>
      <c r="J97" s="175"/>
    </row>
    <row r="98" spans="1:10" ht="18">
      <c r="A98" s="34">
        <v>655487</v>
      </c>
      <c r="B98" s="111" cm="1">
        <f t="array" ref="B98">IFERROR(COUNT(_xlfn.UNIQUE(_xlfn._xlws.FILTER(Clean_Transactional!$H$5:$H$4260, VALUE(Clean_Transactional!$J$5:$J$4260)=VALUE(A98)))), 0)</f>
        <v>7</v>
      </c>
      <c r="C98" s="111"/>
      <c r="D98" s="181" cm="1">
        <f t="array" ref="D98">IFERROR(MAX(_xlfn._xlws.FILTER(Clean_Transactional!$B$5:$B$4260, VALUE(Clean_Transactional!$J$5:$J$4260)=VALUE(A98))), "")</f>
        <v>44744</v>
      </c>
      <c r="E98" s="181"/>
      <c r="F98" s="175">
        <f t="shared" si="3"/>
        <v>121</v>
      </c>
      <c r="G98" s="175"/>
      <c r="H98" s="175" t="str" cm="1">
        <f t="array" ref="H98">_xlfn.IFS(
    B98=0,"Lead Only",
    G98&gt;=1095,"Churned",
    G98&gt;=750,"Sleepers",
    G98&gt;=390,"Lapsers",
    AND(B98&gt;=3,G98&lt;=365),"Loyal",
    AND(B98=2,G98&lt;=365),"Engaged",
    AND(B98=1,G98&lt;=180),"New Acqui",
    AND(B98=1,G98&gt;=181,G98&lt;=365),"One Timers",
    TRUE,"Unclassified"
)</f>
        <v>Loyal</v>
      </c>
      <c r="I98" s="175"/>
      <c r="J98" s="175"/>
    </row>
    <row r="99" spans="1:10" ht="18">
      <c r="A99" s="34">
        <v>105616</v>
      </c>
      <c r="B99" s="111" cm="1">
        <f t="array" ref="B99">IFERROR(COUNT(_xlfn.UNIQUE(_xlfn._xlws.FILTER(Clean_Transactional!$H$5:$H$4260, VALUE(Clean_Transactional!$J$5:$J$4260)=VALUE(A99)))), 0)</f>
        <v>0</v>
      </c>
      <c r="C99" s="111"/>
      <c r="D99" s="181" t="str" cm="1">
        <f t="array" ref="D99">IFERROR(MAX(_xlfn._xlws.FILTER(Clean_Transactional!$B$5:$B$4260, VALUE(Clean_Transactional!$J$5:$J$4260)=VALUE(A99))), "")</f>
        <v/>
      </c>
      <c r="E99" s="181"/>
      <c r="F99" s="175" t="str">
        <f>IF(D99="", "", DATE(2022, 10, 31) - D99)</f>
        <v/>
      </c>
      <c r="G99" s="175"/>
      <c r="H99" s="175" t="str" cm="1">
        <f t="array" ref="H99">_xlfn.IFS(
    B99=0,"Lead Only",
    G99&gt;=1095,"Churned",
    G99&gt;=750,"Sleepers",
    G99&gt;=390,"Lapsers",
    AND(B99&gt;=3,G99&lt;=365),"Loyal",
    AND(B99=2,G99&lt;=365),"Engaged",
    AND(B99=1,G99&lt;=180),"New Acqui",
    AND(B99=1,G99&gt;=181,G99&lt;=365),"One Timers",
    TRUE,"Unclassified"
)</f>
        <v>Lead Only</v>
      </c>
      <c r="I99" s="175"/>
      <c r="J99" s="175"/>
    </row>
    <row r="100" spans="1:10" ht="18">
      <c r="A100" s="34">
        <v>444255</v>
      </c>
      <c r="B100" s="111" cm="1">
        <f t="array" ref="B100">IFERROR(COUNT(_xlfn.UNIQUE(_xlfn._xlws.FILTER(Clean_Transactional!$H$5:$H$4260, VALUE(Clean_Transactional!$J$5:$J$4260)=VALUE(A100)))), 0)</f>
        <v>0</v>
      </c>
      <c r="C100" s="111"/>
      <c r="D100" s="181" t="str" cm="1">
        <f t="array" ref="D100">IFERROR(MAX(_xlfn._xlws.FILTER(Clean_Transactional!$B$5:$B$4260, VALUE(Clean_Transactional!$J$5:$J$4260)=VALUE(A100))), "")</f>
        <v/>
      </c>
      <c r="E100" s="181"/>
      <c r="F100" s="175" t="str">
        <f t="shared" si="3"/>
        <v/>
      </c>
      <c r="G100" s="175"/>
      <c r="H100" s="175" t="str" cm="1">
        <f t="array" ref="H100">_xlfn.IFS(
    B100=0,"Lead Only",
    G100&gt;=1095,"Churned",
    G100&gt;=750,"Sleepers",
    G100&gt;=390,"Lapsers",
    AND(B100&gt;=3,G100&lt;=365),"Loyal",
    AND(B100=2,G100&lt;=365),"Engaged",
    AND(B100=1,G100&lt;=180),"New Acqui",
    AND(B100=1,G100&gt;=181,G100&lt;=365),"One Timers",
    TRUE,"Unclassified"
)</f>
        <v>Lead Only</v>
      </c>
      <c r="I100" s="175"/>
      <c r="J100" s="175"/>
    </row>
    <row r="101" spans="1:10" ht="18">
      <c r="A101" s="34">
        <v>994126</v>
      </c>
      <c r="B101" s="111" cm="1">
        <f t="array" ref="B101">IFERROR(COUNT(_xlfn.UNIQUE(_xlfn._xlws.FILTER(Clean_Transactional!$H$5:$H$4260, VALUE(Clean_Transactional!$J$5:$J$4260)=VALUE(A101)))), 0)</f>
        <v>0</v>
      </c>
      <c r="C101" s="111"/>
      <c r="D101" s="181" t="str" cm="1">
        <f t="array" ref="D101">IFERROR(MAX(_xlfn._xlws.FILTER(Clean_Transactional!$B$5:$B$4260, VALUE(Clean_Transactional!$J$5:$J$4260)=VALUE(A101))), "")</f>
        <v/>
      </c>
      <c r="E101" s="181"/>
      <c r="F101" s="175" t="str">
        <f t="shared" si="3"/>
        <v/>
      </c>
      <c r="G101" s="175"/>
      <c r="H101" s="175" t="str" cm="1">
        <f t="array" ref="H101">_xlfn.IFS(
    B101=0,"Lead Only",
    G101&gt;=1095,"Churned",
    G101&gt;=750,"Sleepers",
    G101&gt;=390,"Lapsers",
    AND(B101&gt;=3,G101&lt;=365),"Loyal",
    AND(B101=2,G101&lt;=365),"Engaged",
    AND(B101=1,G101&lt;=180),"New Acqui",
    AND(B101=1,G101&gt;=181,G101&lt;=365),"One Timers",
    TRUE,"Unclassified"
)</f>
        <v>Lead Only</v>
      </c>
      <c r="I101" s="175"/>
      <c r="J101" s="175"/>
    </row>
    <row r="102" spans="1:10" ht="18">
      <c r="A102" s="34">
        <v>154399</v>
      </c>
      <c r="B102" s="111" cm="1">
        <f t="array" ref="B102">IFERROR(COUNT(_xlfn.UNIQUE(_xlfn._xlws.FILTER(Clean_Transactional!$H$5:$H$4260, VALUE(Clean_Transactional!$J$5:$J$4260)=VALUE(A102)))), 0)</f>
        <v>0</v>
      </c>
      <c r="C102" s="111"/>
      <c r="D102" s="181" t="str" cm="1">
        <f t="array" ref="D102">IFERROR(MAX(_xlfn._xlws.FILTER(Clean_Transactional!$B$5:$B$4260, VALUE(Clean_Transactional!$J$5:$J$4260)=VALUE(A102))), "")</f>
        <v/>
      </c>
      <c r="E102" s="181"/>
      <c r="F102" s="175" t="str">
        <f t="shared" si="3"/>
        <v/>
      </c>
      <c r="G102" s="175"/>
      <c r="H102" s="175" t="str" cm="1">
        <f t="array" ref="H102">_xlfn.IFS(
    B102=0,"Lead Only",
    G102&gt;=1095,"Churned",
    G102&gt;=750,"Sleepers",
    G102&gt;=390,"Lapsers",
    AND(B102&gt;=3,G102&lt;=365),"Loyal",
    AND(B102=2,G102&lt;=365),"Engaged",
    AND(B102=1,G102&lt;=180),"New Acqui",
    AND(B102=1,G102&gt;=181,G102&lt;=365),"One Timers",
    TRUE,"Unclassified"
)</f>
        <v>Lead Only</v>
      </c>
      <c r="I102" s="175"/>
      <c r="J102" s="175"/>
    </row>
    <row r="103" spans="1:10" ht="18">
      <c r="A103" s="34">
        <v>209386</v>
      </c>
      <c r="B103" s="111" cm="1">
        <f t="array" ref="B103">IFERROR(COUNT(_xlfn.UNIQUE(_xlfn._xlws.FILTER(Clean_Transactional!$H$5:$H$4260, VALUE(Clean_Transactional!$J$5:$J$4260)=VALUE(A103)))), 0)</f>
        <v>4</v>
      </c>
      <c r="C103" s="111"/>
      <c r="D103" s="181" cm="1">
        <f t="array" ref="D103">IFERROR(MAX(_xlfn._xlws.FILTER(Clean_Transactional!$B$5:$B$4260, VALUE(Clean_Transactional!$J$5:$J$4260)=VALUE(A103))), "")</f>
        <v>44842</v>
      </c>
      <c r="E103" s="181"/>
      <c r="F103" s="175">
        <f t="shared" si="3"/>
        <v>23</v>
      </c>
      <c r="G103" s="175"/>
      <c r="H103" s="175" t="str" cm="1">
        <f t="array" ref="H103">_xlfn.IFS(
    B103=0,"Lead Only",
    G103&gt;=1095,"Churned",
    G103&gt;=750,"Sleepers",
    G103&gt;=390,"Lapsers",
    AND(B103&gt;=3,G103&lt;=365),"Loyal",
    AND(B103=2,G103&lt;=365),"Engaged",
    AND(B103=1,G103&lt;=180),"New Acqui",
    AND(B103=1,G103&gt;=181,G103&lt;=365),"One Timers",
    TRUE,"Unclassified"
)</f>
        <v>Loyal</v>
      </c>
      <c r="I103" s="175"/>
      <c r="J103" s="175"/>
    </row>
    <row r="104" spans="1:10" ht="18">
      <c r="A104" s="36">
        <v>553256</v>
      </c>
      <c r="B104" s="112" cm="1">
        <f t="array" ref="B104">IFERROR(COUNT(_xlfn.UNIQUE(_xlfn._xlws.FILTER(Clean_Transactional!$H$5:$H$4260, VALUE(Clean_Transactional!$J$5:$J$4260)=VALUE(A104)))), 0)</f>
        <v>4</v>
      </c>
      <c r="C104" s="112"/>
      <c r="D104" s="173" cm="1">
        <f t="array" ref="D104">IFERROR(MAX(_xlfn._xlws.FILTER(Clean_Transactional!$B$5:$B$4260, VALUE(Clean_Transactional!$J$5:$J$4260)=VALUE(A104))), "")</f>
        <v>44842</v>
      </c>
      <c r="E104" s="173"/>
      <c r="F104" s="174">
        <f t="shared" si="3"/>
        <v>23</v>
      </c>
      <c r="G104" s="174"/>
      <c r="H104" s="175" t="str" cm="1">
        <f t="array" ref="H104">_xlfn.IFS(
    B104=0,"Lead Only",
    G104&gt;=1095,"Churned",
    G104&gt;=750,"Sleepers",
    G104&gt;=390,"Lapsers",
    AND(B104&gt;=3,G104&lt;=365),"Loyal",
    AND(B104=2,G104&lt;=365),"Engaged",
    AND(B104=1,G104&lt;=180),"New Acqui",
    AND(B104=1,G104&gt;=181,G104&lt;=365),"One Timers",
    TRUE,"Unclassified"
)</f>
        <v>Loyal</v>
      </c>
      <c r="I104" s="175"/>
      <c r="J104" s="175"/>
    </row>
  </sheetData>
  <mergeCells count="407">
    <mergeCell ref="B6:C6"/>
    <mergeCell ref="D6:E6"/>
    <mergeCell ref="F6:G6"/>
    <mergeCell ref="H6:J6"/>
    <mergeCell ref="B7:C7"/>
    <mergeCell ref="D7:E7"/>
    <mergeCell ref="F7:G7"/>
    <mergeCell ref="H7:J7"/>
    <mergeCell ref="A2:J3"/>
    <mergeCell ref="B4:C4"/>
    <mergeCell ref="D4:E4"/>
    <mergeCell ref="F4:G4"/>
    <mergeCell ref="H4:J4"/>
    <mergeCell ref="B5:C5"/>
    <mergeCell ref="D5:E5"/>
    <mergeCell ref="F5:G5"/>
    <mergeCell ref="H5:J5"/>
    <mergeCell ref="B10:C10"/>
    <mergeCell ref="D10:E10"/>
    <mergeCell ref="F10:G10"/>
    <mergeCell ref="H10:J10"/>
    <mergeCell ref="B11:C11"/>
    <mergeCell ref="D11:E11"/>
    <mergeCell ref="F11:G11"/>
    <mergeCell ref="H11:J11"/>
    <mergeCell ref="B8:C8"/>
    <mergeCell ref="D8:E8"/>
    <mergeCell ref="F8:G8"/>
    <mergeCell ref="H8:J8"/>
    <mergeCell ref="B9:C9"/>
    <mergeCell ref="D9:E9"/>
    <mergeCell ref="F9:G9"/>
    <mergeCell ref="H9:J9"/>
    <mergeCell ref="B14:C14"/>
    <mergeCell ref="D14:E14"/>
    <mergeCell ref="F14:G14"/>
    <mergeCell ref="H14:J14"/>
    <mergeCell ref="B15:C15"/>
    <mergeCell ref="D15:E15"/>
    <mergeCell ref="F15:G15"/>
    <mergeCell ref="H15:J15"/>
    <mergeCell ref="B12:C12"/>
    <mergeCell ref="D12:E12"/>
    <mergeCell ref="F12:G12"/>
    <mergeCell ref="H12:J12"/>
    <mergeCell ref="B13:C13"/>
    <mergeCell ref="D13:E13"/>
    <mergeCell ref="F13:G13"/>
    <mergeCell ref="H13:J13"/>
    <mergeCell ref="B18:C18"/>
    <mergeCell ref="D18:E18"/>
    <mergeCell ref="F18:G18"/>
    <mergeCell ref="H18:J18"/>
    <mergeCell ref="B19:C19"/>
    <mergeCell ref="D19:E19"/>
    <mergeCell ref="F19:G19"/>
    <mergeCell ref="H19:J19"/>
    <mergeCell ref="B16:C16"/>
    <mergeCell ref="D16:E16"/>
    <mergeCell ref="F16:G16"/>
    <mergeCell ref="H16:J16"/>
    <mergeCell ref="B17:C17"/>
    <mergeCell ref="D17:E17"/>
    <mergeCell ref="F17:G17"/>
    <mergeCell ref="H17:J17"/>
    <mergeCell ref="B22:C22"/>
    <mergeCell ref="D22:E22"/>
    <mergeCell ref="F22:G22"/>
    <mergeCell ref="H22:J22"/>
    <mergeCell ref="B23:C23"/>
    <mergeCell ref="D23:E23"/>
    <mergeCell ref="F23:G23"/>
    <mergeCell ref="H23:J23"/>
    <mergeCell ref="B20:C20"/>
    <mergeCell ref="D20:E20"/>
    <mergeCell ref="F20:G20"/>
    <mergeCell ref="H20:J20"/>
    <mergeCell ref="B21:C21"/>
    <mergeCell ref="D21:E21"/>
    <mergeCell ref="F21:G21"/>
    <mergeCell ref="H21:J21"/>
    <mergeCell ref="B26:C26"/>
    <mergeCell ref="D26:E26"/>
    <mergeCell ref="F26:G26"/>
    <mergeCell ref="H26:J26"/>
    <mergeCell ref="B27:C27"/>
    <mergeCell ref="D27:E27"/>
    <mergeCell ref="F27:G27"/>
    <mergeCell ref="H27:J27"/>
    <mergeCell ref="B24:C24"/>
    <mergeCell ref="D24:E24"/>
    <mergeCell ref="F24:G24"/>
    <mergeCell ref="H24:J24"/>
    <mergeCell ref="B25:C25"/>
    <mergeCell ref="D25:E25"/>
    <mergeCell ref="F25:G25"/>
    <mergeCell ref="H25:J25"/>
    <mergeCell ref="B30:C30"/>
    <mergeCell ref="D30:E30"/>
    <mergeCell ref="F30:G30"/>
    <mergeCell ref="H30:J30"/>
    <mergeCell ref="B31:C31"/>
    <mergeCell ref="D31:E31"/>
    <mergeCell ref="F31:G31"/>
    <mergeCell ref="H31:J31"/>
    <mergeCell ref="B28:C28"/>
    <mergeCell ref="D28:E28"/>
    <mergeCell ref="F28:G28"/>
    <mergeCell ref="H28:J28"/>
    <mergeCell ref="B29:C29"/>
    <mergeCell ref="D29:E29"/>
    <mergeCell ref="F29:G29"/>
    <mergeCell ref="H29:J29"/>
    <mergeCell ref="B34:C34"/>
    <mergeCell ref="D34:E34"/>
    <mergeCell ref="F34:G34"/>
    <mergeCell ref="H34:J34"/>
    <mergeCell ref="B35:C35"/>
    <mergeCell ref="D35:E35"/>
    <mergeCell ref="F35:G35"/>
    <mergeCell ref="H35:J35"/>
    <mergeCell ref="B32:C32"/>
    <mergeCell ref="D32:E32"/>
    <mergeCell ref="F32:G32"/>
    <mergeCell ref="H32:J32"/>
    <mergeCell ref="B33:C33"/>
    <mergeCell ref="D33:E33"/>
    <mergeCell ref="F33:G33"/>
    <mergeCell ref="H33:J33"/>
    <mergeCell ref="B38:C38"/>
    <mergeCell ref="D38:E38"/>
    <mergeCell ref="F38:G38"/>
    <mergeCell ref="H38:J38"/>
    <mergeCell ref="B39:C39"/>
    <mergeCell ref="D39:E39"/>
    <mergeCell ref="F39:G39"/>
    <mergeCell ref="H39:J39"/>
    <mergeCell ref="B36:C36"/>
    <mergeCell ref="D36:E36"/>
    <mergeCell ref="F36:G36"/>
    <mergeCell ref="H36:J36"/>
    <mergeCell ref="B37:C37"/>
    <mergeCell ref="D37:E37"/>
    <mergeCell ref="F37:G37"/>
    <mergeCell ref="H37:J37"/>
    <mergeCell ref="B42:C42"/>
    <mergeCell ref="D42:E42"/>
    <mergeCell ref="F42:G42"/>
    <mergeCell ref="H42:J42"/>
    <mergeCell ref="B43:C43"/>
    <mergeCell ref="D43:E43"/>
    <mergeCell ref="F43:G43"/>
    <mergeCell ref="H43:J43"/>
    <mergeCell ref="B40:C40"/>
    <mergeCell ref="D40:E40"/>
    <mergeCell ref="F40:G40"/>
    <mergeCell ref="H40:J40"/>
    <mergeCell ref="B41:C41"/>
    <mergeCell ref="D41:E41"/>
    <mergeCell ref="F41:G41"/>
    <mergeCell ref="H41:J41"/>
    <mergeCell ref="B46:C46"/>
    <mergeCell ref="D46:E46"/>
    <mergeCell ref="F46:G46"/>
    <mergeCell ref="H46:J46"/>
    <mergeCell ref="B47:C47"/>
    <mergeCell ref="D47:E47"/>
    <mergeCell ref="F47:G47"/>
    <mergeCell ref="H47:J47"/>
    <mergeCell ref="B44:C44"/>
    <mergeCell ref="D44:E44"/>
    <mergeCell ref="F44:G44"/>
    <mergeCell ref="H44:J44"/>
    <mergeCell ref="B45:C45"/>
    <mergeCell ref="D45:E45"/>
    <mergeCell ref="F45:G45"/>
    <mergeCell ref="H45:J45"/>
    <mergeCell ref="B50:C50"/>
    <mergeCell ref="D50:E50"/>
    <mergeCell ref="F50:G50"/>
    <mergeCell ref="H50:J50"/>
    <mergeCell ref="B51:C51"/>
    <mergeCell ref="D51:E51"/>
    <mergeCell ref="F51:G51"/>
    <mergeCell ref="H51:J51"/>
    <mergeCell ref="B48:C48"/>
    <mergeCell ref="D48:E48"/>
    <mergeCell ref="F48:G48"/>
    <mergeCell ref="H48:J48"/>
    <mergeCell ref="B49:C49"/>
    <mergeCell ref="D49:E49"/>
    <mergeCell ref="F49:G49"/>
    <mergeCell ref="H49:J49"/>
    <mergeCell ref="B54:C54"/>
    <mergeCell ref="D54:E54"/>
    <mergeCell ref="F54:G54"/>
    <mergeCell ref="H54:J54"/>
    <mergeCell ref="B55:C55"/>
    <mergeCell ref="D55:E55"/>
    <mergeCell ref="F55:G55"/>
    <mergeCell ref="H55:J55"/>
    <mergeCell ref="B52:C52"/>
    <mergeCell ref="D52:E52"/>
    <mergeCell ref="F52:G52"/>
    <mergeCell ref="H52:J52"/>
    <mergeCell ref="B53:C53"/>
    <mergeCell ref="D53:E53"/>
    <mergeCell ref="F53:G53"/>
    <mergeCell ref="H53:J53"/>
    <mergeCell ref="B58:C58"/>
    <mergeCell ref="D58:E58"/>
    <mergeCell ref="F58:G58"/>
    <mergeCell ref="H58:J58"/>
    <mergeCell ref="B59:C59"/>
    <mergeCell ref="D59:E59"/>
    <mergeCell ref="F59:G59"/>
    <mergeCell ref="H59:J59"/>
    <mergeCell ref="B56:C56"/>
    <mergeCell ref="D56:E56"/>
    <mergeCell ref="F56:G56"/>
    <mergeCell ref="H56:J56"/>
    <mergeCell ref="B57:C57"/>
    <mergeCell ref="D57:E57"/>
    <mergeCell ref="F57:G57"/>
    <mergeCell ref="H57:J57"/>
    <mergeCell ref="B62:C62"/>
    <mergeCell ref="D62:E62"/>
    <mergeCell ref="F62:G62"/>
    <mergeCell ref="H62:J62"/>
    <mergeCell ref="B63:C63"/>
    <mergeCell ref="D63:E63"/>
    <mergeCell ref="F63:G63"/>
    <mergeCell ref="H63:J63"/>
    <mergeCell ref="B60:C60"/>
    <mergeCell ref="D60:E60"/>
    <mergeCell ref="F60:G60"/>
    <mergeCell ref="H60:J60"/>
    <mergeCell ref="B61:C61"/>
    <mergeCell ref="D61:E61"/>
    <mergeCell ref="F61:G61"/>
    <mergeCell ref="H61:J61"/>
    <mergeCell ref="B66:C66"/>
    <mergeCell ref="D66:E66"/>
    <mergeCell ref="F66:G66"/>
    <mergeCell ref="H66:J66"/>
    <mergeCell ref="B67:C67"/>
    <mergeCell ref="D67:E67"/>
    <mergeCell ref="F67:G67"/>
    <mergeCell ref="H67:J67"/>
    <mergeCell ref="B64:C64"/>
    <mergeCell ref="D64:E64"/>
    <mergeCell ref="F64:G64"/>
    <mergeCell ref="H64:J64"/>
    <mergeCell ref="B65:C65"/>
    <mergeCell ref="D65:E65"/>
    <mergeCell ref="F65:G65"/>
    <mergeCell ref="H65:J65"/>
    <mergeCell ref="B70:C70"/>
    <mergeCell ref="D70:E70"/>
    <mergeCell ref="F70:G70"/>
    <mergeCell ref="H70:J70"/>
    <mergeCell ref="B71:C71"/>
    <mergeCell ref="D71:E71"/>
    <mergeCell ref="F71:G71"/>
    <mergeCell ref="H71:J71"/>
    <mergeCell ref="B68:C68"/>
    <mergeCell ref="D68:E68"/>
    <mergeCell ref="F68:G68"/>
    <mergeCell ref="H68:J68"/>
    <mergeCell ref="B69:C69"/>
    <mergeCell ref="D69:E69"/>
    <mergeCell ref="F69:G69"/>
    <mergeCell ref="H69:J69"/>
    <mergeCell ref="B74:C74"/>
    <mergeCell ref="D74:E74"/>
    <mergeCell ref="F74:G74"/>
    <mergeCell ref="H74:J74"/>
    <mergeCell ref="B75:C75"/>
    <mergeCell ref="D75:E75"/>
    <mergeCell ref="F75:G75"/>
    <mergeCell ref="H75:J75"/>
    <mergeCell ref="B72:C72"/>
    <mergeCell ref="D72:E72"/>
    <mergeCell ref="F72:G72"/>
    <mergeCell ref="H72:J72"/>
    <mergeCell ref="B73:C73"/>
    <mergeCell ref="D73:E73"/>
    <mergeCell ref="F73:G73"/>
    <mergeCell ref="H73:J73"/>
    <mergeCell ref="B78:C78"/>
    <mergeCell ref="D78:E78"/>
    <mergeCell ref="F78:G78"/>
    <mergeCell ref="H78:J78"/>
    <mergeCell ref="B79:C79"/>
    <mergeCell ref="D79:E79"/>
    <mergeCell ref="F79:G79"/>
    <mergeCell ref="H79:J79"/>
    <mergeCell ref="B76:C76"/>
    <mergeCell ref="D76:E76"/>
    <mergeCell ref="F76:G76"/>
    <mergeCell ref="H76:J76"/>
    <mergeCell ref="B77:C77"/>
    <mergeCell ref="D77:E77"/>
    <mergeCell ref="F77:G77"/>
    <mergeCell ref="H77:J77"/>
    <mergeCell ref="B82:C82"/>
    <mergeCell ref="D82:E82"/>
    <mergeCell ref="F82:G82"/>
    <mergeCell ref="H82:J82"/>
    <mergeCell ref="B83:C83"/>
    <mergeCell ref="D83:E83"/>
    <mergeCell ref="F83:G83"/>
    <mergeCell ref="H83:J83"/>
    <mergeCell ref="B80:C80"/>
    <mergeCell ref="D80:E80"/>
    <mergeCell ref="F80:G80"/>
    <mergeCell ref="H80:J80"/>
    <mergeCell ref="B81:C81"/>
    <mergeCell ref="D81:E81"/>
    <mergeCell ref="F81:G81"/>
    <mergeCell ref="H81:J81"/>
    <mergeCell ref="B86:C86"/>
    <mergeCell ref="D86:E86"/>
    <mergeCell ref="F86:G86"/>
    <mergeCell ref="H86:J86"/>
    <mergeCell ref="B87:C87"/>
    <mergeCell ref="D87:E87"/>
    <mergeCell ref="F87:G87"/>
    <mergeCell ref="H87:J87"/>
    <mergeCell ref="B84:C84"/>
    <mergeCell ref="D84:E84"/>
    <mergeCell ref="F84:G84"/>
    <mergeCell ref="H84:J84"/>
    <mergeCell ref="B85:C85"/>
    <mergeCell ref="D85:E85"/>
    <mergeCell ref="F85:G85"/>
    <mergeCell ref="H85:J85"/>
    <mergeCell ref="B90:C90"/>
    <mergeCell ref="D90:E90"/>
    <mergeCell ref="F90:G90"/>
    <mergeCell ref="H90:J90"/>
    <mergeCell ref="B91:C91"/>
    <mergeCell ref="D91:E91"/>
    <mergeCell ref="F91:G91"/>
    <mergeCell ref="H91:J91"/>
    <mergeCell ref="B88:C88"/>
    <mergeCell ref="D88:E88"/>
    <mergeCell ref="F88:G88"/>
    <mergeCell ref="H88:J88"/>
    <mergeCell ref="B89:C89"/>
    <mergeCell ref="D89:E89"/>
    <mergeCell ref="F89:G89"/>
    <mergeCell ref="H89:J89"/>
    <mergeCell ref="B94:C94"/>
    <mergeCell ref="D94:E94"/>
    <mergeCell ref="F94:G94"/>
    <mergeCell ref="H94:J94"/>
    <mergeCell ref="B95:C95"/>
    <mergeCell ref="D95:E95"/>
    <mergeCell ref="F95:G95"/>
    <mergeCell ref="H95:J95"/>
    <mergeCell ref="B92:C92"/>
    <mergeCell ref="D92:E92"/>
    <mergeCell ref="F92:G92"/>
    <mergeCell ref="H92:J92"/>
    <mergeCell ref="B93:C93"/>
    <mergeCell ref="D93:E93"/>
    <mergeCell ref="F93:G93"/>
    <mergeCell ref="H93:J93"/>
    <mergeCell ref="F98:G98"/>
    <mergeCell ref="H98:J98"/>
    <mergeCell ref="B99:C99"/>
    <mergeCell ref="D99:E99"/>
    <mergeCell ref="F99:G99"/>
    <mergeCell ref="H99:J99"/>
    <mergeCell ref="B96:C96"/>
    <mergeCell ref="D96:E96"/>
    <mergeCell ref="F96:G96"/>
    <mergeCell ref="H96:J96"/>
    <mergeCell ref="B97:C97"/>
    <mergeCell ref="D97:E97"/>
    <mergeCell ref="F97:G97"/>
    <mergeCell ref="H97:J97"/>
    <mergeCell ref="B104:C104"/>
    <mergeCell ref="D104:E104"/>
    <mergeCell ref="F104:G104"/>
    <mergeCell ref="H104:J104"/>
    <mergeCell ref="L2:N3"/>
    <mergeCell ref="L14:N16"/>
    <mergeCell ref="B102:C102"/>
    <mergeCell ref="D102:E102"/>
    <mergeCell ref="F102:G102"/>
    <mergeCell ref="H102:J102"/>
    <mergeCell ref="B103:C103"/>
    <mergeCell ref="D103:E103"/>
    <mergeCell ref="F103:G103"/>
    <mergeCell ref="H103:J103"/>
    <mergeCell ref="B100:C100"/>
    <mergeCell ref="D100:E100"/>
    <mergeCell ref="F100:G100"/>
    <mergeCell ref="H100:J100"/>
    <mergeCell ref="B101:C101"/>
    <mergeCell ref="D101:E101"/>
    <mergeCell ref="F101:G101"/>
    <mergeCell ref="H101:J101"/>
    <mergeCell ref="B98:C98"/>
    <mergeCell ref="D98:E98"/>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54E57-DD05-470E-815B-B0407F042411}">
  <dimension ref="A1:K19"/>
  <sheetViews>
    <sheetView tabSelected="1" zoomScale="39" workbookViewId="0">
      <selection activeCell="D8" sqref="D8:G8"/>
    </sheetView>
  </sheetViews>
  <sheetFormatPr defaultRowHeight="14.4"/>
  <cols>
    <col min="3" max="3" width="13.21875" customWidth="1"/>
    <col min="7" max="7" width="12.6640625" customWidth="1"/>
  </cols>
  <sheetData>
    <row r="1" spans="1:11" ht="14.4" customHeight="1">
      <c r="A1" s="190" t="s">
        <v>260</v>
      </c>
      <c r="B1" s="190"/>
      <c r="C1" s="190"/>
      <c r="D1" s="190"/>
      <c r="E1" s="190"/>
      <c r="F1" s="190"/>
      <c r="G1" s="190"/>
      <c r="H1" s="190"/>
      <c r="I1" s="190"/>
      <c r="J1" s="190"/>
      <c r="K1" s="190"/>
    </row>
    <row r="2" spans="1:11" ht="14.4" customHeight="1" thickBot="1">
      <c r="A2" s="191"/>
      <c r="B2" s="191"/>
      <c r="C2" s="191"/>
      <c r="D2" s="191"/>
      <c r="E2" s="191"/>
      <c r="F2" s="191"/>
      <c r="G2" s="191"/>
      <c r="H2" s="191"/>
      <c r="I2" s="191"/>
      <c r="J2" s="191"/>
      <c r="K2" s="191"/>
    </row>
    <row r="3" spans="1:11" ht="15" thickBot="1">
      <c r="A3" s="189" t="s">
        <v>261</v>
      </c>
      <c r="B3" s="189"/>
      <c r="C3" s="189"/>
      <c r="D3" s="189" t="s">
        <v>262</v>
      </c>
      <c r="E3" s="189"/>
      <c r="F3" s="189"/>
      <c r="G3" s="189"/>
      <c r="H3" s="189" t="s">
        <v>263</v>
      </c>
      <c r="I3" s="189"/>
      <c r="J3" s="189"/>
      <c r="K3" s="189"/>
    </row>
    <row r="4" spans="1:11" ht="124.2" customHeight="1" thickBot="1">
      <c r="A4" s="188" t="s">
        <v>268</v>
      </c>
      <c r="B4" s="188"/>
      <c r="C4" s="188"/>
      <c r="D4" s="185" t="s">
        <v>269</v>
      </c>
      <c r="E4" s="185"/>
      <c r="F4" s="185"/>
      <c r="G4" s="185"/>
      <c r="H4" s="185" t="s">
        <v>270</v>
      </c>
      <c r="I4" s="185"/>
      <c r="J4" s="185"/>
      <c r="K4" s="185"/>
    </row>
    <row r="5" spans="1:11" ht="124.2" customHeight="1" thickBot="1">
      <c r="A5" s="186" t="s">
        <v>158</v>
      </c>
      <c r="B5" s="186"/>
      <c r="C5" s="186"/>
      <c r="D5" s="185" t="s">
        <v>271</v>
      </c>
      <c r="E5" s="185"/>
      <c r="F5" s="185"/>
      <c r="G5" s="185"/>
      <c r="H5" s="185" t="s">
        <v>272</v>
      </c>
      <c r="I5" s="185"/>
      <c r="J5" s="185"/>
      <c r="K5" s="185"/>
    </row>
    <row r="6" spans="1:11" ht="93.6" customHeight="1" thickBot="1">
      <c r="A6" s="187" t="s">
        <v>264</v>
      </c>
      <c r="B6" s="187"/>
      <c r="C6" s="187"/>
      <c r="D6" s="185" t="s">
        <v>273</v>
      </c>
      <c r="E6" s="185"/>
      <c r="F6" s="185"/>
      <c r="G6" s="185"/>
      <c r="H6" s="185" t="s">
        <v>274</v>
      </c>
      <c r="I6" s="185"/>
      <c r="J6" s="185"/>
      <c r="K6" s="185"/>
    </row>
    <row r="7" spans="1:11" ht="107.4" customHeight="1" thickBot="1">
      <c r="A7" s="188" t="s">
        <v>178</v>
      </c>
      <c r="B7" s="188"/>
      <c r="C7" s="188"/>
      <c r="D7" s="185" t="s">
        <v>275</v>
      </c>
      <c r="E7" s="185"/>
      <c r="F7" s="185"/>
      <c r="G7" s="185"/>
      <c r="H7" s="185" t="s">
        <v>276</v>
      </c>
      <c r="I7" s="185"/>
      <c r="J7" s="185"/>
      <c r="K7" s="185"/>
    </row>
    <row r="8" spans="1:11" ht="117.6" customHeight="1" thickBot="1">
      <c r="A8" s="187" t="s">
        <v>187</v>
      </c>
      <c r="B8" s="187"/>
      <c r="C8" s="187"/>
      <c r="D8" s="185" t="s">
        <v>286</v>
      </c>
      <c r="E8" s="185"/>
      <c r="F8" s="185"/>
      <c r="G8" s="185"/>
      <c r="H8" s="185" t="s">
        <v>277</v>
      </c>
      <c r="I8" s="185"/>
      <c r="J8" s="185"/>
      <c r="K8" s="185"/>
    </row>
    <row r="9" spans="1:11" ht="114" customHeight="1" thickBot="1">
      <c r="A9" s="187" t="s">
        <v>265</v>
      </c>
      <c r="B9" s="187"/>
      <c r="C9" s="187"/>
      <c r="D9" s="185" t="s">
        <v>278</v>
      </c>
      <c r="E9" s="185"/>
      <c r="F9" s="185"/>
      <c r="G9" s="185"/>
      <c r="H9" s="185" t="s">
        <v>279</v>
      </c>
      <c r="I9" s="185"/>
      <c r="J9" s="185"/>
      <c r="K9" s="185"/>
    </row>
    <row r="10" spans="1:11" ht="160.19999999999999" customHeight="1" thickBot="1">
      <c r="A10" s="187" t="s">
        <v>266</v>
      </c>
      <c r="B10" s="187"/>
      <c r="C10" s="187"/>
      <c r="D10" s="185" t="s">
        <v>280</v>
      </c>
      <c r="E10" s="185"/>
      <c r="F10" s="185"/>
      <c r="G10" s="185"/>
      <c r="H10" s="185" t="s">
        <v>281</v>
      </c>
      <c r="I10" s="185"/>
      <c r="J10" s="185"/>
      <c r="K10" s="185"/>
    </row>
    <row r="11" spans="1:11" ht="125.4" customHeight="1" thickBot="1">
      <c r="A11" s="187" t="s">
        <v>257</v>
      </c>
      <c r="B11" s="187"/>
      <c r="C11" s="187"/>
      <c r="D11" s="185" t="s">
        <v>282</v>
      </c>
      <c r="E11" s="185"/>
      <c r="F11" s="185"/>
      <c r="G11" s="185"/>
      <c r="H11" s="185" t="s">
        <v>283</v>
      </c>
      <c r="I11" s="185"/>
      <c r="J11" s="185"/>
      <c r="K11" s="185"/>
    </row>
    <row r="12" spans="1:11" ht="99.6" customHeight="1" thickBot="1">
      <c r="A12" s="187" t="s">
        <v>267</v>
      </c>
      <c r="B12" s="187"/>
      <c r="C12" s="187"/>
      <c r="D12" s="185" t="s">
        <v>284</v>
      </c>
      <c r="E12" s="185"/>
      <c r="F12" s="185"/>
      <c r="G12" s="185"/>
      <c r="H12" s="185" t="s">
        <v>285</v>
      </c>
      <c r="I12" s="185"/>
      <c r="J12" s="185"/>
      <c r="K12" s="185"/>
    </row>
    <row r="13" spans="1:11">
      <c r="A13" s="189"/>
      <c r="B13" s="189"/>
      <c r="C13" s="189"/>
    </row>
    <row r="14" spans="1:11">
      <c r="A14" s="189"/>
      <c r="B14" s="189"/>
      <c r="C14" s="189"/>
    </row>
    <row r="15" spans="1:11">
      <c r="A15" s="189"/>
      <c r="B15" s="189"/>
      <c r="C15" s="189"/>
    </row>
    <row r="16" spans="1:11">
      <c r="A16" s="189"/>
      <c r="B16" s="189"/>
      <c r="C16" s="189"/>
    </row>
    <row r="17" spans="1:3">
      <c r="A17" s="189"/>
      <c r="B17" s="189"/>
      <c r="C17" s="189"/>
    </row>
    <row r="18" spans="1:3">
      <c r="A18" s="189"/>
      <c r="B18" s="189"/>
      <c r="C18" s="189"/>
    </row>
    <row r="19" spans="1:3">
      <c r="A19" s="189"/>
      <c r="B19" s="189"/>
      <c r="C19" s="189"/>
    </row>
  </sheetData>
  <mergeCells count="38">
    <mergeCell ref="A3:C3"/>
    <mergeCell ref="D3:G3"/>
    <mergeCell ref="H3:K3"/>
    <mergeCell ref="A1:K2"/>
    <mergeCell ref="A4:C4"/>
    <mergeCell ref="H4:K4"/>
    <mergeCell ref="A16:C16"/>
    <mergeCell ref="A17:C17"/>
    <mergeCell ref="A18:C18"/>
    <mergeCell ref="A19:C19"/>
    <mergeCell ref="A10:C10"/>
    <mergeCell ref="A11:C11"/>
    <mergeCell ref="A12:C12"/>
    <mergeCell ref="A13:C13"/>
    <mergeCell ref="A14:C14"/>
    <mergeCell ref="A15:C15"/>
    <mergeCell ref="H9:K9"/>
    <mergeCell ref="D4:G4"/>
    <mergeCell ref="D6:G6"/>
    <mergeCell ref="D7:G7"/>
    <mergeCell ref="D8:G8"/>
    <mergeCell ref="D9:G9"/>
    <mergeCell ref="D11:G11"/>
    <mergeCell ref="D12:G12"/>
    <mergeCell ref="A5:C5"/>
    <mergeCell ref="D5:G5"/>
    <mergeCell ref="H5:K5"/>
    <mergeCell ref="D10:G10"/>
    <mergeCell ref="H10:K10"/>
    <mergeCell ref="H11:K11"/>
    <mergeCell ref="H12:K12"/>
    <mergeCell ref="A6:C6"/>
    <mergeCell ref="A7:C7"/>
    <mergeCell ref="A8:C8"/>
    <mergeCell ref="A9:C9"/>
    <mergeCell ref="H6:K6"/>
    <mergeCell ref="H7:K7"/>
    <mergeCell ref="H8:K8"/>
  </mergeCell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Customer Base</vt:lpstr>
      <vt:lpstr>Clean_Customer Base</vt:lpstr>
      <vt:lpstr>Transactional Data</vt:lpstr>
      <vt:lpstr>Clean_Transactional</vt:lpstr>
      <vt:lpstr>Pivot Tables</vt:lpstr>
      <vt:lpstr>Analysis</vt:lpstr>
      <vt:lpstr>CRM_Segmentation</vt:lpstr>
      <vt:lpstr>Insights &amp; 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Christel Epelita</dc:creator>
  <cp:lastModifiedBy>Princes Jane Tulio</cp:lastModifiedBy>
  <dcterms:created xsi:type="dcterms:W3CDTF">2022-12-19T04:21:57Z</dcterms:created>
  <dcterms:modified xsi:type="dcterms:W3CDTF">2026-09-24T06:31:05Z</dcterms:modified>
</cp:coreProperties>
</file>