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defaultThemeVersion="124226"/>
  <xr:revisionPtr revIDLastSave="0" documentId="8_{1E19A51D-AB15-492F-97A0-A2D02E8AC9FE}" xr6:coauthVersionLast="47" xr6:coauthVersionMax="47" xr10:uidLastSave="{00000000-0000-0000-0000-000000000000}"/>
  <bookViews>
    <workbookView xWindow="-120" yWindow="-120" windowWidth="24240" windowHeight="13140" firstSheet="2" activeTab="2" xr2:uid="{00000000-000D-0000-FFFF-FFFF00000000}"/>
  </bookViews>
  <sheets>
    <sheet name="Sales" sheetId="1" r:id="rId1"/>
    <sheet name="Sheet3" sheetId="8" r:id="rId2"/>
    <sheet name="Tasks" sheetId="2" r:id="rId3"/>
    <sheet name="Pivot Table" sheetId="4" r:id="rId4"/>
    <sheet name="Dashboard" sheetId="3" r:id="rId5"/>
    <sheet name="My Own Dashboard" sheetId="5" r:id="rId6"/>
  </sheets>
  <definedNames>
    <definedName name="_xlnm._FilterDatabase" localSheetId="0" hidden="1">Sales!$B$3:$I$28</definedName>
    <definedName name="Slicer_Region">#N/A</definedName>
  </definedNames>
  <calcPr calcId="191028"/>
  <pivotCaches>
    <pivotCache cacheId="1"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2" l="1"/>
  <c r="D23" i="2"/>
  <c r="D24" i="2"/>
  <c r="D25" i="2"/>
  <c r="D26" i="2"/>
  <c r="D21" i="2"/>
  <c r="D13" i="2"/>
  <c r="D14" i="2"/>
  <c r="D15" i="2"/>
  <c r="D16" i="2"/>
  <c r="D17" i="2"/>
  <c r="D12" i="2"/>
  <c r="D4" i="4"/>
  <c r="C4" i="4"/>
</calcChain>
</file>

<file path=xl/sharedStrings.xml><?xml version="1.0" encoding="utf-8"?>
<sst xmlns="http://schemas.openxmlformats.org/spreadsheetml/2006/main" count="361" uniqueCount="94">
  <si>
    <t>SalesRep</t>
  </si>
  <si>
    <t>Date</t>
  </si>
  <si>
    <t>Month</t>
  </si>
  <si>
    <t>Sales</t>
  </si>
  <si>
    <t>Product</t>
  </si>
  <si>
    <t>Region</t>
  </si>
  <si>
    <t>Year</t>
  </si>
  <si>
    <t>Profit</t>
  </si>
  <si>
    <t>Dec</t>
  </si>
  <si>
    <t>Northeast</t>
  </si>
  <si>
    <t>Feb</t>
  </si>
  <si>
    <t>Southwest</t>
  </si>
  <si>
    <t>Central</t>
  </si>
  <si>
    <t>Susan Edwards</t>
  </si>
  <si>
    <t>Nov</t>
  </si>
  <si>
    <t>Mar</t>
  </si>
  <si>
    <t>Ernest Feldgus</t>
  </si>
  <si>
    <t>Aug</t>
  </si>
  <si>
    <t>Southeast</t>
  </si>
  <si>
    <t>Sep</t>
  </si>
  <si>
    <t>Northwest</t>
  </si>
  <si>
    <t>May</t>
  </si>
  <si>
    <t>Jan</t>
  </si>
  <si>
    <t>Jun</t>
  </si>
  <si>
    <t>Jul</t>
  </si>
  <si>
    <t>Apr</t>
  </si>
  <si>
    <t>Frank Mann</t>
  </si>
  <si>
    <t>Sandy Brady</t>
  </si>
  <si>
    <t>Joe Marks</t>
  </si>
  <si>
    <t>Elaine Woods</t>
  </si>
  <si>
    <t>Thomas Lee</t>
  </si>
  <si>
    <t>James Carter</t>
  </si>
  <si>
    <t>Frank Edwards</t>
  </si>
  <si>
    <t>Pearl Weinstein</t>
  </si>
  <si>
    <t>Jayne Michaels</t>
  </si>
  <si>
    <t>Frank Ashton</t>
  </si>
  <si>
    <t>Green Tea</t>
  </si>
  <si>
    <t>Latte</t>
  </si>
  <si>
    <t>Mocha</t>
  </si>
  <si>
    <t>Flat White</t>
  </si>
  <si>
    <t>Long Black</t>
  </si>
  <si>
    <t>Hot Chocolate</t>
  </si>
  <si>
    <t>Coffee Maker</t>
  </si>
  <si>
    <t>Coffee Pods Box</t>
  </si>
  <si>
    <t>Gift Set</t>
  </si>
  <si>
    <t>Tasks</t>
  </si>
  <si>
    <t>2. What is the max sales for each region. Use Pivot table to show this</t>
  </si>
  <si>
    <t>3. Create a pivot table that shows the profit for each products</t>
  </si>
  <si>
    <t>Result</t>
  </si>
  <si>
    <t xml:space="preserve">4. Use a lookup function to find check &amp; return the salesrep if the salesrep in the sales table is part of the sales </t>
  </si>
  <si>
    <t>5. Refer to exhibition 4. Extract the first name using the nested function</t>
  </si>
  <si>
    <t>N.B: All answers must be below each questions. Finish one before going to the next!</t>
  </si>
  <si>
    <t>1. What is the distinct products in the sales table?</t>
  </si>
  <si>
    <t>6. Write a function that returns OK if the values in the table below is greater than 0. otherwise check entry</t>
  </si>
  <si>
    <t>Values</t>
  </si>
  <si>
    <t>Try not to open a book while doing this…..</t>
  </si>
  <si>
    <t>3.1 Edit the pivot table to include the rank of the products based on the sales</t>
  </si>
  <si>
    <t>3.2 Edit the pivot table to include the percentage total of the sales of products</t>
  </si>
  <si>
    <t>7. Create a pivot table in reference to the sales table. Drag the date to the rows and sales to the values.</t>
  </si>
  <si>
    <t>7.2 Edit the pivot table to include the max of sales</t>
  </si>
  <si>
    <t>7.1 Group the date by month only</t>
  </si>
  <si>
    <t>Write your name on the top of this sheet</t>
  </si>
  <si>
    <t>Submission: Before 9:00 am on Friday</t>
  </si>
  <si>
    <t>8. Create a pivot table of products and sales</t>
  </si>
  <si>
    <t>8.1 Add  a region slicer &amp; filter the table to show on the North sales</t>
  </si>
  <si>
    <t>9. Create a simple dashboard on a new sheet.</t>
  </si>
  <si>
    <r>
      <t xml:space="preserve">As a </t>
    </r>
    <r>
      <rPr>
        <b/>
        <sz val="10"/>
        <color rgb="FF00B050"/>
        <rFont val="Arial"/>
        <family val="2"/>
      </rPr>
      <t>data analyst</t>
    </r>
    <r>
      <rPr>
        <sz val="10"/>
        <color theme="0"/>
        <rFont val="Arial"/>
        <family val="2"/>
      </rPr>
      <t>, critical thinking is important here</t>
    </r>
  </si>
  <si>
    <t>adelekejohndavid@gmail.com</t>
  </si>
  <si>
    <t>KPIs</t>
  </si>
  <si>
    <t>Sum of Sales</t>
  </si>
  <si>
    <t>Sum of Profit</t>
  </si>
  <si>
    <t>Count of Product</t>
  </si>
  <si>
    <t>Profit margin (%)</t>
  </si>
  <si>
    <t>Sales &amp; Profit By the Reps</t>
  </si>
  <si>
    <t>Row Labels</t>
  </si>
  <si>
    <t>Grand Total</t>
  </si>
  <si>
    <t>Sales of Profit Trend Overtime</t>
  </si>
  <si>
    <t>Sales &amp; Profit by Region</t>
  </si>
  <si>
    <t>Sales &amp; Profitt By Product</t>
  </si>
  <si>
    <t>Questions</t>
  </si>
  <si>
    <t>Sales &amp;Profit  By the Reps</t>
  </si>
  <si>
    <t>Sales &amp;Profit  Trend Overtime</t>
  </si>
  <si>
    <t>Sales &amp;Profit By Region</t>
  </si>
  <si>
    <t>Sales &amp; Profits By Products</t>
  </si>
  <si>
    <t>sum of sales by product</t>
  </si>
  <si>
    <t>Count of SalesRep</t>
  </si>
  <si>
    <t>Yearly Sales trend by Profit</t>
  </si>
  <si>
    <t>Sum of Year</t>
  </si>
  <si>
    <t>Top 5 salesrep for the year</t>
  </si>
  <si>
    <t>Top 5 Product Sales&amp;Profit by Year</t>
  </si>
  <si>
    <t>2017</t>
  </si>
  <si>
    <t>2018</t>
  </si>
  <si>
    <t>Max of Sales2</t>
  </si>
  <si>
    <t>Sales &amp;max of sales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</si>
</sst>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_(&quot;$&quot;* #,##0_);_(&quot;$&quot;* \(#,##0\);_(&quot;$&quot;* &quot;-&quot;??_);_(@_)"/>
  </numFmts>
  <fonts count="13" x14ac:knownFonts="1">
    <font>
      <sz val="10"/>
      <name val="Arial"/>
      <family val="2"/>
    </font>
    <font>
      <sz val="11"/>
      <name val="Calibri"/>
      <family val="2"/>
      <scheme val="minor"/>
    </font>
    <font>
      <sz val="10"/>
      <name val="MS Sans Serif"/>
      <family val="2"/>
    </font>
    <font>
      <b/>
      <sz val="10"/>
      <name val="MS Sans Serif"/>
      <family val="2"/>
    </font>
    <font>
      <b/>
      <sz val="11"/>
      <color theme="0"/>
      <name val="Calibri"/>
      <family val="2"/>
      <scheme val="minor"/>
    </font>
    <font>
      <b/>
      <sz val="10"/>
      <color rgb="FFFF0000"/>
      <name val="Arial"/>
      <family val="2"/>
    </font>
    <font>
      <b/>
      <sz val="10"/>
      <name val="Arial"/>
      <family val="2"/>
    </font>
    <font>
      <b/>
      <sz val="10"/>
      <color theme="0"/>
      <name val="Arial"/>
      <family val="2"/>
    </font>
    <font>
      <sz val="10"/>
      <color theme="0"/>
      <name val="Arial"/>
      <family val="2"/>
    </font>
    <font>
      <sz val="10"/>
      <color theme="0"/>
      <name val="Calibri"/>
      <family val="2"/>
      <scheme val="minor"/>
    </font>
    <font>
      <b/>
      <sz val="10"/>
      <color rgb="FF00B050"/>
      <name val="Arial"/>
      <family val="2"/>
    </font>
    <font>
      <u/>
      <sz val="10"/>
      <color theme="10"/>
      <name val="Arial"/>
      <family val="2"/>
    </font>
    <font>
      <sz val="10"/>
      <name val="Arial"/>
      <family val="2"/>
    </font>
  </fonts>
  <fills count="10">
    <fill>
      <patternFill patternType="none"/>
    </fill>
    <fill>
      <patternFill patternType="gray125"/>
    </fill>
    <fill>
      <patternFill patternType="solid">
        <fgColor theme="1" tint="0.249977111117893"/>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1"/>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8" fontId="2" fillId="0" borderId="0" applyFont="0" applyFill="0" applyBorder="0" applyAlignment="0" applyProtection="0"/>
    <xf numFmtId="0" fontId="3" fillId="0" borderId="0" applyNumberFormat="0" applyFill="0" applyBorder="0" applyAlignment="0" applyProtection="0"/>
    <xf numFmtId="0" fontId="2" fillId="0" borderId="0"/>
    <xf numFmtId="0" fontId="11" fillId="0" borderId="0" applyNumberFormat="0" applyFill="0" applyBorder="0" applyAlignment="0" applyProtection="0"/>
    <xf numFmtId="9" fontId="12" fillId="0" borderId="0" applyFont="0" applyFill="0" applyBorder="0" applyAlignment="0" applyProtection="0"/>
  </cellStyleXfs>
  <cellXfs count="28">
    <xf numFmtId="0" fontId="0" fillId="0" borderId="0" xfId="0"/>
    <xf numFmtId="0" fontId="1" fillId="2" borderId="0" xfId="0" applyFont="1" applyFill="1"/>
    <xf numFmtId="0" fontId="1" fillId="3" borderId="0" xfId="0" applyFont="1" applyFill="1" applyAlignment="1">
      <alignment horizontal="center"/>
    </xf>
    <xf numFmtId="14" fontId="1" fillId="3" borderId="0" xfId="0" applyNumberFormat="1" applyFont="1" applyFill="1" applyAlignment="1">
      <alignment horizontal="center"/>
    </xf>
    <xf numFmtId="0" fontId="1" fillId="4" borderId="0" xfId="0" applyFont="1" applyFill="1" applyAlignment="1">
      <alignment horizontal="center"/>
    </xf>
    <xf numFmtId="14" fontId="1" fillId="4" borderId="0" xfId="0" applyNumberFormat="1" applyFont="1" applyFill="1" applyAlignment="1">
      <alignment horizontal="center"/>
    </xf>
    <xf numFmtId="0" fontId="4" fillId="5" borderId="0" xfId="0" applyFont="1" applyFill="1" applyAlignment="1">
      <alignment horizontal="center"/>
    </xf>
    <xf numFmtId="0" fontId="6" fillId="2" borderId="0" xfId="0" applyFont="1" applyFill="1"/>
    <xf numFmtId="0" fontId="0" fillId="2" borderId="0" xfId="0" applyFill="1"/>
    <xf numFmtId="0" fontId="5" fillId="2" borderId="0" xfId="0" applyFont="1" applyFill="1"/>
    <xf numFmtId="0" fontId="7" fillId="2" borderId="0" xfId="0" applyFont="1" applyFill="1"/>
    <xf numFmtId="0" fontId="8" fillId="2" borderId="0" xfId="0" applyFont="1" applyFill="1"/>
    <xf numFmtId="0" fontId="9" fillId="2" borderId="1" xfId="0" applyFont="1" applyFill="1" applyBorder="1" applyAlignment="1">
      <alignment horizontal="center"/>
    </xf>
    <xf numFmtId="0" fontId="8" fillId="2" borderId="1" xfId="0" applyFont="1" applyFill="1" applyBorder="1" applyAlignment="1">
      <alignment horizontal="center"/>
    </xf>
    <xf numFmtId="0" fontId="8" fillId="6" borderId="0" xfId="0" applyFont="1" applyFill="1" applyAlignment="1">
      <alignment horizontal="center"/>
    </xf>
    <xf numFmtId="0" fontId="11" fillId="2" borderId="0" xfId="4" applyFill="1"/>
    <xf numFmtId="0" fontId="0" fillId="0" borderId="0" xfId="0" applyNumberFormat="1"/>
    <xf numFmtId="9" fontId="0" fillId="0" borderId="0" xfId="5" applyFont="1"/>
    <xf numFmtId="0" fontId="0" fillId="0" borderId="0" xfId="0" pivotButton="1"/>
    <xf numFmtId="0" fontId="0" fillId="0" borderId="0" xfId="0" applyAlignment="1">
      <alignment horizontal="left"/>
    </xf>
    <xf numFmtId="0" fontId="0" fillId="7" borderId="0" xfId="0" applyFill="1" applyAlignment="1">
      <alignment horizontal="left" vertical="top"/>
    </xf>
    <xf numFmtId="0" fontId="0" fillId="7" borderId="0" xfId="0" applyFill="1" applyAlignment="1">
      <alignment horizontal="center" vertical="center"/>
    </xf>
    <xf numFmtId="14" fontId="0" fillId="0" borderId="0" xfId="0" applyNumberFormat="1" applyAlignment="1">
      <alignment horizontal="left"/>
    </xf>
    <xf numFmtId="0" fontId="0" fillId="7" borderId="0" xfId="0" applyFill="1"/>
    <xf numFmtId="14" fontId="0" fillId="7" borderId="0" xfId="0" applyNumberFormat="1" applyFill="1" applyAlignment="1">
      <alignment horizontal="left"/>
    </xf>
    <xf numFmtId="0" fontId="0" fillId="8" borderId="0" xfId="0" applyFill="1"/>
    <xf numFmtId="0" fontId="0" fillId="9" borderId="0" xfId="0" applyFill="1"/>
    <xf numFmtId="164" fontId="0" fillId="0" borderId="0" xfId="0" applyNumberFormat="1"/>
  </cellXfs>
  <cellStyles count="6">
    <cellStyle name="Currency 2" xfId="1" xr:uid="{00000000-0005-0000-0000-000000000000}"/>
    <cellStyle name="Heading" xfId="2" xr:uid="{00000000-0005-0000-0000-000001000000}"/>
    <cellStyle name="Hyperlink" xfId="4" builtinId="8"/>
    <cellStyle name="Normal" xfId="0" builtinId="0"/>
    <cellStyle name="Normal 2" xfId="3" xr:uid="{00000000-0005-0000-0000-000003000000}"/>
    <cellStyle name="Percent" xfId="5" builtinId="5"/>
  </cellStyles>
  <dxfs count="23">
    <dxf>
      <numFmt numFmtId="164" formatCode="_(&quot;$&quot;* #,##0_);_(&quot;$&quot;* \(#,##0\);_(&quot;$&quot;* &quot;-&quot;??_);_(@_)"/>
    </dxf>
    <dxf>
      <numFmt numFmtId="164" formatCode="_(&quot;$&quot;* #,##0_);_(&quot;$&quot;* \(#,##0\);_(&quot;$&quot;* &quot;-&quot;??_);_(@_)"/>
    </dxf>
    <dxf>
      <numFmt numFmtId="0" formatCode="General"/>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9" formatCode="m/d/yyyy"/>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9" formatCode="m/d/yyyy"/>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Test Tasks ans.xlsx]Pivot Table!PivotTable10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&amp;max of sales for the years</a:t>
            </a:r>
          </a:p>
          <a:p>
            <a:pPr>
              <a:defRPr/>
            </a:pPr>
            <a:endParaRPr lang="en-US"/>
          </a:p>
        </c:rich>
      </c:tx>
      <c:layout>
        <c:manualLayout>
          <c:xMode val="edge"/>
          <c:yMode val="edge"/>
          <c:x val="0.2252082239720034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17953484981044035"/>
          <c:w val="0.65952515310586179"/>
          <c:h val="0.65853091280256637"/>
        </c:manualLayout>
      </c:layout>
      <c:barChart>
        <c:barDir val="col"/>
        <c:grouping val="clustered"/>
        <c:varyColors val="0"/>
        <c:ser>
          <c:idx val="0"/>
          <c:order val="0"/>
          <c:tx>
            <c:strRef>
              <c:f>'Pivot Table'!$L$42</c:f>
              <c:strCache>
                <c:ptCount val="1"/>
                <c:pt idx="0">
                  <c:v>Sum of Sales</c:v>
                </c:pt>
              </c:strCache>
            </c:strRef>
          </c:tx>
          <c:spPr>
            <a:solidFill>
              <a:schemeClr val="accent1"/>
            </a:solidFill>
            <a:ln>
              <a:noFill/>
            </a:ln>
            <a:effectLst/>
          </c:spPr>
          <c:invertIfNegative val="0"/>
          <c:cat>
            <c:strRef>
              <c:f>'Pivot Table'!$K$43:$K$45</c:f>
              <c:strCache>
                <c:ptCount val="2"/>
                <c:pt idx="0">
                  <c:v>2017</c:v>
                </c:pt>
                <c:pt idx="1">
                  <c:v>2018</c:v>
                </c:pt>
              </c:strCache>
            </c:strRef>
          </c:cat>
          <c:val>
            <c:numRef>
              <c:f>'Pivot Table'!$L$43:$L$45</c:f>
              <c:numCache>
                <c:formatCode>General</c:formatCode>
                <c:ptCount val="2"/>
                <c:pt idx="0">
                  <c:v>24805</c:v>
                </c:pt>
                <c:pt idx="1">
                  <c:v>30933</c:v>
                </c:pt>
              </c:numCache>
            </c:numRef>
          </c:val>
          <c:extLst>
            <c:ext xmlns:c16="http://schemas.microsoft.com/office/drawing/2014/chart" uri="{C3380CC4-5D6E-409C-BE32-E72D297353CC}">
              <c16:uniqueId val="{00000000-76F2-41E6-805C-D86D6D795341}"/>
            </c:ext>
          </c:extLst>
        </c:ser>
        <c:ser>
          <c:idx val="1"/>
          <c:order val="1"/>
          <c:tx>
            <c:strRef>
              <c:f>'Pivot Table'!$M$42</c:f>
              <c:strCache>
                <c:ptCount val="1"/>
                <c:pt idx="0">
                  <c:v>Max of Sales2</c:v>
                </c:pt>
              </c:strCache>
            </c:strRef>
          </c:tx>
          <c:spPr>
            <a:solidFill>
              <a:schemeClr val="accent2"/>
            </a:solidFill>
            <a:ln>
              <a:noFill/>
            </a:ln>
            <a:effectLst/>
          </c:spPr>
          <c:invertIfNegative val="0"/>
          <c:cat>
            <c:strRef>
              <c:f>'Pivot Table'!$K$43:$K$45</c:f>
              <c:strCache>
                <c:ptCount val="2"/>
                <c:pt idx="0">
                  <c:v>2017</c:v>
                </c:pt>
                <c:pt idx="1">
                  <c:v>2018</c:v>
                </c:pt>
              </c:strCache>
            </c:strRef>
          </c:cat>
          <c:val>
            <c:numRef>
              <c:f>'Pivot Table'!$M$43:$M$45</c:f>
              <c:numCache>
                <c:formatCode>General</c:formatCode>
                <c:ptCount val="2"/>
                <c:pt idx="0">
                  <c:v>7442</c:v>
                </c:pt>
                <c:pt idx="1">
                  <c:v>7079</c:v>
                </c:pt>
              </c:numCache>
            </c:numRef>
          </c:val>
          <c:extLst>
            <c:ext xmlns:c16="http://schemas.microsoft.com/office/drawing/2014/chart" uri="{C3380CC4-5D6E-409C-BE32-E72D297353CC}">
              <c16:uniqueId val="{00000001-76F2-41E6-805C-D86D6D795341}"/>
            </c:ext>
          </c:extLst>
        </c:ser>
        <c:dLbls>
          <c:showLegendKey val="0"/>
          <c:showVal val="0"/>
          <c:showCatName val="0"/>
          <c:showSerName val="0"/>
          <c:showPercent val="0"/>
          <c:showBubbleSize val="0"/>
        </c:dLbls>
        <c:gapWidth val="219"/>
        <c:overlap val="-27"/>
        <c:axId val="576092527"/>
        <c:axId val="576077967"/>
      </c:barChart>
      <c:catAx>
        <c:axId val="57609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77967"/>
        <c:crosses val="autoZero"/>
        <c:auto val="1"/>
        <c:lblAlgn val="ctr"/>
        <c:lblOffset val="100"/>
        <c:noMultiLvlLbl val="0"/>
      </c:catAx>
      <c:valAx>
        <c:axId val="57607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9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Test Tasks ans.xlsx]Pivot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Sales by Product</a:t>
            </a:r>
          </a:p>
          <a:p>
            <a:pPr>
              <a:defRPr/>
            </a:pPr>
            <a:endParaRPr lang="en-US"/>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62510274084691"/>
          <c:y val="0.26676467623478567"/>
          <c:w val="0.85759323429338497"/>
          <c:h val="0.47685145090600878"/>
        </c:manualLayout>
      </c:layout>
      <c:barChart>
        <c:barDir val="col"/>
        <c:grouping val="stacked"/>
        <c:varyColors val="0"/>
        <c:ser>
          <c:idx val="0"/>
          <c:order val="0"/>
          <c:tx>
            <c:strRef>
              <c:f>'Pivot Table'!$I$14</c:f>
              <c:strCache>
                <c:ptCount val="1"/>
                <c:pt idx="0">
                  <c:v>Total</c:v>
                </c:pt>
              </c:strCache>
            </c:strRef>
          </c:tx>
          <c:spPr>
            <a:solidFill>
              <a:schemeClr val="accent4"/>
            </a:solidFill>
            <a:ln>
              <a:noFill/>
            </a:ln>
            <a:effectLst/>
          </c:spPr>
          <c:invertIfNegative val="0"/>
          <c:cat>
            <c:strRef>
              <c:f>'Pivot Table'!$H$15:$H$24</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'Pivot Table'!$I$15:$I$24</c:f>
              <c:numCache>
                <c:formatCode>General</c:formatCode>
                <c:ptCount val="9"/>
                <c:pt idx="0">
                  <c:v>11979</c:v>
                </c:pt>
                <c:pt idx="1">
                  <c:v>19702</c:v>
                </c:pt>
                <c:pt idx="2">
                  <c:v>2940</c:v>
                </c:pt>
                <c:pt idx="3">
                  <c:v>3825</c:v>
                </c:pt>
                <c:pt idx="4">
                  <c:v>3375</c:v>
                </c:pt>
                <c:pt idx="5">
                  <c:v>6849</c:v>
                </c:pt>
                <c:pt idx="6">
                  <c:v>1480</c:v>
                </c:pt>
                <c:pt idx="7">
                  <c:v>1493</c:v>
                </c:pt>
                <c:pt idx="8">
                  <c:v>4095</c:v>
                </c:pt>
              </c:numCache>
            </c:numRef>
          </c:val>
          <c:extLst>
            <c:ext xmlns:c16="http://schemas.microsoft.com/office/drawing/2014/chart" uri="{C3380CC4-5D6E-409C-BE32-E72D297353CC}">
              <c16:uniqueId val="{00000000-3209-4686-910F-219AD1D7FD84}"/>
            </c:ext>
          </c:extLst>
        </c:ser>
        <c:dLbls>
          <c:showLegendKey val="0"/>
          <c:showVal val="0"/>
          <c:showCatName val="0"/>
          <c:showSerName val="0"/>
          <c:showPercent val="0"/>
          <c:showBubbleSize val="0"/>
        </c:dLbls>
        <c:gapWidth val="150"/>
        <c:overlap val="100"/>
        <c:axId val="786929391"/>
        <c:axId val="786938127"/>
      </c:barChart>
      <c:catAx>
        <c:axId val="786929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38127"/>
        <c:crosses val="autoZero"/>
        <c:auto val="1"/>
        <c:lblAlgn val="ctr"/>
        <c:lblOffset val="100"/>
        <c:noMultiLvlLbl val="0"/>
      </c:catAx>
      <c:valAx>
        <c:axId val="786938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2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a:outerShdw blurRad="50800" dist="50800" dir="5400000" algn="ctr" rotWithShape="0">
        <a:srgbClr val="000000">
          <a:alpha val="95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Test Tasks ans.xlsx]Pivot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Profit Trend Overtime</a:t>
            </a:r>
          </a:p>
          <a:p>
            <a:pPr>
              <a:defRPr/>
            </a:pPr>
            <a:endParaRPr lang="en-US"/>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Table'!$C$32</c:f>
              <c:strCache>
                <c:ptCount val="1"/>
                <c:pt idx="0">
                  <c:v>Sum of Sales</c:v>
                </c:pt>
              </c:strCache>
            </c:strRef>
          </c:tx>
          <c:spPr>
            <a:solidFill>
              <a:schemeClr val="accent4">
                <a:shade val="76000"/>
              </a:schemeClr>
            </a:solidFill>
            <a:ln>
              <a:noFill/>
            </a:ln>
            <a:effectLst/>
          </c:spPr>
          <c:invertIfNegative val="0"/>
          <c:cat>
            <c:strRef>
              <c:f>'Pivot Table'!$B$33:$B$44</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'Pivot Table'!$C$33:$C$44</c:f>
              <c:numCache>
                <c:formatCode>General</c:formatCode>
                <c:ptCount val="11"/>
                <c:pt idx="0">
                  <c:v>3960</c:v>
                </c:pt>
                <c:pt idx="1">
                  <c:v>2367</c:v>
                </c:pt>
                <c:pt idx="2">
                  <c:v>11615</c:v>
                </c:pt>
                <c:pt idx="3">
                  <c:v>1566</c:v>
                </c:pt>
                <c:pt idx="4">
                  <c:v>10840</c:v>
                </c:pt>
                <c:pt idx="5">
                  <c:v>2205</c:v>
                </c:pt>
                <c:pt idx="6">
                  <c:v>9683</c:v>
                </c:pt>
                <c:pt idx="7">
                  <c:v>4734</c:v>
                </c:pt>
                <c:pt idx="8">
                  <c:v>5181</c:v>
                </c:pt>
                <c:pt idx="9">
                  <c:v>752</c:v>
                </c:pt>
                <c:pt idx="10">
                  <c:v>2835</c:v>
                </c:pt>
              </c:numCache>
            </c:numRef>
          </c:val>
          <c:extLst>
            <c:ext xmlns:c16="http://schemas.microsoft.com/office/drawing/2014/chart" uri="{C3380CC4-5D6E-409C-BE32-E72D297353CC}">
              <c16:uniqueId val="{00000000-CDDD-4DA7-98E0-976FA91B9F74}"/>
            </c:ext>
          </c:extLst>
        </c:ser>
        <c:ser>
          <c:idx val="1"/>
          <c:order val="1"/>
          <c:tx>
            <c:strRef>
              <c:f>'Pivot Table'!$D$32</c:f>
              <c:strCache>
                <c:ptCount val="1"/>
                <c:pt idx="0">
                  <c:v>Sum of Profit</c:v>
                </c:pt>
              </c:strCache>
            </c:strRef>
          </c:tx>
          <c:spPr>
            <a:solidFill>
              <a:schemeClr val="accent4">
                <a:tint val="77000"/>
              </a:schemeClr>
            </a:solidFill>
            <a:ln>
              <a:noFill/>
            </a:ln>
            <a:effectLst/>
          </c:spPr>
          <c:invertIfNegative val="0"/>
          <c:cat>
            <c:strRef>
              <c:f>'Pivot Table'!$B$33:$B$44</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'Pivot Table'!$D$33:$D$44</c:f>
              <c:numCache>
                <c:formatCode>General</c:formatCode>
                <c:ptCount val="11"/>
                <c:pt idx="0">
                  <c:v>1200</c:v>
                </c:pt>
                <c:pt idx="1">
                  <c:v>1025</c:v>
                </c:pt>
                <c:pt idx="2">
                  <c:v>4610</c:v>
                </c:pt>
                <c:pt idx="3">
                  <c:v>580</c:v>
                </c:pt>
                <c:pt idx="4">
                  <c:v>4285</c:v>
                </c:pt>
                <c:pt idx="5">
                  <c:v>1225</c:v>
                </c:pt>
                <c:pt idx="6">
                  <c:v>3270</c:v>
                </c:pt>
                <c:pt idx="7">
                  <c:v>1730</c:v>
                </c:pt>
                <c:pt idx="8">
                  <c:v>1570</c:v>
                </c:pt>
                <c:pt idx="9">
                  <c:v>396</c:v>
                </c:pt>
                <c:pt idx="10">
                  <c:v>1350</c:v>
                </c:pt>
              </c:numCache>
            </c:numRef>
          </c:val>
          <c:extLst>
            <c:ext xmlns:c16="http://schemas.microsoft.com/office/drawing/2014/chart" uri="{C3380CC4-5D6E-409C-BE32-E72D297353CC}">
              <c16:uniqueId val="{00000001-CDDD-4DA7-98E0-976FA91B9F74}"/>
            </c:ext>
          </c:extLst>
        </c:ser>
        <c:dLbls>
          <c:showLegendKey val="0"/>
          <c:showVal val="0"/>
          <c:showCatName val="0"/>
          <c:showSerName val="0"/>
          <c:showPercent val="0"/>
          <c:showBubbleSize val="0"/>
        </c:dLbls>
        <c:gapWidth val="219"/>
        <c:overlap val="-27"/>
        <c:axId val="763985568"/>
        <c:axId val="763987648"/>
      </c:barChart>
      <c:catAx>
        <c:axId val="76398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87648"/>
        <c:crosses val="autoZero"/>
        <c:auto val="1"/>
        <c:lblAlgn val="ctr"/>
        <c:lblOffset val="100"/>
        <c:noMultiLvlLbl val="0"/>
      </c:catAx>
      <c:valAx>
        <c:axId val="76398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8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Test Tasks ans.xlsx]Pivot Table!PivotTable8</c:name>
    <c:fmtId val="8"/>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a:t>
            </a:r>
            <a:r>
              <a:rPr lang="en-US" sz="2000" baseline="0"/>
              <a:t> </a:t>
            </a:r>
            <a:r>
              <a:rPr lang="en-US" sz="2000" b="1" baseline="0"/>
              <a:t>overtime</a:t>
            </a:r>
          </a:p>
          <a:p>
            <a:pPr>
              <a:defRPr sz="2000"/>
            </a:pPr>
            <a:endParaRPr lang="en-US" sz="2000"/>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a:sp3d contourW="25400">
            <a:contourClr>
              <a:schemeClr val="lt1"/>
            </a:contourClr>
          </a:sp3d>
        </c:spPr>
      </c:pivotFmt>
      <c:pivotFmt>
        <c:idx val="3"/>
        <c:spPr>
          <a:solidFill>
            <a:schemeClr val="accent4"/>
          </a:solidFill>
          <a:ln w="19050">
            <a:solidFill>
              <a:schemeClr val="lt1"/>
            </a:solidFill>
          </a:ln>
          <a:effectLst/>
          <a:sp3d contourW="25400">
            <a:contourClr>
              <a:schemeClr val="lt1"/>
            </a:contourClr>
          </a:sp3d>
        </c:spPr>
      </c:pivotFmt>
      <c:pivotFmt>
        <c:idx val="4"/>
        <c:spPr>
          <a:solidFill>
            <a:schemeClr val="accent4"/>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hade val="76000"/>
            </a:schemeClr>
          </a:solidFill>
          <a:ln w="25400">
            <a:solidFill>
              <a:schemeClr val="lt1"/>
            </a:solidFill>
          </a:ln>
          <a:effectLst/>
          <a:sp3d contourW="25400">
            <a:contourClr>
              <a:schemeClr val="lt1"/>
            </a:contourClr>
          </a:sp3d>
        </c:spPr>
      </c:pivotFmt>
      <c:pivotFmt>
        <c:idx val="6"/>
        <c:spPr>
          <a:solidFill>
            <a:schemeClr val="accent4">
              <a:tint val="77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363085486295471E-2"/>
          <c:y val="0.29155290095614805"/>
          <c:w val="0.81870518507761603"/>
          <c:h val="0.59753297452309706"/>
        </c:manualLayout>
      </c:layout>
      <c:pie3DChart>
        <c:varyColors val="1"/>
        <c:ser>
          <c:idx val="0"/>
          <c:order val="0"/>
          <c:tx>
            <c:strRef>
              <c:f>'Pivot Table'!$I$42</c:f>
              <c:strCache>
                <c:ptCount val="1"/>
                <c:pt idx="0">
                  <c:v>Total</c:v>
                </c:pt>
              </c:strCache>
            </c:strRef>
          </c:tx>
          <c:dPt>
            <c:idx val="0"/>
            <c:bubble3D val="0"/>
            <c:spPr>
              <a:solidFill>
                <a:schemeClr val="accent4">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03-4737-BD43-9E421AF59411}"/>
              </c:ext>
            </c:extLst>
          </c:dPt>
          <c:dPt>
            <c:idx val="1"/>
            <c:bubble3D val="0"/>
            <c:spPr>
              <a:solidFill>
                <a:schemeClr val="accent4">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03-4737-BD43-9E421AF59411}"/>
              </c:ext>
            </c:extLst>
          </c:dPt>
          <c:cat>
            <c:strRef>
              <c:f>'Pivot Table'!$H$43:$H$45</c:f>
              <c:strCache>
                <c:ptCount val="2"/>
                <c:pt idx="0">
                  <c:v>2017</c:v>
                </c:pt>
                <c:pt idx="1">
                  <c:v>2018</c:v>
                </c:pt>
              </c:strCache>
            </c:strRef>
          </c:cat>
          <c:val>
            <c:numRef>
              <c:f>'Pivot Table'!$I$43:$I$45</c:f>
              <c:numCache>
                <c:formatCode>General</c:formatCode>
                <c:ptCount val="2"/>
                <c:pt idx="0">
                  <c:v>10</c:v>
                </c:pt>
                <c:pt idx="1">
                  <c:v>15</c:v>
                </c:pt>
              </c:numCache>
            </c:numRef>
          </c:val>
          <c:extLst>
            <c:ext xmlns:c16="http://schemas.microsoft.com/office/drawing/2014/chart" uri="{C3380CC4-5D6E-409C-BE32-E72D297353CC}">
              <c16:uniqueId val="{00000004-3303-4737-BD43-9E421AF5941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Test Tasks ans.xlsx]Pivot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&amp; Profit by Region</a:t>
            </a:r>
          </a:p>
          <a:p>
            <a:pPr>
              <a:defRPr/>
            </a:pPr>
            <a:endParaRPr lang="en-US"/>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Table'!$C$50</c:f>
              <c:strCache>
                <c:ptCount val="1"/>
                <c:pt idx="0">
                  <c:v>Sum of Sales</c:v>
                </c:pt>
              </c:strCache>
            </c:strRef>
          </c:tx>
          <c:spPr>
            <a:solidFill>
              <a:schemeClr val="accent4">
                <a:shade val="76000"/>
              </a:schemeClr>
            </a:solidFill>
            <a:ln>
              <a:noFill/>
            </a:ln>
            <a:effectLst/>
          </c:spPr>
          <c:invertIfNegative val="0"/>
          <c:cat>
            <c:strRef>
              <c:f>'Pivot Table'!$B$51:$B$56</c:f>
              <c:strCache>
                <c:ptCount val="5"/>
                <c:pt idx="0">
                  <c:v>Central</c:v>
                </c:pt>
                <c:pt idx="1">
                  <c:v>Northeast</c:v>
                </c:pt>
                <c:pt idx="2">
                  <c:v>Northwest</c:v>
                </c:pt>
                <c:pt idx="3">
                  <c:v>Southeast</c:v>
                </c:pt>
                <c:pt idx="4">
                  <c:v>Southwest</c:v>
                </c:pt>
              </c:strCache>
            </c:strRef>
          </c:cat>
          <c:val>
            <c:numRef>
              <c:f>'Pivot Table'!$C$51:$C$56</c:f>
              <c:numCache>
                <c:formatCode>General</c:formatCode>
                <c:ptCount val="5"/>
                <c:pt idx="0">
                  <c:v>8865</c:v>
                </c:pt>
                <c:pt idx="1">
                  <c:v>15373</c:v>
                </c:pt>
                <c:pt idx="2">
                  <c:v>17948</c:v>
                </c:pt>
                <c:pt idx="3">
                  <c:v>5160</c:v>
                </c:pt>
                <c:pt idx="4">
                  <c:v>8392</c:v>
                </c:pt>
              </c:numCache>
            </c:numRef>
          </c:val>
          <c:extLst>
            <c:ext xmlns:c16="http://schemas.microsoft.com/office/drawing/2014/chart" uri="{C3380CC4-5D6E-409C-BE32-E72D297353CC}">
              <c16:uniqueId val="{00000000-7CFC-4BE1-94A1-3D11F7796E64}"/>
            </c:ext>
          </c:extLst>
        </c:ser>
        <c:ser>
          <c:idx val="1"/>
          <c:order val="1"/>
          <c:tx>
            <c:strRef>
              <c:f>'Pivot Table'!$D$50</c:f>
              <c:strCache>
                <c:ptCount val="1"/>
                <c:pt idx="0">
                  <c:v>Sum of Profit</c:v>
                </c:pt>
              </c:strCache>
            </c:strRef>
          </c:tx>
          <c:spPr>
            <a:solidFill>
              <a:schemeClr val="accent4">
                <a:tint val="77000"/>
              </a:schemeClr>
            </a:solidFill>
            <a:ln>
              <a:noFill/>
            </a:ln>
            <a:effectLst/>
          </c:spPr>
          <c:invertIfNegative val="0"/>
          <c:cat>
            <c:strRef>
              <c:f>'Pivot Table'!$B$51:$B$56</c:f>
              <c:strCache>
                <c:ptCount val="5"/>
                <c:pt idx="0">
                  <c:v>Central</c:v>
                </c:pt>
                <c:pt idx="1">
                  <c:v>Northeast</c:v>
                </c:pt>
                <c:pt idx="2">
                  <c:v>Northwest</c:v>
                </c:pt>
                <c:pt idx="3">
                  <c:v>Southeast</c:v>
                </c:pt>
                <c:pt idx="4">
                  <c:v>Southwest</c:v>
                </c:pt>
              </c:strCache>
            </c:strRef>
          </c:cat>
          <c:val>
            <c:numRef>
              <c:f>'Pivot Table'!$D$51:$D$56</c:f>
              <c:numCache>
                <c:formatCode>General</c:formatCode>
                <c:ptCount val="5"/>
                <c:pt idx="0">
                  <c:v>3600</c:v>
                </c:pt>
                <c:pt idx="1">
                  <c:v>6481</c:v>
                </c:pt>
                <c:pt idx="2">
                  <c:v>5980</c:v>
                </c:pt>
                <c:pt idx="3">
                  <c:v>1945</c:v>
                </c:pt>
                <c:pt idx="4">
                  <c:v>3235</c:v>
                </c:pt>
              </c:numCache>
            </c:numRef>
          </c:val>
          <c:extLst>
            <c:ext xmlns:c16="http://schemas.microsoft.com/office/drawing/2014/chart" uri="{C3380CC4-5D6E-409C-BE32-E72D297353CC}">
              <c16:uniqueId val="{00000001-7CFC-4BE1-94A1-3D11F7796E64}"/>
            </c:ext>
          </c:extLst>
        </c:ser>
        <c:dLbls>
          <c:showLegendKey val="0"/>
          <c:showVal val="0"/>
          <c:showCatName val="0"/>
          <c:showSerName val="0"/>
          <c:showPercent val="0"/>
          <c:showBubbleSize val="0"/>
        </c:dLbls>
        <c:gapWidth val="182"/>
        <c:axId val="897774288"/>
        <c:axId val="897774704"/>
      </c:barChart>
      <c:catAx>
        <c:axId val="89777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774704"/>
        <c:crosses val="autoZero"/>
        <c:auto val="1"/>
        <c:lblAlgn val="ctr"/>
        <c:lblOffset val="100"/>
        <c:noMultiLvlLbl val="0"/>
      </c:catAx>
      <c:valAx>
        <c:axId val="89777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77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Test Tasks ans.xlsx]Pivot Table!PivotTable12</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5 Sales Rep For the Year</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Table'!$I$50</c:f>
              <c:strCache>
                <c:ptCount val="1"/>
                <c:pt idx="0">
                  <c:v>Total</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'Pivot Table'!$H$51:$H$56</c:f>
              <c:strCache>
                <c:ptCount val="5"/>
                <c:pt idx="0">
                  <c:v>Elaine Woods</c:v>
                </c:pt>
                <c:pt idx="1">
                  <c:v>Frank Edwards</c:v>
                </c:pt>
                <c:pt idx="2">
                  <c:v>James Carter</c:v>
                </c:pt>
                <c:pt idx="3">
                  <c:v>Jayne Michaels</c:v>
                </c:pt>
                <c:pt idx="4">
                  <c:v>Thomas Lee</c:v>
                </c:pt>
              </c:strCache>
            </c:strRef>
          </c:cat>
          <c:val>
            <c:numRef>
              <c:f>'Pivot Table'!$I$51:$I$56</c:f>
              <c:numCache>
                <c:formatCode>General</c:formatCode>
                <c:ptCount val="5"/>
                <c:pt idx="0">
                  <c:v>6052</c:v>
                </c:pt>
                <c:pt idx="1">
                  <c:v>6054</c:v>
                </c:pt>
                <c:pt idx="2">
                  <c:v>6053</c:v>
                </c:pt>
                <c:pt idx="3">
                  <c:v>4036</c:v>
                </c:pt>
                <c:pt idx="4">
                  <c:v>6054</c:v>
                </c:pt>
              </c:numCache>
            </c:numRef>
          </c:val>
          <c:extLst>
            <c:ext xmlns:c16="http://schemas.microsoft.com/office/drawing/2014/chart" uri="{C3380CC4-5D6E-409C-BE32-E72D297353CC}">
              <c16:uniqueId val="{00000000-7E54-4A72-8C01-BC21F6F4CE9B}"/>
            </c:ext>
          </c:extLst>
        </c:ser>
        <c:dLbls>
          <c:showLegendKey val="0"/>
          <c:showVal val="0"/>
          <c:showCatName val="0"/>
          <c:showSerName val="0"/>
          <c:showPercent val="0"/>
          <c:showBubbleSize val="0"/>
        </c:dLbls>
        <c:gapWidth val="160"/>
        <c:gapDepth val="0"/>
        <c:shape val="box"/>
        <c:axId val="1714926431"/>
        <c:axId val="1714935167"/>
        <c:axId val="1716874063"/>
      </c:bar3DChart>
      <c:catAx>
        <c:axId val="1714926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35167"/>
        <c:crosses val="autoZero"/>
        <c:auto val="1"/>
        <c:lblAlgn val="ctr"/>
        <c:lblOffset val="100"/>
        <c:noMultiLvlLbl val="0"/>
      </c:catAx>
      <c:valAx>
        <c:axId val="1714935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26431"/>
        <c:crosses val="autoZero"/>
        <c:crossBetween val="between"/>
      </c:valAx>
      <c:serAx>
        <c:axId val="17168740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9351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Test Tasks ans.xlsx]Pivot Table!PivotTable6</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Product  Sales &amp;Product By Year</a:t>
            </a:r>
          </a:p>
          <a:p>
            <a:pPr>
              <a:defRPr/>
            </a:pPr>
            <a:endParaRPr lang="en-US"/>
          </a:p>
        </c:rich>
      </c:tx>
      <c:layout>
        <c:manualLayout>
          <c:xMode val="edge"/>
          <c:yMode val="edge"/>
          <c:x val="0.22601377952755905"/>
          <c:y val="6.842373869932924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91426071741033"/>
          <c:y val="0.23509040536599593"/>
          <c:w val="0.66663604549431321"/>
          <c:h val="0.6076742490522018"/>
        </c:manualLayout>
      </c:layout>
      <c:barChart>
        <c:barDir val="col"/>
        <c:grouping val="clustered"/>
        <c:varyColors val="0"/>
        <c:ser>
          <c:idx val="0"/>
          <c:order val="0"/>
          <c:tx>
            <c:strRef>
              <c:f>'Pivot Table'!$I$60</c:f>
              <c:strCache>
                <c:ptCount val="1"/>
                <c:pt idx="0">
                  <c:v>Sum of Sales</c:v>
                </c:pt>
              </c:strCache>
            </c:strRef>
          </c:tx>
          <c:spPr>
            <a:gradFill rotWithShape="1">
              <a:gsLst>
                <a:gs pos="0">
                  <a:schemeClr val="accent4">
                    <a:tint val="65000"/>
                    <a:shade val="51000"/>
                    <a:satMod val="130000"/>
                  </a:schemeClr>
                </a:gs>
                <a:gs pos="80000">
                  <a:schemeClr val="accent4">
                    <a:tint val="65000"/>
                    <a:shade val="93000"/>
                    <a:satMod val="130000"/>
                  </a:schemeClr>
                </a:gs>
                <a:gs pos="100000">
                  <a:schemeClr val="accent4">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Table'!$H$61:$H$66</c:f>
              <c:strCache>
                <c:ptCount val="5"/>
                <c:pt idx="0">
                  <c:v>Coffee Maker</c:v>
                </c:pt>
                <c:pt idx="1">
                  <c:v>Coffee Pods Box</c:v>
                </c:pt>
                <c:pt idx="2">
                  <c:v>Gift Set</c:v>
                </c:pt>
                <c:pt idx="3">
                  <c:v>Hot Chocolate</c:v>
                </c:pt>
                <c:pt idx="4">
                  <c:v>Mocha</c:v>
                </c:pt>
              </c:strCache>
            </c:strRef>
          </c:cat>
          <c:val>
            <c:numRef>
              <c:f>'Pivot Table'!$I$61:$I$66</c:f>
              <c:numCache>
                <c:formatCode>General</c:formatCode>
                <c:ptCount val="5"/>
                <c:pt idx="0">
                  <c:v>11979</c:v>
                </c:pt>
                <c:pt idx="1">
                  <c:v>19702</c:v>
                </c:pt>
                <c:pt idx="2">
                  <c:v>3825</c:v>
                </c:pt>
                <c:pt idx="3">
                  <c:v>6849</c:v>
                </c:pt>
                <c:pt idx="4">
                  <c:v>4095</c:v>
                </c:pt>
              </c:numCache>
            </c:numRef>
          </c:val>
          <c:extLst>
            <c:ext xmlns:c16="http://schemas.microsoft.com/office/drawing/2014/chart" uri="{C3380CC4-5D6E-409C-BE32-E72D297353CC}">
              <c16:uniqueId val="{00000000-DD33-4D23-B2B8-2E184F620CED}"/>
            </c:ext>
          </c:extLst>
        </c:ser>
        <c:ser>
          <c:idx val="1"/>
          <c:order val="1"/>
          <c:tx>
            <c:strRef>
              <c:f>'Pivot Table'!$J$60</c:f>
              <c:strCache>
                <c:ptCount val="1"/>
                <c:pt idx="0">
                  <c:v>Sum of Profit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Table'!$H$61:$H$66</c:f>
              <c:strCache>
                <c:ptCount val="5"/>
                <c:pt idx="0">
                  <c:v>Coffee Maker</c:v>
                </c:pt>
                <c:pt idx="1">
                  <c:v>Coffee Pods Box</c:v>
                </c:pt>
                <c:pt idx="2">
                  <c:v>Gift Set</c:v>
                </c:pt>
                <c:pt idx="3">
                  <c:v>Hot Chocolate</c:v>
                </c:pt>
                <c:pt idx="4">
                  <c:v>Mocha</c:v>
                </c:pt>
              </c:strCache>
            </c:strRef>
          </c:cat>
          <c:val>
            <c:numRef>
              <c:f>'Pivot Table'!$J$61:$J$66</c:f>
              <c:numCache>
                <c:formatCode>General</c:formatCode>
                <c:ptCount val="5"/>
                <c:pt idx="0">
                  <c:v>3630</c:v>
                </c:pt>
                <c:pt idx="1">
                  <c:v>5970</c:v>
                </c:pt>
                <c:pt idx="2">
                  <c:v>1530</c:v>
                </c:pt>
                <c:pt idx="3">
                  <c:v>3835</c:v>
                </c:pt>
                <c:pt idx="4">
                  <c:v>2275</c:v>
                </c:pt>
              </c:numCache>
            </c:numRef>
          </c:val>
          <c:extLst>
            <c:ext xmlns:c16="http://schemas.microsoft.com/office/drawing/2014/chart" uri="{C3380CC4-5D6E-409C-BE32-E72D297353CC}">
              <c16:uniqueId val="{00000001-DD33-4D23-B2B8-2E184F620CED}"/>
            </c:ext>
          </c:extLst>
        </c:ser>
        <c:ser>
          <c:idx val="2"/>
          <c:order val="2"/>
          <c:tx>
            <c:strRef>
              <c:f>'Pivot Table'!$K$60</c:f>
              <c:strCache>
                <c:ptCount val="1"/>
                <c:pt idx="0">
                  <c:v>Sum of Year</c:v>
                </c:pt>
              </c:strCache>
            </c:strRef>
          </c:tx>
          <c:spPr>
            <a:gradFill rotWithShape="1">
              <a:gsLst>
                <a:gs pos="0">
                  <a:schemeClr val="accent4">
                    <a:shade val="65000"/>
                    <a:shade val="51000"/>
                    <a:satMod val="130000"/>
                  </a:schemeClr>
                </a:gs>
                <a:gs pos="80000">
                  <a:schemeClr val="accent4">
                    <a:shade val="65000"/>
                    <a:shade val="93000"/>
                    <a:satMod val="130000"/>
                  </a:schemeClr>
                </a:gs>
                <a:gs pos="100000">
                  <a:schemeClr val="accent4">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Table'!$H$61:$H$66</c:f>
              <c:strCache>
                <c:ptCount val="5"/>
                <c:pt idx="0">
                  <c:v>Coffee Maker</c:v>
                </c:pt>
                <c:pt idx="1">
                  <c:v>Coffee Pods Box</c:v>
                </c:pt>
                <c:pt idx="2">
                  <c:v>Gift Set</c:v>
                </c:pt>
                <c:pt idx="3">
                  <c:v>Hot Chocolate</c:v>
                </c:pt>
                <c:pt idx="4">
                  <c:v>Mocha</c:v>
                </c:pt>
              </c:strCache>
            </c:strRef>
          </c:cat>
          <c:val>
            <c:numRef>
              <c:f>'Pivot Table'!$K$61:$K$66</c:f>
              <c:numCache>
                <c:formatCode>General</c:formatCode>
                <c:ptCount val="5"/>
                <c:pt idx="0">
                  <c:v>6053</c:v>
                </c:pt>
                <c:pt idx="1">
                  <c:v>6052</c:v>
                </c:pt>
                <c:pt idx="2">
                  <c:v>2018</c:v>
                </c:pt>
                <c:pt idx="3">
                  <c:v>10089</c:v>
                </c:pt>
                <c:pt idx="4">
                  <c:v>6052</c:v>
                </c:pt>
              </c:numCache>
            </c:numRef>
          </c:val>
          <c:extLst>
            <c:ext xmlns:c16="http://schemas.microsoft.com/office/drawing/2014/chart" uri="{C3380CC4-5D6E-409C-BE32-E72D297353CC}">
              <c16:uniqueId val="{00000002-DD33-4D23-B2B8-2E184F620CED}"/>
            </c:ext>
          </c:extLst>
        </c:ser>
        <c:dLbls>
          <c:showLegendKey val="0"/>
          <c:showVal val="0"/>
          <c:showCatName val="0"/>
          <c:showSerName val="0"/>
          <c:showPercent val="0"/>
          <c:showBubbleSize val="0"/>
        </c:dLbls>
        <c:gapWidth val="100"/>
        <c:overlap val="-24"/>
        <c:axId val="1881249423"/>
        <c:axId val="1881240687"/>
      </c:barChart>
      <c:catAx>
        <c:axId val="18812494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240687"/>
        <c:crosses val="autoZero"/>
        <c:auto val="1"/>
        <c:lblAlgn val="ctr"/>
        <c:lblOffset val="100"/>
        <c:noMultiLvlLbl val="0"/>
      </c:catAx>
      <c:valAx>
        <c:axId val="188124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249423"/>
        <c:crosses val="autoZero"/>
        <c:crossBetween val="between"/>
      </c:valAx>
      <c:spPr>
        <a:noFill/>
        <a:ln>
          <a:noFill/>
        </a:ln>
        <a:effectLst/>
      </c:spPr>
    </c:plotArea>
    <c:legend>
      <c:legendPos val="r"/>
      <c:layout>
        <c:manualLayout>
          <c:xMode val="edge"/>
          <c:yMode val="edge"/>
          <c:x val="0.81369391726353535"/>
          <c:y val="0.36713625120980747"/>
          <c:w val="0.17064174845217053"/>
          <c:h val="0.28427620486780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Test Tasks ans.xlsx]Pivot Table!PivotTable10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&amp;max of sales for the years</a:t>
            </a:r>
          </a:p>
          <a:p>
            <a:pPr>
              <a:defRPr/>
            </a:pPr>
            <a:endParaRPr lang="en-US"/>
          </a:p>
        </c:rich>
      </c:tx>
      <c:layout>
        <c:manualLayout>
          <c:xMode val="edge"/>
          <c:yMode val="edge"/>
          <c:x val="0.2252082239720034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17953484981044035"/>
          <c:w val="0.65952515310586179"/>
          <c:h val="0.65853091280256637"/>
        </c:manualLayout>
      </c:layout>
      <c:barChart>
        <c:barDir val="col"/>
        <c:grouping val="clustered"/>
        <c:varyColors val="0"/>
        <c:ser>
          <c:idx val="0"/>
          <c:order val="0"/>
          <c:tx>
            <c:strRef>
              <c:f>'Pivot Table'!$L$42</c:f>
              <c:strCache>
                <c:ptCount val="1"/>
                <c:pt idx="0">
                  <c:v>Sum of Sales</c:v>
                </c:pt>
              </c:strCache>
            </c:strRef>
          </c:tx>
          <c:spPr>
            <a:solidFill>
              <a:schemeClr val="accent4">
                <a:shade val="76000"/>
              </a:schemeClr>
            </a:solidFill>
            <a:ln>
              <a:noFill/>
            </a:ln>
            <a:effectLst/>
          </c:spPr>
          <c:invertIfNegative val="0"/>
          <c:cat>
            <c:strRef>
              <c:f>'Pivot Table'!$K$43:$K$45</c:f>
              <c:strCache>
                <c:ptCount val="2"/>
                <c:pt idx="0">
                  <c:v>2017</c:v>
                </c:pt>
                <c:pt idx="1">
                  <c:v>2018</c:v>
                </c:pt>
              </c:strCache>
            </c:strRef>
          </c:cat>
          <c:val>
            <c:numRef>
              <c:f>'Pivot Table'!$L$43:$L$45</c:f>
              <c:numCache>
                <c:formatCode>General</c:formatCode>
                <c:ptCount val="2"/>
                <c:pt idx="0">
                  <c:v>24805</c:v>
                </c:pt>
                <c:pt idx="1">
                  <c:v>30933</c:v>
                </c:pt>
              </c:numCache>
            </c:numRef>
          </c:val>
          <c:extLst>
            <c:ext xmlns:c16="http://schemas.microsoft.com/office/drawing/2014/chart" uri="{C3380CC4-5D6E-409C-BE32-E72D297353CC}">
              <c16:uniqueId val="{00000000-6A81-4F70-BEF3-BD3CE221DC31}"/>
            </c:ext>
          </c:extLst>
        </c:ser>
        <c:ser>
          <c:idx val="1"/>
          <c:order val="1"/>
          <c:tx>
            <c:strRef>
              <c:f>'Pivot Table'!$M$42</c:f>
              <c:strCache>
                <c:ptCount val="1"/>
                <c:pt idx="0">
                  <c:v>Max of Sales2</c:v>
                </c:pt>
              </c:strCache>
            </c:strRef>
          </c:tx>
          <c:spPr>
            <a:solidFill>
              <a:schemeClr val="accent4">
                <a:tint val="77000"/>
              </a:schemeClr>
            </a:solidFill>
            <a:ln>
              <a:noFill/>
            </a:ln>
            <a:effectLst/>
          </c:spPr>
          <c:invertIfNegative val="0"/>
          <c:cat>
            <c:strRef>
              <c:f>'Pivot Table'!$K$43:$K$45</c:f>
              <c:strCache>
                <c:ptCount val="2"/>
                <c:pt idx="0">
                  <c:v>2017</c:v>
                </c:pt>
                <c:pt idx="1">
                  <c:v>2018</c:v>
                </c:pt>
              </c:strCache>
            </c:strRef>
          </c:cat>
          <c:val>
            <c:numRef>
              <c:f>'Pivot Table'!$M$43:$M$45</c:f>
              <c:numCache>
                <c:formatCode>General</c:formatCode>
                <c:ptCount val="2"/>
                <c:pt idx="0">
                  <c:v>7442</c:v>
                </c:pt>
                <c:pt idx="1">
                  <c:v>7079</c:v>
                </c:pt>
              </c:numCache>
            </c:numRef>
          </c:val>
          <c:extLst>
            <c:ext xmlns:c16="http://schemas.microsoft.com/office/drawing/2014/chart" uri="{C3380CC4-5D6E-409C-BE32-E72D297353CC}">
              <c16:uniqueId val="{00000001-6A81-4F70-BEF3-BD3CE221DC31}"/>
            </c:ext>
          </c:extLst>
        </c:ser>
        <c:dLbls>
          <c:showLegendKey val="0"/>
          <c:showVal val="0"/>
          <c:showCatName val="0"/>
          <c:showSerName val="0"/>
          <c:showPercent val="0"/>
          <c:showBubbleSize val="0"/>
        </c:dLbls>
        <c:gapWidth val="219"/>
        <c:overlap val="-27"/>
        <c:axId val="576092527"/>
        <c:axId val="576077967"/>
      </c:barChart>
      <c:catAx>
        <c:axId val="57609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77967"/>
        <c:crosses val="autoZero"/>
        <c:auto val="1"/>
        <c:lblAlgn val="ctr"/>
        <c:lblOffset val="100"/>
        <c:noMultiLvlLbl val="0"/>
      </c:catAx>
      <c:valAx>
        <c:axId val="57607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9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8</xdr:col>
      <xdr:colOff>581025</xdr:colOff>
      <xdr:row>0</xdr:row>
      <xdr:rowOff>28575</xdr:rowOff>
    </xdr:from>
    <xdr:to>
      <xdr:col>11</xdr:col>
      <xdr:colOff>38100</xdr:colOff>
      <xdr:row>21</xdr:row>
      <xdr:rowOff>123825</xdr:rowOff>
    </xdr:to>
    <mc:AlternateContent xmlns:mc="http://schemas.openxmlformats.org/markup-compatibility/2006" xmlns:sle15="http://schemas.microsoft.com/office/drawing/2012/slicer">
      <mc:Choice Requires="sle15">
        <xdr:graphicFrame macro="">
          <xdr:nvGraphicFramePr>
            <xdr:cNvPr id="3" name="Region">
              <a:extLst>
                <a:ext uri="{FF2B5EF4-FFF2-40B4-BE49-F238E27FC236}">
                  <a16:creationId xmlns:a16="http://schemas.microsoft.com/office/drawing/2014/main" id="{60B9461F-1945-42D1-BFA8-39C91794F8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8000" y="285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637190</xdr:colOff>
      <xdr:row>26</xdr:row>
      <xdr:rowOff>111889</xdr:rowOff>
    </xdr:from>
    <xdr:to>
      <xdr:col>9</xdr:col>
      <xdr:colOff>501431</xdr:colOff>
      <xdr:row>43</xdr:row>
      <xdr:rowOff>63279</xdr:rowOff>
    </xdr:to>
    <xdr:graphicFrame macro="">
      <xdr:nvGraphicFramePr>
        <xdr:cNvPr id="2" name="Chart 1">
          <a:extLst>
            <a:ext uri="{FF2B5EF4-FFF2-40B4-BE49-F238E27FC236}">
              <a16:creationId xmlns:a16="http://schemas.microsoft.com/office/drawing/2014/main" id="{04E4073D-E661-4FBE-8552-300360FED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76200</xdr:colOff>
      <xdr:row>1</xdr:row>
      <xdr:rowOff>76200</xdr:rowOff>
    </xdr:from>
    <xdr:to>
      <xdr:col>17</xdr:col>
      <xdr:colOff>247650</xdr:colOff>
      <xdr:row>5</xdr:row>
      <xdr:rowOff>104776</xdr:rowOff>
    </xdr:to>
    <xdr:sp macro="" textlink="">
      <xdr:nvSpPr>
        <xdr:cNvPr id="2" name="TextBox 1">
          <a:extLst>
            <a:ext uri="{FF2B5EF4-FFF2-40B4-BE49-F238E27FC236}">
              <a16:creationId xmlns:a16="http://schemas.microsoft.com/office/drawing/2014/main" id="{E80197A6-3429-45E3-BC66-7579757C53E1}"/>
            </a:ext>
          </a:extLst>
        </xdr:cNvPr>
        <xdr:cNvSpPr txBox="1"/>
      </xdr:nvSpPr>
      <xdr:spPr>
        <a:xfrm>
          <a:off x="3733800" y="238125"/>
          <a:ext cx="6877050" cy="676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BEVERAGE STORES SALES ANALYSIS DASHBOARD</a:t>
          </a:r>
        </a:p>
      </xdr:txBody>
    </xdr:sp>
    <xdr:clientData/>
  </xdr:twoCellAnchor>
  <xdr:oneCellAnchor>
    <xdr:from>
      <xdr:col>13</xdr:col>
      <xdr:colOff>495300</xdr:colOff>
      <xdr:row>18</xdr:row>
      <xdr:rowOff>28575</xdr:rowOff>
    </xdr:from>
    <xdr:ext cx="184731" cy="264560"/>
    <xdr:sp macro="" textlink="">
      <xdr:nvSpPr>
        <xdr:cNvPr id="3" name="TextBox 2">
          <a:extLst>
            <a:ext uri="{FF2B5EF4-FFF2-40B4-BE49-F238E27FC236}">
              <a16:creationId xmlns:a16="http://schemas.microsoft.com/office/drawing/2014/main" id="{B1130598-CF05-4C09-ADE8-BFFF8B3EC974}"/>
            </a:ext>
          </a:extLst>
        </xdr:cNvPr>
        <xdr:cNvSpPr txBox="1"/>
      </xdr:nvSpPr>
      <xdr:spPr>
        <a:xfrm>
          <a:off x="8420100" y="2943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342900</xdr:colOff>
      <xdr:row>11</xdr:row>
      <xdr:rowOff>57150</xdr:rowOff>
    </xdr:from>
    <xdr:ext cx="184731" cy="264560"/>
    <xdr:sp macro="" textlink="">
      <xdr:nvSpPr>
        <xdr:cNvPr id="6" name="TextBox 5">
          <a:extLst>
            <a:ext uri="{FF2B5EF4-FFF2-40B4-BE49-F238E27FC236}">
              <a16:creationId xmlns:a16="http://schemas.microsoft.com/office/drawing/2014/main" id="{D2AAB00A-2C7F-4228-AF3F-B6A2FC9FA24A}"/>
            </a:ext>
          </a:extLst>
        </xdr:cNvPr>
        <xdr:cNvSpPr txBox="1"/>
      </xdr:nvSpPr>
      <xdr:spPr>
        <a:xfrm>
          <a:off x="5219700" y="1838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133350</xdr:colOff>
      <xdr:row>13</xdr:row>
      <xdr:rowOff>76200</xdr:rowOff>
    </xdr:from>
    <xdr:ext cx="184731" cy="264560"/>
    <xdr:sp macro="" textlink="">
      <xdr:nvSpPr>
        <xdr:cNvPr id="8" name="TextBox 7">
          <a:extLst>
            <a:ext uri="{FF2B5EF4-FFF2-40B4-BE49-F238E27FC236}">
              <a16:creationId xmlns:a16="http://schemas.microsoft.com/office/drawing/2014/main" id="{D73C82A7-C902-4F72-80F5-A1A1629F6A07}"/>
            </a:ext>
          </a:extLst>
        </xdr:cNvPr>
        <xdr:cNvSpPr txBox="1"/>
      </xdr:nvSpPr>
      <xdr:spPr>
        <a:xfrm>
          <a:off x="6229350" y="2181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523875</xdr:colOff>
      <xdr:row>4</xdr:row>
      <xdr:rowOff>19051</xdr:rowOff>
    </xdr:from>
    <xdr:to>
      <xdr:col>5</xdr:col>
      <xdr:colOff>581025</xdr:colOff>
      <xdr:row>13</xdr:row>
      <xdr:rowOff>133351</xdr:rowOff>
    </xdr:to>
    <xdr:grpSp>
      <xdr:nvGrpSpPr>
        <xdr:cNvPr id="13" name="Group 12">
          <a:extLst>
            <a:ext uri="{FF2B5EF4-FFF2-40B4-BE49-F238E27FC236}">
              <a16:creationId xmlns:a16="http://schemas.microsoft.com/office/drawing/2014/main" id="{46EFD525-5A1F-4B46-BBB3-65DC9C25B960}"/>
            </a:ext>
          </a:extLst>
        </xdr:cNvPr>
        <xdr:cNvGrpSpPr/>
      </xdr:nvGrpSpPr>
      <xdr:grpSpPr>
        <a:xfrm>
          <a:off x="1133475" y="666751"/>
          <a:ext cx="2495550" cy="1571625"/>
          <a:chOff x="1628775" y="676276"/>
          <a:chExt cx="2495550" cy="1571625"/>
        </a:xfrm>
      </xdr:grpSpPr>
      <xdr:grpSp>
        <xdr:nvGrpSpPr>
          <xdr:cNvPr id="10" name="Group 9">
            <a:extLst>
              <a:ext uri="{FF2B5EF4-FFF2-40B4-BE49-F238E27FC236}">
                <a16:creationId xmlns:a16="http://schemas.microsoft.com/office/drawing/2014/main" id="{2700478F-3F0C-4BDE-84BB-E33DAFBEF683}"/>
              </a:ext>
            </a:extLst>
          </xdr:cNvPr>
          <xdr:cNvGrpSpPr/>
        </xdr:nvGrpSpPr>
        <xdr:grpSpPr>
          <a:xfrm>
            <a:off x="1628775" y="676276"/>
            <a:ext cx="2495550" cy="1571625"/>
            <a:chOff x="1743075" y="762001"/>
            <a:chExt cx="2495550" cy="1571625"/>
          </a:xfrm>
        </xdr:grpSpPr>
        <xdr:sp macro="" textlink="">
          <xdr:nvSpPr>
            <xdr:cNvPr id="5" name="Rectangle: Rounded Corners 4">
              <a:extLst>
                <a:ext uri="{FF2B5EF4-FFF2-40B4-BE49-F238E27FC236}">
                  <a16:creationId xmlns:a16="http://schemas.microsoft.com/office/drawing/2014/main" id="{9208941A-BD24-454E-B022-92CB67EE42A2}"/>
                </a:ext>
              </a:extLst>
            </xdr:cNvPr>
            <xdr:cNvSpPr/>
          </xdr:nvSpPr>
          <xdr:spPr>
            <a:xfrm>
              <a:off x="1800224" y="990600"/>
              <a:ext cx="2438401" cy="1343026"/>
            </a:xfrm>
            <a:prstGeom prst="roundRect">
              <a:avLst>
                <a:gd name="adj" fmla="val 8579"/>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3FB0C2C2-C9B4-4B08-91B1-6D4A0059B6F1}"/>
                </a:ext>
              </a:extLst>
            </xdr:cNvPr>
            <xdr:cNvSpPr txBox="1"/>
          </xdr:nvSpPr>
          <xdr:spPr>
            <a:xfrm>
              <a:off x="1743075" y="762001"/>
              <a:ext cx="2466975" cy="46672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 Sales</a:t>
              </a:r>
            </a:p>
          </xdr:txBody>
        </xdr:sp>
      </xdr:grpSp>
      <xdr:sp macro="" textlink="'Pivot Table'!A4">
        <xdr:nvSpPr>
          <xdr:cNvPr id="12" name="TextBox 11">
            <a:extLst>
              <a:ext uri="{FF2B5EF4-FFF2-40B4-BE49-F238E27FC236}">
                <a16:creationId xmlns:a16="http://schemas.microsoft.com/office/drawing/2014/main" id="{18D31C6D-3926-4666-91EA-4DEB1C2E80B2}"/>
              </a:ext>
            </a:extLst>
          </xdr:cNvPr>
          <xdr:cNvSpPr txBox="1"/>
        </xdr:nvSpPr>
        <xdr:spPr>
          <a:xfrm>
            <a:off x="2171701" y="1304925"/>
            <a:ext cx="1800224" cy="619125"/>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8503F6-F9F3-4B80-98BC-53609646A7BF}" type="TxLink">
              <a:rPr lang="en-US" sz="2800" b="0" i="0" u="none" strike="noStrike">
                <a:solidFill>
                  <a:srgbClr val="000000"/>
                </a:solidFill>
                <a:latin typeface="Arial"/>
                <a:cs typeface="Arial"/>
              </a:rPr>
              <a:pPr/>
              <a:t> $55,738 </a:t>
            </a:fld>
            <a:endParaRPr lang="en-US" sz="3600"/>
          </a:p>
        </xdr:txBody>
      </xdr:sp>
    </xdr:grpSp>
    <xdr:clientData/>
  </xdr:twoCellAnchor>
  <xdr:twoCellAnchor>
    <xdr:from>
      <xdr:col>6</xdr:col>
      <xdr:colOff>438150</xdr:colOff>
      <xdr:row>4</xdr:row>
      <xdr:rowOff>38101</xdr:rowOff>
    </xdr:from>
    <xdr:to>
      <xdr:col>10</xdr:col>
      <xdr:colOff>495300</xdr:colOff>
      <xdr:row>13</xdr:row>
      <xdr:rowOff>152401</xdr:rowOff>
    </xdr:to>
    <xdr:grpSp>
      <xdr:nvGrpSpPr>
        <xdr:cNvPr id="14" name="Group 13">
          <a:extLst>
            <a:ext uri="{FF2B5EF4-FFF2-40B4-BE49-F238E27FC236}">
              <a16:creationId xmlns:a16="http://schemas.microsoft.com/office/drawing/2014/main" id="{C9ADE57B-84FF-4C61-9B27-976C94540FD2}"/>
            </a:ext>
          </a:extLst>
        </xdr:cNvPr>
        <xdr:cNvGrpSpPr/>
      </xdr:nvGrpSpPr>
      <xdr:grpSpPr>
        <a:xfrm>
          <a:off x="4095750" y="685801"/>
          <a:ext cx="2495550" cy="1571625"/>
          <a:chOff x="1628775" y="676276"/>
          <a:chExt cx="2495550" cy="1571625"/>
        </a:xfrm>
      </xdr:grpSpPr>
      <xdr:grpSp>
        <xdr:nvGrpSpPr>
          <xdr:cNvPr id="15" name="Group 14">
            <a:extLst>
              <a:ext uri="{FF2B5EF4-FFF2-40B4-BE49-F238E27FC236}">
                <a16:creationId xmlns:a16="http://schemas.microsoft.com/office/drawing/2014/main" id="{03D58061-2F1A-4896-8EFB-6D495F63336B}"/>
              </a:ext>
            </a:extLst>
          </xdr:cNvPr>
          <xdr:cNvGrpSpPr/>
        </xdr:nvGrpSpPr>
        <xdr:grpSpPr>
          <a:xfrm>
            <a:off x="1628775" y="676276"/>
            <a:ext cx="2495550" cy="1571625"/>
            <a:chOff x="1743075" y="762001"/>
            <a:chExt cx="2495550" cy="1571625"/>
          </a:xfrm>
        </xdr:grpSpPr>
        <xdr:sp macro="" textlink="">
          <xdr:nvSpPr>
            <xdr:cNvPr id="17" name="Rectangle: Rounded Corners 16">
              <a:extLst>
                <a:ext uri="{FF2B5EF4-FFF2-40B4-BE49-F238E27FC236}">
                  <a16:creationId xmlns:a16="http://schemas.microsoft.com/office/drawing/2014/main" id="{51DF28F4-C3CA-43CC-A449-8622FFA81328}"/>
                </a:ext>
              </a:extLst>
            </xdr:cNvPr>
            <xdr:cNvSpPr/>
          </xdr:nvSpPr>
          <xdr:spPr>
            <a:xfrm>
              <a:off x="1800224" y="990600"/>
              <a:ext cx="2438401" cy="1343026"/>
            </a:xfrm>
            <a:prstGeom prst="roundRect">
              <a:avLst>
                <a:gd name="adj" fmla="val 8579"/>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82FC2727-6696-4C7D-8A73-8799D6C2104B}"/>
                </a:ext>
              </a:extLst>
            </xdr:cNvPr>
            <xdr:cNvSpPr txBox="1"/>
          </xdr:nvSpPr>
          <xdr:spPr>
            <a:xfrm>
              <a:off x="1743075" y="762001"/>
              <a:ext cx="2466975" cy="46672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 Profit</a:t>
              </a:r>
            </a:p>
            <a:p>
              <a:pPr algn="ctr"/>
              <a:endParaRPr lang="en-US" sz="1400"/>
            </a:p>
          </xdr:txBody>
        </xdr:sp>
      </xdr:grpSp>
      <xdr:sp macro="" textlink="'Pivot Table'!B4">
        <xdr:nvSpPr>
          <xdr:cNvPr id="16" name="TextBox 15">
            <a:extLst>
              <a:ext uri="{FF2B5EF4-FFF2-40B4-BE49-F238E27FC236}">
                <a16:creationId xmlns:a16="http://schemas.microsoft.com/office/drawing/2014/main" id="{5B192F58-B7C9-4141-A439-1F475AF2EF43}"/>
              </a:ext>
            </a:extLst>
          </xdr:cNvPr>
          <xdr:cNvSpPr txBox="1"/>
        </xdr:nvSpPr>
        <xdr:spPr>
          <a:xfrm>
            <a:off x="2171701" y="1304925"/>
            <a:ext cx="1800224" cy="619125"/>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5F6BC5-679E-42BA-88E6-2209E1C57B99}" type="TxLink">
              <a:rPr lang="en-US" sz="3200" b="0" i="0" u="none" strike="noStrike">
                <a:solidFill>
                  <a:srgbClr val="000000"/>
                </a:solidFill>
                <a:latin typeface="Arial"/>
                <a:cs typeface="Arial"/>
              </a:rPr>
              <a:pPr/>
              <a:t> $21,241 </a:t>
            </a:fld>
            <a:endParaRPr lang="en-US" sz="9600"/>
          </a:p>
        </xdr:txBody>
      </xdr:sp>
    </xdr:grpSp>
    <xdr:clientData/>
  </xdr:twoCellAnchor>
  <xdr:twoCellAnchor>
    <xdr:from>
      <xdr:col>11</xdr:col>
      <xdr:colOff>304800</xdr:colOff>
      <xdr:row>4</xdr:row>
      <xdr:rowOff>38101</xdr:rowOff>
    </xdr:from>
    <xdr:to>
      <xdr:col>15</xdr:col>
      <xdr:colOff>361950</xdr:colOff>
      <xdr:row>13</xdr:row>
      <xdr:rowOff>152401</xdr:rowOff>
    </xdr:to>
    <xdr:grpSp>
      <xdr:nvGrpSpPr>
        <xdr:cNvPr id="19" name="Group 18">
          <a:extLst>
            <a:ext uri="{FF2B5EF4-FFF2-40B4-BE49-F238E27FC236}">
              <a16:creationId xmlns:a16="http://schemas.microsoft.com/office/drawing/2014/main" id="{C9B1516F-46C6-4F65-A47D-6266516D1782}"/>
            </a:ext>
          </a:extLst>
        </xdr:cNvPr>
        <xdr:cNvGrpSpPr/>
      </xdr:nvGrpSpPr>
      <xdr:grpSpPr>
        <a:xfrm>
          <a:off x="7010400" y="685801"/>
          <a:ext cx="2495550" cy="1571625"/>
          <a:chOff x="1628775" y="676276"/>
          <a:chExt cx="2495550" cy="1571625"/>
        </a:xfrm>
      </xdr:grpSpPr>
      <xdr:grpSp>
        <xdr:nvGrpSpPr>
          <xdr:cNvPr id="20" name="Group 19">
            <a:extLst>
              <a:ext uri="{FF2B5EF4-FFF2-40B4-BE49-F238E27FC236}">
                <a16:creationId xmlns:a16="http://schemas.microsoft.com/office/drawing/2014/main" id="{CD588BD7-F1CF-48BB-BBF8-926FEB63A48C}"/>
              </a:ext>
            </a:extLst>
          </xdr:cNvPr>
          <xdr:cNvGrpSpPr/>
        </xdr:nvGrpSpPr>
        <xdr:grpSpPr>
          <a:xfrm>
            <a:off x="1628775" y="676276"/>
            <a:ext cx="2495550" cy="1571625"/>
            <a:chOff x="1743075" y="762001"/>
            <a:chExt cx="2495550" cy="1571625"/>
          </a:xfrm>
        </xdr:grpSpPr>
        <xdr:sp macro="" textlink="">
          <xdr:nvSpPr>
            <xdr:cNvPr id="22" name="Rectangle: Rounded Corners 21">
              <a:extLst>
                <a:ext uri="{FF2B5EF4-FFF2-40B4-BE49-F238E27FC236}">
                  <a16:creationId xmlns:a16="http://schemas.microsoft.com/office/drawing/2014/main" id="{D85B9FD5-7FB1-4A50-8E5F-3223D7618942}"/>
                </a:ext>
              </a:extLst>
            </xdr:cNvPr>
            <xdr:cNvSpPr/>
          </xdr:nvSpPr>
          <xdr:spPr>
            <a:xfrm>
              <a:off x="1800224" y="990600"/>
              <a:ext cx="2438401" cy="1343026"/>
            </a:xfrm>
            <a:prstGeom prst="roundRect">
              <a:avLst>
                <a:gd name="adj" fmla="val 8579"/>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AC7DA169-6F85-4D48-B34E-6218703E9151}"/>
                </a:ext>
              </a:extLst>
            </xdr:cNvPr>
            <xdr:cNvSpPr txBox="1"/>
          </xdr:nvSpPr>
          <xdr:spPr>
            <a:xfrm>
              <a:off x="1743075" y="762001"/>
              <a:ext cx="2466975" cy="46672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Profit</a:t>
              </a:r>
              <a:r>
                <a:rPr lang="en-US" sz="1400" baseline="0"/>
                <a:t> Margin(%)</a:t>
              </a:r>
              <a:endParaRPr lang="en-US" sz="1400"/>
            </a:p>
            <a:p>
              <a:pPr algn="ctr"/>
              <a:endParaRPr lang="en-US" sz="1400"/>
            </a:p>
          </xdr:txBody>
        </xdr:sp>
      </xdr:grpSp>
      <xdr:sp macro="" textlink="'Pivot Table'!C4">
        <xdr:nvSpPr>
          <xdr:cNvPr id="21" name="TextBox 20">
            <a:extLst>
              <a:ext uri="{FF2B5EF4-FFF2-40B4-BE49-F238E27FC236}">
                <a16:creationId xmlns:a16="http://schemas.microsoft.com/office/drawing/2014/main" id="{C6DA7CA6-2D04-4090-B18D-8142BE9B0EE3}"/>
              </a:ext>
            </a:extLst>
          </xdr:cNvPr>
          <xdr:cNvSpPr txBox="1"/>
        </xdr:nvSpPr>
        <xdr:spPr>
          <a:xfrm>
            <a:off x="2171701" y="1304925"/>
            <a:ext cx="1800224" cy="619125"/>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89EF45-1298-4B06-973F-F2D81B4AF4D5}" type="TxLink">
              <a:rPr lang="en-US" sz="3200" b="0" i="0" u="none" strike="noStrike">
                <a:solidFill>
                  <a:srgbClr val="000000"/>
                </a:solidFill>
                <a:latin typeface="Arial"/>
                <a:cs typeface="Arial"/>
              </a:rPr>
              <a:pPr/>
              <a:t>38%</a:t>
            </a:fld>
            <a:endParaRPr lang="en-US" sz="59500"/>
          </a:p>
        </xdr:txBody>
      </xdr:sp>
    </xdr:grpSp>
    <xdr:clientData/>
  </xdr:twoCellAnchor>
  <xdr:twoCellAnchor>
    <xdr:from>
      <xdr:col>16</xdr:col>
      <xdr:colOff>304800</xdr:colOff>
      <xdr:row>4</xdr:row>
      <xdr:rowOff>1</xdr:rowOff>
    </xdr:from>
    <xdr:to>
      <xdr:col>20</xdr:col>
      <xdr:colOff>361950</xdr:colOff>
      <xdr:row>13</xdr:row>
      <xdr:rowOff>114301</xdr:rowOff>
    </xdr:to>
    <xdr:grpSp>
      <xdr:nvGrpSpPr>
        <xdr:cNvPr id="24" name="Group 23">
          <a:extLst>
            <a:ext uri="{FF2B5EF4-FFF2-40B4-BE49-F238E27FC236}">
              <a16:creationId xmlns:a16="http://schemas.microsoft.com/office/drawing/2014/main" id="{6B476346-0038-4608-B00A-B0887FE7917A}"/>
            </a:ext>
          </a:extLst>
        </xdr:cNvPr>
        <xdr:cNvGrpSpPr/>
      </xdr:nvGrpSpPr>
      <xdr:grpSpPr>
        <a:xfrm>
          <a:off x="10058400" y="647701"/>
          <a:ext cx="2495550" cy="1571625"/>
          <a:chOff x="1628775" y="676276"/>
          <a:chExt cx="2495550" cy="1571625"/>
        </a:xfrm>
      </xdr:grpSpPr>
      <xdr:grpSp>
        <xdr:nvGrpSpPr>
          <xdr:cNvPr id="25" name="Group 24">
            <a:extLst>
              <a:ext uri="{FF2B5EF4-FFF2-40B4-BE49-F238E27FC236}">
                <a16:creationId xmlns:a16="http://schemas.microsoft.com/office/drawing/2014/main" id="{EFF937DC-609B-40A6-A34C-D57269FEB284}"/>
              </a:ext>
            </a:extLst>
          </xdr:cNvPr>
          <xdr:cNvGrpSpPr/>
        </xdr:nvGrpSpPr>
        <xdr:grpSpPr>
          <a:xfrm>
            <a:off x="1628775" y="676276"/>
            <a:ext cx="2495550" cy="1571625"/>
            <a:chOff x="1743075" y="762001"/>
            <a:chExt cx="2495550" cy="1571625"/>
          </a:xfrm>
        </xdr:grpSpPr>
        <xdr:sp macro="" textlink="">
          <xdr:nvSpPr>
            <xdr:cNvPr id="27" name="Rectangle: Rounded Corners 26">
              <a:extLst>
                <a:ext uri="{FF2B5EF4-FFF2-40B4-BE49-F238E27FC236}">
                  <a16:creationId xmlns:a16="http://schemas.microsoft.com/office/drawing/2014/main" id="{938BB36D-D224-4395-B936-48D5C0D56B01}"/>
                </a:ext>
              </a:extLst>
            </xdr:cNvPr>
            <xdr:cNvSpPr/>
          </xdr:nvSpPr>
          <xdr:spPr>
            <a:xfrm>
              <a:off x="1800224" y="990600"/>
              <a:ext cx="2438401" cy="1343026"/>
            </a:xfrm>
            <a:prstGeom prst="roundRect">
              <a:avLst>
                <a:gd name="adj" fmla="val 8579"/>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72F73FD5-D3A7-44CD-BF05-EE5AFDBAEEDA}"/>
                </a:ext>
              </a:extLst>
            </xdr:cNvPr>
            <xdr:cNvSpPr txBox="1"/>
          </xdr:nvSpPr>
          <xdr:spPr>
            <a:xfrm>
              <a:off x="1743075" y="762001"/>
              <a:ext cx="2466975" cy="46672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a:t>
              </a:r>
              <a:r>
                <a:rPr lang="en-US" sz="1400" baseline="0"/>
                <a:t> Product</a:t>
              </a:r>
            </a:p>
            <a:p>
              <a:pPr algn="ctr"/>
              <a:endParaRPr lang="en-US" sz="1400"/>
            </a:p>
            <a:p>
              <a:pPr algn="ctr"/>
              <a:endParaRPr lang="en-US" sz="1400"/>
            </a:p>
          </xdr:txBody>
        </xdr:sp>
      </xdr:grpSp>
      <xdr:sp macro="" textlink="'Pivot Table'!D4">
        <xdr:nvSpPr>
          <xdr:cNvPr id="26" name="TextBox 25">
            <a:extLst>
              <a:ext uri="{FF2B5EF4-FFF2-40B4-BE49-F238E27FC236}">
                <a16:creationId xmlns:a16="http://schemas.microsoft.com/office/drawing/2014/main" id="{242779D2-3391-4456-937D-10E8F4700861}"/>
              </a:ext>
            </a:extLst>
          </xdr:cNvPr>
          <xdr:cNvSpPr txBox="1"/>
        </xdr:nvSpPr>
        <xdr:spPr>
          <a:xfrm>
            <a:off x="2028826" y="1295400"/>
            <a:ext cx="1800224" cy="619125"/>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08EE67-FC98-4BC4-B11C-A9C6B4C8EE03}" type="TxLink">
              <a:rPr lang="en-US" sz="3600" b="0" i="0" u="none" strike="noStrike">
                <a:solidFill>
                  <a:srgbClr val="000000"/>
                </a:solidFill>
                <a:latin typeface="Arial"/>
                <a:cs typeface="Arial"/>
              </a:rPr>
              <a:pPr/>
              <a:t>9</a:t>
            </a:fld>
            <a:endParaRPr lang="en-US" sz="2778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76200</xdr:colOff>
      <xdr:row>1</xdr:row>
      <xdr:rowOff>76200</xdr:rowOff>
    </xdr:from>
    <xdr:to>
      <xdr:col>17</xdr:col>
      <xdr:colOff>247650</xdr:colOff>
      <xdr:row>5</xdr:row>
      <xdr:rowOff>104776</xdr:rowOff>
    </xdr:to>
    <xdr:sp macro="" textlink="">
      <xdr:nvSpPr>
        <xdr:cNvPr id="2" name="TextBox 1">
          <a:extLst>
            <a:ext uri="{FF2B5EF4-FFF2-40B4-BE49-F238E27FC236}">
              <a16:creationId xmlns:a16="http://schemas.microsoft.com/office/drawing/2014/main" id="{DBE75595-C47B-4D1A-846E-8FBCE27417F8}"/>
            </a:ext>
          </a:extLst>
        </xdr:cNvPr>
        <xdr:cNvSpPr txBox="1"/>
      </xdr:nvSpPr>
      <xdr:spPr>
        <a:xfrm>
          <a:off x="3733800" y="238125"/>
          <a:ext cx="6877050" cy="676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BEVERAGE STORES SALES ANALYSIS DASHBOARD</a:t>
          </a:r>
        </a:p>
      </xdr:txBody>
    </xdr:sp>
    <xdr:clientData/>
  </xdr:twoCellAnchor>
  <xdr:oneCellAnchor>
    <xdr:from>
      <xdr:col>13</xdr:col>
      <xdr:colOff>495300</xdr:colOff>
      <xdr:row>18</xdr:row>
      <xdr:rowOff>28575</xdr:rowOff>
    </xdr:from>
    <xdr:ext cx="184731" cy="264560"/>
    <xdr:sp macro="" textlink="">
      <xdr:nvSpPr>
        <xdr:cNvPr id="3" name="TextBox 2">
          <a:extLst>
            <a:ext uri="{FF2B5EF4-FFF2-40B4-BE49-F238E27FC236}">
              <a16:creationId xmlns:a16="http://schemas.microsoft.com/office/drawing/2014/main" id="{F57BB069-7EF4-48EE-8CFD-348F596A9A78}"/>
            </a:ext>
          </a:extLst>
        </xdr:cNvPr>
        <xdr:cNvSpPr txBox="1"/>
      </xdr:nvSpPr>
      <xdr:spPr>
        <a:xfrm>
          <a:off x="8420100" y="2943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342900</xdr:colOff>
      <xdr:row>11</xdr:row>
      <xdr:rowOff>57150</xdr:rowOff>
    </xdr:from>
    <xdr:ext cx="184731" cy="264560"/>
    <xdr:sp macro="" textlink="">
      <xdr:nvSpPr>
        <xdr:cNvPr id="4" name="TextBox 3">
          <a:extLst>
            <a:ext uri="{FF2B5EF4-FFF2-40B4-BE49-F238E27FC236}">
              <a16:creationId xmlns:a16="http://schemas.microsoft.com/office/drawing/2014/main" id="{78E09368-6A8E-4AB1-AD07-AF82AF8CF78B}"/>
            </a:ext>
          </a:extLst>
        </xdr:cNvPr>
        <xdr:cNvSpPr txBox="1"/>
      </xdr:nvSpPr>
      <xdr:spPr>
        <a:xfrm>
          <a:off x="5219700" y="1838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133350</xdr:colOff>
      <xdr:row>13</xdr:row>
      <xdr:rowOff>76200</xdr:rowOff>
    </xdr:from>
    <xdr:ext cx="184731" cy="264560"/>
    <xdr:sp macro="" textlink="">
      <xdr:nvSpPr>
        <xdr:cNvPr id="5" name="TextBox 4">
          <a:extLst>
            <a:ext uri="{FF2B5EF4-FFF2-40B4-BE49-F238E27FC236}">
              <a16:creationId xmlns:a16="http://schemas.microsoft.com/office/drawing/2014/main" id="{5A0F9A4E-39BB-4FEA-B06A-9AE01511B16D}"/>
            </a:ext>
          </a:extLst>
        </xdr:cNvPr>
        <xdr:cNvSpPr txBox="1"/>
      </xdr:nvSpPr>
      <xdr:spPr>
        <a:xfrm>
          <a:off x="6229350" y="2181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523875</xdr:colOff>
      <xdr:row>4</xdr:row>
      <xdr:rowOff>19051</xdr:rowOff>
    </xdr:from>
    <xdr:to>
      <xdr:col>5</xdr:col>
      <xdr:colOff>581025</xdr:colOff>
      <xdr:row>13</xdr:row>
      <xdr:rowOff>133351</xdr:rowOff>
    </xdr:to>
    <xdr:grpSp>
      <xdr:nvGrpSpPr>
        <xdr:cNvPr id="6" name="Group 5">
          <a:extLst>
            <a:ext uri="{FF2B5EF4-FFF2-40B4-BE49-F238E27FC236}">
              <a16:creationId xmlns:a16="http://schemas.microsoft.com/office/drawing/2014/main" id="{71D96958-5C45-43A1-9756-078A5B80F330}"/>
            </a:ext>
          </a:extLst>
        </xdr:cNvPr>
        <xdr:cNvGrpSpPr/>
      </xdr:nvGrpSpPr>
      <xdr:grpSpPr>
        <a:xfrm>
          <a:off x="1136196" y="654051"/>
          <a:ext cx="2506436" cy="1543050"/>
          <a:chOff x="1628775" y="676276"/>
          <a:chExt cx="2495550" cy="1571625"/>
        </a:xfrm>
      </xdr:grpSpPr>
      <xdr:grpSp>
        <xdr:nvGrpSpPr>
          <xdr:cNvPr id="7" name="Group 6">
            <a:extLst>
              <a:ext uri="{FF2B5EF4-FFF2-40B4-BE49-F238E27FC236}">
                <a16:creationId xmlns:a16="http://schemas.microsoft.com/office/drawing/2014/main" id="{952162C9-6C14-499C-9500-7A0F56A7F614}"/>
              </a:ext>
            </a:extLst>
          </xdr:cNvPr>
          <xdr:cNvGrpSpPr/>
        </xdr:nvGrpSpPr>
        <xdr:grpSpPr>
          <a:xfrm>
            <a:off x="1628775" y="676276"/>
            <a:ext cx="2495550" cy="1571625"/>
            <a:chOff x="1743075" y="762001"/>
            <a:chExt cx="2495550" cy="1571625"/>
          </a:xfrm>
        </xdr:grpSpPr>
        <xdr:sp macro="" textlink="">
          <xdr:nvSpPr>
            <xdr:cNvPr id="9" name="Rectangle: Rounded Corners 8">
              <a:extLst>
                <a:ext uri="{FF2B5EF4-FFF2-40B4-BE49-F238E27FC236}">
                  <a16:creationId xmlns:a16="http://schemas.microsoft.com/office/drawing/2014/main" id="{F1E082FE-7163-49B5-9EBA-A672E96A376A}"/>
                </a:ext>
              </a:extLst>
            </xdr:cNvPr>
            <xdr:cNvSpPr/>
          </xdr:nvSpPr>
          <xdr:spPr>
            <a:xfrm>
              <a:off x="1800224" y="990600"/>
              <a:ext cx="2438401" cy="1343026"/>
            </a:xfrm>
            <a:prstGeom prst="roundRect">
              <a:avLst>
                <a:gd name="adj" fmla="val 8579"/>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7093B2D8-7738-49F3-BDD4-ADB371D248CF}"/>
                </a:ext>
              </a:extLst>
            </xdr:cNvPr>
            <xdr:cNvSpPr txBox="1"/>
          </xdr:nvSpPr>
          <xdr:spPr>
            <a:xfrm>
              <a:off x="1743075" y="762001"/>
              <a:ext cx="2466975" cy="46672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 Sales</a:t>
              </a:r>
            </a:p>
          </xdr:txBody>
        </xdr:sp>
      </xdr:grpSp>
      <xdr:sp macro="" textlink="'Pivot Table'!A4">
        <xdr:nvSpPr>
          <xdr:cNvPr id="8" name="TextBox 7">
            <a:extLst>
              <a:ext uri="{FF2B5EF4-FFF2-40B4-BE49-F238E27FC236}">
                <a16:creationId xmlns:a16="http://schemas.microsoft.com/office/drawing/2014/main" id="{484AED7E-3E57-4D16-8E73-7C29927A97F7}"/>
              </a:ext>
            </a:extLst>
          </xdr:cNvPr>
          <xdr:cNvSpPr txBox="1"/>
        </xdr:nvSpPr>
        <xdr:spPr>
          <a:xfrm>
            <a:off x="2171701" y="1304925"/>
            <a:ext cx="1800224" cy="619125"/>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8503F6-F9F3-4B80-98BC-53609646A7BF}" type="TxLink">
              <a:rPr lang="en-US" sz="2800" b="0" i="0" u="none" strike="noStrike">
                <a:solidFill>
                  <a:srgbClr val="000000"/>
                </a:solidFill>
                <a:latin typeface="Arial"/>
                <a:cs typeface="Arial"/>
              </a:rPr>
              <a:pPr/>
              <a:t> $55,738 </a:t>
            </a:fld>
            <a:endParaRPr lang="en-US" sz="3600"/>
          </a:p>
        </xdr:txBody>
      </xdr:sp>
    </xdr:grpSp>
    <xdr:clientData/>
  </xdr:twoCellAnchor>
  <xdr:twoCellAnchor>
    <xdr:from>
      <xdr:col>6</xdr:col>
      <xdr:colOff>438150</xdr:colOff>
      <xdr:row>4</xdr:row>
      <xdr:rowOff>38101</xdr:rowOff>
    </xdr:from>
    <xdr:to>
      <xdr:col>10</xdr:col>
      <xdr:colOff>495300</xdr:colOff>
      <xdr:row>13</xdr:row>
      <xdr:rowOff>152401</xdr:rowOff>
    </xdr:to>
    <xdr:grpSp>
      <xdr:nvGrpSpPr>
        <xdr:cNvPr id="11" name="Group 10">
          <a:extLst>
            <a:ext uri="{FF2B5EF4-FFF2-40B4-BE49-F238E27FC236}">
              <a16:creationId xmlns:a16="http://schemas.microsoft.com/office/drawing/2014/main" id="{42F63702-943D-4552-99C2-4636F1BE1A9D}"/>
            </a:ext>
          </a:extLst>
        </xdr:cNvPr>
        <xdr:cNvGrpSpPr/>
      </xdr:nvGrpSpPr>
      <xdr:grpSpPr>
        <a:xfrm>
          <a:off x="4112079" y="673101"/>
          <a:ext cx="2506435" cy="1543050"/>
          <a:chOff x="1628775" y="676276"/>
          <a:chExt cx="2495550" cy="1571625"/>
        </a:xfrm>
      </xdr:grpSpPr>
      <xdr:grpSp>
        <xdr:nvGrpSpPr>
          <xdr:cNvPr id="12" name="Group 11">
            <a:extLst>
              <a:ext uri="{FF2B5EF4-FFF2-40B4-BE49-F238E27FC236}">
                <a16:creationId xmlns:a16="http://schemas.microsoft.com/office/drawing/2014/main" id="{0F1FB7AD-5BEB-4DBA-8F34-755FCC1C35E6}"/>
              </a:ext>
            </a:extLst>
          </xdr:cNvPr>
          <xdr:cNvGrpSpPr/>
        </xdr:nvGrpSpPr>
        <xdr:grpSpPr>
          <a:xfrm>
            <a:off x="1628775" y="676276"/>
            <a:ext cx="2495550" cy="1571625"/>
            <a:chOff x="1743075" y="762001"/>
            <a:chExt cx="2495550" cy="1571625"/>
          </a:xfrm>
        </xdr:grpSpPr>
        <xdr:sp macro="" textlink="">
          <xdr:nvSpPr>
            <xdr:cNvPr id="14" name="Rectangle: Rounded Corners 13">
              <a:extLst>
                <a:ext uri="{FF2B5EF4-FFF2-40B4-BE49-F238E27FC236}">
                  <a16:creationId xmlns:a16="http://schemas.microsoft.com/office/drawing/2014/main" id="{29D61776-DEF0-4150-8688-A07B79E82BD3}"/>
                </a:ext>
              </a:extLst>
            </xdr:cNvPr>
            <xdr:cNvSpPr/>
          </xdr:nvSpPr>
          <xdr:spPr>
            <a:xfrm>
              <a:off x="1800224" y="990600"/>
              <a:ext cx="2438401" cy="1343026"/>
            </a:xfrm>
            <a:prstGeom prst="roundRect">
              <a:avLst>
                <a:gd name="adj" fmla="val 8579"/>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extLst>
                <a:ext uri="{FF2B5EF4-FFF2-40B4-BE49-F238E27FC236}">
                  <a16:creationId xmlns:a16="http://schemas.microsoft.com/office/drawing/2014/main" id="{7D4B2BC4-7A7D-417E-BAF9-CC85D9DB3CDA}"/>
                </a:ext>
              </a:extLst>
            </xdr:cNvPr>
            <xdr:cNvSpPr txBox="1"/>
          </xdr:nvSpPr>
          <xdr:spPr>
            <a:xfrm>
              <a:off x="1743075" y="762001"/>
              <a:ext cx="2466975" cy="46672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 Profit</a:t>
              </a:r>
            </a:p>
            <a:p>
              <a:pPr algn="ctr"/>
              <a:endParaRPr lang="en-US" sz="1400"/>
            </a:p>
          </xdr:txBody>
        </xdr:sp>
      </xdr:grpSp>
      <xdr:sp macro="" textlink="'Pivot Table'!B4">
        <xdr:nvSpPr>
          <xdr:cNvPr id="13" name="TextBox 12">
            <a:extLst>
              <a:ext uri="{FF2B5EF4-FFF2-40B4-BE49-F238E27FC236}">
                <a16:creationId xmlns:a16="http://schemas.microsoft.com/office/drawing/2014/main" id="{4EF5DDE1-EBD2-4F09-A642-E1611FBDD13B}"/>
              </a:ext>
            </a:extLst>
          </xdr:cNvPr>
          <xdr:cNvSpPr txBox="1"/>
        </xdr:nvSpPr>
        <xdr:spPr>
          <a:xfrm>
            <a:off x="2171701" y="1304925"/>
            <a:ext cx="1800224" cy="619125"/>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5F6BC5-679E-42BA-88E6-2209E1C57B99}" type="TxLink">
              <a:rPr lang="en-US" sz="3200" b="0" i="0" u="none" strike="noStrike">
                <a:solidFill>
                  <a:srgbClr val="000000"/>
                </a:solidFill>
                <a:latin typeface="Arial"/>
                <a:cs typeface="Arial"/>
              </a:rPr>
              <a:pPr/>
              <a:t> $21,241 </a:t>
            </a:fld>
            <a:endParaRPr lang="en-US" sz="9600"/>
          </a:p>
        </xdr:txBody>
      </xdr:sp>
    </xdr:grpSp>
    <xdr:clientData/>
  </xdr:twoCellAnchor>
  <xdr:twoCellAnchor>
    <xdr:from>
      <xdr:col>11</xdr:col>
      <xdr:colOff>304800</xdr:colOff>
      <xdr:row>4</xdr:row>
      <xdr:rowOff>38101</xdr:rowOff>
    </xdr:from>
    <xdr:to>
      <xdr:col>15</xdr:col>
      <xdr:colOff>361950</xdr:colOff>
      <xdr:row>13</xdr:row>
      <xdr:rowOff>152401</xdr:rowOff>
    </xdr:to>
    <xdr:grpSp>
      <xdr:nvGrpSpPr>
        <xdr:cNvPr id="16" name="Group 15">
          <a:extLst>
            <a:ext uri="{FF2B5EF4-FFF2-40B4-BE49-F238E27FC236}">
              <a16:creationId xmlns:a16="http://schemas.microsoft.com/office/drawing/2014/main" id="{E15101E7-FDA8-4C83-AAC5-B8CB37940053}"/>
            </a:ext>
          </a:extLst>
        </xdr:cNvPr>
        <xdr:cNvGrpSpPr/>
      </xdr:nvGrpSpPr>
      <xdr:grpSpPr>
        <a:xfrm>
          <a:off x="7040336" y="673101"/>
          <a:ext cx="2506435" cy="1543050"/>
          <a:chOff x="1628775" y="676276"/>
          <a:chExt cx="2495550" cy="1571625"/>
        </a:xfrm>
      </xdr:grpSpPr>
      <xdr:grpSp>
        <xdr:nvGrpSpPr>
          <xdr:cNvPr id="17" name="Group 16">
            <a:extLst>
              <a:ext uri="{FF2B5EF4-FFF2-40B4-BE49-F238E27FC236}">
                <a16:creationId xmlns:a16="http://schemas.microsoft.com/office/drawing/2014/main" id="{8B60F7C2-0273-4B36-B168-4152EFA625C9}"/>
              </a:ext>
            </a:extLst>
          </xdr:cNvPr>
          <xdr:cNvGrpSpPr/>
        </xdr:nvGrpSpPr>
        <xdr:grpSpPr>
          <a:xfrm>
            <a:off x="1628775" y="676276"/>
            <a:ext cx="2495550" cy="1571625"/>
            <a:chOff x="1743075" y="762001"/>
            <a:chExt cx="2495550" cy="1571625"/>
          </a:xfrm>
        </xdr:grpSpPr>
        <xdr:sp macro="" textlink="">
          <xdr:nvSpPr>
            <xdr:cNvPr id="19" name="Rectangle: Rounded Corners 18">
              <a:extLst>
                <a:ext uri="{FF2B5EF4-FFF2-40B4-BE49-F238E27FC236}">
                  <a16:creationId xmlns:a16="http://schemas.microsoft.com/office/drawing/2014/main" id="{0B4323BE-DB87-42F3-B7E9-54DE62683669}"/>
                </a:ext>
              </a:extLst>
            </xdr:cNvPr>
            <xdr:cNvSpPr/>
          </xdr:nvSpPr>
          <xdr:spPr>
            <a:xfrm>
              <a:off x="1800224" y="990600"/>
              <a:ext cx="2438401" cy="1343026"/>
            </a:xfrm>
            <a:prstGeom prst="roundRect">
              <a:avLst>
                <a:gd name="adj" fmla="val 8579"/>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ABE2FCB2-401C-4AC0-8050-4C757BB28719}"/>
                </a:ext>
              </a:extLst>
            </xdr:cNvPr>
            <xdr:cNvSpPr txBox="1"/>
          </xdr:nvSpPr>
          <xdr:spPr>
            <a:xfrm>
              <a:off x="1743075" y="762001"/>
              <a:ext cx="2466975" cy="46672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Profit</a:t>
              </a:r>
              <a:r>
                <a:rPr lang="en-US" sz="1400" baseline="0"/>
                <a:t> Margin(%)</a:t>
              </a:r>
              <a:endParaRPr lang="en-US" sz="1400"/>
            </a:p>
            <a:p>
              <a:pPr algn="ctr"/>
              <a:endParaRPr lang="en-US" sz="1400"/>
            </a:p>
          </xdr:txBody>
        </xdr:sp>
      </xdr:grpSp>
      <xdr:sp macro="" textlink="'Pivot Table'!C4">
        <xdr:nvSpPr>
          <xdr:cNvPr id="18" name="TextBox 17">
            <a:extLst>
              <a:ext uri="{FF2B5EF4-FFF2-40B4-BE49-F238E27FC236}">
                <a16:creationId xmlns:a16="http://schemas.microsoft.com/office/drawing/2014/main" id="{2B707667-7689-4AE0-9D47-FC0A30B65A14}"/>
              </a:ext>
            </a:extLst>
          </xdr:cNvPr>
          <xdr:cNvSpPr txBox="1"/>
        </xdr:nvSpPr>
        <xdr:spPr>
          <a:xfrm>
            <a:off x="2171701" y="1304925"/>
            <a:ext cx="1800224" cy="619125"/>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89EF45-1298-4B06-973F-F2D81B4AF4D5}" type="TxLink">
              <a:rPr lang="en-US" sz="3200" b="0" i="0" u="none" strike="noStrike">
                <a:solidFill>
                  <a:srgbClr val="000000"/>
                </a:solidFill>
                <a:latin typeface="Arial"/>
                <a:cs typeface="Arial"/>
              </a:rPr>
              <a:pPr/>
              <a:t>38%</a:t>
            </a:fld>
            <a:endParaRPr lang="en-US" sz="59500"/>
          </a:p>
        </xdr:txBody>
      </xdr:sp>
    </xdr:grpSp>
    <xdr:clientData/>
  </xdr:twoCellAnchor>
  <xdr:twoCellAnchor>
    <xdr:from>
      <xdr:col>16</xdr:col>
      <xdr:colOff>304800</xdr:colOff>
      <xdr:row>4</xdr:row>
      <xdr:rowOff>1</xdr:rowOff>
    </xdr:from>
    <xdr:to>
      <xdr:col>20</xdr:col>
      <xdr:colOff>361950</xdr:colOff>
      <xdr:row>13</xdr:row>
      <xdr:rowOff>114301</xdr:rowOff>
    </xdr:to>
    <xdr:grpSp>
      <xdr:nvGrpSpPr>
        <xdr:cNvPr id="21" name="Group 20">
          <a:extLst>
            <a:ext uri="{FF2B5EF4-FFF2-40B4-BE49-F238E27FC236}">
              <a16:creationId xmlns:a16="http://schemas.microsoft.com/office/drawing/2014/main" id="{3B34700B-B148-4519-ADB6-EBD6E6137C58}"/>
            </a:ext>
          </a:extLst>
        </xdr:cNvPr>
        <xdr:cNvGrpSpPr/>
      </xdr:nvGrpSpPr>
      <xdr:grpSpPr>
        <a:xfrm>
          <a:off x="10101943" y="635001"/>
          <a:ext cx="2506436" cy="1543050"/>
          <a:chOff x="1628775" y="676276"/>
          <a:chExt cx="2495550" cy="1571625"/>
        </a:xfrm>
      </xdr:grpSpPr>
      <xdr:grpSp>
        <xdr:nvGrpSpPr>
          <xdr:cNvPr id="22" name="Group 21">
            <a:extLst>
              <a:ext uri="{FF2B5EF4-FFF2-40B4-BE49-F238E27FC236}">
                <a16:creationId xmlns:a16="http://schemas.microsoft.com/office/drawing/2014/main" id="{5B87D03E-B99B-430C-9746-6A58A5271508}"/>
              </a:ext>
            </a:extLst>
          </xdr:cNvPr>
          <xdr:cNvGrpSpPr/>
        </xdr:nvGrpSpPr>
        <xdr:grpSpPr>
          <a:xfrm>
            <a:off x="1628775" y="676276"/>
            <a:ext cx="2495550" cy="1571625"/>
            <a:chOff x="1743075" y="762001"/>
            <a:chExt cx="2495550" cy="1571625"/>
          </a:xfrm>
        </xdr:grpSpPr>
        <xdr:sp macro="" textlink="">
          <xdr:nvSpPr>
            <xdr:cNvPr id="24" name="Rectangle: Rounded Corners 23">
              <a:extLst>
                <a:ext uri="{FF2B5EF4-FFF2-40B4-BE49-F238E27FC236}">
                  <a16:creationId xmlns:a16="http://schemas.microsoft.com/office/drawing/2014/main" id="{C450951D-9956-4F5C-832E-B83D7F776903}"/>
                </a:ext>
              </a:extLst>
            </xdr:cNvPr>
            <xdr:cNvSpPr/>
          </xdr:nvSpPr>
          <xdr:spPr>
            <a:xfrm>
              <a:off x="1800224" y="990600"/>
              <a:ext cx="2438401" cy="1343026"/>
            </a:xfrm>
            <a:prstGeom prst="roundRect">
              <a:avLst>
                <a:gd name="adj" fmla="val 8579"/>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TextBox 24">
              <a:extLst>
                <a:ext uri="{FF2B5EF4-FFF2-40B4-BE49-F238E27FC236}">
                  <a16:creationId xmlns:a16="http://schemas.microsoft.com/office/drawing/2014/main" id="{8EF4A60F-13A4-4D61-BEDA-7B3EB722B5C2}"/>
                </a:ext>
              </a:extLst>
            </xdr:cNvPr>
            <xdr:cNvSpPr txBox="1"/>
          </xdr:nvSpPr>
          <xdr:spPr>
            <a:xfrm>
              <a:off x="1743075" y="762001"/>
              <a:ext cx="2466975" cy="46672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a:t>
              </a:r>
              <a:r>
                <a:rPr lang="en-US" sz="1400" baseline="0"/>
                <a:t> Product</a:t>
              </a:r>
            </a:p>
            <a:p>
              <a:pPr algn="ctr"/>
              <a:endParaRPr lang="en-US" sz="1400"/>
            </a:p>
            <a:p>
              <a:pPr algn="ctr"/>
              <a:endParaRPr lang="en-US" sz="1400"/>
            </a:p>
          </xdr:txBody>
        </xdr:sp>
      </xdr:grpSp>
      <xdr:sp macro="" textlink="'Pivot Table'!D4">
        <xdr:nvSpPr>
          <xdr:cNvPr id="23" name="TextBox 22">
            <a:extLst>
              <a:ext uri="{FF2B5EF4-FFF2-40B4-BE49-F238E27FC236}">
                <a16:creationId xmlns:a16="http://schemas.microsoft.com/office/drawing/2014/main" id="{AC5FBB5A-8B47-4B1D-B748-118DD630C571}"/>
              </a:ext>
            </a:extLst>
          </xdr:cNvPr>
          <xdr:cNvSpPr txBox="1"/>
        </xdr:nvSpPr>
        <xdr:spPr>
          <a:xfrm>
            <a:off x="2028826" y="1295400"/>
            <a:ext cx="1800224" cy="619125"/>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08EE67-FC98-4BC4-B11C-A9C6B4C8EE03}" type="TxLink">
              <a:rPr lang="en-US" sz="3600" b="0" i="0" u="none" strike="noStrike">
                <a:solidFill>
                  <a:srgbClr val="000000"/>
                </a:solidFill>
                <a:latin typeface="Arial"/>
                <a:cs typeface="Arial"/>
              </a:rPr>
              <a:pPr/>
              <a:t>9</a:t>
            </a:fld>
            <a:endParaRPr lang="en-US" sz="277800"/>
          </a:p>
        </xdr:txBody>
      </xdr:sp>
    </xdr:grpSp>
    <xdr:clientData/>
  </xdr:twoCellAnchor>
  <xdr:twoCellAnchor>
    <xdr:from>
      <xdr:col>0</xdr:col>
      <xdr:colOff>240741</xdr:colOff>
      <xdr:row>15</xdr:row>
      <xdr:rowOff>50555</xdr:rowOff>
    </xdr:from>
    <xdr:to>
      <xdr:col>7</xdr:col>
      <xdr:colOff>293077</xdr:colOff>
      <xdr:row>33</xdr:row>
      <xdr:rowOff>10467</xdr:rowOff>
    </xdr:to>
    <xdr:graphicFrame macro="">
      <xdr:nvGraphicFramePr>
        <xdr:cNvPr id="26" name="Chart 25">
          <a:extLst>
            <a:ext uri="{FF2B5EF4-FFF2-40B4-BE49-F238E27FC236}">
              <a16:creationId xmlns:a16="http://schemas.microsoft.com/office/drawing/2014/main" id="{7AF71683-D828-4BA7-910A-4E00E8B36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83737</xdr:colOff>
      <xdr:row>15</xdr:row>
      <xdr:rowOff>83737</xdr:rowOff>
    </xdr:from>
    <xdr:to>
      <xdr:col>14</xdr:col>
      <xdr:colOff>230275</xdr:colOff>
      <xdr:row>32</xdr:row>
      <xdr:rowOff>136071</xdr:rowOff>
    </xdr:to>
    <xdr:graphicFrame macro="">
      <xdr:nvGraphicFramePr>
        <xdr:cNvPr id="27" name="Chart 26">
          <a:extLst>
            <a:ext uri="{FF2B5EF4-FFF2-40B4-BE49-F238E27FC236}">
              <a16:creationId xmlns:a16="http://schemas.microsoft.com/office/drawing/2014/main" id="{4A02537C-C9D9-43BE-A02C-345A2EB75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342400</xdr:colOff>
      <xdr:row>33</xdr:row>
      <xdr:rowOff>115138</xdr:rowOff>
    </xdr:from>
    <xdr:to>
      <xdr:col>7</xdr:col>
      <xdr:colOff>408216</xdr:colOff>
      <xdr:row>49</xdr:row>
      <xdr:rowOff>94204</xdr:rowOff>
    </xdr:to>
    <xdr:graphicFrame macro="">
      <xdr:nvGraphicFramePr>
        <xdr:cNvPr id="29" name="Chart 28">
          <a:extLst>
            <a:ext uri="{FF2B5EF4-FFF2-40B4-BE49-F238E27FC236}">
              <a16:creationId xmlns:a16="http://schemas.microsoft.com/office/drawing/2014/main" id="{9211275C-ACD4-4717-BD30-8F7742664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83734</xdr:colOff>
      <xdr:row>16</xdr:row>
      <xdr:rowOff>62803</xdr:rowOff>
    </xdr:from>
    <xdr:to>
      <xdr:col>21</xdr:col>
      <xdr:colOff>471016</xdr:colOff>
      <xdr:row>32</xdr:row>
      <xdr:rowOff>52336</xdr:rowOff>
    </xdr:to>
    <xdr:graphicFrame macro="">
      <xdr:nvGraphicFramePr>
        <xdr:cNvPr id="31" name="Chart 30">
          <a:extLst>
            <a:ext uri="{FF2B5EF4-FFF2-40B4-BE49-F238E27FC236}">
              <a16:creationId xmlns:a16="http://schemas.microsoft.com/office/drawing/2014/main" id="{0668872D-BDC4-462B-84DB-C7FBE6615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34</xdr:row>
      <xdr:rowOff>0</xdr:rowOff>
    </xdr:from>
    <xdr:to>
      <xdr:col>16</xdr:col>
      <xdr:colOff>285750</xdr:colOff>
      <xdr:row>51</xdr:row>
      <xdr:rowOff>44450</xdr:rowOff>
    </xdr:to>
    <xdr:graphicFrame macro="">
      <xdr:nvGraphicFramePr>
        <xdr:cNvPr id="30" name="Chart 29">
          <a:extLst>
            <a:ext uri="{FF2B5EF4-FFF2-40B4-BE49-F238E27FC236}">
              <a16:creationId xmlns:a16="http://schemas.microsoft.com/office/drawing/2014/main" id="{E2995E9C-2C10-4F27-96BB-75EAB09BB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11339</xdr:colOff>
      <xdr:row>33</xdr:row>
      <xdr:rowOff>113393</xdr:rowOff>
    </xdr:from>
    <xdr:to>
      <xdr:col>24</xdr:col>
      <xdr:colOff>589643</xdr:colOff>
      <xdr:row>50</xdr:row>
      <xdr:rowOff>102054</xdr:rowOff>
    </xdr:to>
    <xdr:graphicFrame macro="">
      <xdr:nvGraphicFramePr>
        <xdr:cNvPr id="32" name="Chart 31">
          <a:extLst>
            <a:ext uri="{FF2B5EF4-FFF2-40B4-BE49-F238E27FC236}">
              <a16:creationId xmlns:a16="http://schemas.microsoft.com/office/drawing/2014/main" id="{67B467BA-DAD0-4ADA-A782-064DC80E5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53</xdr:row>
      <xdr:rowOff>0</xdr:rowOff>
    </xdr:from>
    <xdr:to>
      <xdr:col>8</xdr:col>
      <xdr:colOff>285750</xdr:colOff>
      <xdr:row>70</xdr:row>
      <xdr:rowOff>44450</xdr:rowOff>
    </xdr:to>
    <xdr:graphicFrame macro="">
      <xdr:nvGraphicFramePr>
        <xdr:cNvPr id="33" name="Chart 32">
          <a:extLst>
            <a:ext uri="{FF2B5EF4-FFF2-40B4-BE49-F238E27FC236}">
              <a16:creationId xmlns:a16="http://schemas.microsoft.com/office/drawing/2014/main" id="{AD0F8897-3395-4E60-89CB-C702F4CC0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09.096403009258" createdVersion="7" refreshedVersion="7" minRefreshableVersion="3" recordCount="25" xr:uid="{B9C6907E-3371-49F6-A941-2C09C1D6A923}">
  <cacheSource type="worksheet">
    <worksheetSource name="Table1"/>
  </cacheSource>
  <cacheFields count="10">
    <cacheField name="SalesRep" numFmtId="0">
      <sharedItems count="12">
        <s v="Elaine Woods"/>
        <s v="Thomas Lee"/>
        <s v="James Carter"/>
        <s v="Frank Edwards"/>
        <s v="Susan Edwards"/>
        <s v="Jayne Michaels"/>
        <s v="Ernest Feldgus"/>
        <s v="Frank Ashton"/>
        <s v="Pearl Weinstein"/>
        <s v="Frank Mann"/>
        <s v="Sandy Brady"/>
        <s v="Joe Marks"/>
      </sharedItems>
    </cacheField>
    <cacheField name="Date" numFmtId="14">
      <sharedItems containsSemiMixedTypes="0" containsNonDate="0" containsDate="1" containsString="0" minDate="2017-03-28T00:00:00" maxDate="2018-06-10T00:00:00" count="25">
        <d v="2017-12-08T00:00:00"/>
        <d v="2018-02-05T00:00:00"/>
        <d v="2017-12-05T00:00:00"/>
        <d v="2018-02-04T00:00:00"/>
        <d v="2017-11-05T00:00:00"/>
        <d v="2018-03-03T00:00:00"/>
        <d v="2017-08-01T00:00:00"/>
        <d v="2017-09-09T00:00:00"/>
        <d v="2018-05-09T00:00:00"/>
        <d v="2017-08-09T00:00:00"/>
        <d v="2018-01-07T00:00:00"/>
        <d v="2018-03-10T00:00:00"/>
        <d v="2018-06-01T00:00:00"/>
        <d v="2018-02-03T00:00:00"/>
        <d v="2018-05-03T00:00:00"/>
        <d v="2018-06-09T00:00:00"/>
        <d v="2017-07-02T00:00:00"/>
        <d v="2017-07-07T00:00:00"/>
        <d v="2018-03-05T00:00:00"/>
        <d v="2018-04-04T00:00:00"/>
        <d v="2018-05-04T00:00:00"/>
        <d v="2018-05-08T00:00:00"/>
        <d v="2017-03-28T00:00:00"/>
        <d v="2017-07-12T00:00:00"/>
        <d v="2018-03-15T00:00:00"/>
      </sharedItems>
      <fieldGroup par="9" base="1">
        <rangePr groupBy="months" startDate="2017-03-28T00:00:00" endDate="2018-06-10T00:00:00"/>
        <groupItems count="14">
          <s v="&lt;3/28/2017"/>
          <s v="Jan"/>
          <s v="Feb"/>
          <s v="Mar"/>
          <s v="Apr"/>
          <s v="May"/>
          <s v="Jun"/>
          <s v="Jul"/>
          <s v="Aug"/>
          <s v="Sep"/>
          <s v="Oct"/>
          <s v="Nov"/>
          <s v="Dec"/>
          <s v="&gt;6/10/2018"/>
        </groupItems>
      </fieldGroup>
    </cacheField>
    <cacheField name="Month" numFmtId="0">
      <sharedItems count="11">
        <s v="Dec"/>
        <s v="Feb"/>
        <s v="Nov"/>
        <s v="Mar"/>
        <s v="Aug"/>
        <s v="Sep"/>
        <s v="May"/>
        <s v="Jan"/>
        <s v="Jun"/>
        <s v="Jul"/>
        <s v="Apr"/>
      </sharedItems>
    </cacheField>
    <cacheField name="Sales" numFmtId="0">
      <sharedItems containsSemiMixedTypes="0" containsString="0" containsNumber="1" containsInteger="1" minValue="297" maxValue="7442"/>
    </cacheField>
    <cacheField name="Product" numFmtId="0">
      <sharedItems count="9">
        <s v="Green Tea"/>
        <s v="Latte"/>
        <s v="Mocha"/>
        <s v="Flat White"/>
        <s v="Long Black"/>
        <s v="Hot Chocolate"/>
        <s v="Coffee Maker"/>
        <s v="Coffee Pods Box"/>
        <s v="Gift Set"/>
      </sharedItems>
    </cacheField>
    <cacheField name="Region" numFmtId="0">
      <sharedItems count="5">
        <s v="Northeast"/>
        <s v="Southwest"/>
        <s v="Central"/>
        <s v="Southeast"/>
        <s v="Northwest"/>
      </sharedItems>
    </cacheField>
    <cacheField name="Year" numFmtId="0">
      <sharedItems containsSemiMixedTypes="0" containsString="0" containsNumber="1" containsInteger="1" minValue="2017" maxValue="2018" count="2">
        <n v="2017"/>
        <n v="2018"/>
      </sharedItems>
    </cacheField>
    <cacheField name="Profit" numFmtId="0">
      <sharedItems containsSemiMixedTypes="0" containsString="0" containsNumber="1" containsInteger="1" minValue="110" maxValue="2255" count="23">
        <n v="450"/>
        <n v="315"/>
        <n v="900"/>
        <n v="600"/>
        <n v="396"/>
        <n v="605"/>
        <n v="1080"/>
        <n v="1570"/>
        <n v="1530"/>
        <n v="650"/>
        <n v="1200"/>
        <n v="2145"/>
        <n v="750"/>
        <n v="110"/>
        <n v="425"/>
        <n v="475"/>
        <n v="625"/>
        <n v="2255"/>
        <n v="850"/>
        <n v="580"/>
        <n v="980"/>
        <n v="1350"/>
        <n v="390"/>
      </sharedItems>
    </cacheField>
    <cacheField name="Quarters" numFmtId="0" databaseField="0">
      <fieldGroup base="1">
        <rangePr groupBy="quarters" startDate="2017-03-28T00:00:00" endDate="2018-06-10T00:00:00"/>
        <groupItems count="6">
          <s v="&lt;3/28/2017"/>
          <s v="Qtr1"/>
          <s v="Qtr2"/>
          <s v="Qtr3"/>
          <s v="Qtr4"/>
          <s v="&gt;6/10/2018"/>
        </groupItems>
      </fieldGroup>
    </cacheField>
    <cacheField name="Years" numFmtId="0" databaseField="0">
      <fieldGroup base="1">
        <rangePr groupBy="years" startDate="2017-03-28T00:00:00" endDate="2018-06-10T00:00:00"/>
        <groupItems count="4">
          <s v="&lt;3/28/2017"/>
          <s v="2017"/>
          <s v="2018"/>
          <s v="&gt;6/10/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n v="1215"/>
    <x v="0"/>
    <x v="0"/>
    <x v="0"/>
    <x v="0"/>
  </r>
  <r>
    <x v="1"/>
    <x v="1"/>
    <x v="1"/>
    <n v="630"/>
    <x v="1"/>
    <x v="1"/>
    <x v="1"/>
    <x v="1"/>
  </r>
  <r>
    <x v="2"/>
    <x v="2"/>
    <x v="0"/>
    <n v="1620"/>
    <x v="2"/>
    <x v="0"/>
    <x v="0"/>
    <x v="2"/>
  </r>
  <r>
    <x v="3"/>
    <x v="3"/>
    <x v="1"/>
    <n v="1440"/>
    <x v="3"/>
    <x v="2"/>
    <x v="1"/>
    <x v="3"/>
  </r>
  <r>
    <x v="4"/>
    <x v="4"/>
    <x v="2"/>
    <n v="752"/>
    <x v="4"/>
    <x v="0"/>
    <x v="0"/>
    <x v="4"/>
  </r>
  <r>
    <x v="5"/>
    <x v="5"/>
    <x v="3"/>
    <n v="1089"/>
    <x v="5"/>
    <x v="1"/>
    <x v="1"/>
    <x v="5"/>
  </r>
  <r>
    <x v="6"/>
    <x v="6"/>
    <x v="4"/>
    <n v="3564"/>
    <x v="6"/>
    <x v="3"/>
    <x v="0"/>
    <x v="6"/>
  </r>
  <r>
    <x v="7"/>
    <x v="7"/>
    <x v="5"/>
    <n v="5181"/>
    <x v="7"/>
    <x v="4"/>
    <x v="0"/>
    <x v="7"/>
  </r>
  <r>
    <x v="8"/>
    <x v="8"/>
    <x v="6"/>
    <n v="3825"/>
    <x v="8"/>
    <x v="4"/>
    <x v="1"/>
    <x v="8"/>
  </r>
  <r>
    <x v="0"/>
    <x v="9"/>
    <x v="4"/>
    <n v="1170"/>
    <x v="5"/>
    <x v="0"/>
    <x v="0"/>
    <x v="9"/>
  </r>
  <r>
    <x v="1"/>
    <x v="10"/>
    <x v="7"/>
    <n v="3960"/>
    <x v="6"/>
    <x v="1"/>
    <x v="1"/>
    <x v="10"/>
  </r>
  <r>
    <x v="2"/>
    <x v="11"/>
    <x v="3"/>
    <n v="7079"/>
    <x v="7"/>
    <x v="0"/>
    <x v="1"/>
    <x v="11"/>
  </r>
  <r>
    <x v="3"/>
    <x v="12"/>
    <x v="8"/>
    <n v="1350"/>
    <x v="5"/>
    <x v="2"/>
    <x v="1"/>
    <x v="12"/>
  </r>
  <r>
    <x v="4"/>
    <x v="13"/>
    <x v="1"/>
    <n v="297"/>
    <x v="0"/>
    <x v="0"/>
    <x v="1"/>
    <x v="13"/>
  </r>
  <r>
    <x v="5"/>
    <x v="14"/>
    <x v="6"/>
    <n v="850"/>
    <x v="1"/>
    <x v="1"/>
    <x v="1"/>
    <x v="14"/>
  </r>
  <r>
    <x v="6"/>
    <x v="15"/>
    <x v="8"/>
    <n v="855"/>
    <x v="2"/>
    <x v="3"/>
    <x v="1"/>
    <x v="15"/>
  </r>
  <r>
    <x v="7"/>
    <x v="16"/>
    <x v="9"/>
    <n v="1500"/>
    <x v="3"/>
    <x v="4"/>
    <x v="0"/>
    <x v="16"/>
  </r>
  <r>
    <x v="8"/>
    <x v="17"/>
    <x v="9"/>
    <n v="7442"/>
    <x v="7"/>
    <x v="4"/>
    <x v="0"/>
    <x v="17"/>
  </r>
  <r>
    <x v="0"/>
    <x v="18"/>
    <x v="3"/>
    <n v="1530"/>
    <x v="5"/>
    <x v="0"/>
    <x v="1"/>
    <x v="18"/>
  </r>
  <r>
    <x v="1"/>
    <x v="19"/>
    <x v="10"/>
    <n v="1566"/>
    <x v="0"/>
    <x v="1"/>
    <x v="1"/>
    <x v="19"/>
  </r>
  <r>
    <x v="2"/>
    <x v="20"/>
    <x v="10"/>
    <n v="1710"/>
    <x v="5"/>
    <x v="0"/>
    <x v="1"/>
    <x v="20"/>
  </r>
  <r>
    <x v="3"/>
    <x v="21"/>
    <x v="6"/>
    <n v="4455"/>
    <x v="6"/>
    <x v="2"/>
    <x v="1"/>
    <x v="21"/>
  </r>
  <r>
    <x v="9"/>
    <x v="22"/>
    <x v="3"/>
    <n v="1620"/>
    <x v="2"/>
    <x v="2"/>
    <x v="0"/>
    <x v="2"/>
  </r>
  <r>
    <x v="10"/>
    <x v="23"/>
    <x v="9"/>
    <n v="741"/>
    <x v="4"/>
    <x v="3"/>
    <x v="0"/>
    <x v="22"/>
  </r>
  <r>
    <x v="11"/>
    <x v="24"/>
    <x v="3"/>
    <n v="297"/>
    <x v="0"/>
    <x v="1"/>
    <x v="1"/>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48B89C-D301-41CD-9747-F8F9063E6F3F}"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K42:M45" firstHeaderRow="0" firstDataRow="1" firstDataCol="1"/>
  <pivotFields count="10">
    <pivotField showAll="0">
      <items count="13">
        <item x="0"/>
        <item x="6"/>
        <item x="7"/>
        <item x="3"/>
        <item x="9"/>
        <item x="2"/>
        <item x="5"/>
        <item x="11"/>
        <item x="8"/>
        <item x="10"/>
        <item x="4"/>
        <item x="1"/>
        <item t="default"/>
      </items>
    </pivotField>
    <pivotField axis="axisRow" numFmtId="14" showAll="0" defaultSubtotal="0">
      <items count="14">
        <item x="0"/>
        <item x="1"/>
        <item x="2"/>
        <item x="3"/>
        <item x="4"/>
        <item x="5"/>
        <item x="6"/>
        <item x="7"/>
        <item x="8"/>
        <item x="9"/>
        <item x="10"/>
        <item x="11"/>
        <item x="12"/>
        <item x="13"/>
      </items>
    </pivotField>
    <pivotField showAll="0">
      <items count="12">
        <item x="7"/>
        <item x="1"/>
        <item x="3"/>
        <item x="10"/>
        <item x="6"/>
        <item x="8"/>
        <item x="9"/>
        <item x="4"/>
        <item x="5"/>
        <item x="2"/>
        <item x="0"/>
        <item t="default"/>
      </items>
    </pivotField>
    <pivotField dataField="1" showAll="0"/>
    <pivotField showAll="0">
      <items count="10">
        <item x="6"/>
        <item x="7"/>
        <item x="3"/>
        <item x="8"/>
        <item x="0"/>
        <item x="5"/>
        <item x="1"/>
        <item x="4"/>
        <item x="2"/>
        <item t="default"/>
      </items>
    </pivotField>
    <pivotField showAll="0"/>
    <pivotField showAll="0">
      <items count="3">
        <item x="0"/>
        <item x="1"/>
        <item t="default"/>
      </items>
    </pivotField>
    <pivotField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9"/>
    <field x="8"/>
    <field x="1"/>
  </rowFields>
  <rowItems count="3">
    <i>
      <x v="1"/>
    </i>
    <i>
      <x v="2"/>
    </i>
    <i t="grand">
      <x/>
    </i>
  </rowItems>
  <colFields count="1">
    <field x="-2"/>
  </colFields>
  <colItems count="2">
    <i>
      <x/>
    </i>
    <i i="1">
      <x v="1"/>
    </i>
  </colItems>
  <dataFields count="2">
    <dataField name="Sum of Sales" fld="3" baseField="0" baseItem="0"/>
    <dataField name="Max of Sales2" fld="3" subtotal="max" baseField="9" baseItem="1"/>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8FCF1D-7EF2-405E-9A3C-BAAC33F97BCA}"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50:I56" firstHeaderRow="1" firstDataRow="1" firstDataCol="1"/>
  <pivotFields count="10">
    <pivotField axis="axisRow" showAll="0" measureFilter="1" defaultSubtotal="0">
      <items count="12">
        <item x="0"/>
        <item x="6"/>
        <item x="7"/>
        <item x="3"/>
        <item x="9"/>
        <item x="2"/>
        <item x="5"/>
        <item x="11"/>
        <item x="8"/>
        <item x="10"/>
        <item x="4"/>
        <item x="1"/>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6">
        <item x="2"/>
        <item x="0"/>
        <item x="4"/>
        <item x="3"/>
        <item x="1"/>
        <item t="default"/>
      </items>
    </pivotField>
    <pivotField dataField="1"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6">
    <i>
      <x/>
    </i>
    <i>
      <x v="3"/>
    </i>
    <i>
      <x v="5"/>
    </i>
    <i>
      <x v="6"/>
    </i>
    <i>
      <x v="11"/>
    </i>
    <i t="grand">
      <x/>
    </i>
  </rowItems>
  <colItems count="1">
    <i/>
  </colItems>
  <dataFields count="1">
    <dataField name="Sum of Year" fld="6" baseField="0" baseItem="0"/>
  </dataField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5FDA80-A603-4EA8-B067-48EA716E8F71}"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4:D27" firstHeaderRow="0" firstDataRow="1" firstDataCol="1"/>
  <pivotFields count="10">
    <pivotField axis="axisRow"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3" baseField="0" baseItem="0"/>
    <dataField name="Sum of Profit" fld="7" baseField="0" baseItem="0"/>
  </dataFields>
  <formats count="1">
    <format dxfId="2">
      <pivotArea collapsedLevelsAreSubtotals="1" fieldPosition="0">
        <references count="2">
          <reference field="4294967294" count="1" selected="0">
            <x v="1"/>
          </reference>
          <reference field="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D09E2E-6003-48E7-B3C5-0EF4A72408F7}"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H28:H31" firstHeaderRow="1" firstDataRow="1" firstDataCol="1"/>
  <pivotFields count="10">
    <pivotField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items count="10">
        <item x="6"/>
        <item x="7"/>
        <item x="3"/>
        <item x="8"/>
        <item x="0"/>
        <item x="5"/>
        <item x="1"/>
        <item x="4"/>
        <item x="2"/>
        <item t="default"/>
      </items>
    </pivotField>
    <pivotField showAll="0"/>
    <pivotField axis="axisRow" showAll="0">
      <items count="3">
        <item x="0"/>
        <item x="1"/>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6E0B2-D988-4F2D-9E3A-ABD62CE0E231}"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50:D56" firstHeaderRow="0" firstDataRow="1" firstDataCol="1"/>
  <pivotFields count="10">
    <pivotField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items count="6">
        <item x="2"/>
        <item x="0"/>
        <item x="4"/>
        <item x="3"/>
        <item x="1"/>
        <item t="default"/>
      </items>
    </pivotField>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6">
    <i>
      <x/>
    </i>
    <i>
      <x v="1"/>
    </i>
    <i>
      <x v="2"/>
    </i>
    <i>
      <x v="3"/>
    </i>
    <i>
      <x v="4"/>
    </i>
    <i t="grand">
      <x/>
    </i>
  </rowItems>
  <colFields count="1">
    <field x="-2"/>
  </colFields>
  <colItems count="2">
    <i>
      <x/>
    </i>
    <i i="1">
      <x v="1"/>
    </i>
  </colItems>
  <dataFields count="2">
    <dataField name="Sum of Sales" fld="3" baseField="0" baseItem="0"/>
    <dataField name="Sum of Profit" fld="7"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454FFA-C0BE-40AC-A375-6DC007FE1456}"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14:I24" firstHeaderRow="1" firstDataRow="1" firstDataCol="1"/>
  <pivotFields count="10">
    <pivotField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axis="axisRow" showAll="0">
      <items count="10">
        <item x="6"/>
        <item x="7"/>
        <item x="3"/>
        <item x="8"/>
        <item x="0"/>
        <item x="5"/>
        <item x="1"/>
        <item x="4"/>
        <item x="2"/>
        <item t="default"/>
      </items>
    </pivotField>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10">
    <i>
      <x/>
    </i>
    <i>
      <x v="1"/>
    </i>
    <i>
      <x v="2"/>
    </i>
    <i>
      <x v="3"/>
    </i>
    <i>
      <x v="4"/>
    </i>
    <i>
      <x v="5"/>
    </i>
    <i>
      <x v="6"/>
    </i>
    <i>
      <x v="7"/>
    </i>
    <i>
      <x v="8"/>
    </i>
    <i t="grand">
      <x/>
    </i>
  </rowItems>
  <colItems count="1">
    <i/>
  </colItems>
  <dataFields count="1">
    <dataField name="Sum of Sales" fld="3"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2BB2DC-084E-4C6C-A0ED-64F5A229914A}"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H42:I45" firstHeaderRow="1" firstDataRow="1" firstDataCol="1"/>
  <pivotFields count="10">
    <pivotField dataField="1"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items count="10">
        <item x="6"/>
        <item x="7"/>
        <item x="3"/>
        <item x="8"/>
        <item x="0"/>
        <item x="5"/>
        <item x="1"/>
        <item x="4"/>
        <item x="2"/>
        <item t="default"/>
      </items>
    </pivotField>
    <pivotField showAll="0"/>
    <pivotField axis="axisRow" showAll="0">
      <items count="3">
        <item x="0"/>
        <item x="1"/>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3">
    <i>
      <x/>
    </i>
    <i>
      <x v="1"/>
    </i>
    <i t="grand">
      <x/>
    </i>
  </rowItems>
  <colItems count="1">
    <i/>
  </colItems>
  <dataFields count="1">
    <dataField name="Count of SalesRep" fld="0" subtotal="count" baseField="0"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6" count="1" selected="0">
            <x v="0"/>
          </reference>
        </references>
      </pivotArea>
    </chartFormat>
    <chartFormat chart="8"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946845-D645-41DE-AC2A-074DC70CA29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 firstHeaderRow="0"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2">
    <i>
      <x/>
    </i>
    <i i="1">
      <x v="1"/>
    </i>
  </colItems>
  <dataFields count="2">
    <dataField name="Sum of Sales" fld="3" baseField="0" baseItem="0" numFmtId="164"/>
    <dataField name="Sum of Profit" fld="7" baseField="0" baseItem="0" numFmtId="164"/>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4221D6-69A9-471B-80C9-AFE2E79EB96C}"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6:D76" firstHeaderRow="0" firstDataRow="1" firstDataCol="1"/>
  <pivotFields count="10">
    <pivotField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axis="axisRow" showAll="0">
      <items count="10">
        <item x="6"/>
        <item x="7"/>
        <item x="3"/>
        <item x="8"/>
        <item x="0"/>
        <item x="5"/>
        <item x="1"/>
        <item x="4"/>
        <item x="2"/>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10">
    <i>
      <x/>
    </i>
    <i>
      <x v="1"/>
    </i>
    <i>
      <x v="2"/>
    </i>
    <i>
      <x v="3"/>
    </i>
    <i>
      <x v="4"/>
    </i>
    <i>
      <x v="5"/>
    </i>
    <i>
      <x v="6"/>
    </i>
    <i>
      <x v="7"/>
    </i>
    <i>
      <x v="8"/>
    </i>
    <i t="grand">
      <x/>
    </i>
  </rowItems>
  <colFields count="1">
    <field x="-2"/>
  </colFields>
  <colItems count="2">
    <i>
      <x/>
    </i>
    <i i="1">
      <x v="1"/>
    </i>
  </colItems>
  <dataFields count="2">
    <dataField name="Sum of Sales" fld="3" baseField="0" baseItem="0"/>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6E35A2-581A-4ED2-ADEE-24D3A917F7F6}"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H60:K66" firstHeaderRow="0" firstDataRow="1" firstDataCol="1"/>
  <pivotFields count="10">
    <pivotField showAll="0" defaultSubtotal="0">
      <items count="12">
        <item x="0"/>
        <item x="6"/>
        <item x="7"/>
        <item x="3"/>
        <item x="9"/>
        <item x="2"/>
        <item x="5"/>
        <item x="11"/>
        <item x="8"/>
        <item x="10"/>
        <item x="4"/>
        <item x="1"/>
      </items>
    </pivotField>
    <pivotField numFmtId="14" showAll="0">
      <items count="15">
        <item x="0"/>
        <item x="1"/>
        <item x="2"/>
        <item x="3"/>
        <item x="4"/>
        <item x="5"/>
        <item x="6"/>
        <item x="7"/>
        <item x="8"/>
        <item x="9"/>
        <item x="10"/>
        <item x="11"/>
        <item x="12"/>
        <item x="13"/>
        <item t="default"/>
      </items>
    </pivotField>
    <pivotField showAll="0"/>
    <pivotField dataField="1" showAll="0"/>
    <pivotField axis="axisRow" showAll="0" measureFilter="1">
      <items count="10">
        <item x="6"/>
        <item x="7"/>
        <item x="3"/>
        <item x="8"/>
        <item x="0"/>
        <item x="5"/>
        <item x="1"/>
        <item x="4"/>
        <item x="2"/>
        <item t="default"/>
      </items>
    </pivotField>
    <pivotField showAll="0">
      <items count="6">
        <item x="2"/>
        <item x="0"/>
        <item x="4"/>
        <item x="3"/>
        <item x="1"/>
        <item t="default"/>
      </items>
    </pivotField>
    <pivotField dataField="1"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i>
    <i>
      <x v="1"/>
    </i>
    <i>
      <x v="3"/>
    </i>
    <i>
      <x v="5"/>
    </i>
    <i>
      <x v="8"/>
    </i>
    <i t="grand">
      <x/>
    </i>
  </rowItems>
  <colFields count="1">
    <field x="-2"/>
  </colFields>
  <colItems count="3">
    <i>
      <x/>
    </i>
    <i i="1">
      <x v="1"/>
    </i>
    <i i="2">
      <x v="2"/>
    </i>
  </colItems>
  <dataFields count="3">
    <dataField name="Sum of Sales" fld="3" baseField="0" baseItem="0"/>
    <dataField name="Sum of Profit" fld="7" baseField="0" baseItem="0"/>
    <dataField name="Sum of Year" fld="6" baseField="0" baseItem="0"/>
  </dataFields>
  <chartFormats count="9">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F08EF9-4199-4E04-9B3D-DB8A90C2281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2:D44" firstHeaderRow="0" firstDataRow="1" firstDataCol="1"/>
  <pivotFields count="10">
    <pivotField showAll="0">
      <items count="13">
        <item x="0"/>
        <item x="6"/>
        <item x="7"/>
        <item x="3"/>
        <item x="9"/>
        <item x="2"/>
        <item x="5"/>
        <item x="11"/>
        <item x="8"/>
        <item x="10"/>
        <item x="4"/>
        <item x="1"/>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2">
    <i>
      <x v="1"/>
    </i>
    <i>
      <x v="2"/>
    </i>
    <i>
      <x v="3"/>
    </i>
    <i>
      <x v="4"/>
    </i>
    <i>
      <x v="5"/>
    </i>
    <i>
      <x v="6"/>
    </i>
    <i>
      <x v="7"/>
    </i>
    <i>
      <x v="8"/>
    </i>
    <i>
      <x v="9"/>
    </i>
    <i>
      <x v="11"/>
    </i>
    <i>
      <x v="12"/>
    </i>
    <i t="grand">
      <x/>
    </i>
  </rowItems>
  <colFields count="1">
    <field x="-2"/>
  </colFields>
  <colItems count="2">
    <i>
      <x/>
    </i>
    <i i="1">
      <x v="1"/>
    </i>
  </colItems>
  <dataFields count="2">
    <dataField name="Sum of Sales" fld="3" baseField="0" baseItem="0"/>
    <dataField name="Sum of Profit" fld="7"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CBF098-05FA-483B-BD9D-31F08D8D329C}" sourceName="Region">
  <extLst>
    <x:ext xmlns:x15="http://schemas.microsoft.com/office/spreadsheetml/2010/11/main" uri="{2F2917AC-EB37-4324-AD4E-5DD8C200BD13}">
      <x15:tableSlicerCache tableId="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41F29E1-6EC4-4AE9-9C4A-FCB8C85F8F5A}" cache="Slicer_Region" caption="Region"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F0873C-CD59-4CFC-8D99-679C5BB19E6F}" name="Table1" displayName="Table1" ref="B3:I28" totalsRowShown="0" headerRowDxfId="22" dataDxfId="21">
  <autoFilter ref="B3:I28" xr:uid="{DBF0873C-CD59-4CFC-8D99-679C5BB19E6F}"/>
  <tableColumns count="8">
    <tableColumn id="1" xr3:uid="{4C4539FA-FCD4-4BC9-8D71-95E0D0629D03}" name="SalesRep" dataDxfId="20"/>
    <tableColumn id="2" xr3:uid="{7F3304D9-BF67-44AD-A5D8-D8A32C3EE1DD}" name="Date" dataDxfId="19"/>
    <tableColumn id="3" xr3:uid="{FF6EA75F-7B92-4D26-9BD0-AC353CEE1084}" name="Month" dataDxfId="18"/>
    <tableColumn id="4" xr3:uid="{E1BD6074-7078-4BAA-8095-E5E292F58472}" name="Sales" dataDxfId="17"/>
    <tableColumn id="5" xr3:uid="{3A9E6961-27CE-4D2D-B30B-78EC0B986470}" name="Product" dataDxfId="16"/>
    <tableColumn id="6" xr3:uid="{9173535C-EF1E-4385-93A4-28A5C89C9F04}" name="Region" dataDxfId="15"/>
    <tableColumn id="7" xr3:uid="{1EDCF829-340F-492E-B516-D40B20A4065A}" name="Year" dataDxfId="14"/>
    <tableColumn id="8" xr3:uid="{2A2C0123-8D54-4BD2-AAC3-2121445116D7}" name="Prof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A12D85-D61A-4095-99AF-EE16BF3907CF}" name="Table15" displayName="Table15" ref="A1:H26" totalsRowShown="0" headerRowDxfId="12" dataDxfId="11">
  <autoFilter ref="A1:H26" xr:uid="{E1A12D85-D61A-4095-99AF-EE16BF3907CF}">
    <filterColumn colId="5">
      <filters>
        <filter val="Northeast"/>
        <filter val="Northwest"/>
      </filters>
    </filterColumn>
  </autoFilter>
  <tableColumns count="8">
    <tableColumn id="1" xr3:uid="{33B94C36-CF12-4114-A311-C2346FF1FC1C}" name="SalesRep" dataDxfId="10"/>
    <tableColumn id="2" xr3:uid="{F1007C1C-9F3F-490B-9200-F1D96DD7A556}" name="Date" dataDxfId="9"/>
    <tableColumn id="3" xr3:uid="{157411D7-1533-4F0A-A390-88FE357A2B24}" name="Month" dataDxfId="8"/>
    <tableColumn id="4" xr3:uid="{5EC71FB1-0F26-4761-9FF1-97A86C77B8EB}" name="Sales" dataDxfId="7"/>
    <tableColumn id="5" xr3:uid="{BE531DB1-19BD-4E83-8C18-F4981DC00E50}" name="Product" dataDxfId="6"/>
    <tableColumn id="6" xr3:uid="{9036FDE4-A7A4-46E1-AF54-6A57636CD587}" name="Region" dataDxfId="5"/>
    <tableColumn id="7" xr3:uid="{667FE14F-BD7B-451A-BFB5-4F25F50E0B8C}" name="Year" dataDxfId="4"/>
    <tableColumn id="8" xr3:uid="{30CD63CE-1820-4CE0-92DD-B9F545725E8E}" name="Profit"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delekejohndavid@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28"/>
  <sheetViews>
    <sheetView showGridLines="0" showRowColHeaders="0" zoomScale="130" zoomScaleNormal="130" workbookViewId="0">
      <selection activeCell="B3" sqref="B3:I28"/>
    </sheetView>
  </sheetViews>
  <sheetFormatPr defaultColWidth="18" defaultRowHeight="15" x14ac:dyDescent="0.25"/>
  <cols>
    <col min="1" max="1" width="18" style="1"/>
    <col min="2" max="2" width="15.28515625" style="1" bestFit="1" customWidth="1"/>
    <col min="3" max="3" width="11.28515625" style="1" bestFit="1" customWidth="1"/>
    <col min="4" max="4" width="8.28515625" style="1" customWidth="1"/>
    <col min="5" max="5" width="6.85546875" style="1" customWidth="1"/>
    <col min="6" max="6" width="17.42578125" style="1" bestFit="1" customWidth="1"/>
    <col min="7" max="7" width="10.42578125" style="1" bestFit="1" customWidth="1"/>
    <col min="8" max="8" width="6.42578125" style="1" customWidth="1"/>
    <col min="9" max="9" width="7.42578125" style="1" customWidth="1"/>
    <col min="10" max="16384" width="18" style="1"/>
  </cols>
  <sheetData>
    <row r="3" spans="2:9" x14ac:dyDescent="0.25">
      <c r="B3" s="6" t="s">
        <v>0</v>
      </c>
      <c r="C3" s="6" t="s">
        <v>1</v>
      </c>
      <c r="D3" s="6" t="s">
        <v>2</v>
      </c>
      <c r="E3" s="6" t="s">
        <v>3</v>
      </c>
      <c r="F3" s="6" t="s">
        <v>4</v>
      </c>
      <c r="G3" s="6" t="s">
        <v>5</v>
      </c>
      <c r="H3" s="6" t="s">
        <v>6</v>
      </c>
      <c r="I3" s="6" t="s">
        <v>7</v>
      </c>
    </row>
    <row r="4" spans="2:9" x14ac:dyDescent="0.25">
      <c r="B4" s="2" t="s">
        <v>29</v>
      </c>
      <c r="C4" s="3">
        <v>43077</v>
      </c>
      <c r="D4" s="2" t="s">
        <v>8</v>
      </c>
      <c r="E4" s="2">
        <v>1215</v>
      </c>
      <c r="F4" s="2" t="s">
        <v>36</v>
      </c>
      <c r="G4" s="2" t="s">
        <v>9</v>
      </c>
      <c r="H4" s="2">
        <v>2017</v>
      </c>
      <c r="I4" s="2">
        <v>450</v>
      </c>
    </row>
    <row r="5" spans="2:9" x14ac:dyDescent="0.25">
      <c r="B5" s="4" t="s">
        <v>30</v>
      </c>
      <c r="C5" s="5">
        <v>43136</v>
      </c>
      <c r="D5" s="4" t="s">
        <v>10</v>
      </c>
      <c r="E5" s="4">
        <v>630</v>
      </c>
      <c r="F5" s="4" t="s">
        <v>37</v>
      </c>
      <c r="G5" s="4" t="s">
        <v>11</v>
      </c>
      <c r="H5" s="4">
        <v>2018</v>
      </c>
      <c r="I5" s="4">
        <v>315</v>
      </c>
    </row>
    <row r="6" spans="2:9" x14ac:dyDescent="0.25">
      <c r="B6" s="2" t="s">
        <v>31</v>
      </c>
      <c r="C6" s="3">
        <v>43074</v>
      </c>
      <c r="D6" s="2" t="s">
        <v>8</v>
      </c>
      <c r="E6" s="2">
        <v>1620</v>
      </c>
      <c r="F6" s="2" t="s">
        <v>38</v>
      </c>
      <c r="G6" s="2" t="s">
        <v>9</v>
      </c>
      <c r="H6" s="2">
        <v>2017</v>
      </c>
      <c r="I6" s="2">
        <v>900</v>
      </c>
    </row>
    <row r="7" spans="2:9" x14ac:dyDescent="0.25">
      <c r="B7" s="4" t="s">
        <v>32</v>
      </c>
      <c r="C7" s="5">
        <v>43135</v>
      </c>
      <c r="D7" s="4" t="s">
        <v>10</v>
      </c>
      <c r="E7" s="4">
        <v>1440</v>
      </c>
      <c r="F7" s="4" t="s">
        <v>39</v>
      </c>
      <c r="G7" s="4" t="s">
        <v>12</v>
      </c>
      <c r="H7" s="4">
        <v>2018</v>
      </c>
      <c r="I7" s="4">
        <v>600</v>
      </c>
    </row>
    <row r="8" spans="2:9" x14ac:dyDescent="0.25">
      <c r="B8" s="2" t="s">
        <v>13</v>
      </c>
      <c r="C8" s="3">
        <v>43044</v>
      </c>
      <c r="D8" s="2" t="s">
        <v>14</v>
      </c>
      <c r="E8" s="2">
        <v>752</v>
      </c>
      <c r="F8" s="2" t="s">
        <v>40</v>
      </c>
      <c r="G8" s="2" t="s">
        <v>9</v>
      </c>
      <c r="H8" s="2">
        <v>2017</v>
      </c>
      <c r="I8" s="2">
        <v>396</v>
      </c>
    </row>
    <row r="9" spans="2:9" x14ac:dyDescent="0.25">
      <c r="B9" s="4" t="s">
        <v>34</v>
      </c>
      <c r="C9" s="5">
        <v>43162</v>
      </c>
      <c r="D9" s="4" t="s">
        <v>15</v>
      </c>
      <c r="E9" s="4">
        <v>1089</v>
      </c>
      <c r="F9" s="4" t="s">
        <v>41</v>
      </c>
      <c r="G9" s="4" t="s">
        <v>11</v>
      </c>
      <c r="H9" s="4">
        <v>2018</v>
      </c>
      <c r="I9" s="4">
        <v>605</v>
      </c>
    </row>
    <row r="10" spans="2:9" x14ac:dyDescent="0.25">
      <c r="B10" s="2" t="s">
        <v>16</v>
      </c>
      <c r="C10" s="3">
        <v>42948</v>
      </c>
      <c r="D10" s="2" t="s">
        <v>17</v>
      </c>
      <c r="E10" s="2">
        <v>3564</v>
      </c>
      <c r="F10" s="2" t="s">
        <v>42</v>
      </c>
      <c r="G10" s="2" t="s">
        <v>18</v>
      </c>
      <c r="H10" s="2">
        <v>2017</v>
      </c>
      <c r="I10" s="2">
        <v>1080</v>
      </c>
    </row>
    <row r="11" spans="2:9" x14ac:dyDescent="0.25">
      <c r="B11" s="4" t="s">
        <v>35</v>
      </c>
      <c r="C11" s="5">
        <v>42987</v>
      </c>
      <c r="D11" s="4" t="s">
        <v>19</v>
      </c>
      <c r="E11" s="4">
        <v>5181</v>
      </c>
      <c r="F11" s="4" t="s">
        <v>43</v>
      </c>
      <c r="G11" s="4" t="s">
        <v>20</v>
      </c>
      <c r="H11" s="4">
        <v>2017</v>
      </c>
      <c r="I11" s="4">
        <v>1570</v>
      </c>
    </row>
    <row r="12" spans="2:9" x14ac:dyDescent="0.25">
      <c r="B12" s="2" t="s">
        <v>33</v>
      </c>
      <c r="C12" s="3">
        <v>43229</v>
      </c>
      <c r="D12" s="2" t="s">
        <v>21</v>
      </c>
      <c r="E12" s="2">
        <v>3825</v>
      </c>
      <c r="F12" s="2" t="s">
        <v>44</v>
      </c>
      <c r="G12" s="2" t="s">
        <v>20</v>
      </c>
      <c r="H12" s="2">
        <v>2018</v>
      </c>
      <c r="I12" s="2">
        <v>1530</v>
      </c>
    </row>
    <row r="13" spans="2:9" x14ac:dyDescent="0.25">
      <c r="B13" s="4" t="s">
        <v>29</v>
      </c>
      <c r="C13" s="5">
        <v>42956</v>
      </c>
      <c r="D13" s="4" t="s">
        <v>17</v>
      </c>
      <c r="E13" s="4">
        <v>1170</v>
      </c>
      <c r="F13" s="4" t="s">
        <v>41</v>
      </c>
      <c r="G13" s="4" t="s">
        <v>9</v>
      </c>
      <c r="H13" s="4">
        <v>2017</v>
      </c>
      <c r="I13" s="4">
        <v>650</v>
      </c>
    </row>
    <row r="14" spans="2:9" x14ac:dyDescent="0.25">
      <c r="B14" s="2" t="s">
        <v>30</v>
      </c>
      <c r="C14" s="3">
        <v>43107</v>
      </c>
      <c r="D14" s="2" t="s">
        <v>22</v>
      </c>
      <c r="E14" s="2">
        <v>3960</v>
      </c>
      <c r="F14" s="2" t="s">
        <v>42</v>
      </c>
      <c r="G14" s="2" t="s">
        <v>11</v>
      </c>
      <c r="H14" s="2">
        <v>2018</v>
      </c>
      <c r="I14" s="2">
        <v>1200</v>
      </c>
    </row>
    <row r="15" spans="2:9" x14ac:dyDescent="0.25">
      <c r="B15" s="4" t="s">
        <v>31</v>
      </c>
      <c r="C15" s="5">
        <v>43169</v>
      </c>
      <c r="D15" s="4" t="s">
        <v>15</v>
      </c>
      <c r="E15" s="4">
        <v>7079</v>
      </c>
      <c r="F15" s="4" t="s">
        <v>43</v>
      </c>
      <c r="G15" s="4" t="s">
        <v>9</v>
      </c>
      <c r="H15" s="4">
        <v>2018</v>
      </c>
      <c r="I15" s="4">
        <v>2145</v>
      </c>
    </row>
    <row r="16" spans="2:9" x14ac:dyDescent="0.25">
      <c r="B16" s="2" t="s">
        <v>32</v>
      </c>
      <c r="C16" s="3">
        <v>43252</v>
      </c>
      <c r="D16" s="2" t="s">
        <v>23</v>
      </c>
      <c r="E16" s="2">
        <v>1350</v>
      </c>
      <c r="F16" s="2" t="s">
        <v>41</v>
      </c>
      <c r="G16" s="2" t="s">
        <v>12</v>
      </c>
      <c r="H16" s="2">
        <v>2018</v>
      </c>
      <c r="I16" s="2">
        <v>750</v>
      </c>
    </row>
    <row r="17" spans="2:9" x14ac:dyDescent="0.25">
      <c r="B17" s="4" t="s">
        <v>13</v>
      </c>
      <c r="C17" s="5">
        <v>43134</v>
      </c>
      <c r="D17" s="4" t="s">
        <v>10</v>
      </c>
      <c r="E17" s="4">
        <v>297</v>
      </c>
      <c r="F17" s="4" t="s">
        <v>36</v>
      </c>
      <c r="G17" s="4" t="s">
        <v>9</v>
      </c>
      <c r="H17" s="4">
        <v>2018</v>
      </c>
      <c r="I17" s="4">
        <v>110</v>
      </c>
    </row>
    <row r="18" spans="2:9" x14ac:dyDescent="0.25">
      <c r="B18" s="2" t="s">
        <v>34</v>
      </c>
      <c r="C18" s="3">
        <v>43223</v>
      </c>
      <c r="D18" s="2" t="s">
        <v>21</v>
      </c>
      <c r="E18" s="2">
        <v>850</v>
      </c>
      <c r="F18" s="2" t="s">
        <v>37</v>
      </c>
      <c r="G18" s="2" t="s">
        <v>11</v>
      </c>
      <c r="H18" s="2">
        <v>2018</v>
      </c>
      <c r="I18" s="2">
        <v>425</v>
      </c>
    </row>
    <row r="19" spans="2:9" x14ac:dyDescent="0.25">
      <c r="B19" s="4" t="s">
        <v>16</v>
      </c>
      <c r="C19" s="5">
        <v>43260</v>
      </c>
      <c r="D19" s="4" t="s">
        <v>23</v>
      </c>
      <c r="E19" s="4">
        <v>855</v>
      </c>
      <c r="F19" s="4" t="s">
        <v>38</v>
      </c>
      <c r="G19" s="4" t="s">
        <v>18</v>
      </c>
      <c r="H19" s="4">
        <v>2018</v>
      </c>
      <c r="I19" s="4">
        <v>475</v>
      </c>
    </row>
    <row r="20" spans="2:9" x14ac:dyDescent="0.25">
      <c r="B20" s="2" t="s">
        <v>35</v>
      </c>
      <c r="C20" s="3">
        <v>42918</v>
      </c>
      <c r="D20" s="2" t="s">
        <v>24</v>
      </c>
      <c r="E20" s="2">
        <v>1500</v>
      </c>
      <c r="F20" s="2" t="s">
        <v>39</v>
      </c>
      <c r="G20" s="2" t="s">
        <v>20</v>
      </c>
      <c r="H20" s="2">
        <v>2017</v>
      </c>
      <c r="I20" s="2">
        <v>625</v>
      </c>
    </row>
    <row r="21" spans="2:9" x14ac:dyDescent="0.25">
      <c r="B21" s="4" t="s">
        <v>33</v>
      </c>
      <c r="C21" s="5">
        <v>42923</v>
      </c>
      <c r="D21" s="4" t="s">
        <v>24</v>
      </c>
      <c r="E21" s="4">
        <v>7442</v>
      </c>
      <c r="F21" s="4" t="s">
        <v>43</v>
      </c>
      <c r="G21" s="4" t="s">
        <v>20</v>
      </c>
      <c r="H21" s="4">
        <v>2017</v>
      </c>
      <c r="I21" s="4">
        <v>2255</v>
      </c>
    </row>
    <row r="22" spans="2:9" x14ac:dyDescent="0.25">
      <c r="B22" s="2" t="s">
        <v>29</v>
      </c>
      <c r="C22" s="3">
        <v>43164</v>
      </c>
      <c r="D22" s="2" t="s">
        <v>15</v>
      </c>
      <c r="E22" s="2">
        <v>1530</v>
      </c>
      <c r="F22" s="2" t="s">
        <v>41</v>
      </c>
      <c r="G22" s="2" t="s">
        <v>9</v>
      </c>
      <c r="H22" s="2">
        <v>2018</v>
      </c>
      <c r="I22" s="2">
        <v>850</v>
      </c>
    </row>
    <row r="23" spans="2:9" x14ac:dyDescent="0.25">
      <c r="B23" s="4" t="s">
        <v>30</v>
      </c>
      <c r="C23" s="5">
        <v>43194</v>
      </c>
      <c r="D23" s="4" t="s">
        <v>25</v>
      </c>
      <c r="E23" s="4">
        <v>1566</v>
      </c>
      <c r="F23" s="4" t="s">
        <v>36</v>
      </c>
      <c r="G23" s="4" t="s">
        <v>11</v>
      </c>
      <c r="H23" s="4">
        <v>2018</v>
      </c>
      <c r="I23" s="4">
        <v>580</v>
      </c>
    </row>
    <row r="24" spans="2:9" x14ac:dyDescent="0.25">
      <c r="B24" s="2" t="s">
        <v>31</v>
      </c>
      <c r="C24" s="3">
        <v>43224</v>
      </c>
      <c r="D24" s="2" t="s">
        <v>25</v>
      </c>
      <c r="E24" s="2">
        <v>1710</v>
      </c>
      <c r="F24" s="2" t="s">
        <v>41</v>
      </c>
      <c r="G24" s="2" t="s">
        <v>9</v>
      </c>
      <c r="H24" s="2">
        <v>2018</v>
      </c>
      <c r="I24" s="2">
        <v>980</v>
      </c>
    </row>
    <row r="25" spans="2:9" x14ac:dyDescent="0.25">
      <c r="B25" s="4" t="s">
        <v>32</v>
      </c>
      <c r="C25" s="5">
        <v>43228</v>
      </c>
      <c r="D25" s="4" t="s">
        <v>21</v>
      </c>
      <c r="E25" s="4">
        <v>4455</v>
      </c>
      <c r="F25" s="4" t="s">
        <v>42</v>
      </c>
      <c r="G25" s="4" t="s">
        <v>12</v>
      </c>
      <c r="H25" s="4">
        <v>2018</v>
      </c>
      <c r="I25" s="4">
        <v>1350</v>
      </c>
    </row>
    <row r="26" spans="2:9" x14ac:dyDescent="0.25">
      <c r="B26" s="2" t="s">
        <v>26</v>
      </c>
      <c r="C26" s="3">
        <v>42822</v>
      </c>
      <c r="D26" s="2" t="s">
        <v>15</v>
      </c>
      <c r="E26" s="2">
        <v>1620</v>
      </c>
      <c r="F26" s="2" t="s">
        <v>38</v>
      </c>
      <c r="G26" s="2" t="s">
        <v>12</v>
      </c>
      <c r="H26" s="2">
        <v>2017</v>
      </c>
      <c r="I26" s="2">
        <v>900</v>
      </c>
    </row>
    <row r="27" spans="2:9" x14ac:dyDescent="0.25">
      <c r="B27" s="4" t="s">
        <v>27</v>
      </c>
      <c r="C27" s="5">
        <v>42928</v>
      </c>
      <c r="D27" s="4" t="s">
        <v>24</v>
      </c>
      <c r="E27" s="4">
        <v>741</v>
      </c>
      <c r="F27" s="4" t="s">
        <v>40</v>
      </c>
      <c r="G27" s="4" t="s">
        <v>18</v>
      </c>
      <c r="H27" s="4">
        <v>2017</v>
      </c>
      <c r="I27" s="4">
        <v>390</v>
      </c>
    </row>
    <row r="28" spans="2:9" x14ac:dyDescent="0.25">
      <c r="B28" s="2" t="s">
        <v>28</v>
      </c>
      <c r="C28" s="3">
        <v>43174</v>
      </c>
      <c r="D28" s="2" t="s">
        <v>15</v>
      </c>
      <c r="E28" s="2">
        <v>297</v>
      </c>
      <c r="F28" s="2" t="s">
        <v>36</v>
      </c>
      <c r="G28" s="2" t="s">
        <v>11</v>
      </c>
      <c r="H28" s="2">
        <v>2018</v>
      </c>
      <c r="I28" s="2">
        <v>110</v>
      </c>
    </row>
  </sheetData>
  <printOptions gridLinesSet="0"/>
  <pageMargins left="0.75" right="0.75" top="1" bottom="1" header="0.5" footer="0.5"/>
  <pageSetup orientation="portrait" horizontalDpi="4294967292"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DEBC1-6291-4911-B31C-EDFF85DE9A28}">
  <dimension ref="A1:H26"/>
  <sheetViews>
    <sheetView workbookViewId="0">
      <selection activeCell="F5" sqref="F5"/>
    </sheetView>
  </sheetViews>
  <sheetFormatPr defaultRowHeight="12.75" x14ac:dyDescent="0.2"/>
  <cols>
    <col min="1" max="1" width="15.28515625" bestFit="1" customWidth="1"/>
    <col min="2" max="2" width="9.7109375" bestFit="1" customWidth="1"/>
    <col min="3" max="3" width="11.5703125" bestFit="1" customWidth="1"/>
    <col min="4" max="4" width="10.140625" bestFit="1" customWidth="1"/>
    <col min="5" max="5" width="15.5703125" bestFit="1" customWidth="1"/>
    <col min="6" max="6" width="11.7109375" bestFit="1" customWidth="1"/>
    <col min="7" max="7" width="9.5703125" bestFit="1" customWidth="1"/>
    <col min="8" max="8" width="10.5703125" bestFit="1" customWidth="1"/>
    <col min="10" max="10" width="14.28515625" bestFit="1" customWidth="1"/>
    <col min="11" max="11" width="12.140625" bestFit="1" customWidth="1"/>
  </cols>
  <sheetData>
    <row r="1" spans="1:8" ht="15" x14ac:dyDescent="0.25">
      <c r="A1" s="6" t="s">
        <v>0</v>
      </c>
      <c r="B1" s="6" t="s">
        <v>1</v>
      </c>
      <c r="C1" s="6" t="s">
        <v>2</v>
      </c>
      <c r="D1" s="6" t="s">
        <v>3</v>
      </c>
      <c r="E1" s="6" t="s">
        <v>4</v>
      </c>
      <c r="F1" s="6" t="s">
        <v>5</v>
      </c>
      <c r="G1" s="6" t="s">
        <v>6</v>
      </c>
      <c r="H1" s="6" t="s">
        <v>7</v>
      </c>
    </row>
    <row r="2" spans="1:8" ht="15" x14ac:dyDescent="0.25">
      <c r="A2" s="2" t="s">
        <v>29</v>
      </c>
      <c r="B2" s="3">
        <v>43077</v>
      </c>
      <c r="C2" s="2" t="s">
        <v>8</v>
      </c>
      <c r="D2" s="2">
        <v>1215</v>
      </c>
      <c r="E2" s="2" t="s">
        <v>36</v>
      </c>
      <c r="F2" s="2" t="s">
        <v>9</v>
      </c>
      <c r="G2" s="2">
        <v>2017</v>
      </c>
      <c r="H2" s="2">
        <v>450</v>
      </c>
    </row>
    <row r="3" spans="1:8" ht="15" hidden="1" x14ac:dyDescent="0.25">
      <c r="A3" s="4" t="s">
        <v>30</v>
      </c>
      <c r="B3" s="5">
        <v>43136</v>
      </c>
      <c r="C3" s="4" t="s">
        <v>10</v>
      </c>
      <c r="D3" s="4">
        <v>630</v>
      </c>
      <c r="E3" s="4" t="s">
        <v>37</v>
      </c>
      <c r="F3" s="4" t="s">
        <v>11</v>
      </c>
      <c r="G3" s="4">
        <v>2018</v>
      </c>
      <c r="H3" s="4">
        <v>315</v>
      </c>
    </row>
    <row r="4" spans="1:8" ht="15" x14ac:dyDescent="0.25">
      <c r="A4" s="2" t="s">
        <v>31</v>
      </c>
      <c r="B4" s="3">
        <v>43074</v>
      </c>
      <c r="C4" s="2" t="s">
        <v>8</v>
      </c>
      <c r="D4" s="2">
        <v>1620</v>
      </c>
      <c r="E4" s="2" t="s">
        <v>38</v>
      </c>
      <c r="F4" s="2" t="s">
        <v>9</v>
      </c>
      <c r="G4" s="2">
        <v>2017</v>
      </c>
      <c r="H4" s="2">
        <v>900</v>
      </c>
    </row>
    <row r="5" spans="1:8" ht="15" hidden="1" x14ac:dyDescent="0.25">
      <c r="A5" s="4" t="s">
        <v>32</v>
      </c>
      <c r="B5" s="5">
        <v>43135</v>
      </c>
      <c r="C5" s="4" t="s">
        <v>10</v>
      </c>
      <c r="D5" s="4">
        <v>1440</v>
      </c>
      <c r="E5" s="4" t="s">
        <v>39</v>
      </c>
      <c r="F5" s="4" t="s">
        <v>12</v>
      </c>
      <c r="G5" s="4">
        <v>2018</v>
      </c>
      <c r="H5" s="4">
        <v>600</v>
      </c>
    </row>
    <row r="6" spans="1:8" ht="15" x14ac:dyDescent="0.25">
      <c r="A6" s="2" t="s">
        <v>13</v>
      </c>
      <c r="B6" s="3">
        <v>43044</v>
      </c>
      <c r="C6" s="2" t="s">
        <v>14</v>
      </c>
      <c r="D6" s="2">
        <v>752</v>
      </c>
      <c r="E6" s="2" t="s">
        <v>40</v>
      </c>
      <c r="F6" s="2" t="s">
        <v>9</v>
      </c>
      <c r="G6" s="2">
        <v>2017</v>
      </c>
      <c r="H6" s="2">
        <v>396</v>
      </c>
    </row>
    <row r="7" spans="1:8" ht="15" hidden="1" x14ac:dyDescent="0.25">
      <c r="A7" s="4" t="s">
        <v>34</v>
      </c>
      <c r="B7" s="5">
        <v>43162</v>
      </c>
      <c r="C7" s="4" t="s">
        <v>15</v>
      </c>
      <c r="D7" s="4">
        <v>1089</v>
      </c>
      <c r="E7" s="4" t="s">
        <v>41</v>
      </c>
      <c r="F7" s="4" t="s">
        <v>11</v>
      </c>
      <c r="G7" s="4">
        <v>2018</v>
      </c>
      <c r="H7" s="4">
        <v>605</v>
      </c>
    </row>
    <row r="8" spans="1:8" ht="15" hidden="1" x14ac:dyDescent="0.25">
      <c r="A8" s="2" t="s">
        <v>16</v>
      </c>
      <c r="B8" s="3">
        <v>42948</v>
      </c>
      <c r="C8" s="2" t="s">
        <v>17</v>
      </c>
      <c r="D8" s="2">
        <v>3564</v>
      </c>
      <c r="E8" s="2" t="s">
        <v>42</v>
      </c>
      <c r="F8" s="2" t="s">
        <v>18</v>
      </c>
      <c r="G8" s="2">
        <v>2017</v>
      </c>
      <c r="H8" s="2">
        <v>1080</v>
      </c>
    </row>
    <row r="9" spans="1:8" ht="15" x14ac:dyDescent="0.25">
      <c r="A9" s="4" t="s">
        <v>35</v>
      </c>
      <c r="B9" s="5">
        <v>42987</v>
      </c>
      <c r="C9" s="4" t="s">
        <v>19</v>
      </c>
      <c r="D9" s="4">
        <v>5181</v>
      </c>
      <c r="E9" s="4" t="s">
        <v>43</v>
      </c>
      <c r="F9" s="4" t="s">
        <v>20</v>
      </c>
      <c r="G9" s="4">
        <v>2017</v>
      </c>
      <c r="H9" s="4">
        <v>1570</v>
      </c>
    </row>
    <row r="10" spans="1:8" ht="15" x14ac:dyDescent="0.25">
      <c r="A10" s="2" t="s">
        <v>33</v>
      </c>
      <c r="B10" s="3">
        <v>43229</v>
      </c>
      <c r="C10" s="2" t="s">
        <v>21</v>
      </c>
      <c r="D10" s="2">
        <v>3825</v>
      </c>
      <c r="E10" s="2" t="s">
        <v>44</v>
      </c>
      <c r="F10" s="2" t="s">
        <v>20</v>
      </c>
      <c r="G10" s="2">
        <v>2018</v>
      </c>
      <c r="H10" s="2">
        <v>1530</v>
      </c>
    </row>
    <row r="11" spans="1:8" ht="15" x14ac:dyDescent="0.25">
      <c r="A11" s="4" t="s">
        <v>29</v>
      </c>
      <c r="B11" s="5">
        <v>42956</v>
      </c>
      <c r="C11" s="4" t="s">
        <v>17</v>
      </c>
      <c r="D11" s="4">
        <v>1170</v>
      </c>
      <c r="E11" s="4" t="s">
        <v>41</v>
      </c>
      <c r="F11" s="4" t="s">
        <v>9</v>
      </c>
      <c r="G11" s="4">
        <v>2017</v>
      </c>
      <c r="H11" s="4">
        <v>650</v>
      </c>
    </row>
    <row r="12" spans="1:8" ht="15" hidden="1" x14ac:dyDescent="0.25">
      <c r="A12" s="2" t="s">
        <v>30</v>
      </c>
      <c r="B12" s="3">
        <v>43107</v>
      </c>
      <c r="C12" s="2" t="s">
        <v>22</v>
      </c>
      <c r="D12" s="2">
        <v>3960</v>
      </c>
      <c r="E12" s="2" t="s">
        <v>42</v>
      </c>
      <c r="F12" s="2" t="s">
        <v>11</v>
      </c>
      <c r="G12" s="2">
        <v>2018</v>
      </c>
      <c r="H12" s="2">
        <v>1200</v>
      </c>
    </row>
    <row r="13" spans="1:8" ht="15" x14ac:dyDescent="0.25">
      <c r="A13" s="4" t="s">
        <v>31</v>
      </c>
      <c r="B13" s="5">
        <v>43169</v>
      </c>
      <c r="C13" s="4" t="s">
        <v>15</v>
      </c>
      <c r="D13" s="4">
        <v>7079</v>
      </c>
      <c r="E13" s="4" t="s">
        <v>43</v>
      </c>
      <c r="F13" s="4" t="s">
        <v>9</v>
      </c>
      <c r="G13" s="4">
        <v>2018</v>
      </c>
      <c r="H13" s="4">
        <v>2145</v>
      </c>
    </row>
    <row r="14" spans="1:8" ht="15" hidden="1" x14ac:dyDescent="0.25">
      <c r="A14" s="2" t="s">
        <v>32</v>
      </c>
      <c r="B14" s="3">
        <v>43252</v>
      </c>
      <c r="C14" s="2" t="s">
        <v>23</v>
      </c>
      <c r="D14" s="2">
        <v>1350</v>
      </c>
      <c r="E14" s="2" t="s">
        <v>41</v>
      </c>
      <c r="F14" s="2" t="s">
        <v>12</v>
      </c>
      <c r="G14" s="2">
        <v>2018</v>
      </c>
      <c r="H14" s="2">
        <v>750</v>
      </c>
    </row>
    <row r="15" spans="1:8" ht="15" x14ac:dyDescent="0.25">
      <c r="A15" s="4" t="s">
        <v>13</v>
      </c>
      <c r="B15" s="5">
        <v>43134</v>
      </c>
      <c r="C15" s="4" t="s">
        <v>10</v>
      </c>
      <c r="D15" s="4">
        <v>297</v>
      </c>
      <c r="E15" s="4" t="s">
        <v>36</v>
      </c>
      <c r="F15" s="4" t="s">
        <v>9</v>
      </c>
      <c r="G15" s="4">
        <v>2018</v>
      </c>
      <c r="H15" s="4">
        <v>110</v>
      </c>
    </row>
    <row r="16" spans="1:8" ht="15" hidden="1" x14ac:dyDescent="0.25">
      <c r="A16" s="2" t="s">
        <v>34</v>
      </c>
      <c r="B16" s="3">
        <v>43223</v>
      </c>
      <c r="C16" s="2" t="s">
        <v>21</v>
      </c>
      <c r="D16" s="2">
        <v>850</v>
      </c>
      <c r="E16" s="2" t="s">
        <v>37</v>
      </c>
      <c r="F16" s="2" t="s">
        <v>11</v>
      </c>
      <c r="G16" s="2">
        <v>2018</v>
      </c>
      <c r="H16" s="2">
        <v>425</v>
      </c>
    </row>
    <row r="17" spans="1:8" ht="15" hidden="1" x14ac:dyDescent="0.25">
      <c r="A17" s="4" t="s">
        <v>16</v>
      </c>
      <c r="B17" s="5">
        <v>43260</v>
      </c>
      <c r="C17" s="4" t="s">
        <v>23</v>
      </c>
      <c r="D17" s="4">
        <v>855</v>
      </c>
      <c r="E17" s="4" t="s">
        <v>38</v>
      </c>
      <c r="F17" s="4" t="s">
        <v>18</v>
      </c>
      <c r="G17" s="4">
        <v>2018</v>
      </c>
      <c r="H17" s="4">
        <v>475</v>
      </c>
    </row>
    <row r="18" spans="1:8" ht="15" x14ac:dyDescent="0.25">
      <c r="A18" s="2" t="s">
        <v>35</v>
      </c>
      <c r="B18" s="3">
        <v>42918</v>
      </c>
      <c r="C18" s="2" t="s">
        <v>24</v>
      </c>
      <c r="D18" s="2">
        <v>1500</v>
      </c>
      <c r="E18" s="2" t="s">
        <v>39</v>
      </c>
      <c r="F18" s="2" t="s">
        <v>20</v>
      </c>
      <c r="G18" s="2">
        <v>2017</v>
      </c>
      <c r="H18" s="2">
        <v>625</v>
      </c>
    </row>
    <row r="19" spans="1:8" ht="15" x14ac:dyDescent="0.25">
      <c r="A19" s="4" t="s">
        <v>33</v>
      </c>
      <c r="B19" s="5">
        <v>42923</v>
      </c>
      <c r="C19" s="4" t="s">
        <v>24</v>
      </c>
      <c r="D19" s="4">
        <v>7442</v>
      </c>
      <c r="E19" s="4" t="s">
        <v>43</v>
      </c>
      <c r="F19" s="4" t="s">
        <v>20</v>
      </c>
      <c r="G19" s="4">
        <v>2017</v>
      </c>
      <c r="H19" s="4">
        <v>2255</v>
      </c>
    </row>
    <row r="20" spans="1:8" ht="15" x14ac:dyDescent="0.25">
      <c r="A20" s="2" t="s">
        <v>29</v>
      </c>
      <c r="B20" s="3">
        <v>43164</v>
      </c>
      <c r="C20" s="2" t="s">
        <v>15</v>
      </c>
      <c r="D20" s="2">
        <v>1530</v>
      </c>
      <c r="E20" s="2" t="s">
        <v>41</v>
      </c>
      <c r="F20" s="2" t="s">
        <v>9</v>
      </c>
      <c r="G20" s="2">
        <v>2018</v>
      </c>
      <c r="H20" s="2">
        <v>850</v>
      </c>
    </row>
    <row r="21" spans="1:8" ht="15" hidden="1" x14ac:dyDescent="0.25">
      <c r="A21" s="4" t="s">
        <v>30</v>
      </c>
      <c r="B21" s="5">
        <v>43194</v>
      </c>
      <c r="C21" s="4" t="s">
        <v>25</v>
      </c>
      <c r="D21" s="4">
        <v>1566</v>
      </c>
      <c r="E21" s="4" t="s">
        <v>36</v>
      </c>
      <c r="F21" s="4" t="s">
        <v>11</v>
      </c>
      <c r="G21" s="4">
        <v>2018</v>
      </c>
      <c r="H21" s="4">
        <v>580</v>
      </c>
    </row>
    <row r="22" spans="1:8" ht="15" x14ac:dyDescent="0.25">
      <c r="A22" s="2" t="s">
        <v>31</v>
      </c>
      <c r="B22" s="3">
        <v>43224</v>
      </c>
      <c r="C22" s="2" t="s">
        <v>25</v>
      </c>
      <c r="D22" s="2">
        <v>1710</v>
      </c>
      <c r="E22" s="2" t="s">
        <v>41</v>
      </c>
      <c r="F22" s="2" t="s">
        <v>9</v>
      </c>
      <c r="G22" s="2">
        <v>2018</v>
      </c>
      <c r="H22" s="2">
        <v>980</v>
      </c>
    </row>
    <row r="23" spans="1:8" ht="15" hidden="1" x14ac:dyDescent="0.25">
      <c r="A23" s="4" t="s">
        <v>32</v>
      </c>
      <c r="B23" s="5">
        <v>43228</v>
      </c>
      <c r="C23" s="4" t="s">
        <v>21</v>
      </c>
      <c r="D23" s="4">
        <v>4455</v>
      </c>
      <c r="E23" s="4" t="s">
        <v>42</v>
      </c>
      <c r="F23" s="4" t="s">
        <v>12</v>
      </c>
      <c r="G23" s="4">
        <v>2018</v>
      </c>
      <c r="H23" s="4">
        <v>1350</v>
      </c>
    </row>
    <row r="24" spans="1:8" ht="15" hidden="1" x14ac:dyDescent="0.25">
      <c r="A24" s="2" t="s">
        <v>26</v>
      </c>
      <c r="B24" s="3">
        <v>42822</v>
      </c>
      <c r="C24" s="2" t="s">
        <v>15</v>
      </c>
      <c r="D24" s="2">
        <v>1620</v>
      </c>
      <c r="E24" s="2" t="s">
        <v>38</v>
      </c>
      <c r="F24" s="2" t="s">
        <v>12</v>
      </c>
      <c r="G24" s="2">
        <v>2017</v>
      </c>
      <c r="H24" s="2">
        <v>900</v>
      </c>
    </row>
    <row r="25" spans="1:8" ht="15" hidden="1" x14ac:dyDescent="0.25">
      <c r="A25" s="4" t="s">
        <v>27</v>
      </c>
      <c r="B25" s="5">
        <v>42928</v>
      </c>
      <c r="C25" s="4" t="s">
        <v>24</v>
      </c>
      <c r="D25" s="4">
        <v>741</v>
      </c>
      <c r="E25" s="4" t="s">
        <v>40</v>
      </c>
      <c r="F25" s="4" t="s">
        <v>18</v>
      </c>
      <c r="G25" s="4">
        <v>2017</v>
      </c>
      <c r="H25" s="4">
        <v>390</v>
      </c>
    </row>
    <row r="26" spans="1:8" ht="15" hidden="1" x14ac:dyDescent="0.25">
      <c r="A26" s="2" t="s">
        <v>28</v>
      </c>
      <c r="B26" s="3">
        <v>43174</v>
      </c>
      <c r="C26" s="2" t="s">
        <v>15</v>
      </c>
      <c r="D26" s="2">
        <v>297</v>
      </c>
      <c r="E26" s="2" t="s">
        <v>36</v>
      </c>
      <c r="F26" s="2" t="s">
        <v>11</v>
      </c>
      <c r="G26" s="2">
        <v>2018</v>
      </c>
      <c r="H26" s="2">
        <v>110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AED25-EF8D-4EF3-808E-CF677D41E81F}">
  <dimension ref="A1:H42"/>
  <sheetViews>
    <sheetView showGridLines="0" showRowColHeaders="0" tabSelected="1" topLeftCell="A19" zoomScale="175" zoomScaleNormal="175" workbookViewId="0">
      <selection activeCell="D13" sqref="D13"/>
    </sheetView>
  </sheetViews>
  <sheetFormatPr defaultColWidth="9.140625" defaultRowHeight="12.75" x14ac:dyDescent="0.2"/>
  <cols>
    <col min="1" max="1" width="9.140625" style="8"/>
    <col min="2" max="2" width="13.140625" style="8" customWidth="1"/>
    <col min="3" max="3" width="6.7109375" style="8" customWidth="1"/>
    <col min="4" max="4" width="13.42578125" style="8" customWidth="1"/>
    <col min="5" max="16384" width="9.140625" style="8"/>
  </cols>
  <sheetData>
    <row r="1" spans="1:8" x14ac:dyDescent="0.2">
      <c r="A1" s="10" t="s">
        <v>45</v>
      </c>
      <c r="D1" s="10" t="s">
        <v>62</v>
      </c>
      <c r="E1" s="7"/>
      <c r="H1" s="15" t="s">
        <v>67</v>
      </c>
    </row>
    <row r="2" spans="1:8" x14ac:dyDescent="0.2">
      <c r="A2" s="9" t="s">
        <v>51</v>
      </c>
      <c r="B2" s="9"/>
      <c r="C2" s="9"/>
      <c r="D2" s="9"/>
      <c r="E2" s="9"/>
    </row>
    <row r="3" spans="1:8" x14ac:dyDescent="0.2">
      <c r="A3" s="9"/>
      <c r="B3" s="9" t="s">
        <v>55</v>
      </c>
      <c r="C3" s="9"/>
      <c r="D3" s="9"/>
      <c r="E3" s="9"/>
    </row>
    <row r="4" spans="1:8" x14ac:dyDescent="0.2">
      <c r="A4" s="9"/>
      <c r="B4" s="9" t="s">
        <v>61</v>
      </c>
      <c r="C4" s="9"/>
      <c r="D4" s="9"/>
      <c r="E4" s="9"/>
    </row>
    <row r="5" spans="1:8" x14ac:dyDescent="0.2">
      <c r="A5" s="11" t="s">
        <v>52</v>
      </c>
      <c r="B5" s="11"/>
      <c r="C5" s="11"/>
      <c r="D5" s="11"/>
    </row>
    <row r="6" spans="1:8" x14ac:dyDescent="0.2">
      <c r="A6" s="11" t="s">
        <v>46</v>
      </c>
      <c r="B6" s="11"/>
      <c r="C6" s="11"/>
      <c r="D6" s="11"/>
    </row>
    <row r="7" spans="1:8" x14ac:dyDescent="0.2">
      <c r="A7" s="11" t="s">
        <v>47</v>
      </c>
      <c r="B7" s="11"/>
      <c r="C7" s="11"/>
      <c r="D7" s="11"/>
    </row>
    <row r="8" spans="1:8" x14ac:dyDescent="0.2">
      <c r="A8" s="11"/>
      <c r="B8" s="11" t="s">
        <v>56</v>
      </c>
      <c r="C8" s="11"/>
      <c r="D8" s="11"/>
    </row>
    <row r="9" spans="1:8" x14ac:dyDescent="0.2">
      <c r="A9" s="11"/>
      <c r="B9" s="11" t="s">
        <v>57</v>
      </c>
      <c r="C9" s="11"/>
      <c r="D9" s="11"/>
    </row>
    <row r="10" spans="1:8" x14ac:dyDescent="0.2">
      <c r="A10" s="11" t="s">
        <v>49</v>
      </c>
      <c r="B10" s="11"/>
      <c r="C10" s="11"/>
      <c r="D10" s="11"/>
    </row>
    <row r="11" spans="1:8" x14ac:dyDescent="0.2">
      <c r="A11" s="11"/>
      <c r="B11" s="14" t="s">
        <v>0</v>
      </c>
      <c r="C11" s="11"/>
      <c r="D11" s="14" t="s">
        <v>48</v>
      </c>
    </row>
    <row r="12" spans="1:8" x14ac:dyDescent="0.2">
      <c r="A12" s="11"/>
      <c r="B12" s="12" t="s">
        <v>34</v>
      </c>
      <c r="C12" s="11"/>
      <c r="D12" s="13" t="str">
        <f>LEFT(B12,FIND(" ",B12)-1)</f>
        <v>Jayne</v>
      </c>
    </row>
    <row r="13" spans="1:8" x14ac:dyDescent="0.2">
      <c r="A13" s="11"/>
      <c r="B13" s="12" t="s">
        <v>16</v>
      </c>
      <c r="C13" s="11"/>
      <c r="D13" s="13" t="str">
        <f t="shared" ref="D13:D17" si="0">LEFT(B13,FIND(" ",B13)-1)</f>
        <v>Ernest</v>
      </c>
    </row>
    <row r="14" spans="1:8" x14ac:dyDescent="0.2">
      <c r="A14" s="11"/>
      <c r="B14" s="12" t="s">
        <v>35</v>
      </c>
      <c r="C14" s="11"/>
      <c r="D14" s="13" t="str">
        <f t="shared" si="0"/>
        <v>Frank</v>
      </c>
    </row>
    <row r="15" spans="1:8" x14ac:dyDescent="0.2">
      <c r="A15" s="11"/>
      <c r="B15" s="12" t="s">
        <v>32</v>
      </c>
      <c r="C15" s="11"/>
      <c r="D15" s="13" t="str">
        <f t="shared" si="0"/>
        <v>Frank</v>
      </c>
    </row>
    <row r="16" spans="1:8" x14ac:dyDescent="0.2">
      <c r="A16" s="11"/>
      <c r="B16" s="12" t="s">
        <v>26</v>
      </c>
      <c r="C16" s="11"/>
      <c r="D16" s="13" t="str">
        <f t="shared" si="0"/>
        <v>Frank</v>
      </c>
    </row>
    <row r="17" spans="1:6" x14ac:dyDescent="0.2">
      <c r="A17" s="11"/>
      <c r="B17" s="12" t="s">
        <v>27</v>
      </c>
      <c r="C17" s="11"/>
      <c r="D17" s="13" t="str">
        <f t="shared" si="0"/>
        <v>Sandy</v>
      </c>
    </row>
    <row r="18" spans="1:6" x14ac:dyDescent="0.2">
      <c r="A18" s="11" t="s">
        <v>50</v>
      </c>
      <c r="B18" s="11"/>
      <c r="C18" s="11"/>
      <c r="D18" s="11"/>
    </row>
    <row r="19" spans="1:6" x14ac:dyDescent="0.2">
      <c r="A19" s="11" t="s">
        <v>53</v>
      </c>
      <c r="B19" s="11"/>
      <c r="C19" s="11"/>
      <c r="D19" s="11"/>
    </row>
    <row r="20" spans="1:6" x14ac:dyDescent="0.2">
      <c r="A20" s="11"/>
      <c r="B20" s="14" t="s">
        <v>54</v>
      </c>
      <c r="C20" s="11"/>
      <c r="D20" s="14" t="s">
        <v>48</v>
      </c>
    </row>
    <row r="21" spans="1:6" x14ac:dyDescent="0.2">
      <c r="A21" s="11"/>
      <c r="B21" s="12">
        <v>-42</v>
      </c>
      <c r="C21" s="11"/>
      <c r="D21" s="13" t="str">
        <f>IF(B21&gt;0,"OK","CHECK ENTRY")</f>
        <v>CHECK ENTRY</v>
      </c>
    </row>
    <row r="22" spans="1:6" x14ac:dyDescent="0.2">
      <c r="A22" s="11"/>
      <c r="B22" s="12">
        <v>27</v>
      </c>
      <c r="C22" s="11"/>
      <c r="D22" s="13" t="str">
        <f t="shared" ref="D22:D26" si="1">IF(B22&gt;0,"OK","CHECK ENTRY")</f>
        <v>OK</v>
      </c>
    </row>
    <row r="23" spans="1:6" x14ac:dyDescent="0.2">
      <c r="A23" s="11"/>
      <c r="B23" s="12">
        <v>-13</v>
      </c>
      <c r="C23" s="11"/>
      <c r="D23" s="13" t="str">
        <f t="shared" si="1"/>
        <v>CHECK ENTRY</v>
      </c>
    </row>
    <row r="24" spans="1:6" x14ac:dyDescent="0.2">
      <c r="A24" s="11"/>
      <c r="B24" s="12">
        <v>-12</v>
      </c>
      <c r="C24" s="11"/>
      <c r="D24" s="13" t="str">
        <f t="shared" si="1"/>
        <v>CHECK ENTRY</v>
      </c>
    </row>
    <row r="25" spans="1:6" x14ac:dyDescent="0.2">
      <c r="A25" s="11"/>
      <c r="B25" s="12">
        <v>44</v>
      </c>
      <c r="C25" s="11"/>
      <c r="D25" s="13" t="str">
        <f t="shared" si="1"/>
        <v>OK</v>
      </c>
    </row>
    <row r="26" spans="1:6" x14ac:dyDescent="0.2">
      <c r="A26" s="11"/>
      <c r="B26" s="12">
        <v>11</v>
      </c>
      <c r="C26" s="11"/>
      <c r="D26" s="13" t="str">
        <f t="shared" si="1"/>
        <v>OK</v>
      </c>
    </row>
    <row r="27" spans="1:6" x14ac:dyDescent="0.2">
      <c r="A27" s="11" t="s">
        <v>58</v>
      </c>
      <c r="B27" s="11"/>
    </row>
    <row r="28" spans="1:6" x14ac:dyDescent="0.2">
      <c r="A28" s="11"/>
      <c r="B28" s="11" t="s">
        <v>60</v>
      </c>
    </row>
    <row r="29" spans="1:6" x14ac:dyDescent="0.2">
      <c r="A29" s="11"/>
      <c r="B29" s="11" t="s">
        <v>59</v>
      </c>
    </row>
    <row r="30" spans="1:6" x14ac:dyDescent="0.2">
      <c r="A30" s="11" t="s">
        <v>63</v>
      </c>
      <c r="B30" s="11"/>
      <c r="C30" s="11"/>
      <c r="D30" s="11"/>
      <c r="E30" s="11"/>
    </row>
    <row r="31" spans="1:6" x14ac:dyDescent="0.2">
      <c r="A31" s="11"/>
      <c r="B31" s="11" t="s">
        <v>64</v>
      </c>
      <c r="C31" s="11"/>
      <c r="D31" s="11"/>
      <c r="E31" s="11"/>
      <c r="F31" s="11"/>
    </row>
    <row r="32" spans="1:6" x14ac:dyDescent="0.2">
      <c r="A32" s="11" t="s">
        <v>65</v>
      </c>
      <c r="B32" s="11"/>
      <c r="C32" s="11"/>
      <c r="D32" s="11"/>
      <c r="E32" s="11"/>
      <c r="F32" s="11"/>
    </row>
    <row r="33" spans="1:6" x14ac:dyDescent="0.2">
      <c r="A33" s="11"/>
      <c r="B33" s="11" t="s">
        <v>66</v>
      </c>
      <c r="C33" s="11"/>
      <c r="D33" s="11"/>
      <c r="E33" s="11"/>
      <c r="F33" s="11"/>
    </row>
    <row r="34" spans="1:6" x14ac:dyDescent="0.2">
      <c r="A34" s="11"/>
      <c r="B34" s="11"/>
      <c r="C34" s="11"/>
      <c r="D34" s="11"/>
      <c r="E34" s="11"/>
      <c r="F34" s="11"/>
    </row>
    <row r="35" spans="1:6" x14ac:dyDescent="0.2">
      <c r="A35" s="11"/>
      <c r="B35" s="11"/>
      <c r="C35" s="11"/>
      <c r="D35" s="11"/>
      <c r="E35" s="11"/>
      <c r="F35" s="11"/>
    </row>
    <row r="36" spans="1:6" x14ac:dyDescent="0.2">
      <c r="A36" s="11"/>
      <c r="B36" s="11"/>
      <c r="C36" s="11"/>
      <c r="D36" s="11"/>
      <c r="E36" s="11"/>
      <c r="F36" s="11"/>
    </row>
    <row r="37" spans="1:6" x14ac:dyDescent="0.2">
      <c r="A37" s="11"/>
      <c r="B37" s="11"/>
      <c r="C37" s="11"/>
      <c r="D37" s="11"/>
      <c r="E37" s="11"/>
      <c r="F37" s="11"/>
    </row>
    <row r="38" spans="1:6" x14ac:dyDescent="0.2">
      <c r="A38" s="11"/>
      <c r="B38" s="11"/>
      <c r="C38" s="11"/>
      <c r="D38" s="11"/>
      <c r="E38" s="11"/>
      <c r="F38" s="11"/>
    </row>
    <row r="39" spans="1:6" x14ac:dyDescent="0.2">
      <c r="A39" s="11"/>
      <c r="B39" s="11"/>
      <c r="C39" s="11"/>
      <c r="D39" s="11"/>
      <c r="E39" s="11"/>
      <c r="F39" s="11"/>
    </row>
    <row r="40" spans="1:6" x14ac:dyDescent="0.2">
      <c r="A40" s="11"/>
      <c r="B40" s="11"/>
      <c r="C40" s="11"/>
      <c r="D40" s="11"/>
      <c r="E40" s="11"/>
      <c r="F40" s="11"/>
    </row>
    <row r="41" spans="1:6" x14ac:dyDescent="0.2">
      <c r="A41" s="11"/>
      <c r="B41" s="11"/>
      <c r="C41" s="11"/>
      <c r="D41" s="11"/>
      <c r="E41" s="11"/>
      <c r="F41" s="11"/>
    </row>
    <row r="42" spans="1:6" x14ac:dyDescent="0.2">
      <c r="A42" s="11"/>
      <c r="B42" s="11"/>
      <c r="C42" s="11"/>
      <c r="D42" s="11"/>
      <c r="E42" s="11"/>
      <c r="F42" s="11"/>
    </row>
  </sheetData>
  <hyperlinks>
    <hyperlink ref="H1" r:id="rId1" xr:uid="{802E3A44-DAF5-4140-AEC6-66ADBA9C356E}"/>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5629-3991-4270-AFD5-A6EC025718E9}">
  <dimension ref="A2:M76"/>
  <sheetViews>
    <sheetView topLeftCell="C16" zoomScale="87" zoomScaleNormal="87" workbookViewId="0">
      <selection activeCell="L35" sqref="L35"/>
    </sheetView>
  </sheetViews>
  <sheetFormatPr defaultRowHeight="12.75" x14ac:dyDescent="0.2"/>
  <cols>
    <col min="1" max="1" width="13.140625" bestFit="1" customWidth="1"/>
    <col min="2" max="2" width="14.5703125" bestFit="1" customWidth="1"/>
    <col min="3" max="3" width="13.42578125" bestFit="1" customWidth="1"/>
    <col min="4" max="4" width="13.28515625" bestFit="1" customWidth="1"/>
    <col min="8" max="8" width="16.28515625" bestFit="1" customWidth="1"/>
    <col min="9" max="9" width="13.42578125" bestFit="1" customWidth="1"/>
    <col min="10" max="10" width="13.28515625" bestFit="1" customWidth="1"/>
    <col min="11" max="11" width="14.5703125" bestFit="1" customWidth="1"/>
    <col min="12" max="12" width="13.42578125" bestFit="1" customWidth="1"/>
    <col min="13" max="13" width="14.28515625" bestFit="1" customWidth="1"/>
  </cols>
  <sheetData>
    <row r="2" spans="1:12" x14ac:dyDescent="0.2">
      <c r="A2" s="21"/>
      <c r="B2" s="21" t="s">
        <v>68</v>
      </c>
      <c r="C2" s="21"/>
    </row>
    <row r="3" spans="1:12" x14ac:dyDescent="0.2">
      <c r="A3" t="s">
        <v>69</v>
      </c>
      <c r="B3" t="s">
        <v>70</v>
      </c>
      <c r="C3" t="s">
        <v>72</v>
      </c>
      <c r="D3" t="s">
        <v>71</v>
      </c>
      <c r="K3" s="23" t="s">
        <v>79</v>
      </c>
      <c r="L3" s="23"/>
    </row>
    <row r="4" spans="1:12" x14ac:dyDescent="0.2">
      <c r="A4" s="27">
        <v>55738</v>
      </c>
      <c r="B4" s="27">
        <v>21241</v>
      </c>
      <c r="C4" s="17">
        <f>B4/A4</f>
        <v>0.38108651189493703</v>
      </c>
      <c r="D4">
        <f>COUNTA(B67:B75)</f>
        <v>9</v>
      </c>
      <c r="K4" t="s">
        <v>68</v>
      </c>
    </row>
    <row r="5" spans="1:12" x14ac:dyDescent="0.2">
      <c r="K5" t="s">
        <v>80</v>
      </c>
    </row>
    <row r="6" spans="1:12" x14ac:dyDescent="0.2">
      <c r="K6" t="s">
        <v>81</v>
      </c>
    </row>
    <row r="7" spans="1:12" x14ac:dyDescent="0.2">
      <c r="K7" t="s">
        <v>82</v>
      </c>
    </row>
    <row r="8" spans="1:12" x14ac:dyDescent="0.2">
      <c r="K8" t="s">
        <v>83</v>
      </c>
    </row>
    <row r="13" spans="1:12" x14ac:dyDescent="0.2">
      <c r="B13" s="20" t="s">
        <v>73</v>
      </c>
      <c r="C13" s="20"/>
      <c r="H13" s="20" t="s">
        <v>84</v>
      </c>
      <c r="I13" s="20"/>
    </row>
    <row r="14" spans="1:12" x14ac:dyDescent="0.2">
      <c r="B14" s="18" t="s">
        <v>74</v>
      </c>
      <c r="C14" t="s">
        <v>69</v>
      </c>
      <c r="D14" t="s">
        <v>70</v>
      </c>
      <c r="H14" s="18" t="s">
        <v>74</v>
      </c>
      <c r="I14" t="s">
        <v>69</v>
      </c>
    </row>
    <row r="15" spans="1:12" x14ac:dyDescent="0.2">
      <c r="B15" s="19" t="s">
        <v>29</v>
      </c>
      <c r="C15" s="16">
        <v>3915</v>
      </c>
      <c r="D15" s="16">
        <v>1950</v>
      </c>
      <c r="H15" s="19" t="s">
        <v>42</v>
      </c>
      <c r="I15" s="16">
        <v>11979</v>
      </c>
    </row>
    <row r="16" spans="1:12" x14ac:dyDescent="0.2">
      <c r="B16" s="19" t="s">
        <v>16</v>
      </c>
      <c r="C16" s="16">
        <v>4419</v>
      </c>
      <c r="D16" s="16">
        <v>1555</v>
      </c>
      <c r="H16" s="19" t="s">
        <v>43</v>
      </c>
      <c r="I16" s="16">
        <v>19702</v>
      </c>
    </row>
    <row r="17" spans="2:9" x14ac:dyDescent="0.2">
      <c r="B17" s="19" t="s">
        <v>35</v>
      </c>
      <c r="C17" s="16">
        <v>6681</v>
      </c>
      <c r="D17" s="16">
        <v>2195</v>
      </c>
      <c r="H17" s="19" t="s">
        <v>39</v>
      </c>
      <c r="I17" s="16">
        <v>2940</v>
      </c>
    </row>
    <row r="18" spans="2:9" x14ac:dyDescent="0.2">
      <c r="B18" s="19" t="s">
        <v>32</v>
      </c>
      <c r="C18" s="16">
        <v>7245</v>
      </c>
      <c r="D18" s="16">
        <v>2700</v>
      </c>
      <c r="H18" s="19" t="s">
        <v>44</v>
      </c>
      <c r="I18" s="16">
        <v>3825</v>
      </c>
    </row>
    <row r="19" spans="2:9" x14ac:dyDescent="0.2">
      <c r="B19" s="19" t="s">
        <v>26</v>
      </c>
      <c r="C19" s="16">
        <v>1620</v>
      </c>
      <c r="D19" s="16">
        <v>900</v>
      </c>
      <c r="H19" s="19" t="s">
        <v>36</v>
      </c>
      <c r="I19" s="16">
        <v>3375</v>
      </c>
    </row>
    <row r="20" spans="2:9" x14ac:dyDescent="0.2">
      <c r="B20" s="19" t="s">
        <v>31</v>
      </c>
      <c r="C20" s="16">
        <v>10409</v>
      </c>
      <c r="D20" s="16">
        <v>4025</v>
      </c>
      <c r="H20" s="19" t="s">
        <v>41</v>
      </c>
      <c r="I20" s="16">
        <v>6849</v>
      </c>
    </row>
    <row r="21" spans="2:9" x14ac:dyDescent="0.2">
      <c r="B21" s="19" t="s">
        <v>34</v>
      </c>
      <c r="C21" s="16">
        <v>1939</v>
      </c>
      <c r="D21" s="16">
        <v>1030</v>
      </c>
      <c r="H21" s="19" t="s">
        <v>37</v>
      </c>
      <c r="I21" s="16">
        <v>1480</v>
      </c>
    </row>
    <row r="22" spans="2:9" x14ac:dyDescent="0.2">
      <c r="B22" s="19" t="s">
        <v>28</v>
      </c>
      <c r="C22" s="16">
        <v>297</v>
      </c>
      <c r="D22" s="16">
        <v>110</v>
      </c>
      <c r="H22" s="19" t="s">
        <v>40</v>
      </c>
      <c r="I22" s="16">
        <v>1493</v>
      </c>
    </row>
    <row r="23" spans="2:9" x14ac:dyDescent="0.2">
      <c r="B23" s="19" t="s">
        <v>33</v>
      </c>
      <c r="C23" s="16">
        <v>11267</v>
      </c>
      <c r="D23" s="16">
        <v>3785</v>
      </c>
      <c r="H23" s="19" t="s">
        <v>38</v>
      </c>
      <c r="I23" s="16">
        <v>4095</v>
      </c>
    </row>
    <row r="24" spans="2:9" x14ac:dyDescent="0.2">
      <c r="B24" s="19" t="s">
        <v>27</v>
      </c>
      <c r="C24" s="16">
        <v>741</v>
      </c>
      <c r="D24" s="16">
        <v>390</v>
      </c>
      <c r="H24" s="19" t="s">
        <v>75</v>
      </c>
      <c r="I24" s="16">
        <v>55738</v>
      </c>
    </row>
    <row r="25" spans="2:9" x14ac:dyDescent="0.2">
      <c r="B25" s="19" t="s">
        <v>13</v>
      </c>
      <c r="C25" s="16">
        <v>1049</v>
      </c>
      <c r="D25" s="16">
        <v>506</v>
      </c>
    </row>
    <row r="26" spans="2:9" x14ac:dyDescent="0.2">
      <c r="B26" s="19" t="s">
        <v>30</v>
      </c>
      <c r="C26" s="16">
        <v>6156</v>
      </c>
      <c r="D26" s="16">
        <v>2095</v>
      </c>
    </row>
    <row r="27" spans="2:9" x14ac:dyDescent="0.2">
      <c r="B27" s="19" t="s">
        <v>75</v>
      </c>
      <c r="C27" s="16">
        <v>55738</v>
      </c>
      <c r="D27" s="16">
        <v>21241</v>
      </c>
      <c r="H27" s="23" t="s">
        <v>86</v>
      </c>
      <c r="I27" s="23"/>
    </row>
    <row r="28" spans="2:9" x14ac:dyDescent="0.2">
      <c r="H28" s="18" t="s">
        <v>74</v>
      </c>
    </row>
    <row r="29" spans="2:9" x14ac:dyDescent="0.2">
      <c r="H29" s="19">
        <v>2017</v>
      </c>
    </row>
    <row r="30" spans="2:9" x14ac:dyDescent="0.2">
      <c r="H30" s="19">
        <v>2018</v>
      </c>
    </row>
    <row r="31" spans="2:9" x14ac:dyDescent="0.2">
      <c r="B31" s="23" t="s">
        <v>76</v>
      </c>
      <c r="C31" s="23"/>
      <c r="H31" s="19" t="s">
        <v>75</v>
      </c>
    </row>
    <row r="32" spans="2:9" x14ac:dyDescent="0.2">
      <c r="B32" s="18" t="s">
        <v>74</v>
      </c>
      <c r="C32" t="s">
        <v>69</v>
      </c>
      <c r="D32" t="s">
        <v>70</v>
      </c>
    </row>
    <row r="33" spans="2:13" x14ac:dyDescent="0.2">
      <c r="B33" s="22" t="s">
        <v>22</v>
      </c>
      <c r="C33" s="16">
        <v>3960</v>
      </c>
      <c r="D33" s="16">
        <v>1200</v>
      </c>
    </row>
    <row r="34" spans="2:13" x14ac:dyDescent="0.2">
      <c r="B34" s="22" t="s">
        <v>10</v>
      </c>
      <c r="C34" s="16">
        <v>2367</v>
      </c>
      <c r="D34" s="16">
        <v>1025</v>
      </c>
    </row>
    <row r="35" spans="2:13" x14ac:dyDescent="0.2">
      <c r="B35" s="22" t="s">
        <v>15</v>
      </c>
      <c r="C35" s="16">
        <v>11615</v>
      </c>
      <c r="D35" s="16">
        <v>4610</v>
      </c>
    </row>
    <row r="36" spans="2:13" x14ac:dyDescent="0.2">
      <c r="B36" s="22" t="s">
        <v>25</v>
      </c>
      <c r="C36" s="16">
        <v>1566</v>
      </c>
      <c r="D36" s="16">
        <v>580</v>
      </c>
    </row>
    <row r="37" spans="2:13" x14ac:dyDescent="0.2">
      <c r="B37" s="22" t="s">
        <v>21</v>
      </c>
      <c r="C37" s="16">
        <v>10840</v>
      </c>
      <c r="D37" s="16">
        <v>4285</v>
      </c>
    </row>
    <row r="38" spans="2:13" x14ac:dyDescent="0.2">
      <c r="B38" s="22" t="s">
        <v>23</v>
      </c>
      <c r="C38" s="16">
        <v>2205</v>
      </c>
      <c r="D38" s="16">
        <v>1225</v>
      </c>
    </row>
    <row r="39" spans="2:13" x14ac:dyDescent="0.2">
      <c r="B39" s="22" t="s">
        <v>24</v>
      </c>
      <c r="C39" s="16">
        <v>9683</v>
      </c>
      <c r="D39" s="16">
        <v>3270</v>
      </c>
      <c r="J39" s="23"/>
      <c r="K39" s="23"/>
    </row>
    <row r="40" spans="2:13" x14ac:dyDescent="0.2">
      <c r="B40" s="22" t="s">
        <v>17</v>
      </c>
      <c r="C40" s="16">
        <v>4734</v>
      </c>
      <c r="D40" s="16">
        <v>1730</v>
      </c>
    </row>
    <row r="41" spans="2:13" x14ac:dyDescent="0.2">
      <c r="B41" s="22" t="s">
        <v>19</v>
      </c>
      <c r="C41" s="16">
        <v>5181</v>
      </c>
      <c r="D41" s="16">
        <v>1570</v>
      </c>
      <c r="K41" t="s">
        <v>93</v>
      </c>
    </row>
    <row r="42" spans="2:13" x14ac:dyDescent="0.2">
      <c r="B42" s="22" t="s">
        <v>14</v>
      </c>
      <c r="C42" s="16">
        <v>752</v>
      </c>
      <c r="D42" s="16">
        <v>396</v>
      </c>
      <c r="H42" s="18" t="s">
        <v>74</v>
      </c>
      <c r="I42" t="s">
        <v>85</v>
      </c>
      <c r="K42" s="18" t="s">
        <v>74</v>
      </c>
      <c r="L42" t="s">
        <v>69</v>
      </c>
      <c r="M42" t="s">
        <v>92</v>
      </c>
    </row>
    <row r="43" spans="2:13" x14ac:dyDescent="0.2">
      <c r="B43" s="22" t="s">
        <v>8</v>
      </c>
      <c r="C43" s="16">
        <v>2835</v>
      </c>
      <c r="D43" s="16">
        <v>1350</v>
      </c>
      <c r="H43" s="19">
        <v>2017</v>
      </c>
      <c r="I43" s="16">
        <v>10</v>
      </c>
      <c r="K43" s="19" t="s">
        <v>90</v>
      </c>
      <c r="L43" s="16">
        <v>24805</v>
      </c>
      <c r="M43" s="16">
        <v>7442</v>
      </c>
    </row>
    <row r="44" spans="2:13" x14ac:dyDescent="0.2">
      <c r="B44" s="22" t="s">
        <v>75</v>
      </c>
      <c r="C44" s="16">
        <v>55738</v>
      </c>
      <c r="D44" s="16">
        <v>21241</v>
      </c>
      <c r="H44" s="19">
        <v>2018</v>
      </c>
      <c r="I44" s="16">
        <v>15</v>
      </c>
      <c r="K44" s="19" t="s">
        <v>91</v>
      </c>
      <c r="L44" s="16">
        <v>30933</v>
      </c>
      <c r="M44" s="16">
        <v>7079</v>
      </c>
    </row>
    <row r="45" spans="2:13" x14ac:dyDescent="0.2">
      <c r="H45" s="19" t="s">
        <v>75</v>
      </c>
      <c r="I45" s="16">
        <v>25</v>
      </c>
      <c r="K45" s="19" t="s">
        <v>75</v>
      </c>
      <c r="L45" s="16">
        <v>55738</v>
      </c>
      <c r="M45" s="16">
        <v>7442</v>
      </c>
    </row>
    <row r="49" spans="2:11" x14ac:dyDescent="0.2">
      <c r="B49" s="23" t="s">
        <v>77</v>
      </c>
      <c r="C49" s="23"/>
      <c r="H49" s="23" t="s">
        <v>88</v>
      </c>
      <c r="I49" s="23"/>
    </row>
    <row r="50" spans="2:11" x14ac:dyDescent="0.2">
      <c r="B50" s="18" t="s">
        <v>74</v>
      </c>
      <c r="C50" t="s">
        <v>69</v>
      </c>
      <c r="D50" t="s">
        <v>70</v>
      </c>
      <c r="H50" s="18" t="s">
        <v>74</v>
      </c>
      <c r="I50" t="s">
        <v>87</v>
      </c>
    </row>
    <row r="51" spans="2:11" x14ac:dyDescent="0.2">
      <c r="B51" s="19" t="s">
        <v>12</v>
      </c>
      <c r="C51" s="16">
        <v>8865</v>
      </c>
      <c r="D51" s="16">
        <v>3600</v>
      </c>
      <c r="H51" s="19" t="s">
        <v>29</v>
      </c>
      <c r="I51" s="16">
        <v>6052</v>
      </c>
    </row>
    <row r="52" spans="2:11" x14ac:dyDescent="0.2">
      <c r="B52" s="19" t="s">
        <v>9</v>
      </c>
      <c r="C52" s="16">
        <v>15373</v>
      </c>
      <c r="D52" s="16">
        <v>6481</v>
      </c>
      <c r="H52" s="19" t="s">
        <v>32</v>
      </c>
      <c r="I52" s="16">
        <v>6054</v>
      </c>
    </row>
    <row r="53" spans="2:11" x14ac:dyDescent="0.2">
      <c r="B53" s="19" t="s">
        <v>20</v>
      </c>
      <c r="C53" s="16">
        <v>17948</v>
      </c>
      <c r="D53" s="16">
        <v>5980</v>
      </c>
      <c r="H53" s="19" t="s">
        <v>31</v>
      </c>
      <c r="I53" s="16">
        <v>6053</v>
      </c>
    </row>
    <row r="54" spans="2:11" x14ac:dyDescent="0.2">
      <c r="B54" s="19" t="s">
        <v>18</v>
      </c>
      <c r="C54" s="16">
        <v>5160</v>
      </c>
      <c r="D54" s="16">
        <v>1945</v>
      </c>
      <c r="H54" s="19" t="s">
        <v>34</v>
      </c>
      <c r="I54" s="16">
        <v>4036</v>
      </c>
    </row>
    <row r="55" spans="2:11" x14ac:dyDescent="0.2">
      <c r="B55" s="19" t="s">
        <v>11</v>
      </c>
      <c r="C55" s="16">
        <v>8392</v>
      </c>
      <c r="D55" s="16">
        <v>3235</v>
      </c>
      <c r="H55" s="19" t="s">
        <v>30</v>
      </c>
      <c r="I55" s="16">
        <v>6054</v>
      </c>
    </row>
    <row r="56" spans="2:11" x14ac:dyDescent="0.2">
      <c r="B56" s="19" t="s">
        <v>75</v>
      </c>
      <c r="C56" s="16">
        <v>55738</v>
      </c>
      <c r="D56" s="16">
        <v>21241</v>
      </c>
      <c r="H56" s="19" t="s">
        <v>75</v>
      </c>
      <c r="I56" s="16">
        <v>28249</v>
      </c>
    </row>
    <row r="59" spans="2:11" x14ac:dyDescent="0.2">
      <c r="H59" s="23" t="s">
        <v>89</v>
      </c>
      <c r="I59" s="23"/>
    </row>
    <row r="60" spans="2:11" x14ac:dyDescent="0.2">
      <c r="H60" s="18" t="s">
        <v>74</v>
      </c>
      <c r="I60" t="s">
        <v>69</v>
      </c>
      <c r="J60" t="s">
        <v>70</v>
      </c>
      <c r="K60" t="s">
        <v>87</v>
      </c>
    </row>
    <row r="61" spans="2:11" x14ac:dyDescent="0.2">
      <c r="H61" s="19" t="s">
        <v>42</v>
      </c>
      <c r="I61" s="16">
        <v>11979</v>
      </c>
      <c r="J61" s="16">
        <v>3630</v>
      </c>
      <c r="K61" s="16">
        <v>6053</v>
      </c>
    </row>
    <row r="62" spans="2:11" x14ac:dyDescent="0.2">
      <c r="H62" s="19" t="s">
        <v>43</v>
      </c>
      <c r="I62" s="16">
        <v>19702</v>
      </c>
      <c r="J62" s="16">
        <v>5970</v>
      </c>
      <c r="K62" s="16">
        <v>6052</v>
      </c>
    </row>
    <row r="63" spans="2:11" x14ac:dyDescent="0.2">
      <c r="H63" s="19" t="s">
        <v>44</v>
      </c>
      <c r="I63" s="16">
        <v>3825</v>
      </c>
      <c r="J63" s="16">
        <v>1530</v>
      </c>
      <c r="K63" s="16">
        <v>2018</v>
      </c>
    </row>
    <row r="64" spans="2:11" x14ac:dyDescent="0.2">
      <c r="H64" s="19" t="s">
        <v>41</v>
      </c>
      <c r="I64" s="16">
        <v>6849</v>
      </c>
      <c r="J64" s="16">
        <v>3835</v>
      </c>
      <c r="K64" s="16">
        <v>10089</v>
      </c>
    </row>
    <row r="65" spans="2:11" x14ac:dyDescent="0.2">
      <c r="B65" s="24" t="s">
        <v>78</v>
      </c>
      <c r="C65" s="23"/>
      <c r="H65" s="19" t="s">
        <v>38</v>
      </c>
      <c r="I65" s="16">
        <v>4095</v>
      </c>
      <c r="J65" s="16">
        <v>2275</v>
      </c>
      <c r="K65" s="16">
        <v>6052</v>
      </c>
    </row>
    <row r="66" spans="2:11" x14ac:dyDescent="0.2">
      <c r="B66" s="18" t="s">
        <v>74</v>
      </c>
      <c r="C66" t="s">
        <v>69</v>
      </c>
      <c r="D66" t="s">
        <v>70</v>
      </c>
      <c r="H66" s="19" t="s">
        <v>75</v>
      </c>
      <c r="I66" s="16">
        <v>46450</v>
      </c>
      <c r="J66" s="16">
        <v>17240</v>
      </c>
      <c r="K66" s="16">
        <v>30264</v>
      </c>
    </row>
    <row r="67" spans="2:11" x14ac:dyDescent="0.2">
      <c r="B67" s="19" t="s">
        <v>42</v>
      </c>
      <c r="C67" s="16">
        <v>11979</v>
      </c>
      <c r="D67" s="16">
        <v>3630</v>
      </c>
    </row>
    <row r="68" spans="2:11" x14ac:dyDescent="0.2">
      <c r="B68" s="19" t="s">
        <v>43</v>
      </c>
      <c r="C68" s="16">
        <v>19702</v>
      </c>
      <c r="D68" s="16">
        <v>5970</v>
      </c>
    </row>
    <row r="69" spans="2:11" x14ac:dyDescent="0.2">
      <c r="B69" s="19" t="s">
        <v>39</v>
      </c>
      <c r="C69" s="16">
        <v>2940</v>
      </c>
      <c r="D69" s="16">
        <v>1225</v>
      </c>
    </row>
    <row r="70" spans="2:11" x14ac:dyDescent="0.2">
      <c r="B70" s="19" t="s">
        <v>44</v>
      </c>
      <c r="C70" s="16">
        <v>3825</v>
      </c>
      <c r="D70" s="16">
        <v>1530</v>
      </c>
    </row>
    <row r="71" spans="2:11" x14ac:dyDescent="0.2">
      <c r="B71" s="19" t="s">
        <v>36</v>
      </c>
      <c r="C71" s="16">
        <v>3375</v>
      </c>
      <c r="D71" s="16">
        <v>1250</v>
      </c>
    </row>
    <row r="72" spans="2:11" x14ac:dyDescent="0.2">
      <c r="B72" s="19" t="s">
        <v>41</v>
      </c>
      <c r="C72" s="16">
        <v>6849</v>
      </c>
      <c r="D72" s="16">
        <v>3835</v>
      </c>
    </row>
    <row r="73" spans="2:11" x14ac:dyDescent="0.2">
      <c r="B73" s="19" t="s">
        <v>37</v>
      </c>
      <c r="C73" s="16">
        <v>1480</v>
      </c>
      <c r="D73" s="16">
        <v>740</v>
      </c>
    </row>
    <row r="74" spans="2:11" x14ac:dyDescent="0.2">
      <c r="B74" s="19" t="s">
        <v>40</v>
      </c>
      <c r="C74" s="16">
        <v>1493</v>
      </c>
      <c r="D74" s="16">
        <v>786</v>
      </c>
    </row>
    <row r="75" spans="2:11" x14ac:dyDescent="0.2">
      <c r="B75" s="19" t="s">
        <v>38</v>
      </c>
      <c r="C75" s="16">
        <v>4095</v>
      </c>
      <c r="D75" s="16">
        <v>2275</v>
      </c>
    </row>
    <row r="76" spans="2:11" x14ac:dyDescent="0.2">
      <c r="B76" s="19" t="s">
        <v>75</v>
      </c>
      <c r="C76" s="16">
        <v>55738</v>
      </c>
      <c r="D76" s="16">
        <v>21241</v>
      </c>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297BB-629C-41A1-A6AD-2ECE9E9F8133}">
  <dimension ref="A1:A143"/>
  <sheetViews>
    <sheetView showGridLines="0" workbookViewId="0">
      <selection activeCell="Q19" sqref="Q19"/>
    </sheetView>
  </sheetViews>
  <sheetFormatPr defaultRowHeight="12.75" x14ac:dyDescent="0.2"/>
  <sheetData>
    <row r="1" s="26" customFormat="1" x14ac:dyDescent="0.2"/>
    <row r="2" s="26" customFormat="1" x14ac:dyDescent="0.2"/>
    <row r="3" s="26" customFormat="1" x14ac:dyDescent="0.2"/>
    <row r="4" s="26" customFormat="1" x14ac:dyDescent="0.2"/>
    <row r="5" s="26" customFormat="1" x14ac:dyDescent="0.2"/>
    <row r="6" s="26" customFormat="1" x14ac:dyDescent="0.2"/>
    <row r="7" s="26" customFormat="1" x14ac:dyDescent="0.2"/>
    <row r="8" s="25" customFormat="1" x14ac:dyDescent="0.2"/>
    <row r="9" s="25" customFormat="1" x14ac:dyDescent="0.2"/>
    <row r="10" s="25" customFormat="1" x14ac:dyDescent="0.2"/>
    <row r="11" s="25" customFormat="1" x14ac:dyDescent="0.2"/>
    <row r="12" s="25" customFormat="1" x14ac:dyDescent="0.2"/>
    <row r="13" s="25" customFormat="1" x14ac:dyDescent="0.2"/>
    <row r="14" s="25" customFormat="1" x14ac:dyDescent="0.2"/>
    <row r="15" s="25" customFormat="1" x14ac:dyDescent="0.2"/>
    <row r="16" s="25" customFormat="1" x14ac:dyDescent="0.2"/>
    <row r="17" s="25" customFormat="1" x14ac:dyDescent="0.2"/>
    <row r="18" s="25" customFormat="1" x14ac:dyDescent="0.2"/>
    <row r="19" s="25" customFormat="1" x14ac:dyDescent="0.2"/>
    <row r="20" s="25" customFormat="1" x14ac:dyDescent="0.2"/>
    <row r="21" s="25" customFormat="1" x14ac:dyDescent="0.2"/>
    <row r="22" s="25" customFormat="1" x14ac:dyDescent="0.2"/>
    <row r="23" s="25" customFormat="1" x14ac:dyDescent="0.2"/>
    <row r="24" s="25" customFormat="1" x14ac:dyDescent="0.2"/>
    <row r="25" s="25" customFormat="1" x14ac:dyDescent="0.2"/>
    <row r="26" s="25" customFormat="1" x14ac:dyDescent="0.2"/>
    <row r="27" s="25" customFormat="1" x14ac:dyDescent="0.2"/>
    <row r="28" s="25" customFormat="1" x14ac:dyDescent="0.2"/>
    <row r="29" s="25" customFormat="1" x14ac:dyDescent="0.2"/>
    <row r="30" s="25" customFormat="1" x14ac:dyDescent="0.2"/>
    <row r="31" s="25" customFormat="1" x14ac:dyDescent="0.2"/>
    <row r="32" s="25" customFormat="1" x14ac:dyDescent="0.2"/>
    <row r="33" s="25" customFormat="1" x14ac:dyDescent="0.2"/>
    <row r="34" s="25" customFormat="1" x14ac:dyDescent="0.2"/>
    <row r="35" s="25" customFormat="1" x14ac:dyDescent="0.2"/>
    <row r="36" s="25" customFormat="1" x14ac:dyDescent="0.2"/>
    <row r="37" s="25" customFormat="1" x14ac:dyDescent="0.2"/>
    <row r="38" s="25" customFormat="1" x14ac:dyDescent="0.2"/>
    <row r="39" s="25" customFormat="1" x14ac:dyDescent="0.2"/>
    <row r="40" s="25" customFormat="1" x14ac:dyDescent="0.2"/>
    <row r="41" s="25" customFormat="1" x14ac:dyDescent="0.2"/>
    <row r="42" s="25" customFormat="1" x14ac:dyDescent="0.2"/>
    <row r="43" s="25" customFormat="1" x14ac:dyDescent="0.2"/>
    <row r="44" s="25" customFormat="1" x14ac:dyDescent="0.2"/>
    <row r="45" s="25" customFormat="1" x14ac:dyDescent="0.2"/>
    <row r="46" s="25" customFormat="1" x14ac:dyDescent="0.2"/>
    <row r="47" s="25" customFormat="1" x14ac:dyDescent="0.2"/>
    <row r="48" s="25" customFormat="1" x14ac:dyDescent="0.2"/>
    <row r="49" s="25" customFormat="1" x14ac:dyDescent="0.2"/>
    <row r="50" s="25" customFormat="1" x14ac:dyDescent="0.2"/>
    <row r="51" s="25" customFormat="1" x14ac:dyDescent="0.2"/>
    <row r="52" s="25" customFormat="1" x14ac:dyDescent="0.2"/>
    <row r="53" s="25" customFormat="1" x14ac:dyDescent="0.2"/>
    <row r="54" s="25" customFormat="1" x14ac:dyDescent="0.2"/>
    <row r="55" s="25" customFormat="1" x14ac:dyDescent="0.2"/>
    <row r="56" s="25" customFormat="1" x14ac:dyDescent="0.2"/>
    <row r="57" s="25" customFormat="1" x14ac:dyDescent="0.2"/>
    <row r="58" s="25" customFormat="1" x14ac:dyDescent="0.2"/>
    <row r="59" s="25" customFormat="1" x14ac:dyDescent="0.2"/>
    <row r="60" s="25" customFormat="1" x14ac:dyDescent="0.2"/>
    <row r="61" s="25" customFormat="1" x14ac:dyDescent="0.2"/>
    <row r="62" s="25" customFormat="1" x14ac:dyDescent="0.2"/>
    <row r="63" s="25" customFormat="1" x14ac:dyDescent="0.2"/>
    <row r="64" s="25" customFormat="1" x14ac:dyDescent="0.2"/>
    <row r="65" s="25" customFormat="1" x14ac:dyDescent="0.2"/>
    <row r="66" s="25" customFormat="1" x14ac:dyDescent="0.2"/>
    <row r="67" s="25" customFormat="1" x14ac:dyDescent="0.2"/>
    <row r="68" s="25" customFormat="1" x14ac:dyDescent="0.2"/>
    <row r="69" s="25" customFormat="1" x14ac:dyDescent="0.2"/>
    <row r="70" s="25" customFormat="1" x14ac:dyDescent="0.2"/>
    <row r="71" s="25" customFormat="1" x14ac:dyDescent="0.2"/>
    <row r="72" s="25" customFormat="1" x14ac:dyDescent="0.2"/>
    <row r="73" s="25" customFormat="1" x14ac:dyDescent="0.2"/>
    <row r="74" s="25" customFormat="1" x14ac:dyDescent="0.2"/>
    <row r="75" s="25" customFormat="1" x14ac:dyDescent="0.2"/>
    <row r="76" s="25" customFormat="1" x14ac:dyDescent="0.2"/>
    <row r="77" s="25" customFormat="1" x14ac:dyDescent="0.2"/>
    <row r="78" s="25" customFormat="1" x14ac:dyDescent="0.2"/>
    <row r="79" s="25" customFormat="1" x14ac:dyDescent="0.2"/>
    <row r="80" s="25" customFormat="1" x14ac:dyDescent="0.2"/>
    <row r="81" s="25" customFormat="1" x14ac:dyDescent="0.2"/>
    <row r="82" s="25" customFormat="1" x14ac:dyDescent="0.2"/>
    <row r="83" s="25" customFormat="1" x14ac:dyDescent="0.2"/>
    <row r="84" s="25" customFormat="1" x14ac:dyDescent="0.2"/>
    <row r="85" s="25" customFormat="1" x14ac:dyDescent="0.2"/>
    <row r="86" s="25" customFormat="1" x14ac:dyDescent="0.2"/>
    <row r="87" s="25" customFormat="1" x14ac:dyDescent="0.2"/>
    <row r="88" s="25" customFormat="1" x14ac:dyDescent="0.2"/>
    <row r="89" s="25" customFormat="1" x14ac:dyDescent="0.2"/>
    <row r="90" s="25" customFormat="1" x14ac:dyDescent="0.2"/>
    <row r="91" s="25" customFormat="1" x14ac:dyDescent="0.2"/>
    <row r="92" s="25" customFormat="1" x14ac:dyDescent="0.2"/>
    <row r="93" s="25" customFormat="1" x14ac:dyDescent="0.2"/>
    <row r="94" s="25" customFormat="1" x14ac:dyDescent="0.2"/>
    <row r="95" s="25" customFormat="1" x14ac:dyDescent="0.2"/>
    <row r="96" s="25" customFormat="1" x14ac:dyDescent="0.2"/>
    <row r="97" s="25" customFormat="1" x14ac:dyDescent="0.2"/>
    <row r="98" s="25" customFormat="1" x14ac:dyDescent="0.2"/>
    <row r="99" s="25" customFormat="1" x14ac:dyDescent="0.2"/>
    <row r="100" s="25" customFormat="1" x14ac:dyDescent="0.2"/>
    <row r="101" s="25" customFormat="1" x14ac:dyDescent="0.2"/>
    <row r="102" s="25" customFormat="1" x14ac:dyDescent="0.2"/>
    <row r="103" s="25" customFormat="1" x14ac:dyDescent="0.2"/>
    <row r="104" s="25" customFormat="1" x14ac:dyDescent="0.2"/>
    <row r="105" s="25" customFormat="1" x14ac:dyDescent="0.2"/>
    <row r="106" s="25" customFormat="1" x14ac:dyDescent="0.2"/>
    <row r="107" s="25" customFormat="1" x14ac:dyDescent="0.2"/>
    <row r="108" s="25" customFormat="1" x14ac:dyDescent="0.2"/>
    <row r="109" s="25" customFormat="1" x14ac:dyDescent="0.2"/>
    <row r="110" s="25" customFormat="1" x14ac:dyDescent="0.2"/>
    <row r="111" s="25" customFormat="1" x14ac:dyDescent="0.2"/>
    <row r="112" s="25" customFormat="1" x14ac:dyDescent="0.2"/>
    <row r="113" s="25" customFormat="1" x14ac:dyDescent="0.2"/>
    <row r="114" s="25" customFormat="1" x14ac:dyDescent="0.2"/>
    <row r="115" s="25" customFormat="1" x14ac:dyDescent="0.2"/>
    <row r="116" s="25" customFormat="1" x14ac:dyDescent="0.2"/>
    <row r="117" s="25" customFormat="1" x14ac:dyDescent="0.2"/>
    <row r="118" s="25" customFormat="1" x14ac:dyDescent="0.2"/>
    <row r="119" s="25" customFormat="1" x14ac:dyDescent="0.2"/>
    <row r="120" s="25" customFormat="1" x14ac:dyDescent="0.2"/>
    <row r="121" s="25" customFormat="1" x14ac:dyDescent="0.2"/>
    <row r="122" s="25" customFormat="1" x14ac:dyDescent="0.2"/>
    <row r="123" s="25" customFormat="1" x14ac:dyDescent="0.2"/>
    <row r="124" s="25" customFormat="1" x14ac:dyDescent="0.2"/>
    <row r="125" s="25" customFormat="1" x14ac:dyDescent="0.2"/>
    <row r="126" s="25" customFormat="1" x14ac:dyDescent="0.2"/>
    <row r="127" s="25" customFormat="1" x14ac:dyDescent="0.2"/>
    <row r="128" s="25" customFormat="1" x14ac:dyDescent="0.2"/>
    <row r="129" s="25" customFormat="1" x14ac:dyDescent="0.2"/>
    <row r="130" s="25" customFormat="1" x14ac:dyDescent="0.2"/>
    <row r="131" s="25" customFormat="1" x14ac:dyDescent="0.2"/>
    <row r="132" s="25" customFormat="1" x14ac:dyDescent="0.2"/>
    <row r="133" s="25" customFormat="1" x14ac:dyDescent="0.2"/>
    <row r="134" s="25" customFormat="1" x14ac:dyDescent="0.2"/>
    <row r="135" s="25" customFormat="1" x14ac:dyDescent="0.2"/>
    <row r="136" s="25" customFormat="1" x14ac:dyDescent="0.2"/>
    <row r="137" s="25" customFormat="1" x14ac:dyDescent="0.2"/>
    <row r="138" s="25" customFormat="1" x14ac:dyDescent="0.2"/>
    <row r="139" s="25" customFormat="1" x14ac:dyDescent="0.2"/>
    <row r="140" s="25" customFormat="1" x14ac:dyDescent="0.2"/>
    <row r="141" s="25" customFormat="1" x14ac:dyDescent="0.2"/>
    <row r="142" s="25" customFormat="1" x14ac:dyDescent="0.2"/>
    <row r="143" s="25" customForma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C0A22-FD18-4812-B9C9-E1B3C7D8094A}">
  <dimension ref="A1:A143"/>
  <sheetViews>
    <sheetView showGridLines="0" zoomScale="84" zoomScaleNormal="84" workbookViewId="0">
      <selection activeCell="F79" sqref="F79"/>
    </sheetView>
  </sheetViews>
  <sheetFormatPr defaultRowHeight="12.75" x14ac:dyDescent="0.2"/>
  <sheetData>
    <row r="1" s="26" customFormat="1" x14ac:dyDescent="0.2"/>
    <row r="2" s="26" customFormat="1" x14ac:dyDescent="0.2"/>
    <row r="3" s="26" customFormat="1" x14ac:dyDescent="0.2"/>
    <row r="4" s="26" customFormat="1" x14ac:dyDescent="0.2"/>
    <row r="5" s="26" customFormat="1" x14ac:dyDescent="0.2"/>
    <row r="6" s="26" customFormat="1" x14ac:dyDescent="0.2"/>
    <row r="7" s="26" customFormat="1" x14ac:dyDescent="0.2"/>
    <row r="8" s="25" customFormat="1" x14ac:dyDescent="0.2"/>
    <row r="9" s="25" customFormat="1" x14ac:dyDescent="0.2"/>
    <row r="10" s="25" customFormat="1" x14ac:dyDescent="0.2"/>
    <row r="11" s="25" customFormat="1" x14ac:dyDescent="0.2"/>
    <row r="12" s="25" customFormat="1" x14ac:dyDescent="0.2"/>
    <row r="13" s="25" customFormat="1" x14ac:dyDescent="0.2"/>
    <row r="14" s="25" customFormat="1" x14ac:dyDescent="0.2"/>
    <row r="15" s="25" customFormat="1" x14ac:dyDescent="0.2"/>
    <row r="16" s="25" customFormat="1" x14ac:dyDescent="0.2"/>
    <row r="17" s="25" customFormat="1" x14ac:dyDescent="0.2"/>
    <row r="18" s="25" customFormat="1" x14ac:dyDescent="0.2"/>
    <row r="19" s="25" customFormat="1" x14ac:dyDescent="0.2"/>
    <row r="20" s="25" customFormat="1" x14ac:dyDescent="0.2"/>
    <row r="21" s="25" customFormat="1" x14ac:dyDescent="0.2"/>
    <row r="22" s="25" customFormat="1" x14ac:dyDescent="0.2"/>
    <row r="23" s="25" customFormat="1" x14ac:dyDescent="0.2"/>
    <row r="24" s="25" customFormat="1" x14ac:dyDescent="0.2"/>
    <row r="25" s="25" customFormat="1" x14ac:dyDescent="0.2"/>
    <row r="26" s="25" customFormat="1" x14ac:dyDescent="0.2"/>
    <row r="27" s="25" customFormat="1" x14ac:dyDescent="0.2"/>
    <row r="28" s="25" customFormat="1" x14ac:dyDescent="0.2"/>
    <row r="29" s="25" customFormat="1" x14ac:dyDescent="0.2"/>
    <row r="30" s="25" customFormat="1" x14ac:dyDescent="0.2"/>
    <row r="31" s="25" customFormat="1" x14ac:dyDescent="0.2"/>
    <row r="32" s="25" customFormat="1" x14ac:dyDescent="0.2"/>
    <row r="33" s="25" customFormat="1" x14ac:dyDescent="0.2"/>
    <row r="34" s="25" customFormat="1" x14ac:dyDescent="0.2"/>
    <row r="35" s="25" customFormat="1" x14ac:dyDescent="0.2"/>
    <row r="36" s="25" customFormat="1" x14ac:dyDescent="0.2"/>
    <row r="37" s="25" customFormat="1" x14ac:dyDescent="0.2"/>
    <row r="38" s="25" customFormat="1" x14ac:dyDescent="0.2"/>
    <row r="39" s="25" customFormat="1" x14ac:dyDescent="0.2"/>
    <row r="40" s="25" customFormat="1" x14ac:dyDescent="0.2"/>
    <row r="41" s="25" customFormat="1" x14ac:dyDescent="0.2"/>
    <row r="42" s="25" customFormat="1" x14ac:dyDescent="0.2"/>
    <row r="43" s="25" customFormat="1" x14ac:dyDescent="0.2"/>
    <row r="44" s="25" customFormat="1" x14ac:dyDescent="0.2"/>
    <row r="45" s="25" customFormat="1" x14ac:dyDescent="0.2"/>
    <row r="46" s="25" customFormat="1" x14ac:dyDescent="0.2"/>
    <row r="47" s="25" customFormat="1" x14ac:dyDescent="0.2"/>
    <row r="48" s="25" customFormat="1" x14ac:dyDescent="0.2"/>
    <row r="49" s="25" customFormat="1" x14ac:dyDescent="0.2"/>
    <row r="50" s="25" customFormat="1" x14ac:dyDescent="0.2"/>
    <row r="51" s="25" customFormat="1" x14ac:dyDescent="0.2"/>
    <row r="52" s="25" customFormat="1" x14ac:dyDescent="0.2"/>
    <row r="53" s="25" customFormat="1" x14ac:dyDescent="0.2"/>
    <row r="54" s="25" customFormat="1" x14ac:dyDescent="0.2"/>
    <row r="55" s="25" customFormat="1" x14ac:dyDescent="0.2"/>
    <row r="56" s="25" customFormat="1" x14ac:dyDescent="0.2"/>
    <row r="57" s="25" customFormat="1" x14ac:dyDescent="0.2"/>
    <row r="58" s="25" customFormat="1" x14ac:dyDescent="0.2"/>
    <row r="59" s="25" customFormat="1" x14ac:dyDescent="0.2"/>
    <row r="60" s="25" customFormat="1" x14ac:dyDescent="0.2"/>
    <row r="61" s="25" customFormat="1" x14ac:dyDescent="0.2"/>
    <row r="62" s="25" customFormat="1" x14ac:dyDescent="0.2"/>
    <row r="63" s="25" customFormat="1" x14ac:dyDescent="0.2"/>
    <row r="64" s="25" customFormat="1" x14ac:dyDescent="0.2"/>
    <row r="65" s="25" customFormat="1" x14ac:dyDescent="0.2"/>
    <row r="66" s="25" customFormat="1" x14ac:dyDescent="0.2"/>
    <row r="67" s="25" customFormat="1" x14ac:dyDescent="0.2"/>
    <row r="68" s="25" customFormat="1" x14ac:dyDescent="0.2"/>
    <row r="69" s="25" customFormat="1" x14ac:dyDescent="0.2"/>
    <row r="70" s="25" customFormat="1" x14ac:dyDescent="0.2"/>
    <row r="71" s="25" customFormat="1" x14ac:dyDescent="0.2"/>
    <row r="72" s="25" customFormat="1" x14ac:dyDescent="0.2"/>
    <row r="73" s="25" customFormat="1" x14ac:dyDescent="0.2"/>
    <row r="74" s="25" customFormat="1" x14ac:dyDescent="0.2"/>
    <row r="75" s="25" customFormat="1" x14ac:dyDescent="0.2"/>
    <row r="76" s="25" customFormat="1" x14ac:dyDescent="0.2"/>
    <row r="77" s="25" customFormat="1" x14ac:dyDescent="0.2"/>
    <row r="78" s="25" customFormat="1" x14ac:dyDescent="0.2"/>
    <row r="79" s="25" customFormat="1" x14ac:dyDescent="0.2"/>
    <row r="80" s="25" customFormat="1" x14ac:dyDescent="0.2"/>
    <row r="81" s="25" customFormat="1" x14ac:dyDescent="0.2"/>
    <row r="82" s="25" customFormat="1" x14ac:dyDescent="0.2"/>
    <row r="83" s="25" customFormat="1" x14ac:dyDescent="0.2"/>
    <row r="84" s="25" customFormat="1" x14ac:dyDescent="0.2"/>
    <row r="85" s="25" customFormat="1" x14ac:dyDescent="0.2"/>
    <row r="86" s="25" customFormat="1" x14ac:dyDescent="0.2"/>
    <row r="87" s="25" customFormat="1" x14ac:dyDescent="0.2"/>
    <row r="88" s="25" customFormat="1" x14ac:dyDescent="0.2"/>
    <row r="89" s="25" customFormat="1" x14ac:dyDescent="0.2"/>
    <row r="90" s="25" customFormat="1" x14ac:dyDescent="0.2"/>
    <row r="91" s="25" customFormat="1" x14ac:dyDescent="0.2"/>
    <row r="92" s="25" customFormat="1" x14ac:dyDescent="0.2"/>
    <row r="93" s="25" customFormat="1" x14ac:dyDescent="0.2"/>
    <row r="94" s="25" customFormat="1" x14ac:dyDescent="0.2"/>
    <row r="95" s="25" customFormat="1" x14ac:dyDescent="0.2"/>
    <row r="96" s="25" customFormat="1" x14ac:dyDescent="0.2"/>
    <row r="97" s="25" customFormat="1" x14ac:dyDescent="0.2"/>
    <row r="98" s="25" customFormat="1" x14ac:dyDescent="0.2"/>
    <row r="99" s="25" customFormat="1" x14ac:dyDescent="0.2"/>
    <row r="100" s="25" customFormat="1" x14ac:dyDescent="0.2"/>
    <row r="101" s="25" customFormat="1" x14ac:dyDescent="0.2"/>
    <row r="102" s="25" customFormat="1" x14ac:dyDescent="0.2"/>
    <row r="103" s="25" customFormat="1" x14ac:dyDescent="0.2"/>
    <row r="104" s="25" customFormat="1" x14ac:dyDescent="0.2"/>
    <row r="105" s="25" customFormat="1" x14ac:dyDescent="0.2"/>
    <row r="106" s="25" customFormat="1" x14ac:dyDescent="0.2"/>
    <row r="107" s="25" customFormat="1" x14ac:dyDescent="0.2"/>
    <row r="108" s="25" customFormat="1" x14ac:dyDescent="0.2"/>
    <row r="109" s="25" customFormat="1" x14ac:dyDescent="0.2"/>
    <row r="110" s="25" customFormat="1" x14ac:dyDescent="0.2"/>
    <row r="111" s="25" customFormat="1" x14ac:dyDescent="0.2"/>
    <row r="112" s="25" customFormat="1" x14ac:dyDescent="0.2"/>
    <row r="113" s="25" customFormat="1" x14ac:dyDescent="0.2"/>
    <row r="114" s="25" customFormat="1" x14ac:dyDescent="0.2"/>
    <row r="115" s="25" customFormat="1" x14ac:dyDescent="0.2"/>
    <row r="116" s="25" customFormat="1" x14ac:dyDescent="0.2"/>
    <row r="117" s="25" customFormat="1" x14ac:dyDescent="0.2"/>
    <row r="118" s="25" customFormat="1" x14ac:dyDescent="0.2"/>
    <row r="119" s="25" customFormat="1" x14ac:dyDescent="0.2"/>
    <row r="120" s="25" customFormat="1" x14ac:dyDescent="0.2"/>
    <row r="121" s="25" customFormat="1" x14ac:dyDescent="0.2"/>
    <row r="122" s="25" customFormat="1" x14ac:dyDescent="0.2"/>
    <row r="123" s="25" customFormat="1" x14ac:dyDescent="0.2"/>
    <row r="124" s="25" customFormat="1" x14ac:dyDescent="0.2"/>
    <row r="125" s="25" customFormat="1" x14ac:dyDescent="0.2"/>
    <row r="126" s="25" customFormat="1" x14ac:dyDescent="0.2"/>
    <row r="127" s="25" customFormat="1" x14ac:dyDescent="0.2"/>
    <row r="128" s="25" customFormat="1" x14ac:dyDescent="0.2"/>
    <row r="129" s="25" customFormat="1" x14ac:dyDescent="0.2"/>
    <row r="130" s="25" customFormat="1" x14ac:dyDescent="0.2"/>
    <row r="131" s="25" customFormat="1" x14ac:dyDescent="0.2"/>
    <row r="132" s="25" customFormat="1" x14ac:dyDescent="0.2"/>
    <row r="133" s="25" customFormat="1" x14ac:dyDescent="0.2"/>
    <row r="134" s="25" customFormat="1" x14ac:dyDescent="0.2"/>
    <row r="135" s="25" customFormat="1" x14ac:dyDescent="0.2"/>
    <row r="136" s="25" customFormat="1" x14ac:dyDescent="0.2"/>
    <row r="137" s="25" customFormat="1" x14ac:dyDescent="0.2"/>
    <row r="138" s="25" customFormat="1" x14ac:dyDescent="0.2"/>
    <row r="139" s="25" customFormat="1" x14ac:dyDescent="0.2"/>
    <row r="140" s="25" customFormat="1" x14ac:dyDescent="0.2"/>
    <row r="141" s="25" customFormat="1" x14ac:dyDescent="0.2"/>
    <row r="142" s="25" customFormat="1" x14ac:dyDescent="0.2"/>
    <row r="143" s="25" customFormat="1"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Props1.xml><?xml version="1.0" encoding="utf-8"?>
<ds:datastoreItem xmlns:ds="http://schemas.openxmlformats.org/officeDocument/2006/customXml" ds:itemID="{CE25387B-41B0-48B1-9B87-0B7338DE4E90}">
  <ds:schemaRefs>
    <ds:schemaRef ds:uri="http://schemas.microsoft.com/office/2006/metadata/contentType"/>
    <ds:schemaRef ds:uri="http://schemas.microsoft.com/office/2006/metadata/properties/metaAttributes"/>
    <ds:schemaRef ds:uri="http://www.w3.org/2000/xmlns/"/>
    <ds:schemaRef ds:uri="http://www.w3.org/2001/XMLSchema"/>
    <ds:schemaRef ds:uri="1512afc9-94c8-40ab-90ed-fb743d540713"/>
    <ds:schemaRef ds:uri="e6f3563b-9f61-4338-a527-bd75149f763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D74EF6-F07A-4D2E-BF98-77D4546E4689}">
  <ds:schemaRefs>
    <ds:schemaRef ds:uri="http://schemas.microsoft.com/sharepoint/v3/contenttype/forms"/>
  </ds:schemaRefs>
</ds:datastoreItem>
</file>

<file path=customXml/itemProps3.xml><?xml version="1.0" encoding="utf-8"?>
<ds:datastoreItem xmlns:ds="http://schemas.openxmlformats.org/officeDocument/2006/customXml" ds:itemID="{5FAB3228-6969-4408-9CB6-87576B4A591C}">
  <ds:schemaRefs>
    <ds:schemaRef ds:uri="http://schemas.microsoft.com/office/2006/metadata/properties"/>
    <ds:schemaRef ds:uri="http://www.w3.org/2000/xmlns/"/>
    <ds:schemaRef ds:uri="1512afc9-94c8-40ab-90ed-fb743d540713"/>
    <ds:schemaRef ds:uri="http://www.w3.org/2001/XMLSchema-instan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vt:lpstr>
      <vt:lpstr>Sheet3</vt:lpstr>
      <vt:lpstr>Tasks</vt:lpstr>
      <vt:lpstr>Pivot Table</vt:lpstr>
      <vt:lpstr>Dashboard</vt:lpstr>
      <vt:lpstr>My Own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2012-03-07T00:46:35Z</dcterms:created>
  <dcterms:modified xsi:type="dcterms:W3CDTF">2024-08-06T14:08:12Z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17600</vt:r8>
  </property>
  <property fmtid="{D5CDD505-2E9C-101B-9397-08002B2CF9AE}" pid="6" name="Software Version">
    <vt:lpwstr/>
  </property>
</Properties>
</file>