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gg\"/>
    </mc:Choice>
  </mc:AlternateContent>
  <xr:revisionPtr revIDLastSave="0" documentId="13_ncr:1_{084C3A62-34C2-46B0-9ECF-F9DF418F78C3}" xr6:coauthVersionLast="47" xr6:coauthVersionMax="47" xr10:uidLastSave="{00000000-0000-0000-0000-000000000000}"/>
  <bookViews>
    <workbookView xWindow="-120" yWindow="-120" windowWidth="24240" windowHeight="13140" activeTab="1" xr2:uid="{DE0FFBBC-B22C-4379-9462-B6241A37B673}"/>
  </bookViews>
  <sheets>
    <sheet name="Sheet1" sheetId="1" r:id="rId1"/>
    <sheet name="Sheet3" sheetId="3" r:id="rId2"/>
    <sheet name="Sheet2" sheetId="2" r:id="rId3"/>
  </sheets>
  <definedNames>
    <definedName name="_xlnm._FilterDatabase" localSheetId="2" hidden="1">Sheet2!$A$2:$C$12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2" i="3"/>
  <c r="J3" i="3"/>
  <c r="J2" i="3"/>
  <c r="I3" i="3"/>
  <c r="I4" i="3"/>
  <c r="I5" i="3"/>
  <c r="I6" i="3"/>
  <c r="I7" i="3"/>
  <c r="I8" i="3"/>
  <c r="I9" i="3"/>
  <c r="I10" i="3"/>
  <c r="I11" i="3"/>
  <c r="I2" i="3"/>
  <c r="H3" i="3"/>
  <c r="H4" i="3"/>
  <c r="H5" i="3"/>
  <c r="H6" i="3"/>
  <c r="H7" i="3"/>
  <c r="H8" i="3"/>
  <c r="H9" i="3"/>
  <c r="H10" i="3"/>
  <c r="H11" i="3"/>
  <c r="H2" i="3"/>
  <c r="G3" i="3"/>
  <c r="G4" i="3"/>
  <c r="G5" i="3"/>
  <c r="G6" i="3"/>
  <c r="G7" i="3"/>
  <c r="G8" i="3"/>
  <c r="G9" i="3"/>
  <c r="G10" i="3"/>
  <c r="G11" i="3"/>
  <c r="G2" i="3"/>
  <c r="F3" i="3"/>
  <c r="F4" i="3"/>
  <c r="F5" i="3"/>
  <c r="F6" i="3"/>
  <c r="F7" i="3"/>
  <c r="F8" i="3"/>
  <c r="F9" i="3"/>
  <c r="F10" i="3"/>
  <c r="F11" i="3"/>
  <c r="F2" i="3"/>
  <c r="C15" i="1"/>
  <c r="J13" i="1"/>
  <c r="J12" i="1"/>
  <c r="J11" i="1"/>
  <c r="J10" i="1"/>
  <c r="J9" i="1"/>
  <c r="J8" i="1"/>
  <c r="J7" i="1"/>
  <c r="K7" i="1"/>
</calcChain>
</file>

<file path=xl/sharedStrings.xml><?xml version="1.0" encoding="utf-8"?>
<sst xmlns="http://schemas.openxmlformats.org/spreadsheetml/2006/main" count="66" uniqueCount="41">
  <si>
    <t>Date</t>
  </si>
  <si>
    <t>Products</t>
  </si>
  <si>
    <t>Quality sold</t>
  </si>
  <si>
    <t>Price</t>
  </si>
  <si>
    <t>Total</t>
  </si>
  <si>
    <t>Hp</t>
  </si>
  <si>
    <t>Dell</t>
  </si>
  <si>
    <t>Compaq</t>
  </si>
  <si>
    <t>HP</t>
  </si>
  <si>
    <t>Calculate the total of each product in the data..</t>
  </si>
  <si>
    <t>Using Vlookup, fetch out the price</t>
  </si>
  <si>
    <t>of the product sold in june 2023</t>
  </si>
  <si>
    <t>Use conditional formating to show the highest total sales and the lowest total sales on the data</t>
  </si>
  <si>
    <t>Check the relationship between the quantity sold and the price</t>
  </si>
  <si>
    <t>Use the formula to calculate the descriptive statistics on the total sales</t>
  </si>
  <si>
    <t>Mean</t>
  </si>
  <si>
    <t>Median</t>
  </si>
  <si>
    <t>Mode</t>
  </si>
  <si>
    <t>Q1</t>
  </si>
  <si>
    <t>Variance</t>
  </si>
  <si>
    <t>Standard dev</t>
  </si>
  <si>
    <t>Question</t>
  </si>
  <si>
    <t>20 minutes</t>
  </si>
  <si>
    <t>Q3</t>
  </si>
  <si>
    <t>vlookup</t>
  </si>
  <si>
    <t>(correlation num 4)</t>
  </si>
  <si>
    <t>the coloured part is no3)</t>
  </si>
  <si>
    <t>left</t>
  </si>
  <si>
    <t>Right</t>
  </si>
  <si>
    <t>Mid</t>
  </si>
  <si>
    <t>LEN</t>
  </si>
  <si>
    <t>AND</t>
  </si>
  <si>
    <t>OR</t>
  </si>
  <si>
    <t>true and true=true</t>
  </si>
  <si>
    <t>true and false=false</t>
  </si>
  <si>
    <t>false and true=false</t>
  </si>
  <si>
    <t>false and false=false</t>
  </si>
  <si>
    <t>true or true=true</t>
  </si>
  <si>
    <t>true or false=true</t>
  </si>
  <si>
    <t>false or true=true</t>
  </si>
  <si>
    <t>false or false=false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</si>
</sst>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70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6" fontId="0" fillId="0" borderId="0" xfId="0" applyNumberFormat="1"/>
    <xf numFmtId="165" fontId="0" fillId="0" borderId="0" xfId="1" applyNumberFormat="1" applyFont="1"/>
    <xf numFmtId="0" fontId="0" fillId="0" borderId="1" xfId="0" applyBorder="1"/>
    <xf numFmtId="0" fontId="0" fillId="2" borderId="0" xfId="0" applyFill="1"/>
    <xf numFmtId="165" fontId="0" fillId="0" borderId="0" xfId="0" applyNumberFormat="1"/>
    <xf numFmtId="17" fontId="0" fillId="0" borderId="0" xfId="0" applyNumberFormat="1"/>
    <xf numFmtId="0" fontId="0" fillId="0" borderId="3" xfId="0" applyFont="1" applyBorder="1"/>
    <xf numFmtId="0" fontId="2" fillId="2" borderId="3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16" fontId="0" fillId="0" borderId="5" xfId="0" applyNumberFormat="1" applyFont="1" applyBorder="1"/>
    <xf numFmtId="0" fontId="0" fillId="0" borderId="6" xfId="0" applyFont="1" applyBorder="1"/>
    <xf numFmtId="16" fontId="0" fillId="0" borderId="2" xfId="0" applyNumberFormat="1" applyFont="1" applyBorder="1"/>
    <xf numFmtId="170" fontId="0" fillId="0" borderId="7" xfId="1" applyNumberFormat="1" applyFont="1" applyBorder="1"/>
    <xf numFmtId="170" fontId="0" fillId="0" borderId="4" xfId="1" applyNumberFormat="1" applyFont="1" applyBorder="1"/>
    <xf numFmtId="170" fontId="0" fillId="0" borderId="0" xfId="0" applyNumberFormat="1"/>
    <xf numFmtId="0" fontId="2" fillId="2" borderId="0" xfId="0" applyFont="1" applyFill="1" applyBorder="1"/>
  </cellXfs>
  <cellStyles count="2">
    <cellStyle name="Currency" xfId="1" builtinId="4"/>
    <cellStyle name="Normal" xfId="0" builtinId="0"/>
  </cellStyles>
  <dxfs count="3">
    <dxf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7B4BB8-AC5C-4601-A97C-17CC504AD1ED}" name="Table1" displayName="Table1" ref="A1:E11" totalsRowShown="0" headerRowDxfId="0">
  <autoFilter ref="A1:E11" xr:uid="{9F7B4BB8-AC5C-4601-A97C-17CC504AD1E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4AFBFDF-E7EB-4E4F-8DD9-A6A4D2B17BAC}" name="Date" dataDxfId="2"/>
    <tableColumn id="2" xr3:uid="{389D97CD-6676-44EC-9701-A0010C5AB713}" name="Products"/>
    <tableColumn id="3" xr3:uid="{450A266E-2E98-4764-B5D8-C2EB8AF56787}" name="Quality sold"/>
    <tableColumn id="4" xr3:uid="{A40F2122-4E9A-479B-8C12-E6A1E63AC81A}" name="Price"/>
    <tableColumn id="5" xr3:uid="{078F2E84-AFFC-4354-8BF0-688A747ED49C}" name="Total" dataDxfId="1" dataCellStyle="Currency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5FF1-DFC2-4777-A920-AA03A0399120}">
  <dimension ref="A1:L15"/>
  <sheetViews>
    <sheetView workbookViewId="0">
      <selection activeCellId="1" sqref="A11:D11 A1:E10"/>
    </sheetView>
  </sheetViews>
  <sheetFormatPr defaultRowHeight="15" x14ac:dyDescent="0.25"/>
  <cols>
    <col min="2" max="2" width="10.85546875" customWidth="1"/>
    <col min="3" max="3" width="13.7109375" customWidth="1"/>
    <col min="6" max="6" width="3.28515625" customWidth="1"/>
    <col min="8" max="8" width="10.7109375" customWidth="1"/>
    <col min="9" max="9" width="12.42578125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G1" s="4" t="s">
        <v>21</v>
      </c>
      <c r="H1" s="4" t="s">
        <v>22</v>
      </c>
    </row>
    <row r="2" spans="1:12" x14ac:dyDescent="0.25">
      <c r="A2" s="1">
        <v>45314</v>
      </c>
      <c r="B2" t="s">
        <v>5</v>
      </c>
      <c r="C2">
        <v>4</v>
      </c>
      <c r="D2">
        <v>23</v>
      </c>
      <c r="E2" s="2">
        <v>92</v>
      </c>
      <c r="F2">
        <v>1</v>
      </c>
      <c r="G2" t="s">
        <v>9</v>
      </c>
    </row>
    <row r="3" spans="1:12" x14ac:dyDescent="0.25">
      <c r="A3" s="1">
        <v>45345</v>
      </c>
      <c r="B3" t="s">
        <v>6</v>
      </c>
      <c r="C3">
        <v>3</v>
      </c>
      <c r="D3">
        <v>45</v>
      </c>
      <c r="E3" s="2">
        <v>135</v>
      </c>
      <c r="F3">
        <v>2</v>
      </c>
      <c r="G3" t="s">
        <v>10</v>
      </c>
      <c r="J3" t="s">
        <v>11</v>
      </c>
    </row>
    <row r="4" spans="1:12" x14ac:dyDescent="0.25">
      <c r="A4" s="1">
        <v>45374</v>
      </c>
      <c r="B4" t="s">
        <v>7</v>
      </c>
      <c r="C4">
        <v>5</v>
      </c>
      <c r="D4">
        <v>14</v>
      </c>
      <c r="E4" s="2">
        <v>70</v>
      </c>
      <c r="F4">
        <v>3</v>
      </c>
      <c r="G4" t="s">
        <v>12</v>
      </c>
    </row>
    <row r="5" spans="1:12" x14ac:dyDescent="0.25">
      <c r="A5" s="1">
        <v>45405</v>
      </c>
      <c r="B5" t="s">
        <v>8</v>
      </c>
      <c r="C5">
        <v>2</v>
      </c>
      <c r="D5">
        <v>23</v>
      </c>
      <c r="E5" s="2">
        <v>46</v>
      </c>
      <c r="F5">
        <v>4</v>
      </c>
      <c r="G5" t="s">
        <v>13</v>
      </c>
    </row>
    <row r="6" spans="1:12" ht="15.75" thickBot="1" x14ac:dyDescent="0.3">
      <c r="A6" s="1">
        <v>45435</v>
      </c>
      <c r="B6" t="s">
        <v>6</v>
      </c>
      <c r="C6">
        <v>5</v>
      </c>
      <c r="D6">
        <v>45</v>
      </c>
      <c r="E6" s="2">
        <v>225</v>
      </c>
      <c r="F6">
        <v>5</v>
      </c>
      <c r="G6" t="s">
        <v>14</v>
      </c>
    </row>
    <row r="7" spans="1:12" ht="15.75" thickBot="1" x14ac:dyDescent="0.3">
      <c r="A7" s="1">
        <v>45466</v>
      </c>
      <c r="B7" t="s">
        <v>7</v>
      </c>
      <c r="C7">
        <v>4</v>
      </c>
      <c r="D7">
        <v>14</v>
      </c>
      <c r="E7" s="2">
        <v>56</v>
      </c>
      <c r="H7">
        <v>1</v>
      </c>
      <c r="I7" t="s">
        <v>15</v>
      </c>
      <c r="J7" s="3">
        <f>AVERAGE(Table1[Total])</f>
        <v>89.8</v>
      </c>
      <c r="K7">
        <f>CORREL(Table1[Quality sold],Table1[Price])</f>
        <v>-9.8521334763946172E-2</v>
      </c>
      <c r="L7" t="s">
        <v>25</v>
      </c>
    </row>
    <row r="8" spans="1:12" ht="15.75" thickBot="1" x14ac:dyDescent="0.3">
      <c r="A8" s="1">
        <v>45496</v>
      </c>
      <c r="B8" t="s">
        <v>7</v>
      </c>
      <c r="C8">
        <v>5</v>
      </c>
      <c r="D8">
        <v>14</v>
      </c>
      <c r="E8" s="2">
        <v>70</v>
      </c>
      <c r="H8">
        <v>2</v>
      </c>
      <c r="I8" t="s">
        <v>16</v>
      </c>
      <c r="J8" s="3">
        <f>MEDIAN(Table1[Total])</f>
        <v>70</v>
      </c>
      <c r="L8" t="s">
        <v>26</v>
      </c>
    </row>
    <row r="9" spans="1:12" ht="15.75" thickBot="1" x14ac:dyDescent="0.3">
      <c r="A9" s="1">
        <v>45527</v>
      </c>
      <c r="B9" t="s">
        <v>6</v>
      </c>
      <c r="C9">
        <v>3</v>
      </c>
      <c r="D9">
        <v>45</v>
      </c>
      <c r="E9" s="2">
        <v>135</v>
      </c>
      <c r="H9">
        <v>3</v>
      </c>
      <c r="I9" t="s">
        <v>17</v>
      </c>
      <c r="J9" s="3">
        <f>MODE(Table1[Total])</f>
        <v>135</v>
      </c>
    </row>
    <row r="10" spans="1:12" ht="15.75" thickBot="1" x14ac:dyDescent="0.3">
      <c r="A10" s="1">
        <v>45558</v>
      </c>
      <c r="B10" t="s">
        <v>5</v>
      </c>
      <c r="C10">
        <v>2</v>
      </c>
      <c r="D10">
        <v>23</v>
      </c>
      <c r="E10" s="2">
        <v>46</v>
      </c>
      <c r="H10">
        <v>4</v>
      </c>
      <c r="I10" t="s">
        <v>18</v>
      </c>
      <c r="J10" s="3">
        <f>QUARTILE(Table1[Total],1)</f>
        <v>48.5</v>
      </c>
    </row>
    <row r="11" spans="1:12" ht="15.75" thickBot="1" x14ac:dyDescent="0.3">
      <c r="A11" s="1">
        <v>45588</v>
      </c>
      <c r="B11" t="s">
        <v>5</v>
      </c>
      <c r="C11">
        <v>1</v>
      </c>
      <c r="D11">
        <v>23</v>
      </c>
      <c r="E11" s="2">
        <v>23</v>
      </c>
      <c r="H11">
        <v>5</v>
      </c>
      <c r="I11" t="s">
        <v>23</v>
      </c>
      <c r="J11" s="3">
        <f>QUARTILE(Table1[Total],3)</f>
        <v>124.25</v>
      </c>
    </row>
    <row r="12" spans="1:12" ht="15.75" thickBot="1" x14ac:dyDescent="0.3">
      <c r="E12" s="5"/>
      <c r="H12">
        <v>6</v>
      </c>
      <c r="I12" t="s">
        <v>19</v>
      </c>
      <c r="J12" s="3">
        <f>VAR(Table1[Total])</f>
        <v>3621.733333333334</v>
      </c>
    </row>
    <row r="13" spans="1:12" ht="15.75" thickBot="1" x14ac:dyDescent="0.3">
      <c r="H13">
        <v>7</v>
      </c>
      <c r="I13" t="s">
        <v>20</v>
      </c>
      <c r="J13" s="3">
        <f>STDEV(Table1[Total])</f>
        <v>60.180838589482399</v>
      </c>
    </row>
    <row r="14" spans="1:12" x14ac:dyDescent="0.25">
      <c r="B14" t="s">
        <v>24</v>
      </c>
      <c r="C14">
        <v>-2</v>
      </c>
    </row>
    <row r="15" spans="1:12" x14ac:dyDescent="0.25">
      <c r="A15">
        <v>2</v>
      </c>
      <c r="B15" s="6">
        <v>45078</v>
      </c>
      <c r="C15">
        <f>VLOOKUP(A7,A2:E12,5,0)</f>
        <v>56</v>
      </c>
    </row>
  </sheetData>
  <conditionalFormatting sqref="D2:D1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{D320392C-0AA2-4E6C-B3B0-2C405D339067}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20392C-0AA2-4E6C-B3B0-2C405D33906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D2:D11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466F4-C484-4985-8876-5FCF52DAF565}">
  <dimension ref="A1:M20"/>
  <sheetViews>
    <sheetView tabSelected="1" workbookViewId="0">
      <selection activeCell="L20" sqref="L20"/>
    </sheetView>
  </sheetViews>
  <sheetFormatPr defaultRowHeight="15" x14ac:dyDescent="0.25"/>
  <sheetData>
    <row r="1" spans="1:13" x14ac:dyDescent="0.2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8" t="s">
        <v>27</v>
      </c>
      <c r="G1" s="18" t="s">
        <v>28</v>
      </c>
      <c r="H1" s="18" t="s">
        <v>29</v>
      </c>
      <c r="I1" s="18" t="s">
        <v>30</v>
      </c>
      <c r="J1" s="18" t="s">
        <v>31</v>
      </c>
      <c r="K1" s="18" t="s">
        <v>32</v>
      </c>
      <c r="M1" s="18"/>
    </row>
    <row r="2" spans="1:13" x14ac:dyDescent="0.25">
      <c r="A2" s="12">
        <v>45314</v>
      </c>
      <c r="B2" s="13" t="s">
        <v>5</v>
      </c>
      <c r="C2" s="13">
        <v>4</v>
      </c>
      <c r="D2" s="13">
        <v>23</v>
      </c>
      <c r="E2" s="15">
        <v>92</v>
      </c>
      <c r="F2" t="str">
        <f>LEFT(B2,2)</f>
        <v>Hp</v>
      </c>
      <c r="G2" t="str">
        <f>RIGHT(B2,2)</f>
        <v>Hp</v>
      </c>
      <c r="H2" t="str">
        <f>MID(B2,1,2)</f>
        <v>Hp</v>
      </c>
      <c r="I2">
        <f>LEN(B2)</f>
        <v>2</v>
      </c>
      <c r="J2" t="b">
        <f>AND(B2="HP",E2=92)</f>
        <v>1</v>
      </c>
      <c r="K2" t="b">
        <f>OR(B2="HP",E2=92)</f>
        <v>1</v>
      </c>
      <c r="M2" t="s">
        <v>33</v>
      </c>
    </row>
    <row r="3" spans="1:13" x14ac:dyDescent="0.25">
      <c r="A3" s="12">
        <v>45345</v>
      </c>
      <c r="B3" s="13" t="s">
        <v>6</v>
      </c>
      <c r="C3" s="13">
        <v>3</v>
      </c>
      <c r="D3" s="13">
        <v>45</v>
      </c>
      <c r="E3" s="15">
        <v>135</v>
      </c>
      <c r="F3" t="str">
        <f t="shared" ref="F3:F11" si="0">LEFT(B3,2)</f>
        <v>De</v>
      </c>
      <c r="G3" t="str">
        <f t="shared" ref="G3:G11" si="1">RIGHT(B3,2)</f>
        <v>ll</v>
      </c>
      <c r="H3" t="str">
        <f t="shared" ref="H3:H11" si="2">MID(B3,1,2)</f>
        <v>De</v>
      </c>
      <c r="I3">
        <f t="shared" ref="I3:I11" si="3">LEN(B3)</f>
        <v>4</v>
      </c>
      <c r="J3" t="b">
        <f>AND(B3="HP",E3=92)</f>
        <v>0</v>
      </c>
      <c r="K3" t="b">
        <f>OR(B3="Compaq",E3&gt;100)</f>
        <v>1</v>
      </c>
      <c r="M3" t="s">
        <v>34</v>
      </c>
    </row>
    <row r="4" spans="1:13" x14ac:dyDescent="0.25">
      <c r="A4" s="12">
        <v>45374</v>
      </c>
      <c r="B4" s="13" t="s">
        <v>7</v>
      </c>
      <c r="C4" s="13">
        <v>5</v>
      </c>
      <c r="D4" s="13">
        <v>14</v>
      </c>
      <c r="E4" s="15">
        <v>70</v>
      </c>
      <c r="F4" t="str">
        <f t="shared" si="0"/>
        <v>Co</v>
      </c>
      <c r="G4" t="str">
        <f t="shared" si="1"/>
        <v>aq</v>
      </c>
      <c r="H4" t="str">
        <f t="shared" si="2"/>
        <v>Co</v>
      </c>
      <c r="I4">
        <f t="shared" si="3"/>
        <v>6</v>
      </c>
      <c r="M4" t="s">
        <v>35</v>
      </c>
    </row>
    <row r="5" spans="1:13" x14ac:dyDescent="0.25">
      <c r="A5" s="12">
        <v>45405</v>
      </c>
      <c r="B5" s="13" t="s">
        <v>8</v>
      </c>
      <c r="C5" s="13">
        <v>2</v>
      </c>
      <c r="D5" s="13">
        <v>23</v>
      </c>
      <c r="E5" s="15">
        <v>46</v>
      </c>
      <c r="F5" t="str">
        <f t="shared" si="0"/>
        <v>HP</v>
      </c>
      <c r="G5" t="str">
        <f t="shared" si="1"/>
        <v>HP</v>
      </c>
      <c r="H5" t="str">
        <f t="shared" si="2"/>
        <v>HP</v>
      </c>
      <c r="I5">
        <f t="shared" si="3"/>
        <v>2</v>
      </c>
      <c r="M5" t="s">
        <v>36</v>
      </c>
    </row>
    <row r="6" spans="1:13" x14ac:dyDescent="0.25">
      <c r="A6" s="12">
        <v>45435</v>
      </c>
      <c r="B6" s="13" t="s">
        <v>6</v>
      </c>
      <c r="C6" s="13">
        <v>5</v>
      </c>
      <c r="D6" s="13">
        <v>45</v>
      </c>
      <c r="E6" s="15">
        <v>225</v>
      </c>
      <c r="F6" t="str">
        <f t="shared" si="0"/>
        <v>De</v>
      </c>
      <c r="G6" t="str">
        <f t="shared" si="1"/>
        <v>ll</v>
      </c>
      <c r="H6" t="str">
        <f t="shared" si="2"/>
        <v>De</v>
      </c>
      <c r="I6">
        <f t="shared" si="3"/>
        <v>4</v>
      </c>
    </row>
    <row r="7" spans="1:13" x14ac:dyDescent="0.25">
      <c r="A7" s="12">
        <v>45466</v>
      </c>
      <c r="B7" s="13" t="s">
        <v>7</v>
      </c>
      <c r="C7" s="13">
        <v>4</v>
      </c>
      <c r="D7" s="13">
        <v>14</v>
      </c>
      <c r="E7" s="15">
        <v>56</v>
      </c>
      <c r="F7" t="str">
        <f t="shared" si="0"/>
        <v>Co</v>
      </c>
      <c r="G7" t="str">
        <f t="shared" si="1"/>
        <v>aq</v>
      </c>
      <c r="H7" t="str">
        <f t="shared" si="2"/>
        <v>Co</v>
      </c>
      <c r="I7">
        <f t="shared" si="3"/>
        <v>6</v>
      </c>
    </row>
    <row r="8" spans="1:13" x14ac:dyDescent="0.25">
      <c r="A8" s="12">
        <v>45496</v>
      </c>
      <c r="B8" s="13" t="s">
        <v>7</v>
      </c>
      <c r="C8" s="13">
        <v>5</v>
      </c>
      <c r="D8" s="13">
        <v>14</v>
      </c>
      <c r="E8" s="15">
        <v>70</v>
      </c>
      <c r="F8" t="str">
        <f t="shared" si="0"/>
        <v>Co</v>
      </c>
      <c r="G8" t="str">
        <f t="shared" si="1"/>
        <v>aq</v>
      </c>
      <c r="H8" t="str">
        <f t="shared" si="2"/>
        <v>Co</v>
      </c>
      <c r="I8">
        <f t="shared" si="3"/>
        <v>6</v>
      </c>
      <c r="M8" t="s">
        <v>37</v>
      </c>
    </row>
    <row r="9" spans="1:13" x14ac:dyDescent="0.25">
      <c r="A9" s="12">
        <v>45527</v>
      </c>
      <c r="B9" s="13" t="s">
        <v>6</v>
      </c>
      <c r="C9" s="13">
        <v>3</v>
      </c>
      <c r="D9" s="13">
        <v>45</v>
      </c>
      <c r="E9" s="15">
        <v>135</v>
      </c>
      <c r="F9" t="str">
        <f t="shared" si="0"/>
        <v>De</v>
      </c>
      <c r="G9" t="str">
        <f t="shared" si="1"/>
        <v>ll</v>
      </c>
      <c r="H9" t="str">
        <f t="shared" si="2"/>
        <v>De</v>
      </c>
      <c r="I9">
        <f t="shared" si="3"/>
        <v>4</v>
      </c>
      <c r="M9" t="s">
        <v>38</v>
      </c>
    </row>
    <row r="10" spans="1:13" x14ac:dyDescent="0.25">
      <c r="A10" s="12">
        <v>45558</v>
      </c>
      <c r="B10" s="13" t="s">
        <v>5</v>
      </c>
      <c r="C10" s="13">
        <v>2</v>
      </c>
      <c r="D10" s="13">
        <v>23</v>
      </c>
      <c r="E10" s="15">
        <v>46</v>
      </c>
      <c r="F10" t="str">
        <f t="shared" si="0"/>
        <v>Hp</v>
      </c>
      <c r="G10" t="str">
        <f t="shared" si="1"/>
        <v>Hp</v>
      </c>
      <c r="H10" t="str">
        <f t="shared" si="2"/>
        <v>Hp</v>
      </c>
      <c r="I10">
        <f t="shared" si="3"/>
        <v>2</v>
      </c>
      <c r="M10" t="s">
        <v>39</v>
      </c>
    </row>
    <row r="11" spans="1:13" x14ac:dyDescent="0.25">
      <c r="A11" s="14">
        <v>45588</v>
      </c>
      <c r="B11" s="7" t="s">
        <v>5</v>
      </c>
      <c r="C11" s="7">
        <v>1</v>
      </c>
      <c r="D11" s="7">
        <v>23</v>
      </c>
      <c r="E11" s="16">
        <v>23</v>
      </c>
      <c r="F11" t="str">
        <f t="shared" si="0"/>
        <v>Hp</v>
      </c>
      <c r="G11" t="str">
        <f t="shared" si="1"/>
        <v>Hp</v>
      </c>
      <c r="H11" t="str">
        <f t="shared" si="2"/>
        <v>Hp</v>
      </c>
      <c r="I11">
        <f t="shared" si="3"/>
        <v>2</v>
      </c>
      <c r="M11" t="s">
        <v>40</v>
      </c>
    </row>
    <row r="20" spans="12:12" x14ac:dyDescent="0.25">
      <c r="L20" s="17"/>
    </row>
  </sheetData>
  <conditionalFormatting sqref="D2:D1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{61578026-57EA-42BD-8E5D-143936D78C94}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578026-57EA-42BD-8E5D-143936D78C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D2:D11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2814-A423-46C7-87B3-7739A3D06C86}">
  <dimension ref="A1:C12"/>
  <sheetViews>
    <sheetView workbookViewId="0">
      <selection activeCell="B1" sqref="B1"/>
    </sheetView>
  </sheetViews>
  <sheetFormatPr defaultRowHeight="15" x14ac:dyDescent="0.25"/>
  <cols>
    <col min="1" max="1" width="11.5703125" customWidth="1"/>
  </cols>
  <sheetData>
    <row r="1" spans="1:3" x14ac:dyDescent="0.25">
      <c r="A1" s="8" t="s">
        <v>1</v>
      </c>
      <c r="B1" s="4"/>
      <c r="C1" s="4"/>
    </row>
    <row r="2" spans="1:3" x14ac:dyDescent="0.25">
      <c r="A2" s="7" t="s">
        <v>5</v>
      </c>
      <c r="C2" s="2"/>
    </row>
    <row r="3" spans="1:3" x14ac:dyDescent="0.25">
      <c r="A3" s="7" t="s">
        <v>6</v>
      </c>
      <c r="C3" s="2"/>
    </row>
    <row r="4" spans="1:3" x14ac:dyDescent="0.25">
      <c r="A4" s="7" t="s">
        <v>7</v>
      </c>
      <c r="C4" s="2"/>
    </row>
    <row r="5" spans="1:3" x14ac:dyDescent="0.25">
      <c r="C5" s="2"/>
    </row>
    <row r="6" spans="1:3" x14ac:dyDescent="0.25">
      <c r="C6" s="2"/>
    </row>
    <row r="7" spans="1:3" x14ac:dyDescent="0.25">
      <c r="C7" s="2"/>
    </row>
    <row r="8" spans="1:3" x14ac:dyDescent="0.25">
      <c r="C8" s="2"/>
    </row>
    <row r="12" spans="1:3" x14ac:dyDescent="0.25">
      <c r="C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2024-05-03T08:14:42Z</dcterms:created>
  <dcterms:modified xsi:type="dcterms:W3CDTF">2024-05-03T10:33:26Z</dcterms:modified>
</cp:coreProperties>
</file>