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/Users/hwheelen/Desktop/"/>
    </mc:Choice>
  </mc:AlternateContent>
  <bookViews>
    <workbookView xWindow="0" yWindow="460" windowWidth="27120" windowHeight="12620"/>
  </bookViews>
  <sheets>
    <sheet name="Stat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8" i="1" l="1"/>
  <c r="P16" i="1"/>
  <c r="P15" i="1"/>
  <c r="P11" i="1"/>
  <c r="P9" i="1"/>
  <c r="P6" i="1"/>
  <c r="L18" i="1"/>
  <c r="L16" i="1"/>
  <c r="L15" i="1"/>
  <c r="L11" i="1"/>
  <c r="L9" i="1"/>
  <c r="L6" i="1"/>
  <c r="L4" i="1"/>
  <c r="H11" i="1"/>
  <c r="H6" i="1"/>
  <c r="G18" i="1"/>
  <c r="F18" i="1"/>
  <c r="E18" i="1"/>
  <c r="G17" i="1"/>
  <c r="G16" i="1"/>
  <c r="F16" i="1"/>
  <c r="E16" i="1"/>
  <c r="G15" i="1"/>
  <c r="F15" i="1"/>
  <c r="E15" i="1"/>
  <c r="G13" i="1"/>
  <c r="F13" i="1"/>
  <c r="G9" i="1"/>
  <c r="F9" i="1"/>
  <c r="E9" i="1"/>
  <c r="F5" i="1"/>
  <c r="F4" i="1"/>
  <c r="H4" i="1"/>
  <c r="H9" i="1"/>
  <c r="H15" i="1"/>
  <c r="H16" i="1"/>
  <c r="H18" i="1"/>
</calcChain>
</file>

<file path=xl/sharedStrings.xml><?xml version="1.0" encoding="utf-8"?>
<sst xmlns="http://schemas.openxmlformats.org/spreadsheetml/2006/main" count="73" uniqueCount="41">
  <si>
    <t>Legislative body</t>
  </si>
  <si>
    <t xml:space="preserve">Year struck down </t>
  </si>
  <si>
    <t>2 cycles before</t>
  </si>
  <si>
    <t>After</t>
  </si>
  <si>
    <t>NC</t>
  </si>
  <si>
    <t>Senate</t>
  </si>
  <si>
    <t>NA</t>
  </si>
  <si>
    <t>Senate (all districts)</t>
  </si>
  <si>
    <t>0.626*</t>
  </si>
  <si>
    <t>0.6243*</t>
  </si>
  <si>
    <t>0.6277*</t>
  </si>
  <si>
    <t>House</t>
  </si>
  <si>
    <t>House (all districts)</t>
  </si>
  <si>
    <t>0.633**</t>
  </si>
  <si>
    <t>0.637**</t>
  </si>
  <si>
    <t>0.63**</t>
  </si>
  <si>
    <t>Senate (racial)</t>
  </si>
  <si>
    <t>Senate (racial)(all districts)</t>
  </si>
  <si>
    <t>House (racial)</t>
  </si>
  <si>
    <t>House (racial)(all districts)</t>
  </si>
  <si>
    <t>FL</t>
  </si>
  <si>
    <t>Congress</t>
  </si>
  <si>
    <t>Congress (all districts)</t>
  </si>
  <si>
    <t>VA</t>
  </si>
  <si>
    <t>House(all districts)</t>
  </si>
  <si>
    <t>Virginia House of Delegates (2018)</t>
  </si>
  <si>
    <t>Pennsylvania Congresional (2018)</t>
  </si>
  <si>
    <t>Florida Congressional (2015)</t>
  </si>
  <si>
    <t>North Carolina state House (2017)</t>
  </si>
  <si>
    <t>North Carolina state Senate (2017)</t>
  </si>
  <si>
    <t>different map</t>
  </si>
  <si>
    <t>North Carolina state Senate (proposed Remedial Map)*</t>
  </si>
  <si>
    <t>change</t>
  </si>
  <si>
    <t>Before</t>
  </si>
  <si>
    <t>North Carolina state House (proposed Remedial Map)*</t>
  </si>
  <si>
    <t>Redistricting case</t>
  </si>
  <si>
    <t>* based on PlanScore predictions. Remedial districts only</t>
  </si>
  <si>
    <t>All winning vote shares</t>
  </si>
  <si>
    <t>Democratic wins</t>
  </si>
  <si>
    <t>Republican wins</t>
  </si>
  <si>
    <t>** based on 2 party vote share. Remedial districts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</si>
</sst>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sz val="11"/>
      <color rgb="FF95989A"/>
      <name val="Roboto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5">
    <xf numFmtId="0" fontId="0" fillId="0" borderId="0" xfId="0" applyFont="1" applyAlignment="1"/>
    <xf numFmtId="0" fontId="1" fillId="2" borderId="0" xfId="0" applyFont="1" applyFill="1"/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2" xfId="0" applyFont="1" applyBorder="1" applyAlignment="1"/>
    <xf numFmtId="0" fontId="4" fillId="0" borderId="2" xfId="0" applyFont="1" applyBorder="1" applyAlignment="1"/>
    <xf numFmtId="0" fontId="4" fillId="0" borderId="2" xfId="0" applyFont="1" applyBorder="1"/>
    <xf numFmtId="0" fontId="1" fillId="0" borderId="2" xfId="0" applyFont="1" applyBorder="1" applyAlignment="1"/>
    <xf numFmtId="0" fontId="0" fillId="0" borderId="3" xfId="0" applyFont="1" applyBorder="1" applyAlignment="1"/>
    <xf numFmtId="0" fontId="4" fillId="0" borderId="4" xfId="0" applyFont="1" applyBorder="1"/>
    <xf numFmtId="0" fontId="1" fillId="0" borderId="4" xfId="0" applyFont="1" applyBorder="1"/>
    <xf numFmtId="0" fontId="1" fillId="0" borderId="4" xfId="0" applyFont="1" applyBorder="1" applyAlignment="1"/>
    <xf numFmtId="0" fontId="1" fillId="0" borderId="5" xfId="0" applyFont="1" applyBorder="1" applyAlignment="1"/>
    <xf numFmtId="0" fontId="0" fillId="0" borderId="6" xfId="0" applyFont="1" applyBorder="1" applyAlignment="1"/>
    <xf numFmtId="0" fontId="4" fillId="0" borderId="6" xfId="0" applyFont="1" applyBorder="1"/>
    <xf numFmtId="0" fontId="1" fillId="0" borderId="6" xfId="0" applyFont="1" applyBorder="1"/>
    <xf numFmtId="0" fontId="1" fillId="0" borderId="6" xfId="0" applyFont="1" applyBorder="1" applyAlignment="1"/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64" fontId="4" fillId="0" borderId="7" xfId="0" applyNumberFormat="1" applyFont="1" applyBorder="1" applyAlignment="1">
      <alignment horizontal="center"/>
    </xf>
    <xf numFmtId="164" fontId="4" fillId="0" borderId="8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164" fontId="1" fillId="0" borderId="15" xfId="0" applyNumberFormat="1" applyFont="1" applyFill="1" applyBorder="1" applyAlignment="1">
      <alignment horizontal="center"/>
    </xf>
    <xf numFmtId="10" fontId="0" fillId="0" borderId="0" xfId="0" applyNumberFormat="1" applyFont="1" applyAlignment="1"/>
    <xf numFmtId="10" fontId="2" fillId="0" borderId="0" xfId="0" applyNumberFormat="1" applyFont="1" applyFill="1" applyAlignment="1">
      <alignment vertical="top"/>
    </xf>
    <xf numFmtId="164" fontId="0" fillId="0" borderId="0" xfId="0" applyNumberFormat="1" applyFont="1" applyAlignment="1"/>
    <xf numFmtId="0" fontId="1" fillId="0" borderId="0" xfId="0" applyFont="1" applyFill="1" applyBorder="1" applyAlignment="1"/>
    <xf numFmtId="2" fontId="4" fillId="0" borderId="12" xfId="0" applyNumberFormat="1" applyFont="1" applyBorder="1" applyAlignment="1">
      <alignment horizontal="center"/>
    </xf>
    <xf numFmtId="2" fontId="5" fillId="0" borderId="13" xfId="0" applyNumberFormat="1" applyFont="1" applyBorder="1" applyAlignment="1"/>
    <xf numFmtId="2" fontId="0" fillId="0" borderId="14" xfId="0" applyNumberFormat="1" applyFont="1" applyBorder="1" applyAlignment="1"/>
    <xf numFmtId="0" fontId="4" fillId="0" borderId="12" xfId="0" applyFont="1" applyBorder="1" applyAlignment="1">
      <alignment horizontal="center"/>
    </xf>
    <xf numFmtId="0" fontId="5" fillId="0" borderId="13" xfId="0" applyFont="1" applyBorder="1" applyAlignment="1"/>
    <xf numFmtId="0" fontId="0" fillId="0" borderId="14" xfId="0" applyFont="1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B1:P27"/>
  <sheetViews>
    <sheetView tabSelected="1" workbookViewId="0">
      <selection activeCell="B21" sqref="B21"/>
    </sheetView>
  </sheetViews>
  <sheetFormatPr baseColWidth="10" defaultColWidth="14.5" defaultRowHeight="15.75" customHeight="1" x14ac:dyDescent="0.15"/>
  <cols>
    <col min="2" max="2" width="49.1640625" customWidth="1"/>
    <col min="3" max="3" width="23.5" hidden="1" customWidth="1"/>
    <col min="4" max="4" width="23.33203125" hidden="1" customWidth="1"/>
    <col min="5" max="5" width="0" hidden="1" customWidth="1"/>
    <col min="6" max="8" width="8.83203125" customWidth="1"/>
    <col min="9" max="9" width="8.83203125" hidden="1" customWidth="1"/>
    <col min="10" max="12" width="8.83203125" customWidth="1"/>
    <col min="13" max="13" width="8.83203125" hidden="1" customWidth="1"/>
    <col min="14" max="16" width="8.83203125" customWidth="1"/>
  </cols>
  <sheetData>
    <row r="1" spans="2:16" ht="15.75" customHeight="1" thickBot="1" x14ac:dyDescent="0.2"/>
    <row r="2" spans="2:16" ht="14" customHeight="1" x14ac:dyDescent="0.15">
      <c r="B2" s="12"/>
      <c r="C2" s="8"/>
      <c r="D2" s="17"/>
      <c r="E2" s="42" t="s">
        <v>37</v>
      </c>
      <c r="F2" s="43"/>
      <c r="G2" s="43"/>
      <c r="H2" s="44"/>
      <c r="I2" s="42" t="s">
        <v>38</v>
      </c>
      <c r="J2" s="43"/>
      <c r="K2" s="43"/>
      <c r="L2" s="44"/>
      <c r="M2" s="39" t="s">
        <v>39</v>
      </c>
      <c r="N2" s="40"/>
      <c r="O2" s="40"/>
      <c r="P2" s="41"/>
    </row>
    <row r="3" spans="2:16" ht="14" customHeight="1" x14ac:dyDescent="0.15">
      <c r="B3" s="13" t="s">
        <v>35</v>
      </c>
      <c r="C3" s="9" t="s">
        <v>0</v>
      </c>
      <c r="D3" s="18" t="s">
        <v>1</v>
      </c>
      <c r="E3" s="21" t="s">
        <v>2</v>
      </c>
      <c r="F3" s="4" t="s">
        <v>33</v>
      </c>
      <c r="G3" s="4" t="s">
        <v>3</v>
      </c>
      <c r="H3" s="22" t="s">
        <v>32</v>
      </c>
      <c r="I3" s="21" t="s">
        <v>2</v>
      </c>
      <c r="J3" s="4" t="s">
        <v>33</v>
      </c>
      <c r="K3" s="4" t="s">
        <v>3</v>
      </c>
      <c r="L3" s="22" t="s">
        <v>32</v>
      </c>
      <c r="M3" s="21" t="s">
        <v>2</v>
      </c>
      <c r="N3" s="4" t="s">
        <v>33</v>
      </c>
      <c r="O3" s="4" t="s">
        <v>3</v>
      </c>
      <c r="P3" s="33" t="s">
        <v>32</v>
      </c>
    </row>
    <row r="4" spans="2:16" ht="14" customHeight="1" x14ac:dyDescent="0.15">
      <c r="B4" s="13" t="s">
        <v>31</v>
      </c>
      <c r="C4" s="10" t="s">
        <v>5</v>
      </c>
      <c r="D4" s="18">
        <v>2019</v>
      </c>
      <c r="E4" s="23" t="s">
        <v>30</v>
      </c>
      <c r="F4" s="5">
        <f t="shared" ref="F4:F5" si="0">AVERAGE(J4,N4)</f>
        <v>0.626</v>
      </c>
      <c r="G4" s="5">
        <v>0.60299999999999998</v>
      </c>
      <c r="H4" s="24">
        <f>G4-F4</f>
        <v>-2.300000000000002E-2</v>
      </c>
      <c r="I4" s="23" t="s">
        <v>30</v>
      </c>
      <c r="J4" s="5">
        <v>0.66810000000000003</v>
      </c>
      <c r="K4" s="5">
        <v>0.61560000000000004</v>
      </c>
      <c r="L4" s="24">
        <f>K4-J4</f>
        <v>-5.2499999999999991E-2</v>
      </c>
      <c r="M4" s="23" t="s">
        <v>30</v>
      </c>
      <c r="N4" s="5">
        <v>0.58389999999999997</v>
      </c>
      <c r="O4" s="5">
        <v>0.59040000000000004</v>
      </c>
      <c r="P4" s="24">
        <v>7.0000000000000001E-3</v>
      </c>
    </row>
    <row r="5" spans="2:16" ht="14" hidden="1" customHeight="1" x14ac:dyDescent="0.15">
      <c r="B5" s="13" t="s">
        <v>4</v>
      </c>
      <c r="C5" s="9" t="s">
        <v>7</v>
      </c>
      <c r="D5" s="18">
        <v>2019</v>
      </c>
      <c r="E5" s="23" t="s">
        <v>6</v>
      </c>
      <c r="F5" s="5">
        <f t="shared" si="0"/>
        <v>0.63815</v>
      </c>
      <c r="G5" s="5" t="s">
        <v>8</v>
      </c>
      <c r="H5" s="24"/>
      <c r="I5" s="23" t="s">
        <v>6</v>
      </c>
      <c r="J5" s="5">
        <v>0.6603</v>
      </c>
      <c r="K5" s="5" t="s">
        <v>9</v>
      </c>
      <c r="L5" s="24"/>
      <c r="M5" s="23" t="s">
        <v>6</v>
      </c>
      <c r="N5" s="5">
        <v>0.61599999999999999</v>
      </c>
      <c r="O5" s="5" t="s">
        <v>10</v>
      </c>
      <c r="P5" s="24"/>
    </row>
    <row r="6" spans="2:16" ht="14" customHeight="1" x14ac:dyDescent="0.15">
      <c r="B6" s="13" t="s">
        <v>34</v>
      </c>
      <c r="C6" s="10" t="s">
        <v>11</v>
      </c>
      <c r="D6" s="18">
        <v>2019</v>
      </c>
      <c r="E6" s="23" t="s">
        <v>30</v>
      </c>
      <c r="F6" s="5">
        <v>0.64500000000000002</v>
      </c>
      <c r="G6" s="5">
        <v>0.61660000000000004</v>
      </c>
      <c r="H6" s="24">
        <f>G6-F6</f>
        <v>-2.8399999999999981E-2</v>
      </c>
      <c r="I6" s="23" t="s">
        <v>30</v>
      </c>
      <c r="J6" s="5">
        <v>0.68600000000000005</v>
      </c>
      <c r="K6" s="5">
        <v>0.6381</v>
      </c>
      <c r="L6" s="24">
        <f>K6-J6</f>
        <v>-4.7900000000000054E-2</v>
      </c>
      <c r="M6" s="23" t="s">
        <v>30</v>
      </c>
      <c r="N6" s="5">
        <v>0.60419999999999996</v>
      </c>
      <c r="O6" s="5">
        <v>0.60040000000000004</v>
      </c>
      <c r="P6" s="24">
        <f>O6-N6</f>
        <v>-3.7999999999999146E-3</v>
      </c>
    </row>
    <row r="7" spans="2:16" ht="14" hidden="1" customHeight="1" x14ac:dyDescent="0.15">
      <c r="B7" s="14" t="s">
        <v>4</v>
      </c>
      <c r="C7" s="11" t="s">
        <v>12</v>
      </c>
      <c r="D7" s="19">
        <v>2019</v>
      </c>
      <c r="E7" s="25" t="s">
        <v>6</v>
      </c>
      <c r="F7" s="6">
        <v>0.65400000000000003</v>
      </c>
      <c r="G7" s="6" t="s">
        <v>13</v>
      </c>
      <c r="H7" s="26"/>
      <c r="I7" s="25" t="s">
        <v>6</v>
      </c>
      <c r="J7" s="6">
        <v>0.68100000000000005</v>
      </c>
      <c r="K7" s="6" t="s">
        <v>14</v>
      </c>
      <c r="L7" s="26"/>
      <c r="M7" s="25" t="s">
        <v>6</v>
      </c>
      <c r="N7" s="6">
        <v>0.63300000000000001</v>
      </c>
      <c r="O7" s="6" t="s">
        <v>15</v>
      </c>
      <c r="P7" s="26"/>
    </row>
    <row r="8" spans="2:16" ht="14" hidden="1" customHeight="1" x14ac:dyDescent="0.15">
      <c r="B8" s="14" t="s">
        <v>4</v>
      </c>
      <c r="C8" s="11" t="s">
        <v>16</v>
      </c>
      <c r="D8" s="19">
        <v>2017</v>
      </c>
      <c r="E8" s="25"/>
      <c r="F8" s="7"/>
      <c r="G8" s="7"/>
      <c r="H8" s="27"/>
      <c r="I8" s="25"/>
      <c r="J8" s="7"/>
      <c r="K8" s="7"/>
      <c r="L8" s="27"/>
      <c r="M8" s="25"/>
      <c r="N8" s="7"/>
      <c r="O8" s="6"/>
      <c r="P8" s="27"/>
    </row>
    <row r="9" spans="2:16" ht="14" customHeight="1" x14ac:dyDescent="0.15">
      <c r="B9" s="14" t="s">
        <v>29</v>
      </c>
      <c r="C9" s="11" t="s">
        <v>17</v>
      </c>
      <c r="D9" s="19">
        <v>2017</v>
      </c>
      <c r="E9" s="25">
        <f>AVERAGE(I9,M9)</f>
        <v>0.7954</v>
      </c>
      <c r="F9" s="6">
        <f>AVERAGE(J9,N9)</f>
        <v>0.72789999999999999</v>
      </c>
      <c r="G9" s="6">
        <f t="shared" ref="G9" si="1">AVERAGE(K9,O9)</f>
        <v>0.63815</v>
      </c>
      <c r="H9" s="26">
        <f>G9-F9</f>
        <v>-8.9749999999999996E-2</v>
      </c>
      <c r="I9" s="25">
        <v>0.84670000000000001</v>
      </c>
      <c r="J9" s="6">
        <v>0.71579999999999999</v>
      </c>
      <c r="K9" s="6">
        <v>0.6603</v>
      </c>
      <c r="L9" s="26">
        <f>K9-J9</f>
        <v>-5.5499999999999994E-2</v>
      </c>
      <c r="M9" s="25">
        <v>0.74409999999999998</v>
      </c>
      <c r="N9" s="6">
        <v>0.74</v>
      </c>
      <c r="O9" s="6">
        <v>0.61599999999999999</v>
      </c>
      <c r="P9" s="26">
        <f>O9-N9</f>
        <v>-0.124</v>
      </c>
    </row>
    <row r="10" spans="2:16" ht="14" hidden="1" customHeight="1" x14ac:dyDescent="0.15">
      <c r="B10" s="14" t="s">
        <v>4</v>
      </c>
      <c r="C10" s="11" t="s">
        <v>18</v>
      </c>
      <c r="D10" s="19">
        <v>2017</v>
      </c>
      <c r="E10" s="25"/>
      <c r="F10" s="7"/>
      <c r="G10" s="7"/>
      <c r="H10" s="28"/>
      <c r="I10" s="25"/>
      <c r="J10" s="7"/>
      <c r="K10" s="7"/>
      <c r="L10" s="28"/>
      <c r="M10" s="25"/>
      <c r="N10" s="7"/>
      <c r="O10" s="6"/>
      <c r="P10" s="28"/>
    </row>
    <row r="11" spans="2:16" ht="14" customHeight="1" x14ac:dyDescent="0.15">
      <c r="B11" s="14" t="s">
        <v>28</v>
      </c>
      <c r="C11" s="11" t="s">
        <v>19</v>
      </c>
      <c r="D11" s="19">
        <v>2017</v>
      </c>
      <c r="E11" s="25">
        <v>0.81699999999999995</v>
      </c>
      <c r="F11" s="6">
        <v>0.81</v>
      </c>
      <c r="G11" s="6">
        <v>0.65400000000000003</v>
      </c>
      <c r="H11" s="26">
        <f>G11-F11</f>
        <v>-0.15600000000000003</v>
      </c>
      <c r="I11" s="25">
        <v>0.85099999999999998</v>
      </c>
      <c r="J11" s="6">
        <v>0.86899999999999999</v>
      </c>
      <c r="K11" s="6">
        <v>0.68600000000000005</v>
      </c>
      <c r="L11" s="26">
        <f>K11-J11</f>
        <v>-0.18299999999999994</v>
      </c>
      <c r="M11" s="25">
        <v>0.79600000000000004</v>
      </c>
      <c r="N11" s="6">
        <v>0.77300000000000002</v>
      </c>
      <c r="O11" s="6">
        <v>0.60419999999999996</v>
      </c>
      <c r="P11" s="26">
        <f>O11-N11</f>
        <v>-0.16880000000000006</v>
      </c>
    </row>
    <row r="12" spans="2:16" ht="14" hidden="1" customHeight="1" x14ac:dyDescent="0.15">
      <c r="B12" s="15" t="s">
        <v>20</v>
      </c>
      <c r="C12" s="11" t="s">
        <v>5</v>
      </c>
      <c r="D12" s="20">
        <v>2015</v>
      </c>
      <c r="E12" s="25" t="s">
        <v>6</v>
      </c>
      <c r="F12" s="7"/>
      <c r="G12" s="7"/>
      <c r="H12" s="28"/>
      <c r="I12" s="25" t="s">
        <v>6</v>
      </c>
      <c r="J12" s="7"/>
      <c r="K12" s="7"/>
      <c r="L12" s="28"/>
      <c r="M12" s="25" t="s">
        <v>6</v>
      </c>
      <c r="N12" s="7"/>
      <c r="O12" s="6"/>
      <c r="P12" s="28"/>
    </row>
    <row r="13" spans="2:16" ht="14" hidden="1" customHeight="1" x14ac:dyDescent="0.15">
      <c r="B13" s="15" t="s">
        <v>20</v>
      </c>
      <c r="C13" s="11" t="s">
        <v>7</v>
      </c>
      <c r="D13" s="20">
        <v>2015</v>
      </c>
      <c r="E13" s="25">
        <v>0.70889999999999997</v>
      </c>
      <c r="F13" s="6">
        <f>AVERAGE(J13,N13)</f>
        <v>0.74380000000000002</v>
      </c>
      <c r="G13" s="6">
        <f t="shared" ref="G13" si="2">AVERAGE(K13,O13)</f>
        <v>0.8217000000000001</v>
      </c>
      <c r="H13" s="26"/>
      <c r="I13" s="25" t="s">
        <v>6</v>
      </c>
      <c r="J13" s="6">
        <v>0.71009999999999995</v>
      </c>
      <c r="K13" s="6">
        <v>0.81710000000000005</v>
      </c>
      <c r="L13" s="26"/>
      <c r="M13" s="25" t="s">
        <v>6</v>
      </c>
      <c r="N13" s="6">
        <v>0.77749999999999997</v>
      </c>
      <c r="O13" s="6">
        <v>0.82630000000000003</v>
      </c>
      <c r="P13" s="26"/>
    </row>
    <row r="14" spans="2:16" ht="14" hidden="1" customHeight="1" x14ac:dyDescent="0.15">
      <c r="B14" s="15" t="s">
        <v>20</v>
      </c>
      <c r="C14" s="11" t="s">
        <v>21</v>
      </c>
      <c r="D14" s="20">
        <v>2015</v>
      </c>
      <c r="E14" s="25"/>
      <c r="F14" s="7"/>
      <c r="G14" s="6"/>
      <c r="H14" s="26"/>
      <c r="I14" s="29"/>
      <c r="J14" s="7"/>
      <c r="K14" s="6"/>
      <c r="L14" s="26"/>
      <c r="M14" s="29"/>
      <c r="N14" s="7"/>
      <c r="O14" s="6"/>
      <c r="P14" s="26"/>
    </row>
    <row r="15" spans="2:16" ht="14" customHeight="1" x14ac:dyDescent="0.15">
      <c r="B15" s="15" t="s">
        <v>27</v>
      </c>
      <c r="C15" s="11" t="s">
        <v>22</v>
      </c>
      <c r="D15" s="20">
        <v>2015</v>
      </c>
      <c r="E15" s="25">
        <f>AVERAGE(I15,M15)</f>
        <v>0.70194999999999996</v>
      </c>
      <c r="F15" s="6">
        <f>AVERAGE(J15,N15)</f>
        <v>0.73439999999999994</v>
      </c>
      <c r="G15" s="6">
        <f t="shared" ref="G15" si="3">AVERAGE(K15,O15)</f>
        <v>0.63854999999999995</v>
      </c>
      <c r="H15" s="26">
        <f>G15-F15</f>
        <v>-9.5849999999999991E-2</v>
      </c>
      <c r="I15" s="25">
        <v>0.73009999999999997</v>
      </c>
      <c r="J15" s="6">
        <v>0.72309999999999997</v>
      </c>
      <c r="K15" s="6">
        <v>0.64849999999999997</v>
      </c>
      <c r="L15" s="26">
        <f>K15-J15</f>
        <v>-7.46E-2</v>
      </c>
      <c r="M15" s="25">
        <v>0.67379999999999995</v>
      </c>
      <c r="N15" s="6">
        <v>0.74570000000000003</v>
      </c>
      <c r="O15" s="6">
        <v>0.62860000000000005</v>
      </c>
      <c r="P15" s="26">
        <f>O15-N15</f>
        <v>-0.11709999999999998</v>
      </c>
    </row>
    <row r="16" spans="2:16" ht="14" customHeight="1" x14ac:dyDescent="0.15">
      <c r="B16" s="15" t="s">
        <v>26</v>
      </c>
      <c r="C16" s="11" t="s">
        <v>22</v>
      </c>
      <c r="D16" s="20">
        <v>2018</v>
      </c>
      <c r="E16" s="25">
        <f>AVERAGE(I16,M16)</f>
        <v>0.73939999999999995</v>
      </c>
      <c r="F16" s="6">
        <f>AVERAGE(J16,N16)</f>
        <v>0.73885000000000001</v>
      </c>
      <c r="G16" s="6">
        <f t="shared" ref="G16" si="4">AVERAGE(K16,O16)</f>
        <v>0.64545000000000008</v>
      </c>
      <c r="H16" s="26">
        <f>G16-F16</f>
        <v>-9.3399999999999928E-2</v>
      </c>
      <c r="I16" s="25">
        <v>0.78879999999999995</v>
      </c>
      <c r="J16" s="6">
        <v>0.80110000000000003</v>
      </c>
      <c r="K16" s="6">
        <v>0.6956</v>
      </c>
      <c r="L16" s="26">
        <f>K16-J16</f>
        <v>-0.10550000000000004</v>
      </c>
      <c r="M16" s="25">
        <v>0.69</v>
      </c>
      <c r="N16" s="6">
        <v>0.67659999999999998</v>
      </c>
      <c r="O16" s="6">
        <v>0.59530000000000005</v>
      </c>
      <c r="P16" s="26">
        <f>O16-N16</f>
        <v>-8.1299999999999928E-2</v>
      </c>
    </row>
    <row r="17" spans="2:16" ht="14" hidden="1" customHeight="1" x14ac:dyDescent="0.15">
      <c r="B17" s="15" t="s">
        <v>23</v>
      </c>
      <c r="C17" s="11" t="s">
        <v>11</v>
      </c>
      <c r="D17" s="20">
        <v>2018</v>
      </c>
      <c r="E17" s="29"/>
      <c r="F17" s="7"/>
      <c r="G17" s="6">
        <f>AVERAGE(K17,O17)</f>
        <v>0.37019999999999997</v>
      </c>
      <c r="H17" s="26"/>
      <c r="I17" s="25">
        <v>1</v>
      </c>
      <c r="J17" s="6">
        <v>1</v>
      </c>
      <c r="K17" s="6">
        <v>0.74039999999999995</v>
      </c>
      <c r="L17" s="26"/>
      <c r="M17" s="25">
        <v>0</v>
      </c>
      <c r="N17" s="6">
        <v>0</v>
      </c>
      <c r="O17" s="6">
        <v>0</v>
      </c>
      <c r="P17" s="26"/>
    </row>
    <row r="18" spans="2:16" ht="14" customHeight="1" thickBot="1" x14ac:dyDescent="0.2">
      <c r="B18" s="16" t="s">
        <v>25</v>
      </c>
      <c r="C18" s="11" t="s">
        <v>24</v>
      </c>
      <c r="D18" s="20">
        <v>2018</v>
      </c>
      <c r="E18" s="30">
        <f>AVERAGE(I18,M18)</f>
        <v>0.89094999999999991</v>
      </c>
      <c r="F18" s="31">
        <f>AVERAGE(J18,N18)</f>
        <v>0.90900000000000003</v>
      </c>
      <c r="G18" s="31">
        <f t="shared" ref="G18" si="5">AVERAGE(K18,O18)</f>
        <v>0.60799999999999998</v>
      </c>
      <c r="H18" s="32">
        <f>G18-F18</f>
        <v>-0.30100000000000005</v>
      </c>
      <c r="I18" s="30">
        <v>0.91349999999999998</v>
      </c>
      <c r="J18" s="31">
        <v>0.96799999999999997</v>
      </c>
      <c r="K18" s="31">
        <v>0.63700000000000001</v>
      </c>
      <c r="L18" s="32">
        <f>K18-J18</f>
        <v>-0.33099999999999996</v>
      </c>
      <c r="M18" s="30">
        <v>0.86839999999999995</v>
      </c>
      <c r="N18" s="31">
        <v>0.85</v>
      </c>
      <c r="O18" s="31">
        <v>0.57899999999999996</v>
      </c>
      <c r="P18" s="32">
        <f>O18-N18</f>
        <v>-0.27100000000000002</v>
      </c>
    </row>
    <row r="19" spans="2:16" ht="15.75" customHeight="1" x14ac:dyDescent="0.15">
      <c r="B19" s="3" t="s">
        <v>36</v>
      </c>
      <c r="F19" s="37"/>
      <c r="G19" s="35"/>
      <c r="J19" s="34"/>
      <c r="K19" s="35"/>
      <c r="N19" s="35"/>
      <c r="O19" s="35"/>
    </row>
    <row r="20" spans="2:16" ht="15.75" customHeight="1" x14ac:dyDescent="0.15">
      <c r="B20" s="38" t="s">
        <v>40</v>
      </c>
      <c r="J20" s="35"/>
      <c r="N20" s="35"/>
    </row>
    <row r="21" spans="2:16" ht="13" x14ac:dyDescent="0.15">
      <c r="C21" s="1"/>
      <c r="D21" s="1"/>
      <c r="J21" s="37"/>
      <c r="N21" s="35"/>
    </row>
    <row r="22" spans="2:16" ht="13" x14ac:dyDescent="0.15">
      <c r="B22" s="2"/>
      <c r="C22" s="1"/>
      <c r="D22" s="1"/>
    </row>
    <row r="27" spans="2:16" ht="15.75" customHeight="1" x14ac:dyDescent="0.15">
      <c r="J27" s="36"/>
      <c r="K27" s="36"/>
    </row>
  </sheetData>
  <mergeCells count="3">
    <mergeCell ref="M2:P2"/>
    <mergeCell ref="I2:L2"/>
    <mergeCell ref="E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2019-09-27T13:24:20Z</dcterms:created>
  <dcterms:modified xsi:type="dcterms:W3CDTF">2019-09-27T16:54:36Z</dcterms:modified>
</cp:coreProperties>
</file>