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TALS" sheetId="1" r:id="rId4"/>
    <sheet name="Traffic" sheetId="2" r:id="rId5"/>
  </sheets>
</workbook>
</file>

<file path=xl/sharedStrings.xml><?xml version="1.0" encoding="utf-8"?>
<sst xmlns="http://schemas.openxmlformats.org/spreadsheetml/2006/main" uniqueCount="86">
  <si>
    <t>Period</t>
  </si>
  <si>
    <t>Thur 1/20/22 - Tue 4/19/22</t>
  </si>
  <si>
    <t>Thur 1/21/21 - Tue 4/20/21</t>
  </si>
  <si>
    <t>% Change</t>
  </si>
  <si>
    <t>DIFF</t>
  </si>
  <si>
    <t>Impressions</t>
  </si>
  <si>
    <t>TOTAL</t>
  </si>
  <si>
    <t>Impressions click-through rate (%)</t>
  </si>
  <si>
    <t>Unique viewers</t>
  </si>
  <si>
    <t>Average views per viewer</t>
  </si>
  <si>
    <t>Average view duration</t>
  </si>
  <si>
    <t>0:08:08</t>
  </si>
  <si>
    <t>0:09:00</t>
  </si>
  <si>
    <t>Views</t>
  </si>
  <si>
    <t>Watch time (hours)</t>
  </si>
  <si>
    <t>Net subscribers gained</t>
  </si>
  <si>
    <t>Estimated revenue (USD)</t>
  </si>
  <si>
    <t>18–24 years</t>
  </si>
  <si>
    <t>0:04:55</t>
  </si>
  <si>
    <t>0:03:14</t>
  </si>
  <si>
    <t>25–34 years</t>
  </si>
  <si>
    <t>0:07:17</t>
  </si>
  <si>
    <t>0:07:41</t>
  </si>
  <si>
    <t>35–44 years</t>
  </si>
  <si>
    <t>0:08:12</t>
  </si>
  <si>
    <t>0:08:59</t>
  </si>
  <si>
    <t>45–54 years</t>
  </si>
  <si>
    <t>0:08:09</t>
  </si>
  <si>
    <t>0:10:32</t>
  </si>
  <si>
    <t>55–64 years</t>
  </si>
  <si>
    <t>0:08:46</t>
  </si>
  <si>
    <t>0:09:08</t>
  </si>
  <si>
    <t>65+ years</t>
  </si>
  <si>
    <t>0:07:59</t>
  </si>
  <si>
    <t>0:08:19</t>
  </si>
  <si>
    <t>% of Views</t>
  </si>
  <si>
    <t>Share of time vs views</t>
  </si>
  <si>
    <t>% of Watch time (hours)</t>
  </si>
  <si>
    <t>Female</t>
  </si>
  <si>
    <t>0:07:46</t>
  </si>
  <si>
    <t>0:08:23</t>
  </si>
  <si>
    <t>Male</t>
  </si>
  <si>
    <t>Not subscribed</t>
  </si>
  <si>
    <t>0:07:52</t>
  </si>
  <si>
    <t>Subscribed</t>
  </si>
  <si>
    <t>0:08:55</t>
  </si>
  <si>
    <t>0:11:45</t>
  </si>
  <si>
    <t>Traffic source</t>
  </si>
  <si>
    <t>Share of views</t>
  </si>
  <si>
    <t>Share of watch time</t>
  </si>
  <si>
    <t>Share of impressions</t>
  </si>
  <si>
    <t>Total</t>
  </si>
  <si>
    <t>Browse features</t>
  </si>
  <si>
    <t>0:07:48</t>
  </si>
  <si>
    <t>Suggested videos</t>
  </si>
  <si>
    <t>0:10:54</t>
  </si>
  <si>
    <t>YouTube search</t>
  </si>
  <si>
    <t>0:07:25</t>
  </si>
  <si>
    <t>External</t>
  </si>
  <si>
    <t>0:05:30</t>
  </si>
  <si>
    <t>Channel pages</t>
  </si>
  <si>
    <t>Direct or unknown</t>
  </si>
  <si>
    <t>0:05:24</t>
  </si>
  <si>
    <t>Other YouTube features</t>
  </si>
  <si>
    <t>0:11:58</t>
  </si>
  <si>
    <t>Playlists</t>
  </si>
  <si>
    <t>0:08:47</t>
  </si>
  <si>
    <t>Notifications</t>
  </si>
  <si>
    <t>0:04:03</t>
  </si>
  <si>
    <t>End screens</t>
  </si>
  <si>
    <t>0:07:36</t>
  </si>
  <si>
    <t>Hashtag pages</t>
  </si>
  <si>
    <t>0:01:20</t>
  </si>
  <si>
    <t>Video cards and annotations</t>
  </si>
  <si>
    <t>0:00:06</t>
  </si>
  <si>
    <t>Product pages</t>
  </si>
  <si>
    <t>0:10:10</t>
  </si>
  <si>
    <t>0:11:46</t>
  </si>
  <si>
    <t>0:08:24</t>
  </si>
  <si>
    <t>0:04:54</t>
  </si>
  <si>
    <t>0:08:51</t>
  </si>
  <si>
    <t>0:06:41</t>
  </si>
  <si>
    <t>0:13:25</t>
  </si>
  <si>
    <t>0:09:24</t>
  </si>
  <si>
    <t>0:08:43</t>
  </si>
  <si>
    <t>0:07:19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</si>
</sst>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%"/>
    <numFmt numFmtId="60" formatCode="0.0"/>
    <numFmt numFmtId="61" formatCode="[s]&quot;s&quot;"/>
    <numFmt numFmtId="62" formatCode="#,##0.0"/>
    <numFmt numFmtId="63" formatCode="[m]&quot;m&quot; s&quot;s&quot;"/>
    <numFmt numFmtId="64" formatCode="[m]&quot;m&quot;"/>
    <numFmt numFmtId="65" formatCode="0.0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right" vertical="top"/>
    </xf>
    <xf numFmtId="0" fontId="2" borderId="1" applyNumberFormat="0" applyFont="1" applyFill="0" applyBorder="1" applyAlignment="1" applyProtection="0">
      <alignment horizontal="right"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3" fontId="0" borderId="4" applyNumberFormat="1" applyFont="1" applyFill="0" applyBorder="1" applyAlignment="1" applyProtection="0">
      <alignment horizontal="right" vertical="top"/>
    </xf>
    <xf numFmtId="3" fontId="0" borderId="2" applyNumberFormat="1" applyFont="1" applyFill="0" applyBorder="1" applyAlignment="1" applyProtection="0">
      <alignment horizontal="right" vertical="top"/>
    </xf>
    <xf numFmtId="0" fontId="0" borderId="2" applyNumberFormat="0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horizontal="right" vertical="top"/>
    </xf>
    <xf numFmtId="0" fontId="0" borderId="2" applyNumberFormat="0" applyFont="1" applyFill="0" applyBorder="1" applyAlignment="1" applyProtection="0">
      <alignment horizontal="right"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horizontal="right" vertical="top"/>
    </xf>
    <xf numFmtId="0" fontId="0" borderId="5" applyNumberFormat="1" applyFont="1" applyFill="0" applyBorder="1" applyAlignment="1" applyProtection="0">
      <alignment horizontal="right"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horizontal="right" vertical="top"/>
    </xf>
    <xf numFmtId="3" fontId="0" borderId="7" applyNumberFormat="1" applyFont="1" applyFill="0" applyBorder="1" applyAlignment="1" applyProtection="0">
      <alignment horizontal="right" vertical="top"/>
    </xf>
    <xf numFmtId="3" fontId="0" borderId="5" applyNumberFormat="1" applyFont="1" applyFill="0" applyBorder="1" applyAlignment="1" applyProtection="0">
      <alignment horizontal="right" vertical="top"/>
    </xf>
    <xf numFmtId="59" fontId="0" borderId="5" applyNumberFormat="1" applyFont="1" applyFill="0" applyBorder="1" applyAlignment="1" applyProtection="0">
      <alignment horizontal="right" vertical="top"/>
    </xf>
    <xf numFmtId="60" fontId="0" borderId="7" applyNumberFormat="1" applyFont="1" applyFill="0" applyBorder="1" applyAlignment="1" applyProtection="0">
      <alignment horizontal="right" vertical="top"/>
    </xf>
    <xf numFmtId="60" fontId="0" borderId="5" applyNumberFormat="1" applyFont="1" applyFill="0" applyBorder="1" applyAlignment="1" applyProtection="0">
      <alignment horizontal="right" vertical="top"/>
    </xf>
    <xf numFmtId="49" fontId="0" borderId="7" applyNumberFormat="1" applyFont="1" applyFill="0" applyBorder="1" applyAlignment="1" applyProtection="0">
      <alignment horizontal="right" vertical="top"/>
    </xf>
    <xf numFmtId="49" fontId="0" borderId="5" applyNumberFormat="1" applyFont="1" applyFill="0" applyBorder="1" applyAlignment="1" applyProtection="0">
      <alignment horizontal="right" vertical="top"/>
    </xf>
    <xf numFmtId="61" fontId="0" fillId="4" borderId="5" applyNumberFormat="1" applyFont="1" applyFill="1" applyBorder="1" applyAlignment="1" applyProtection="0">
      <alignment horizontal="right" vertical="top"/>
    </xf>
    <xf numFmtId="62" fontId="0" borderId="7" applyNumberFormat="1" applyFont="1" applyFill="0" applyBorder="1" applyAlignment="1" applyProtection="0">
      <alignment horizontal="right" vertical="top"/>
    </xf>
    <xf numFmtId="62" fontId="0" borderId="5" applyNumberFormat="1" applyFont="1" applyFill="0" applyBorder="1" applyAlignment="1" applyProtection="0">
      <alignment horizontal="right" vertical="top"/>
    </xf>
    <xf numFmtId="0" fontId="2" fillId="3" borderId="5" applyNumberFormat="0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horizontal="right" vertical="top"/>
    </xf>
    <xf numFmtId="63" fontId="0" borderId="5" applyNumberFormat="1" applyFont="1" applyFill="0" applyBorder="1" applyAlignment="1" applyProtection="0">
      <alignment horizontal="right" vertical="top"/>
    </xf>
    <xf numFmtId="63" fontId="0" fillId="4" borderId="5" applyNumberFormat="1" applyFont="1" applyFill="1" applyBorder="1" applyAlignment="1" applyProtection="0">
      <alignment horizontal="right" vertical="top"/>
    </xf>
    <xf numFmtId="0" fontId="0" borderId="7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horizontal="right" vertical="top"/>
    </xf>
    <xf numFmtId="64" fontId="0" fillId="4" borderId="5" applyNumberFormat="1" applyFont="1" applyFill="1" applyBorder="1" applyAlignment="1" applyProtection="0">
      <alignment horizontal="right" vertical="top"/>
    </xf>
    <xf numFmtId="3" fontId="0" borderId="7" applyNumberFormat="1" applyFont="1" applyFill="0" applyBorder="1" applyAlignment="1" applyProtection="0">
      <alignment vertical="top"/>
    </xf>
    <xf numFmtId="3" fontId="0" borderId="5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right" vertical="top" wrapText="1"/>
    </xf>
    <xf numFmtId="49" fontId="3" fillId="3" borderId="2" applyNumberFormat="1" applyFont="1" applyFill="1" applyBorder="1" applyAlignment="1" applyProtection="0">
      <alignment horizontal="right"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horizontal="right" vertical="top" wrapText="1"/>
    </xf>
    <xf numFmtId="65" fontId="3" borderId="2" applyNumberFormat="1" applyFont="1" applyFill="0" applyBorder="1" applyAlignment="1" applyProtection="0">
      <alignment horizontal="right" vertical="top" wrapText="1"/>
    </xf>
    <xf numFmtId="49" fontId="3" borderId="2" applyNumberFormat="1" applyFont="1" applyFill="0" applyBorder="1" applyAlignment="1" applyProtection="0">
      <alignment horizontal="right" vertical="top" wrapText="1"/>
    </xf>
    <xf numFmtId="0" fontId="3" borderId="2" applyNumberFormat="1" applyFont="1" applyFill="0" applyBorder="1" applyAlignment="1" applyProtection="0">
      <alignment horizontal="right" vertical="top" wrapText="1"/>
    </xf>
    <xf numFmtId="0" fontId="3" borderId="2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right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65" fontId="0" borderId="5" applyNumberFormat="1" applyFont="1" applyFill="0" applyBorder="1" applyAlignment="1" applyProtection="0">
      <alignment horizontal="right" vertical="top" wrapText="1"/>
    </xf>
    <xf numFmtId="49" fontId="0" borderId="5" applyNumberFormat="1" applyFont="1" applyFill="0" applyBorder="1" applyAlignment="1" applyProtection="0">
      <alignment horizontal="right" vertical="top" wrapText="1"/>
    </xf>
    <xf numFmtId="0" fontId="0" borderId="5" applyNumberFormat="1" applyFont="1" applyFill="0" applyBorder="1" applyAlignment="1" applyProtection="0">
      <alignment horizontal="right" vertical="top" wrapText="1"/>
    </xf>
    <xf numFmtId="0" fontId="0" borderId="5" applyNumberFormat="0" applyFont="1" applyFill="0" applyBorder="1" applyAlignment="1" applyProtection="0">
      <alignment vertical="top" wrapText="1"/>
    </xf>
    <xf numFmtId="5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0" fontId="2" fillId="3" borderId="5" applyNumberFormat="0" applyFont="1" applyFill="1" applyBorder="1" applyAlignment="1" applyProtection="0">
      <alignment horizontal="right"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right"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horizontal="right" vertical="top" wrapText="1"/>
    </xf>
    <xf numFmtId="65" fontId="3" borderId="5" applyNumberFormat="1" applyFont="1" applyFill="0" applyBorder="1" applyAlignment="1" applyProtection="0">
      <alignment horizontal="right" vertical="top" wrapText="1"/>
    </xf>
    <xf numFmtId="49" fontId="3" borderId="5" applyNumberFormat="1" applyFont="1" applyFill="0" applyBorder="1" applyAlignment="1" applyProtection="0">
      <alignment horizontal="right" vertical="top" wrapText="1"/>
    </xf>
    <xf numFmtId="0" fontId="3" borderId="5" applyNumberFormat="1" applyFont="1" applyFill="0" applyBorder="1" applyAlignment="1" applyProtection="0">
      <alignment horizontal="right" vertical="top" wrapText="1"/>
    </xf>
    <xf numFmtId="0" fontId="3" borderId="5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horizontal="right" vertical="top" wrapText="1"/>
    </xf>
    <xf numFmtId="59" fontId="3" borderId="7" applyNumberFormat="1" applyFont="1" applyFill="0" applyBorder="1" applyAlignment="1" applyProtection="0">
      <alignment horizontal="right" vertical="top" wrapText="1"/>
    </xf>
    <xf numFmtId="59" fontId="3" borderId="5" applyNumberFormat="1" applyFont="1" applyFill="0" applyBorder="1" applyAlignment="1" applyProtection="0">
      <alignment horizontal="right" vertical="top" wrapText="1"/>
    </xf>
    <xf numFmtId="61" fontId="3" fillId="4" borderId="5" applyNumberFormat="1" applyFont="1" applyFill="1" applyBorder="1" applyAlignment="1" applyProtection="0">
      <alignment horizontal="right" vertical="top" wrapText="1"/>
    </xf>
    <xf numFmtId="0" fontId="3" borderId="5" applyNumberFormat="0" applyFont="1" applyFill="0" applyBorder="1" applyAlignment="1" applyProtection="0">
      <alignment horizontal="right" vertical="top" wrapText="1"/>
    </xf>
    <xf numFmtId="59" fontId="0" borderId="7" applyNumberFormat="1" applyFont="1" applyFill="0" applyBorder="1" applyAlignment="1" applyProtection="0">
      <alignment horizontal="right" vertical="top" wrapText="1"/>
    </xf>
    <xf numFmtId="59" fontId="0" borderId="5" applyNumberFormat="1" applyFont="1" applyFill="0" applyBorder="1" applyAlignment="1" applyProtection="0">
      <alignment horizontal="right" vertical="top" wrapText="1"/>
    </xf>
    <xf numFmtId="63" fontId="0" fillId="4" borderId="5" applyNumberFormat="1" applyFont="1" applyFill="1" applyBorder="1" applyAlignment="1" applyProtection="0">
      <alignment horizontal="right" vertical="top" wrapText="1"/>
    </xf>
    <xf numFmtId="61" fontId="0" fillId="4" borderId="5" applyNumberFormat="1" applyFont="1" applyFill="1" applyBorder="1" applyAlignment="1" applyProtection="0">
      <alignment horizontal="right" vertical="top" wrapText="1"/>
    </xf>
    <xf numFmtId="61" fontId="0" borderId="5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ff9781"/>
      <rgbColor rgb="ffdbdbdb"/>
      <rgbColor rgb="ffff968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56"/>
  <sheetViews>
    <sheetView workbookViewId="0" showGridLines="0" defaultGridColor="1">
      <pane topLeftCell="A2" xSplit="0" ySplit="1" activePane="bottomLeft" state="frozen"/>
    </sheetView>
  </sheetViews>
  <sheetFormatPr defaultColWidth="8.33333" defaultRowHeight="19.9" customHeight="1" outlineLevelRow="0" outlineLevelCol="0"/>
  <cols>
    <col min="1" max="1" width="29" style="1" customWidth="1"/>
    <col min="2" max="2" width="16.2031" style="1" customWidth="1"/>
    <col min="3" max="3" width="22.1719" style="1" customWidth="1"/>
    <col min="4" max="4" width="29" style="1" customWidth="1"/>
    <col min="5" max="5" width="5.32812" style="1" customWidth="1"/>
    <col min="6" max="7" width="12" style="1" customWidth="1"/>
    <col min="8" max="8" width="4.03125" style="1" customWidth="1"/>
    <col min="9" max="10" width="12" style="1" customWidth="1"/>
    <col min="11" max="16384" width="8.35156" style="1" customWidth="1"/>
  </cols>
  <sheetData>
    <row r="1" ht="20.25" customHeight="1">
      <c r="A1" t="s" s="2">
        <v>0</v>
      </c>
      <c r="B1" s="3"/>
      <c r="C1" t="s" s="4">
        <v>1</v>
      </c>
      <c r="D1" t="s" s="4">
        <v>2</v>
      </c>
      <c r="E1" s="3"/>
      <c r="F1" t="s" s="4">
        <v>3</v>
      </c>
      <c r="G1" t="s" s="4">
        <v>4</v>
      </c>
      <c r="H1" s="5"/>
      <c r="I1" s="5"/>
      <c r="J1" s="5"/>
    </row>
    <row r="2" ht="20.25" customHeight="1">
      <c r="A2" t="s" s="6">
        <v>5</v>
      </c>
      <c r="B2" t="s" s="7">
        <v>6</v>
      </c>
      <c r="C2" s="8">
        <v>1096366</v>
      </c>
      <c r="D2" s="9">
        <v>869707</v>
      </c>
      <c r="E2" s="10"/>
      <c r="F2" s="11">
        <f>C2/D2-1</f>
        <v>0.260615356666096</v>
      </c>
      <c r="G2" s="9">
        <f>C2-D2</f>
        <v>226659</v>
      </c>
      <c r="H2" s="12"/>
      <c r="I2" s="12"/>
      <c r="J2" s="12"/>
    </row>
    <row r="3" ht="20.05" customHeight="1">
      <c r="A3" t="s" s="13">
        <v>7</v>
      </c>
      <c r="B3" t="s" s="14">
        <v>6</v>
      </c>
      <c r="C3" s="15">
        <v>4.06</v>
      </c>
      <c r="D3" s="16">
        <v>3.62</v>
      </c>
      <c r="E3" s="17"/>
      <c r="F3" s="18"/>
      <c r="G3" s="16">
        <f>C3-D3</f>
        <v>0.44</v>
      </c>
      <c r="H3" s="18"/>
      <c r="I3" s="18"/>
      <c r="J3" s="18"/>
    </row>
    <row r="4" ht="20.05" customHeight="1">
      <c r="A4" t="s" s="13">
        <v>8</v>
      </c>
      <c r="B4" t="s" s="14">
        <v>6</v>
      </c>
      <c r="C4" s="19">
        <v>38288</v>
      </c>
      <c r="D4" s="20">
        <v>40933</v>
      </c>
      <c r="E4" s="17"/>
      <c r="F4" s="21">
        <f>C4/D4-1</f>
        <v>-0.06461779004715019</v>
      </c>
      <c r="G4" s="20">
        <f>C4-D4</f>
        <v>-2645</v>
      </c>
      <c r="H4" s="18"/>
      <c r="I4" s="18"/>
      <c r="J4" s="18"/>
    </row>
    <row r="5" ht="20.05" customHeight="1">
      <c r="A5" t="s" s="13">
        <v>9</v>
      </c>
      <c r="B5" t="s" s="14">
        <v>6</v>
      </c>
      <c r="C5" s="22">
        <v>2.2618</v>
      </c>
      <c r="D5" s="23">
        <v>2.0848</v>
      </c>
      <c r="E5" s="17"/>
      <c r="F5" s="21">
        <f>C5/D5-1</f>
        <v>0.0849002302379125</v>
      </c>
      <c r="G5" s="23">
        <f>C5-D5</f>
        <v>0.177</v>
      </c>
      <c r="H5" s="23"/>
      <c r="I5" s="23"/>
      <c r="J5" s="23"/>
    </row>
    <row r="6" ht="20.05" customHeight="1">
      <c r="A6" t="s" s="13">
        <v>10</v>
      </c>
      <c r="B6" t="s" s="14">
        <v>6</v>
      </c>
      <c r="C6" t="s" s="24">
        <v>11</v>
      </c>
      <c r="D6" t="s" s="25">
        <v>12</v>
      </c>
      <c r="E6" s="17"/>
      <c r="F6" s="18"/>
      <c r="G6" s="26">
        <f>C6-D6</f>
        <v>-0.0006018518518518519</v>
      </c>
      <c r="H6" s="18"/>
      <c r="I6" s="18"/>
      <c r="J6" s="18"/>
    </row>
    <row r="7" ht="20.05" customHeight="1">
      <c r="A7" t="s" s="13">
        <v>13</v>
      </c>
      <c r="B7" t="s" s="14">
        <v>6</v>
      </c>
      <c r="C7" s="19">
        <v>86600</v>
      </c>
      <c r="D7" s="20">
        <v>85339</v>
      </c>
      <c r="E7" s="17"/>
      <c r="F7" s="21">
        <f>C7/D7-1</f>
        <v>0.0147763625071773</v>
      </c>
      <c r="G7" s="20">
        <f>C7-D7</f>
        <v>1261</v>
      </c>
      <c r="H7" s="18"/>
      <c r="I7" s="18"/>
      <c r="J7" s="18"/>
    </row>
    <row r="8" ht="20.05" customHeight="1">
      <c r="A8" t="s" s="13">
        <v>14</v>
      </c>
      <c r="B8" t="s" s="14">
        <v>6</v>
      </c>
      <c r="C8" s="27">
        <v>11756.6128</v>
      </c>
      <c r="D8" s="28">
        <v>12808.3225</v>
      </c>
      <c r="E8" s="17"/>
      <c r="F8" s="21">
        <f>C8/D8-1</f>
        <v>-0.08211143184441209</v>
      </c>
      <c r="G8" s="28">
        <f>C8-D8</f>
        <v>-1051.7097</v>
      </c>
      <c r="H8" s="18"/>
      <c r="I8" s="18"/>
      <c r="J8" s="18"/>
    </row>
    <row r="9" ht="20.05" customHeight="1">
      <c r="A9" t="s" s="13">
        <v>15</v>
      </c>
      <c r="B9" t="s" s="14">
        <v>6</v>
      </c>
      <c r="C9" s="15">
        <v>844</v>
      </c>
      <c r="D9" s="16">
        <v>726</v>
      </c>
      <c r="E9" s="17"/>
      <c r="F9" s="21">
        <f>C9/D9-1</f>
        <v>0.162534435261708</v>
      </c>
      <c r="G9" s="16">
        <f>C9-D9</f>
        <v>118</v>
      </c>
      <c r="H9" s="18"/>
      <c r="I9" s="18"/>
      <c r="J9" s="18"/>
    </row>
    <row r="10" ht="20.05" customHeight="1">
      <c r="A10" t="s" s="13">
        <v>16</v>
      </c>
      <c r="B10" t="s" s="14">
        <v>6</v>
      </c>
      <c r="C10" s="15">
        <v>765.838</v>
      </c>
      <c r="D10" s="16">
        <v>646.14</v>
      </c>
      <c r="E10" s="17"/>
      <c r="F10" s="21">
        <f>C10/D10-1</f>
        <v>0.1852508744235</v>
      </c>
      <c r="G10" s="16">
        <f>C10-D10</f>
        <v>119.698</v>
      </c>
      <c r="H10" s="18"/>
      <c r="I10" s="18"/>
      <c r="J10" s="18"/>
    </row>
    <row r="11" ht="20.05" customHeight="1">
      <c r="A11" s="29"/>
      <c r="B11" s="30"/>
      <c r="C11" s="31"/>
      <c r="D11" s="18"/>
      <c r="E11" s="17"/>
      <c r="F11" s="18"/>
      <c r="G11" s="18"/>
      <c r="H11" s="18"/>
      <c r="I11" s="18"/>
      <c r="J11" s="18"/>
    </row>
    <row r="12" ht="20.05" customHeight="1">
      <c r="A12" t="s" s="13">
        <v>10</v>
      </c>
      <c r="B12" t="s" s="14">
        <v>17</v>
      </c>
      <c r="C12" t="s" s="24">
        <v>18</v>
      </c>
      <c r="D12" t="s" s="25">
        <v>19</v>
      </c>
      <c r="E12" s="17"/>
      <c r="F12" s="18"/>
      <c r="G12" s="32">
        <f>C12-D12</f>
        <v>0.001168981481481482</v>
      </c>
      <c r="H12" s="18"/>
      <c r="I12" s="18"/>
      <c r="J12" s="18"/>
    </row>
    <row r="13" ht="20.05" customHeight="1">
      <c r="A13" t="s" s="13">
        <v>10</v>
      </c>
      <c r="B13" t="s" s="14">
        <v>20</v>
      </c>
      <c r="C13" t="s" s="24">
        <v>21</v>
      </c>
      <c r="D13" t="s" s="25">
        <v>22</v>
      </c>
      <c r="E13" s="17"/>
      <c r="F13" s="18"/>
      <c r="G13" s="26">
        <f>C13-D13</f>
        <v>-0.0002777777777777778</v>
      </c>
      <c r="H13" s="18"/>
      <c r="I13" s="18"/>
      <c r="J13" s="18"/>
    </row>
    <row r="14" ht="20.05" customHeight="1">
      <c r="A14" t="s" s="13">
        <v>10</v>
      </c>
      <c r="B14" t="s" s="14">
        <v>23</v>
      </c>
      <c r="C14" t="s" s="24">
        <v>24</v>
      </c>
      <c r="D14" t="s" s="25">
        <v>25</v>
      </c>
      <c r="E14" s="17"/>
      <c r="F14" s="18"/>
      <c r="G14" s="26">
        <f>C14-D14</f>
        <v>-0.0005439814814814814</v>
      </c>
      <c r="H14" s="18"/>
      <c r="I14" s="18"/>
      <c r="J14" s="18"/>
    </row>
    <row r="15" ht="20.05" customHeight="1">
      <c r="A15" t="s" s="13">
        <v>10</v>
      </c>
      <c r="B15" t="s" s="14">
        <v>26</v>
      </c>
      <c r="C15" t="s" s="24">
        <v>27</v>
      </c>
      <c r="D15" t="s" s="25">
        <v>28</v>
      </c>
      <c r="E15" s="17"/>
      <c r="F15" s="18"/>
      <c r="G15" s="33">
        <f>C15-D15</f>
        <v>-0.001655092592592593</v>
      </c>
      <c r="H15" s="18"/>
      <c r="I15" s="18"/>
      <c r="J15" s="18"/>
    </row>
    <row r="16" ht="20.05" customHeight="1">
      <c r="A16" t="s" s="13">
        <v>10</v>
      </c>
      <c r="B16" t="s" s="14">
        <v>29</v>
      </c>
      <c r="C16" t="s" s="24">
        <v>30</v>
      </c>
      <c r="D16" t="s" s="25">
        <v>31</v>
      </c>
      <c r="E16" s="17"/>
      <c r="F16" s="18"/>
      <c r="G16" s="26">
        <f>C16-D16</f>
        <v>-0.0002546296296296296</v>
      </c>
      <c r="H16" s="18"/>
      <c r="I16" s="18"/>
      <c r="J16" s="18"/>
    </row>
    <row r="17" ht="20.05" customHeight="1">
      <c r="A17" t="s" s="13">
        <v>10</v>
      </c>
      <c r="B17" t="s" s="14">
        <v>32</v>
      </c>
      <c r="C17" t="s" s="24">
        <v>33</v>
      </c>
      <c r="D17" t="s" s="25">
        <v>34</v>
      </c>
      <c r="E17" s="17"/>
      <c r="F17" s="18"/>
      <c r="G17" s="26">
        <f>C17-D17</f>
        <v>-0.0002314814814814815</v>
      </c>
      <c r="H17" s="18"/>
      <c r="I17" s="18"/>
      <c r="J17" s="18"/>
    </row>
    <row r="18" ht="20.05" customHeight="1">
      <c r="A18" s="29"/>
      <c r="B18" s="30"/>
      <c r="C18" s="34"/>
      <c r="D18" s="18"/>
      <c r="E18" s="17"/>
      <c r="F18" s="18"/>
      <c r="G18" s="18"/>
      <c r="H18" s="18"/>
      <c r="I18" s="18"/>
      <c r="J18" s="18"/>
    </row>
    <row r="19" ht="20.05" customHeight="1">
      <c r="A19" t="s" s="13">
        <v>35</v>
      </c>
      <c r="B19" t="s" s="14">
        <v>17</v>
      </c>
      <c r="C19" s="35">
        <v>0.87</v>
      </c>
      <c r="D19" s="36">
        <v>1.71</v>
      </c>
      <c r="E19" s="17"/>
      <c r="F19" s="18"/>
      <c r="G19" s="23">
        <f>C19-D19</f>
        <v>-0.84</v>
      </c>
      <c r="H19" s="18"/>
      <c r="I19" s="18"/>
      <c r="J19" s="18"/>
    </row>
    <row r="20" ht="20.05" customHeight="1">
      <c r="A20" t="s" s="13">
        <v>35</v>
      </c>
      <c r="B20" t="s" s="14">
        <v>20</v>
      </c>
      <c r="C20" s="35">
        <v>17.29</v>
      </c>
      <c r="D20" s="36">
        <v>20.04</v>
      </c>
      <c r="E20" s="17"/>
      <c r="F20" s="18"/>
      <c r="G20" s="23">
        <f>C20-D20</f>
        <v>-2.75</v>
      </c>
      <c r="H20" s="18"/>
      <c r="I20" s="18"/>
      <c r="J20" s="18"/>
    </row>
    <row r="21" ht="20.05" customHeight="1">
      <c r="A21" t="s" s="13">
        <v>35</v>
      </c>
      <c r="B21" t="s" s="14">
        <v>23</v>
      </c>
      <c r="C21" s="35">
        <v>25.68</v>
      </c>
      <c r="D21" s="36">
        <v>26.59</v>
      </c>
      <c r="E21" s="17"/>
      <c r="F21" s="18"/>
      <c r="G21" s="23">
        <f>C21-D21</f>
        <v>-0.91</v>
      </c>
      <c r="H21" s="18"/>
      <c r="I21" s="18"/>
      <c r="J21" s="18"/>
    </row>
    <row r="22" ht="20.05" customHeight="1">
      <c r="A22" t="s" s="13">
        <v>35</v>
      </c>
      <c r="B22" t="s" s="14">
        <v>26</v>
      </c>
      <c r="C22" s="35">
        <v>20.8</v>
      </c>
      <c r="D22" s="36">
        <v>20.41</v>
      </c>
      <c r="E22" s="17"/>
      <c r="F22" s="18"/>
      <c r="G22" s="23">
        <f>C22-D22</f>
        <v>0.39</v>
      </c>
      <c r="H22" s="18"/>
      <c r="I22" s="18"/>
      <c r="J22" s="18"/>
    </row>
    <row r="23" ht="20.05" customHeight="1">
      <c r="A23" t="s" s="13">
        <v>35</v>
      </c>
      <c r="B23" t="s" s="14">
        <v>29</v>
      </c>
      <c r="C23" s="35">
        <v>21.4</v>
      </c>
      <c r="D23" s="36">
        <v>18.2</v>
      </c>
      <c r="E23" s="17"/>
      <c r="F23" s="18"/>
      <c r="G23" s="23">
        <f>C23-D23</f>
        <v>3.2</v>
      </c>
      <c r="H23" s="18"/>
      <c r="I23" s="18"/>
      <c r="J23" s="18"/>
    </row>
    <row r="24" ht="20.05" customHeight="1">
      <c r="A24" t="s" s="13">
        <v>35</v>
      </c>
      <c r="B24" t="s" s="14">
        <v>32</v>
      </c>
      <c r="C24" s="35">
        <v>13.95</v>
      </c>
      <c r="D24" s="36">
        <v>13.05</v>
      </c>
      <c r="E24" s="17"/>
      <c r="F24" s="18"/>
      <c r="G24" s="23">
        <f>C24-D24</f>
        <v>0.9</v>
      </c>
      <c r="H24" s="18"/>
      <c r="I24" t="s" s="25">
        <v>36</v>
      </c>
      <c r="J24" s="17"/>
    </row>
    <row r="25" ht="20.05" customHeight="1">
      <c r="A25" s="29"/>
      <c r="B25" s="30"/>
      <c r="C25" s="31"/>
      <c r="D25" s="18"/>
      <c r="E25" s="17"/>
      <c r="F25" s="18"/>
      <c r="G25" s="18"/>
      <c r="H25" s="18"/>
      <c r="I25" s="18"/>
      <c r="J25" s="18"/>
    </row>
    <row r="26" ht="20.05" customHeight="1">
      <c r="A26" t="s" s="13">
        <v>37</v>
      </c>
      <c r="B26" t="s" s="14">
        <v>17</v>
      </c>
      <c r="C26" s="35">
        <v>0.53</v>
      </c>
      <c r="D26" s="36">
        <v>0.62</v>
      </c>
      <c r="E26" s="17"/>
      <c r="F26" s="18"/>
      <c r="G26" s="23">
        <f>C26-D26</f>
        <v>-0.09</v>
      </c>
      <c r="H26" s="18"/>
      <c r="I26" s="37">
        <f>C26-C19</f>
        <v>-0.34</v>
      </c>
      <c r="J26" s="37">
        <f>D26-D19</f>
        <v>-1.09</v>
      </c>
    </row>
    <row r="27" ht="20.05" customHeight="1">
      <c r="A27" t="s" s="13">
        <v>37</v>
      </c>
      <c r="B27" t="s" s="14">
        <v>20</v>
      </c>
      <c r="C27" s="35">
        <v>15.57</v>
      </c>
      <c r="D27" s="36">
        <v>17.33</v>
      </c>
      <c r="E27" s="17"/>
      <c r="F27" s="18"/>
      <c r="G27" s="23">
        <f>C27-D27</f>
        <v>-1.76</v>
      </c>
      <c r="H27" s="18"/>
      <c r="I27" s="37">
        <f>C27-C20</f>
        <v>-1.72</v>
      </c>
      <c r="J27" s="37">
        <f>D27-D20</f>
        <v>-2.71</v>
      </c>
    </row>
    <row r="28" ht="20.05" customHeight="1">
      <c r="A28" t="s" s="13">
        <v>37</v>
      </c>
      <c r="B28" t="s" s="14">
        <v>23</v>
      </c>
      <c r="C28" s="35">
        <v>26.01</v>
      </c>
      <c r="D28" s="36">
        <v>26.88</v>
      </c>
      <c r="E28" s="17"/>
      <c r="F28" s="18"/>
      <c r="G28" s="23">
        <f>C28-D28</f>
        <v>-0.87</v>
      </c>
      <c r="H28" s="18"/>
      <c r="I28" s="23">
        <f>C28-C21</f>
        <v>0.33</v>
      </c>
      <c r="J28" s="23">
        <f>D28-D21</f>
        <v>0.29</v>
      </c>
    </row>
    <row r="29" ht="20.05" customHeight="1">
      <c r="A29" t="s" s="13">
        <v>37</v>
      </c>
      <c r="B29" t="s" s="14">
        <v>26</v>
      </c>
      <c r="C29" s="35">
        <v>20.93</v>
      </c>
      <c r="D29" s="36">
        <v>24.23</v>
      </c>
      <c r="E29" s="17"/>
      <c r="F29" s="18"/>
      <c r="G29" s="23">
        <f>C29-D29</f>
        <v>-3.3</v>
      </c>
      <c r="H29" s="18"/>
      <c r="I29" s="23">
        <f>C29-C22</f>
        <v>0.13</v>
      </c>
      <c r="J29" s="23">
        <f>D29-D22</f>
        <v>3.82</v>
      </c>
    </row>
    <row r="30" ht="20.05" customHeight="1">
      <c r="A30" t="s" s="13">
        <v>37</v>
      </c>
      <c r="B30" t="s" s="14">
        <v>29</v>
      </c>
      <c r="C30" s="35">
        <v>23.19</v>
      </c>
      <c r="D30" s="36">
        <v>18.72</v>
      </c>
      <c r="E30" s="17"/>
      <c r="F30" s="18"/>
      <c r="G30" s="23">
        <f>C30-D30</f>
        <v>4.47</v>
      </c>
      <c r="H30" s="18"/>
      <c r="I30" s="23">
        <f>C30-C23</f>
        <v>1.79</v>
      </c>
      <c r="J30" s="23">
        <f>D30-D23</f>
        <v>0.52</v>
      </c>
    </row>
    <row r="31" ht="20.05" customHeight="1">
      <c r="A31" t="s" s="13">
        <v>37</v>
      </c>
      <c r="B31" t="s" s="14">
        <v>32</v>
      </c>
      <c r="C31" s="35">
        <v>13.76</v>
      </c>
      <c r="D31" s="36">
        <v>12.22</v>
      </c>
      <c r="E31" s="17"/>
      <c r="F31" s="18"/>
      <c r="G31" s="23">
        <f>C31-D31</f>
        <v>1.54</v>
      </c>
      <c r="H31" s="18"/>
      <c r="I31" s="37">
        <f>C31-C24</f>
        <v>-0.19</v>
      </c>
      <c r="J31" s="37">
        <f>D31-D24</f>
        <v>-0.83</v>
      </c>
    </row>
    <row r="32" ht="20.05" customHeight="1">
      <c r="A32" s="29"/>
      <c r="B32" s="30"/>
      <c r="C32" s="31"/>
      <c r="D32" s="18"/>
      <c r="E32" s="17"/>
      <c r="F32" s="18"/>
      <c r="G32" s="18"/>
      <c r="H32" s="18"/>
      <c r="I32" s="18"/>
      <c r="J32" s="18"/>
    </row>
    <row r="33" ht="20.05" customHeight="1">
      <c r="A33" t="s" s="13">
        <v>10</v>
      </c>
      <c r="B33" t="s" s="14">
        <v>38</v>
      </c>
      <c r="C33" t="s" s="24">
        <v>39</v>
      </c>
      <c r="D33" t="s" s="25">
        <v>40</v>
      </c>
      <c r="E33" s="17"/>
      <c r="F33" s="18"/>
      <c r="G33" s="26">
        <f>C33-D33</f>
        <v>-0.0004282407407407408</v>
      </c>
      <c r="H33" s="18"/>
      <c r="I33" s="18"/>
      <c r="J33" s="18"/>
    </row>
    <row r="34" ht="20.05" customHeight="1">
      <c r="A34" t="s" s="13">
        <v>10</v>
      </c>
      <c r="B34" t="s" s="14">
        <v>41</v>
      </c>
      <c r="C34" t="s" s="24">
        <v>39</v>
      </c>
      <c r="D34" t="s" s="25">
        <v>30</v>
      </c>
      <c r="E34" s="17"/>
      <c r="F34" s="18"/>
      <c r="G34" s="38">
        <f>C34-D34</f>
        <v>-0.0006944444444444445</v>
      </c>
      <c r="H34" s="18"/>
      <c r="I34" s="18"/>
      <c r="J34" s="18"/>
    </row>
    <row r="35" ht="20.05" customHeight="1">
      <c r="A35" s="29"/>
      <c r="B35" s="30"/>
      <c r="C35" s="31"/>
      <c r="D35" s="18"/>
      <c r="E35" s="17"/>
      <c r="F35" s="18"/>
      <c r="G35" s="18"/>
      <c r="H35" s="18"/>
      <c r="I35" s="18"/>
      <c r="J35" s="18"/>
    </row>
    <row r="36" ht="20.05" customHeight="1">
      <c r="A36" t="s" s="13">
        <v>35</v>
      </c>
      <c r="B36" t="s" s="14">
        <v>38</v>
      </c>
      <c r="C36" s="35">
        <v>26.89</v>
      </c>
      <c r="D36" s="36">
        <v>27.45</v>
      </c>
      <c r="E36" s="17"/>
      <c r="F36" s="18"/>
      <c r="G36" s="23">
        <f>C36-D36</f>
        <v>-0.5600000000000001</v>
      </c>
      <c r="H36" s="18"/>
      <c r="I36" s="18"/>
      <c r="J36" s="18"/>
    </row>
    <row r="37" ht="20.05" customHeight="1">
      <c r="A37" t="s" s="13">
        <v>35</v>
      </c>
      <c r="B37" t="s" s="14">
        <v>41</v>
      </c>
      <c r="C37" s="35">
        <v>73.11</v>
      </c>
      <c r="D37" s="36">
        <v>72.55</v>
      </c>
      <c r="E37" s="17"/>
      <c r="F37" s="18"/>
      <c r="G37" s="23">
        <f>C37-D37</f>
        <v>0.5600000000000001</v>
      </c>
      <c r="H37" s="18"/>
      <c r="I37" s="18"/>
      <c r="J37" s="18"/>
    </row>
    <row r="38" ht="20.05" customHeight="1">
      <c r="A38" s="29"/>
      <c r="B38" s="30"/>
      <c r="C38" s="31"/>
      <c r="D38" s="18"/>
      <c r="E38" s="17"/>
      <c r="F38" s="18"/>
      <c r="G38" s="18"/>
      <c r="H38" s="18"/>
      <c r="I38" s="18"/>
      <c r="J38" s="18"/>
    </row>
    <row r="39" ht="20.05" customHeight="1">
      <c r="A39" t="s" s="13">
        <v>37</v>
      </c>
      <c r="B39" t="s" s="14">
        <v>38</v>
      </c>
      <c r="C39" s="35">
        <v>26.86</v>
      </c>
      <c r="D39" s="36">
        <v>26.56</v>
      </c>
      <c r="E39" s="17"/>
      <c r="F39" s="18"/>
      <c r="G39" s="23">
        <f>C39-D39</f>
        <v>0.3</v>
      </c>
      <c r="H39" s="18"/>
      <c r="I39" s="18"/>
      <c r="J39" s="18"/>
    </row>
    <row r="40" ht="20.05" customHeight="1">
      <c r="A40" t="s" s="13">
        <v>37</v>
      </c>
      <c r="B40" t="s" s="14">
        <v>41</v>
      </c>
      <c r="C40" s="35">
        <v>73.14</v>
      </c>
      <c r="D40" s="36">
        <v>73.44</v>
      </c>
      <c r="E40" s="17"/>
      <c r="F40" s="18"/>
      <c r="G40" s="23">
        <f>C40-D40</f>
        <v>-0.3</v>
      </c>
      <c r="H40" s="18"/>
      <c r="I40" s="18"/>
      <c r="J40" s="18"/>
    </row>
    <row r="41" ht="20.05" customHeight="1">
      <c r="A41" s="29"/>
      <c r="B41" s="30"/>
      <c r="C41" s="31"/>
      <c r="D41" s="18"/>
      <c r="E41" s="17"/>
      <c r="F41" s="18"/>
      <c r="G41" s="18"/>
      <c r="H41" s="18"/>
      <c r="I41" s="18"/>
      <c r="J41" s="18"/>
    </row>
    <row r="42" ht="20.05" customHeight="1">
      <c r="A42" t="s" s="13">
        <v>10</v>
      </c>
      <c r="B42" t="s" s="14">
        <v>42</v>
      </c>
      <c r="C42" t="s" s="24">
        <v>43</v>
      </c>
      <c r="D42" t="s" s="25">
        <v>40</v>
      </c>
      <c r="E42" s="17"/>
      <c r="F42" s="18"/>
      <c r="G42" s="26">
        <f>C42-D42</f>
        <v>-0.0003587962962962963</v>
      </c>
      <c r="H42" s="18"/>
      <c r="I42" s="18"/>
      <c r="J42" s="18"/>
    </row>
    <row r="43" ht="20.05" customHeight="1">
      <c r="A43" t="s" s="13">
        <v>10</v>
      </c>
      <c r="B43" t="s" s="14">
        <v>44</v>
      </c>
      <c r="C43" t="s" s="24">
        <v>45</v>
      </c>
      <c r="D43" t="s" s="25">
        <v>46</v>
      </c>
      <c r="E43" s="17"/>
      <c r="F43" s="18"/>
      <c r="G43" s="33">
        <f>C43-D43</f>
        <v>-0.001967592592592592</v>
      </c>
      <c r="H43" s="18"/>
      <c r="I43" s="18"/>
      <c r="J43" s="18"/>
    </row>
    <row r="44" ht="20.05" customHeight="1">
      <c r="A44" s="29"/>
      <c r="B44" s="30"/>
      <c r="C44" s="31"/>
      <c r="D44" s="18"/>
      <c r="E44" s="17"/>
      <c r="F44" s="18"/>
      <c r="G44" s="18"/>
      <c r="H44" s="18"/>
      <c r="I44" s="18"/>
      <c r="J44" s="18"/>
    </row>
    <row r="45" ht="20.05" customHeight="1">
      <c r="A45" t="s" s="13">
        <v>13</v>
      </c>
      <c r="B45" t="s" s="14">
        <v>42</v>
      </c>
      <c r="C45" s="39">
        <v>64700</v>
      </c>
      <c r="D45" s="40">
        <v>69651</v>
      </c>
      <c r="E45" s="17"/>
      <c r="F45" s="21">
        <f>C45/D45-1</f>
        <v>-0.07108297081161789</v>
      </c>
      <c r="G45" s="20">
        <f>C45-D45</f>
        <v>-4951</v>
      </c>
      <c r="H45" s="18"/>
      <c r="I45" s="18"/>
      <c r="J45" s="18"/>
    </row>
    <row r="46" ht="20.05" customHeight="1">
      <c r="A46" t="s" s="13">
        <v>13</v>
      </c>
      <c r="B46" t="s" s="14">
        <v>44</v>
      </c>
      <c r="C46" s="39">
        <v>21900</v>
      </c>
      <c r="D46" s="40">
        <v>15688</v>
      </c>
      <c r="E46" s="17"/>
      <c r="F46" s="21">
        <f>C46/D46-1</f>
        <v>0.395971443141254</v>
      </c>
      <c r="G46" s="20">
        <f>C46-D46</f>
        <v>6212</v>
      </c>
      <c r="H46" s="18"/>
      <c r="I46" s="18"/>
      <c r="J46" s="18"/>
    </row>
    <row r="47" ht="20.05" customHeight="1">
      <c r="A47" s="29"/>
      <c r="B47" s="30"/>
      <c r="C47" s="31"/>
      <c r="D47" s="18"/>
      <c r="E47" s="17"/>
      <c r="F47" s="18"/>
      <c r="G47" s="18"/>
      <c r="H47" s="18"/>
      <c r="I47" s="18"/>
      <c r="J47" s="18"/>
    </row>
    <row r="48" ht="20.05" customHeight="1">
      <c r="A48" t="s" s="13">
        <v>14</v>
      </c>
      <c r="B48" t="s" s="14">
        <v>42</v>
      </c>
      <c r="C48" s="41">
        <v>8496.3781</v>
      </c>
      <c r="D48" s="42">
        <v>9735.674199999999</v>
      </c>
      <c r="E48" s="17"/>
      <c r="F48" s="21">
        <f>C48/D48-1</f>
        <v>-0.127294327495059</v>
      </c>
      <c r="G48" s="28">
        <f>C48-D48</f>
        <v>-1239.2961</v>
      </c>
      <c r="H48" s="18"/>
      <c r="I48" s="18"/>
      <c r="J48" s="18"/>
    </row>
    <row r="49" ht="20.05" customHeight="1">
      <c r="A49" t="s" s="13">
        <v>14</v>
      </c>
      <c r="B49" t="s" s="14">
        <v>44</v>
      </c>
      <c r="C49" s="41">
        <v>3260.2347</v>
      </c>
      <c r="D49" s="42">
        <v>3072.6484</v>
      </c>
      <c r="E49" s="17"/>
      <c r="F49" s="21">
        <f>C49/D49-1</f>
        <v>0.0610503629377185</v>
      </c>
      <c r="G49" s="28">
        <f>C49-D49</f>
        <v>187.5863</v>
      </c>
      <c r="H49" s="18"/>
      <c r="I49" s="18"/>
      <c r="J49" s="18"/>
    </row>
    <row r="50" ht="20.05" customHeight="1">
      <c r="A50" s="29"/>
      <c r="B50" s="30"/>
      <c r="C50" s="31"/>
      <c r="D50" s="18"/>
      <c r="E50" s="17"/>
      <c r="F50" s="18"/>
      <c r="G50" s="18"/>
      <c r="H50" s="18"/>
      <c r="I50" s="18"/>
      <c r="J50" s="18"/>
    </row>
    <row r="51" ht="20.05" customHeight="1">
      <c r="A51" s="29"/>
      <c r="B51" s="30"/>
      <c r="C51" s="31"/>
      <c r="D51" s="18"/>
      <c r="E51" s="17"/>
      <c r="F51" s="18"/>
      <c r="G51" s="18"/>
      <c r="H51" s="18"/>
      <c r="I51" s="18"/>
      <c r="J51" s="18"/>
    </row>
    <row r="52" ht="20.05" customHeight="1">
      <c r="A52" s="29"/>
      <c r="B52" s="30"/>
      <c r="C52" s="31"/>
      <c r="D52" s="18"/>
      <c r="E52" s="17"/>
      <c r="F52" s="18"/>
      <c r="G52" s="18"/>
      <c r="H52" s="18"/>
      <c r="I52" s="18"/>
      <c r="J52" s="18"/>
    </row>
    <row r="53" ht="20.05" customHeight="1">
      <c r="A53" s="29"/>
      <c r="B53" s="30"/>
      <c r="C53" s="31"/>
      <c r="D53" s="18"/>
      <c r="E53" s="17"/>
      <c r="F53" s="18"/>
      <c r="G53" s="18"/>
      <c r="H53" s="18"/>
      <c r="I53" s="18"/>
      <c r="J53" s="18"/>
    </row>
    <row r="54" ht="20.05" customHeight="1">
      <c r="A54" s="29"/>
      <c r="B54" s="30"/>
      <c r="C54" s="31"/>
      <c r="D54" s="18"/>
      <c r="E54" s="17"/>
      <c r="F54" s="18"/>
      <c r="G54" s="18"/>
      <c r="H54" s="18"/>
      <c r="I54" s="18"/>
      <c r="J54" s="18"/>
    </row>
    <row r="55" ht="20.05" customHeight="1">
      <c r="A55" s="29"/>
      <c r="B55" s="30"/>
      <c r="C55" s="31"/>
      <c r="D55" s="18"/>
      <c r="E55" s="17"/>
      <c r="F55" s="18"/>
      <c r="G55" s="18"/>
      <c r="H55" s="18"/>
      <c r="I55" s="18"/>
      <c r="J55" s="18"/>
    </row>
    <row r="56" ht="20.05" customHeight="1">
      <c r="A56" s="29"/>
      <c r="B56" s="30"/>
      <c r="C56" s="31"/>
      <c r="D56" s="18"/>
      <c r="E56" s="17"/>
      <c r="F56" s="18"/>
      <c r="G56" s="18"/>
      <c r="H56" s="18"/>
      <c r="I56" s="18"/>
      <c r="J56" s="18"/>
    </row>
  </sheetData>
  <mergeCells count="1">
    <mergeCell ref="I24:J24"/>
  </mergeCells>
  <conditionalFormatting sqref="F1:G56">
    <cfRule type="cellIs" dxfId="0" priority="1" operator="lessThan" stopIfTrue="1">
      <formula>0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43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1" width="24.7344" style="43" customWidth="1"/>
    <col min="2" max="2" width="26.1875" style="43" customWidth="1"/>
    <col min="3" max="7" width="16.3516" style="43" customWidth="1"/>
    <col min="8" max="8" width="4.5" style="43" customWidth="1"/>
    <col min="9" max="9" width="11.1562" style="43" customWidth="1"/>
    <col min="10" max="10" width="11.2188" style="43" customWidth="1"/>
    <col min="11" max="11" width="13.3438" style="43" customWidth="1"/>
    <col min="12" max="14" width="16.3516" style="43" customWidth="1"/>
    <col min="15" max="16384" width="16.3516" style="43" customWidth="1"/>
  </cols>
  <sheetData>
    <row r="1" ht="32.25" customHeight="1">
      <c r="A1" s="44"/>
      <c r="B1" t="s" s="45">
        <v>47</v>
      </c>
      <c r="C1" t="s" s="46">
        <v>13</v>
      </c>
      <c r="D1" t="s" s="46">
        <v>14</v>
      </c>
      <c r="E1" t="s" s="46">
        <v>10</v>
      </c>
      <c r="F1" t="s" s="46">
        <v>5</v>
      </c>
      <c r="G1" t="s" s="46">
        <v>7</v>
      </c>
      <c r="H1" s="44"/>
      <c r="I1" t="s" s="45">
        <v>48</v>
      </c>
      <c r="J1" t="s" s="45">
        <v>49</v>
      </c>
      <c r="K1" t="s" s="45">
        <v>50</v>
      </c>
      <c r="L1" s="44"/>
      <c r="M1" s="44"/>
      <c r="N1" s="44"/>
    </row>
    <row r="2" ht="20.25" customHeight="1">
      <c r="A2" t="s" s="47">
        <v>1</v>
      </c>
      <c r="B2" t="s" s="48">
        <v>51</v>
      </c>
      <c r="C2" s="49">
        <v>86600</v>
      </c>
      <c r="D2" s="50">
        <v>11756.6128</v>
      </c>
      <c r="E2" t="s" s="51">
        <v>11</v>
      </c>
      <c r="F2" s="52">
        <v>1096366</v>
      </c>
      <c r="G2" s="52">
        <v>4.06</v>
      </c>
      <c r="H2" s="53"/>
      <c r="I2" s="53"/>
      <c r="J2" s="53"/>
      <c r="K2" s="53"/>
      <c r="L2" s="53"/>
      <c r="M2" s="53"/>
      <c r="N2" s="53"/>
    </row>
    <row r="3" ht="20.05" customHeight="1">
      <c r="A3" t="s" s="54">
        <v>1</v>
      </c>
      <c r="B3" t="s" s="55">
        <v>52</v>
      </c>
      <c r="C3" s="56">
        <v>21156</v>
      </c>
      <c r="D3" s="57">
        <v>2751.4009</v>
      </c>
      <c r="E3" t="s" s="58">
        <v>53</v>
      </c>
      <c r="F3" s="59">
        <v>381295</v>
      </c>
      <c r="G3" s="59">
        <v>4.04</v>
      </c>
      <c r="H3" s="60"/>
      <c r="I3" s="61">
        <f>C3/C$2</f>
        <v>0.244295612009238</v>
      </c>
      <c r="J3" s="61">
        <f>D3/D$2</f>
        <v>0.234030068592546</v>
      </c>
      <c r="K3" s="61">
        <f>F3/F$2</f>
        <v>0.347780759344963</v>
      </c>
      <c r="L3" s="60"/>
      <c r="M3" s="60"/>
      <c r="N3" s="60"/>
    </row>
    <row r="4" ht="20.05" customHeight="1">
      <c r="A4" t="s" s="54">
        <v>1</v>
      </c>
      <c r="B4" t="s" s="55">
        <v>54</v>
      </c>
      <c r="C4" s="56">
        <v>20319</v>
      </c>
      <c r="D4" s="57">
        <v>3693.5479</v>
      </c>
      <c r="E4" t="s" s="58">
        <v>55</v>
      </c>
      <c r="F4" s="59">
        <v>259434</v>
      </c>
      <c r="G4" s="59">
        <v>3.76</v>
      </c>
      <c r="H4" s="60"/>
      <c r="I4" s="61">
        <f>C4/C$2</f>
        <v>0.234630484988453</v>
      </c>
      <c r="J4" s="61">
        <f>D4/D$2</f>
        <v>0.314167691224806</v>
      </c>
      <c r="K4" s="61">
        <f>F4/F$2</f>
        <v>0.236630833134191</v>
      </c>
      <c r="L4" s="60"/>
      <c r="M4" s="60"/>
      <c r="N4" s="60"/>
    </row>
    <row r="5" ht="20.05" customHeight="1">
      <c r="A5" t="s" s="54">
        <v>1</v>
      </c>
      <c r="B5" t="s" s="55">
        <v>56</v>
      </c>
      <c r="C5" s="56">
        <v>17120</v>
      </c>
      <c r="D5" s="57">
        <v>2120.4138</v>
      </c>
      <c r="E5" t="s" s="58">
        <v>57</v>
      </c>
      <c r="F5" s="59">
        <v>245718</v>
      </c>
      <c r="G5" s="59">
        <v>5.73</v>
      </c>
      <c r="H5" s="60"/>
      <c r="I5" s="61">
        <f>C5/C$2</f>
        <v>0.197690531177829</v>
      </c>
      <c r="J5" s="61">
        <f>D5/D$2</f>
        <v>0.180359244288457</v>
      </c>
      <c r="K5" s="61">
        <f>F5/F$2</f>
        <v>0.224120412344053</v>
      </c>
      <c r="L5" s="60"/>
      <c r="M5" s="60"/>
      <c r="N5" s="60"/>
    </row>
    <row r="6" ht="20.05" customHeight="1">
      <c r="A6" t="s" s="54">
        <v>1</v>
      </c>
      <c r="B6" t="s" s="55">
        <v>58</v>
      </c>
      <c r="C6" s="56">
        <v>11853</v>
      </c>
      <c r="D6" s="57">
        <v>1087.6833</v>
      </c>
      <c r="E6" t="s" s="58">
        <v>59</v>
      </c>
      <c r="F6" s="62"/>
      <c r="G6" s="62"/>
      <c r="H6" s="60"/>
      <c r="I6" s="61">
        <f>C6/C$2</f>
        <v>0.136870669745958</v>
      </c>
      <c r="J6" s="61">
        <f>D6/D$2</f>
        <v>0.0925167238645471</v>
      </c>
      <c r="K6" s="60"/>
      <c r="L6" s="60"/>
      <c r="M6" s="60"/>
      <c r="N6" s="60"/>
    </row>
    <row r="7" ht="20.05" customHeight="1">
      <c r="A7" t="s" s="54">
        <v>1</v>
      </c>
      <c r="B7" t="s" s="55">
        <v>60</v>
      </c>
      <c r="C7" s="56">
        <v>7594</v>
      </c>
      <c r="D7" s="57">
        <v>987.4163</v>
      </c>
      <c r="E7" t="s" s="58">
        <v>53</v>
      </c>
      <c r="F7" s="59">
        <v>189641</v>
      </c>
      <c r="G7" s="59">
        <v>2.56</v>
      </c>
      <c r="H7" s="60"/>
      <c r="I7" s="61">
        <f>C7/C$2</f>
        <v>0.0876905311778291</v>
      </c>
      <c r="J7" s="61">
        <f>D7/D$2</f>
        <v>0.0839881619644733</v>
      </c>
      <c r="K7" s="61">
        <f>F7/F$2</f>
        <v>0.172972346825786</v>
      </c>
      <c r="L7" s="60"/>
      <c r="M7" s="60"/>
      <c r="N7" s="60"/>
    </row>
    <row r="8" ht="20.05" customHeight="1">
      <c r="A8" t="s" s="54">
        <v>1</v>
      </c>
      <c r="B8" t="s" s="55">
        <v>61</v>
      </c>
      <c r="C8" s="56">
        <v>3355</v>
      </c>
      <c r="D8" s="59">
        <v>302.541</v>
      </c>
      <c r="E8" t="s" s="58">
        <v>62</v>
      </c>
      <c r="F8" s="62"/>
      <c r="G8" s="62"/>
      <c r="H8" s="60"/>
      <c r="I8" s="61">
        <f>C8/C$2</f>
        <v>0.0387413394919169</v>
      </c>
      <c r="J8" s="61">
        <f>D8/D$2</f>
        <v>0.0257336875124441</v>
      </c>
      <c r="K8" s="60"/>
      <c r="L8" s="60"/>
      <c r="M8" s="60"/>
      <c r="N8" s="60"/>
    </row>
    <row r="9" ht="20.05" customHeight="1">
      <c r="A9" t="s" s="54">
        <v>1</v>
      </c>
      <c r="B9" t="s" s="55">
        <v>63</v>
      </c>
      <c r="C9" s="56">
        <v>2505</v>
      </c>
      <c r="D9" s="57">
        <v>499.7382</v>
      </c>
      <c r="E9" t="s" s="58">
        <v>64</v>
      </c>
      <c r="F9" s="62"/>
      <c r="G9" s="62"/>
      <c r="H9" s="60"/>
      <c r="I9" s="61">
        <f>C9/C$2</f>
        <v>0.0289260969976905</v>
      </c>
      <c r="J9" s="61">
        <f>D9/D$2</f>
        <v>0.0425069880671753</v>
      </c>
      <c r="K9" s="60"/>
      <c r="L9" s="60"/>
      <c r="M9" s="60"/>
      <c r="N9" s="60"/>
    </row>
    <row r="10" ht="20.05" customHeight="1">
      <c r="A10" t="s" s="54">
        <v>1</v>
      </c>
      <c r="B10" t="s" s="55">
        <v>65</v>
      </c>
      <c r="C10" s="56">
        <v>1526</v>
      </c>
      <c r="D10" s="57">
        <v>223.6825</v>
      </c>
      <c r="E10" t="s" s="58">
        <v>66</v>
      </c>
      <c r="F10" s="59">
        <v>20266</v>
      </c>
      <c r="G10" s="59">
        <v>2.12</v>
      </c>
      <c r="H10" s="60"/>
      <c r="I10" s="61">
        <f>C10/C$2</f>
        <v>0.017621247113164</v>
      </c>
      <c r="J10" s="61">
        <f>D10/D$2</f>
        <v>0.0190261007830419</v>
      </c>
      <c r="K10" s="61">
        <f>F10/F$2</f>
        <v>0.0184847031009718</v>
      </c>
      <c r="L10" s="60"/>
      <c r="M10" s="60"/>
      <c r="N10" s="60"/>
    </row>
    <row r="11" ht="20.05" customHeight="1">
      <c r="A11" t="s" s="54">
        <v>1</v>
      </c>
      <c r="B11" t="s" s="55">
        <v>67</v>
      </c>
      <c r="C11" s="56">
        <v>971</v>
      </c>
      <c r="D11" s="57">
        <v>65.67449999999999</v>
      </c>
      <c r="E11" t="s" s="58">
        <v>68</v>
      </c>
      <c r="F11" s="62"/>
      <c r="G11" s="62"/>
      <c r="H11" s="60"/>
      <c r="I11" s="61">
        <f>C11/C$2</f>
        <v>0.0112124711316397</v>
      </c>
      <c r="J11" s="61">
        <f>D11/D$2</f>
        <v>0.00558617529702092</v>
      </c>
      <c r="K11" s="60"/>
      <c r="L11" s="60"/>
      <c r="M11" s="60"/>
      <c r="N11" s="60"/>
    </row>
    <row r="12" ht="20.05" customHeight="1">
      <c r="A12" t="s" s="54">
        <v>1</v>
      </c>
      <c r="B12" t="s" s="55">
        <v>69</v>
      </c>
      <c r="C12" s="56">
        <v>192</v>
      </c>
      <c r="D12" s="57">
        <v>24.3345</v>
      </c>
      <c r="E12" t="s" s="58">
        <v>70</v>
      </c>
      <c r="F12" s="62"/>
      <c r="G12" s="62"/>
      <c r="H12" s="60"/>
      <c r="I12" s="61">
        <f>C12/C$2</f>
        <v>0.00221709006928406</v>
      </c>
      <c r="J12" s="61">
        <f>D12/D$2</f>
        <v>0.00206985637904142</v>
      </c>
      <c r="K12" s="60"/>
      <c r="L12" s="60"/>
      <c r="M12" s="60"/>
      <c r="N12" s="60"/>
    </row>
    <row r="13" ht="20.05" customHeight="1">
      <c r="A13" t="s" s="54">
        <v>1</v>
      </c>
      <c r="B13" t="s" s="55">
        <v>71</v>
      </c>
      <c r="C13" s="56">
        <v>8</v>
      </c>
      <c r="D13" s="57">
        <v>0.1783</v>
      </c>
      <c r="E13" t="s" s="58">
        <v>72</v>
      </c>
      <c r="F13" s="62"/>
      <c r="G13" s="62"/>
      <c r="H13" s="60"/>
      <c r="I13" s="61">
        <f>C13/C$2</f>
        <v>9.237875288683599e-05</v>
      </c>
      <c r="J13" s="61">
        <f>D13/D$2</f>
        <v>1.5165932827183e-05</v>
      </c>
      <c r="K13" s="60"/>
      <c r="L13" s="60"/>
      <c r="M13" s="60"/>
      <c r="N13" s="60"/>
    </row>
    <row r="14" ht="20.05" customHeight="1">
      <c r="A14" t="s" s="54">
        <v>1</v>
      </c>
      <c r="B14" t="s" s="55">
        <v>73</v>
      </c>
      <c r="C14" s="56">
        <v>1</v>
      </c>
      <c r="D14" s="57">
        <v>0.0017</v>
      </c>
      <c r="E14" t="s" s="58">
        <v>74</v>
      </c>
      <c r="F14" s="62"/>
      <c r="G14" s="62"/>
      <c r="H14" s="60"/>
      <c r="I14" s="61">
        <f>C14/C$2</f>
        <v>1.15473441108545e-05</v>
      </c>
      <c r="J14" s="61">
        <f>D14/D$2</f>
        <v>1.44599471711784e-07</v>
      </c>
      <c r="K14" s="60"/>
      <c r="L14" s="60"/>
      <c r="M14" s="60"/>
      <c r="N14" s="60"/>
    </row>
    <row r="15" ht="20.05" customHeight="1">
      <c r="A15" t="s" s="54">
        <v>1</v>
      </c>
      <c r="B15" t="s" s="55">
        <v>75</v>
      </c>
      <c r="C15" s="63"/>
      <c r="D15" s="62"/>
      <c r="E15" s="62"/>
      <c r="F15" s="59">
        <v>12</v>
      </c>
      <c r="G15" s="59">
        <v>0</v>
      </c>
      <c r="H15" s="60"/>
      <c r="I15" s="60"/>
      <c r="J15" s="60"/>
      <c r="K15" s="61">
        <f>F15/F$2</f>
        <v>1.0945250035116e-05</v>
      </c>
      <c r="L15" s="60"/>
      <c r="M15" s="60"/>
      <c r="N15" s="60"/>
    </row>
    <row r="16" ht="20.05" customHeight="1">
      <c r="A16" s="64"/>
      <c r="B16" s="65"/>
      <c r="C16" s="63"/>
      <c r="D16" s="62"/>
      <c r="E16" s="62"/>
      <c r="F16" s="62"/>
      <c r="G16" s="62"/>
      <c r="H16" s="60"/>
      <c r="I16" s="60"/>
      <c r="J16" s="60"/>
      <c r="K16" s="60"/>
      <c r="L16" s="60"/>
      <c r="M16" s="60"/>
      <c r="N16" s="60"/>
    </row>
    <row r="17" ht="20.05" customHeight="1">
      <c r="A17" t="s" s="66">
        <v>2</v>
      </c>
      <c r="B17" t="s" s="67">
        <v>51</v>
      </c>
      <c r="C17" s="68">
        <v>85339</v>
      </c>
      <c r="D17" s="69">
        <v>12808.3225</v>
      </c>
      <c r="E17" t="s" s="70">
        <v>12</v>
      </c>
      <c r="F17" s="71">
        <v>869707</v>
      </c>
      <c r="G17" s="71">
        <v>3.62</v>
      </c>
      <c r="H17" s="72"/>
      <c r="I17" s="72"/>
      <c r="J17" s="72"/>
      <c r="K17" s="72"/>
      <c r="L17" s="72"/>
      <c r="M17" s="72"/>
      <c r="N17" s="72"/>
    </row>
    <row r="18" ht="20.05" customHeight="1">
      <c r="A18" t="s" s="54">
        <v>2</v>
      </c>
      <c r="B18" t="s" s="55">
        <v>52</v>
      </c>
      <c r="C18" s="56">
        <v>16641</v>
      </c>
      <c r="D18" s="57">
        <v>2823.5396</v>
      </c>
      <c r="E18" t="s" s="58">
        <v>76</v>
      </c>
      <c r="F18" s="59">
        <v>202226</v>
      </c>
      <c r="G18" s="59">
        <v>4.47</v>
      </c>
      <c r="H18" s="60"/>
      <c r="I18" s="61">
        <f>C18/C$17</f>
        <v>0.194998769612955</v>
      </c>
      <c r="J18" s="61">
        <f>D18/D$17</f>
        <v>0.220445698490181</v>
      </c>
      <c r="K18" s="61">
        <f>F18/F$17</f>
        <v>0.232521987289972</v>
      </c>
      <c r="L18" s="60"/>
      <c r="M18" s="60"/>
      <c r="N18" s="60"/>
    </row>
    <row r="19" ht="20.05" customHeight="1">
      <c r="A19" t="s" s="54">
        <v>2</v>
      </c>
      <c r="B19" t="s" s="55">
        <v>54</v>
      </c>
      <c r="C19" s="56">
        <v>22740</v>
      </c>
      <c r="D19" s="57">
        <v>4463.7957</v>
      </c>
      <c r="E19" t="s" s="58">
        <v>77</v>
      </c>
      <c r="F19" s="59">
        <v>277506</v>
      </c>
      <c r="G19" s="59">
        <v>3.18</v>
      </c>
      <c r="H19" s="60"/>
      <c r="I19" s="61">
        <f>C19/C$17</f>
        <v>0.266466679947035</v>
      </c>
      <c r="J19" s="61">
        <f>D19/D$17</f>
        <v>0.348507441157888</v>
      </c>
      <c r="K19" s="61">
        <f>F19/F$17</f>
        <v>0.31907987402654</v>
      </c>
      <c r="L19" s="60"/>
      <c r="M19" s="60"/>
      <c r="N19" s="60"/>
    </row>
    <row r="20" ht="20.05" customHeight="1">
      <c r="A20" t="s" s="54">
        <v>2</v>
      </c>
      <c r="B20" t="s" s="55">
        <v>56</v>
      </c>
      <c r="C20" s="56">
        <v>14475</v>
      </c>
      <c r="D20" s="57">
        <v>2027.7312</v>
      </c>
      <c r="E20" t="s" s="58">
        <v>78</v>
      </c>
      <c r="F20" s="59">
        <v>264709</v>
      </c>
      <c r="G20" s="59">
        <v>3.84</v>
      </c>
      <c r="H20" s="60"/>
      <c r="I20" s="61">
        <f>C20/C$17</f>
        <v>0.169617642578423</v>
      </c>
      <c r="J20" s="61">
        <f>D20/D$17</f>
        <v>0.158313565261962</v>
      </c>
      <c r="K20" s="61">
        <f>F20/F$17</f>
        <v>0.304365723168837</v>
      </c>
      <c r="L20" s="60"/>
      <c r="M20" s="60"/>
      <c r="N20" s="60"/>
    </row>
    <row r="21" ht="20.05" customHeight="1">
      <c r="A21" t="s" s="54">
        <v>2</v>
      </c>
      <c r="B21" t="s" s="55">
        <v>58</v>
      </c>
      <c r="C21" s="56">
        <v>17878</v>
      </c>
      <c r="D21" s="57">
        <v>1460.3015</v>
      </c>
      <c r="E21" t="s" s="58">
        <v>79</v>
      </c>
      <c r="F21" s="62"/>
      <c r="G21" s="62"/>
      <c r="H21" s="60"/>
      <c r="I21" s="61">
        <f>C21/C$17</f>
        <v>0.20949390079565</v>
      </c>
      <c r="J21" s="61">
        <f>D21/D$17</f>
        <v>0.114011924668511</v>
      </c>
      <c r="K21" s="60"/>
      <c r="L21" s="60"/>
      <c r="M21" s="60"/>
      <c r="N21" s="60"/>
    </row>
    <row r="22" ht="20.05" customHeight="1">
      <c r="A22" t="s" s="54">
        <v>2</v>
      </c>
      <c r="B22" t="s" s="55">
        <v>60</v>
      </c>
      <c r="C22" s="56">
        <v>5656</v>
      </c>
      <c r="D22" s="57">
        <v>834.7896</v>
      </c>
      <c r="E22" t="s" s="58">
        <v>80</v>
      </c>
      <c r="F22" s="59">
        <v>114540</v>
      </c>
      <c r="G22" s="59">
        <v>2.68</v>
      </c>
      <c r="H22" s="60"/>
      <c r="I22" s="61">
        <f>C22/C$17</f>
        <v>0.0662768488030092</v>
      </c>
      <c r="J22" s="61">
        <f>D22/D$17</f>
        <v>0.0651755606559719</v>
      </c>
      <c r="K22" s="61">
        <f>F22/F$17</f>
        <v>0.131699526392222</v>
      </c>
      <c r="L22" s="60"/>
      <c r="M22" s="60"/>
      <c r="N22" s="60"/>
    </row>
    <row r="23" ht="20.05" customHeight="1">
      <c r="A23" t="s" s="54">
        <v>2</v>
      </c>
      <c r="B23" t="s" s="55">
        <v>61</v>
      </c>
      <c r="C23" s="56">
        <v>4109</v>
      </c>
      <c r="D23" s="57">
        <v>457.6997</v>
      </c>
      <c r="E23" t="s" s="58">
        <v>81</v>
      </c>
      <c r="F23" s="62"/>
      <c r="G23" s="62"/>
      <c r="H23" s="60"/>
      <c r="I23" s="61">
        <f>C23/C$17</f>
        <v>0.0481491463457505</v>
      </c>
      <c r="J23" s="61">
        <f>D23/D$17</f>
        <v>0.0357345546225901</v>
      </c>
      <c r="K23" s="60"/>
      <c r="L23" s="60"/>
      <c r="M23" s="60"/>
      <c r="N23" s="60"/>
    </row>
    <row r="24" ht="20.05" customHeight="1">
      <c r="A24" t="s" s="54">
        <v>2</v>
      </c>
      <c r="B24" t="s" s="55">
        <v>63</v>
      </c>
      <c r="C24" s="56">
        <v>2169</v>
      </c>
      <c r="D24" s="57">
        <v>485.4719</v>
      </c>
      <c r="E24" t="s" s="58">
        <v>82</v>
      </c>
      <c r="F24" s="62"/>
      <c r="G24" s="62"/>
      <c r="H24" s="60"/>
      <c r="I24" s="61">
        <f>C24/C$17</f>
        <v>0.0254162809500932</v>
      </c>
      <c r="J24" s="61">
        <f>D24/D$17</f>
        <v>0.0379028479334433</v>
      </c>
      <c r="K24" s="60"/>
      <c r="L24" s="60"/>
      <c r="M24" s="60"/>
      <c r="N24" s="60"/>
    </row>
    <row r="25" ht="20.05" customHeight="1">
      <c r="A25" t="s" s="54">
        <v>2</v>
      </c>
      <c r="B25" t="s" s="55">
        <v>65</v>
      </c>
      <c r="C25" s="56">
        <v>1207</v>
      </c>
      <c r="D25" s="57">
        <v>189.2945</v>
      </c>
      <c r="E25" t="s" s="58">
        <v>83</v>
      </c>
      <c r="F25" s="59">
        <v>10726</v>
      </c>
      <c r="G25" s="59">
        <v>3.77</v>
      </c>
      <c r="H25" s="60"/>
      <c r="I25" s="61">
        <f>C25/C$17</f>
        <v>0.014143592027092</v>
      </c>
      <c r="J25" s="61">
        <f>D25/D$17</f>
        <v>0.0147790235606575</v>
      </c>
      <c r="K25" s="61">
        <f>F25/F$17</f>
        <v>0.0123328891224286</v>
      </c>
      <c r="L25" s="60"/>
      <c r="M25" s="60"/>
      <c r="N25" s="60"/>
    </row>
    <row r="26" ht="20.05" customHeight="1">
      <c r="A26" t="s" s="54">
        <v>2</v>
      </c>
      <c r="B26" t="s" s="55">
        <v>67</v>
      </c>
      <c r="C26" s="56">
        <v>388</v>
      </c>
      <c r="D26" s="57">
        <v>56.4222</v>
      </c>
      <c r="E26" t="s" s="58">
        <v>84</v>
      </c>
      <c r="F26" s="62"/>
      <c r="G26" s="62"/>
      <c r="H26" s="60"/>
      <c r="I26" s="61">
        <f>C26/C$17</f>
        <v>0.00454657307913146</v>
      </c>
      <c r="J26" s="61">
        <f>D26/D$17</f>
        <v>0.00440512018650374</v>
      </c>
      <c r="K26" s="60"/>
      <c r="L26" s="60"/>
      <c r="M26" s="60"/>
      <c r="N26" s="60"/>
    </row>
    <row r="27" ht="20.05" customHeight="1">
      <c r="A27" t="s" s="54">
        <v>2</v>
      </c>
      <c r="B27" t="s" s="55">
        <v>69</v>
      </c>
      <c r="C27" s="56">
        <v>76</v>
      </c>
      <c r="D27" s="57">
        <v>9.2766</v>
      </c>
      <c r="E27" t="s" s="58">
        <v>85</v>
      </c>
      <c r="F27" s="62"/>
      <c r="G27" s="62"/>
      <c r="H27" s="60"/>
      <c r="I27" s="61">
        <f>C27/C$17</f>
        <v>0.000890565860860802</v>
      </c>
      <c r="J27" s="61">
        <f>D27/D$17</f>
        <v>0.000724263462291803</v>
      </c>
      <c r="K27" s="60"/>
      <c r="L27" s="60"/>
      <c r="M27" s="60"/>
      <c r="N27" s="60"/>
    </row>
    <row r="28" ht="20.05" customHeight="1">
      <c r="A28" s="64"/>
      <c r="B28" s="65"/>
      <c r="C28" s="63"/>
      <c r="D28" s="62"/>
      <c r="E28" s="62"/>
      <c r="F28" s="62"/>
      <c r="G28" s="62"/>
      <c r="H28" s="60"/>
      <c r="I28" s="60"/>
      <c r="J28" s="60"/>
      <c r="K28" s="60"/>
      <c r="L28" s="60"/>
      <c r="M28" s="60"/>
      <c r="N28" s="60"/>
    </row>
    <row r="29" ht="20.05" customHeight="1">
      <c r="A29" s="73"/>
      <c r="B29" t="s" s="67">
        <v>51</v>
      </c>
      <c r="C29" s="74">
        <f>C2/C17-1</f>
        <v>0.0147763625071773</v>
      </c>
      <c r="D29" s="75">
        <f>D2/D17-1</f>
        <v>-0.08211143184441209</v>
      </c>
      <c r="E29" s="76">
        <f>E2-E17</f>
        <v>-0.0006018518518518519</v>
      </c>
      <c r="F29" s="75">
        <f>F2/F17-1</f>
        <v>0.260615356666096</v>
      </c>
      <c r="G29" s="71">
        <f>G2-G17</f>
        <v>0.44</v>
      </c>
      <c r="H29" s="72"/>
      <c r="I29" s="77"/>
      <c r="J29" s="72"/>
      <c r="K29" s="72"/>
      <c r="L29" s="72"/>
      <c r="M29" s="72"/>
      <c r="N29" s="72"/>
    </row>
    <row r="30" ht="20.05" customHeight="1">
      <c r="A30" s="64"/>
      <c r="B30" t="s" s="55">
        <v>52</v>
      </c>
      <c r="C30" s="78">
        <f>C3/C18-1</f>
        <v>0.271317829457364</v>
      </c>
      <c r="D30" s="79">
        <f>D3/D18-1</f>
        <v>-0.0255490307272475</v>
      </c>
      <c r="E30" s="80">
        <f>E3-E18</f>
        <v>-0.001643518518518519</v>
      </c>
      <c r="F30" s="79">
        <f>F3/F18-1</f>
        <v>0.8854895018444709</v>
      </c>
      <c r="G30" s="59">
        <f>G3-G18</f>
        <v>-0.43</v>
      </c>
      <c r="H30" s="60"/>
      <c r="I30" s="61">
        <f>I3-I18</f>
        <v>0.049296842396283</v>
      </c>
      <c r="J30" s="61">
        <f>J3-J18</f>
        <v>0.013584370102365</v>
      </c>
      <c r="K30" s="61">
        <f>K3-K18</f>
        <v>0.115258772054991</v>
      </c>
      <c r="L30" s="60"/>
      <c r="M30" s="60"/>
      <c r="N30" s="60"/>
    </row>
    <row r="31" ht="20.05" customHeight="1">
      <c r="A31" s="64"/>
      <c r="B31" t="s" s="55">
        <v>54</v>
      </c>
      <c r="C31" s="78">
        <f>C4/C19-1</f>
        <v>-0.10646437994723</v>
      </c>
      <c r="D31" s="79">
        <f>D4/D19-1</f>
        <v>-0.172554447328313</v>
      </c>
      <c r="E31" s="81">
        <f>E4-E19</f>
        <v>-0.0006018518518518519</v>
      </c>
      <c r="F31" s="79">
        <f>F4/F19-1</f>
        <v>-0.06512291626126999</v>
      </c>
      <c r="G31" s="59">
        <f>G4-G19</f>
        <v>0.58</v>
      </c>
      <c r="H31" s="60"/>
      <c r="I31" s="61">
        <f>I4-I19</f>
        <v>-0.031836194958582</v>
      </c>
      <c r="J31" s="61">
        <f>J4-J19</f>
        <v>-0.034339749933082</v>
      </c>
      <c r="K31" s="61">
        <f>K4-K19</f>
        <v>-0.082449040892349</v>
      </c>
      <c r="L31" s="60"/>
      <c r="M31" s="60"/>
      <c r="N31" s="60"/>
    </row>
    <row r="32" ht="20.05" customHeight="1">
      <c r="A32" s="64"/>
      <c r="B32" t="s" s="55">
        <v>56</v>
      </c>
      <c r="C32" s="78">
        <f>C5/C20-1</f>
        <v>0.18272884283247</v>
      </c>
      <c r="D32" s="79">
        <f>D5/D20-1</f>
        <v>0.0457075375671095</v>
      </c>
      <c r="E32" s="81">
        <f>E5-E20</f>
        <v>-0.0006828703703703704</v>
      </c>
      <c r="F32" s="79">
        <f>F5/F20-1</f>
        <v>-0.0717429328054581</v>
      </c>
      <c r="G32" s="59">
        <f>G5-G20</f>
        <v>1.89</v>
      </c>
      <c r="H32" s="60"/>
      <c r="I32" s="61">
        <f>I5-I20</f>
        <v>0.028072888599406</v>
      </c>
      <c r="J32" s="61">
        <f>J5-J20</f>
        <v>0.022045679026495</v>
      </c>
      <c r="K32" s="61">
        <f>K5-K20</f>
        <v>-0.08024531082478401</v>
      </c>
      <c r="L32" s="60"/>
      <c r="M32" s="60"/>
      <c r="N32" s="60"/>
    </row>
    <row r="33" ht="20.05" customHeight="1">
      <c r="A33" s="64"/>
      <c r="B33" t="s" s="55">
        <v>58</v>
      </c>
      <c r="C33" s="78">
        <f>C6/C21-1</f>
        <v>-0.337006376552187</v>
      </c>
      <c r="D33" s="79">
        <f>D6/D21-1</f>
        <v>-0.255165251833269</v>
      </c>
      <c r="E33" s="82">
        <f>E6-E21</f>
        <v>0.0004166666666666667</v>
      </c>
      <c r="F33" s="79"/>
      <c r="G33" s="62"/>
      <c r="H33" s="60"/>
      <c r="I33" s="61">
        <f>I6-I21</f>
        <v>-0.072623231049692</v>
      </c>
      <c r="J33" s="61">
        <f>J6-J21</f>
        <v>-0.0214952008039639</v>
      </c>
      <c r="K33" s="60"/>
      <c r="L33" s="60"/>
      <c r="M33" s="60"/>
      <c r="N33" s="60"/>
    </row>
    <row r="34" ht="20.05" customHeight="1">
      <c r="A34" s="64"/>
      <c r="B34" t="s" s="55">
        <v>60</v>
      </c>
      <c r="C34" s="78">
        <f>C7/C22-1</f>
        <v>0.342644978783593</v>
      </c>
      <c r="D34" s="79">
        <f>D7/D22-1</f>
        <v>0.18283253648584</v>
      </c>
      <c r="E34" s="80">
        <f>E7-E22</f>
        <v>-0.0007291666666666667</v>
      </c>
      <c r="F34" s="79">
        <f>F7/F22-1</f>
        <v>0.65567487340667</v>
      </c>
      <c r="G34" s="59">
        <f>G7-G22</f>
        <v>-0.12</v>
      </c>
      <c r="H34" s="60"/>
      <c r="I34" s="61">
        <f>I7-I22</f>
        <v>0.0214136823748199</v>
      </c>
      <c r="J34" s="61">
        <f>J7-J22</f>
        <v>0.0188126013085014</v>
      </c>
      <c r="K34" s="61">
        <f>K7-K22</f>
        <v>0.041272820433564</v>
      </c>
      <c r="L34" s="60"/>
      <c r="M34" s="60"/>
      <c r="N34" s="60"/>
    </row>
    <row r="35" ht="20.05" customHeight="1">
      <c r="A35" s="64"/>
      <c r="B35" t="s" s="55">
        <v>61</v>
      </c>
      <c r="C35" s="78">
        <f>C8/C23-1</f>
        <v>-0.183499634947676</v>
      </c>
      <c r="D35" s="79">
        <f>D8/D23-1</f>
        <v>-0.338996726456233</v>
      </c>
      <c r="E35" s="80">
        <f>E8-E23</f>
        <v>-0.0008912037037037037</v>
      </c>
      <c r="F35" s="79"/>
      <c r="G35" s="62"/>
      <c r="H35" s="60"/>
      <c r="I35" s="61">
        <f>I8-I23</f>
        <v>-0.009407806853833601</v>
      </c>
      <c r="J35" s="61">
        <f>J8-J23</f>
        <v>-0.010000867110146</v>
      </c>
      <c r="K35" s="60"/>
      <c r="L35" s="60"/>
      <c r="M35" s="60"/>
      <c r="N35" s="60"/>
    </row>
    <row r="36" ht="20.05" customHeight="1">
      <c r="A36" s="64"/>
      <c r="B36" t="s" s="55">
        <v>63</v>
      </c>
      <c r="C36" s="78">
        <f>C9/C24-1</f>
        <v>0.154910096818811</v>
      </c>
      <c r="D36" s="79">
        <f>D9/D24-1</f>
        <v>0.0293864588249083</v>
      </c>
      <c r="E36" s="80">
        <f>E9-E24</f>
        <v>-0.001006944444444444</v>
      </c>
      <c r="F36" s="79"/>
      <c r="G36" s="62"/>
      <c r="H36" s="60"/>
      <c r="I36" s="61">
        <f>I9-I24</f>
        <v>0.0035098160475973</v>
      </c>
      <c r="J36" s="61">
        <f>J9-J24</f>
        <v>0.004604140133732</v>
      </c>
      <c r="K36" s="60"/>
      <c r="L36" s="60"/>
      <c r="M36" s="60"/>
      <c r="N36" s="60"/>
    </row>
    <row r="37" ht="20.05" customHeight="1">
      <c r="A37" s="64"/>
      <c r="B37" t="s" s="55">
        <v>65</v>
      </c>
      <c r="C37" s="78">
        <f>C10/C25-1</f>
        <v>0.264291632145816</v>
      </c>
      <c r="D37" s="79">
        <f>D10/D25-1</f>
        <v>0.181664020877522</v>
      </c>
      <c r="E37" s="81">
        <f>E10-E25</f>
        <v>-0.0004282407407407408</v>
      </c>
      <c r="F37" s="79">
        <f>F10/F25-1</f>
        <v>0.8894275592019391</v>
      </c>
      <c r="G37" s="59">
        <f>G10-G25</f>
        <v>-1.65</v>
      </c>
      <c r="H37" s="60"/>
      <c r="I37" s="61">
        <f>I10-I25</f>
        <v>0.003477655086072</v>
      </c>
      <c r="J37" s="61">
        <f>J10-J25</f>
        <v>0.0042470772223844</v>
      </c>
      <c r="K37" s="61">
        <f>K10-K25</f>
        <v>0.0061518139785432</v>
      </c>
      <c r="L37" s="60"/>
      <c r="M37" s="60"/>
      <c r="N37" s="60"/>
    </row>
    <row r="38" ht="20.05" customHeight="1">
      <c r="A38" s="64"/>
      <c r="B38" t="s" s="55">
        <v>67</v>
      </c>
      <c r="C38" s="78">
        <f>C11/C26-1</f>
        <v>1.50257731958763</v>
      </c>
      <c r="D38" s="79">
        <f>D11/D26-1</f>
        <v>0.16398332571222</v>
      </c>
      <c r="E38" s="80">
        <f>E11-E26</f>
        <v>-0.003240740740740741</v>
      </c>
      <c r="F38" s="79"/>
      <c r="G38" s="62"/>
      <c r="H38" s="60"/>
      <c r="I38" s="61">
        <f>I11-I26</f>
        <v>0.00666589805250824</v>
      </c>
      <c r="J38" s="61">
        <f>J11-J26</f>
        <v>0.00118105511051718</v>
      </c>
      <c r="K38" s="60"/>
      <c r="L38" s="60"/>
      <c r="M38" s="60"/>
      <c r="N38" s="60"/>
    </row>
    <row r="39" ht="20.05" customHeight="1">
      <c r="A39" s="64"/>
      <c r="B39" t="s" s="55">
        <v>69</v>
      </c>
      <c r="C39" s="78">
        <f>C12/C27-1</f>
        <v>1.52631578947368</v>
      </c>
      <c r="D39" s="79">
        <f>D12/D27-1</f>
        <v>1.62321324623246</v>
      </c>
      <c r="E39" s="82">
        <f>E12-E27</f>
        <v>0.0001967592592592593</v>
      </c>
      <c r="F39" s="79"/>
      <c r="G39" s="62"/>
      <c r="H39" s="60"/>
      <c r="I39" s="61">
        <f>I12-I27</f>
        <v>0.00132652420842326</v>
      </c>
      <c r="J39" s="61">
        <f>J12-J27</f>
        <v>0.00134559291674962</v>
      </c>
      <c r="K39" s="60"/>
      <c r="L39" s="60"/>
      <c r="M39" s="60"/>
      <c r="N39" s="60"/>
    </row>
    <row r="40" ht="20.05" customHeight="1">
      <c r="A40" s="64"/>
      <c r="B40" s="65"/>
      <c r="C40" s="63"/>
      <c r="D40" s="62"/>
      <c r="E40" s="62"/>
      <c r="F40" s="62"/>
      <c r="G40" s="62"/>
      <c r="H40" s="60"/>
      <c r="I40" s="60"/>
      <c r="J40" s="60"/>
      <c r="K40" s="60"/>
      <c r="L40" s="60"/>
      <c r="M40" s="60"/>
      <c r="N40" s="60"/>
    </row>
    <row r="41" ht="20.05" customHeight="1">
      <c r="A41" s="64"/>
      <c r="B41" s="65"/>
      <c r="C41" s="63"/>
      <c r="D41" s="62"/>
      <c r="E41" s="62"/>
      <c r="F41" s="62"/>
      <c r="G41" s="62"/>
      <c r="H41" s="60"/>
      <c r="I41" s="60"/>
      <c r="J41" s="60"/>
      <c r="K41" s="60"/>
      <c r="L41" s="60"/>
      <c r="M41" s="60"/>
      <c r="N41" s="60"/>
    </row>
    <row r="42" ht="20.05" customHeight="1">
      <c r="A42" s="64"/>
      <c r="B42" s="65"/>
      <c r="C42" s="63"/>
      <c r="D42" s="62"/>
      <c r="E42" s="62"/>
      <c r="F42" s="62"/>
      <c r="G42" s="62"/>
      <c r="H42" s="60"/>
      <c r="I42" s="60"/>
      <c r="J42" s="60"/>
      <c r="K42" s="60"/>
      <c r="L42" s="60"/>
      <c r="M42" s="60"/>
      <c r="N42" s="60"/>
    </row>
    <row r="43" ht="20.05" customHeight="1">
      <c r="A43" s="64"/>
      <c r="B43" s="65"/>
      <c r="C43" s="63"/>
      <c r="D43" s="62"/>
      <c r="E43" s="62"/>
      <c r="F43" s="62"/>
      <c r="G43" s="62"/>
      <c r="H43" s="60"/>
      <c r="I43" s="60"/>
      <c r="J43" s="60"/>
      <c r="K43" s="60"/>
      <c r="L43" s="60"/>
      <c r="M43" s="60"/>
      <c r="N43" s="60"/>
    </row>
  </sheetData>
  <conditionalFormatting sqref="C29:K39">
    <cfRule type="cellIs" dxfId="1" priority="1" operator="lessThan" stopIfTrue="1">
      <formula>0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