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9AF39AD8-CF0E-4456-A841-B2DFD58BE01F}" xr6:coauthVersionLast="47" xr6:coauthVersionMax="47" xr10:uidLastSave="{00000000-0000-0000-0000-000000000000}"/>
  <bookViews>
    <workbookView xWindow="-120" yWindow="-120" windowWidth="24240" windowHeight="13020" xr2:uid="{30B70E13-BB87-434C-98B2-CDE04F7C200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F11" i="1"/>
  <c r="F12" i="1"/>
  <c r="F13" i="1" s="1"/>
  <c r="F14" i="1" s="1"/>
  <c r="F15" i="1" s="1"/>
  <c r="F16" i="1" s="1"/>
  <c r="F17" i="1" s="1"/>
  <c r="F18" i="1" s="1"/>
  <c r="F10" i="1"/>
  <c r="C2" i="1"/>
  <c r="C3" i="1" s="1"/>
  <c r="C4" i="1" s="1"/>
  <c r="C11" i="1" l="1"/>
  <c r="C12" i="1"/>
  <c r="C17" i="1" l="1"/>
</calcChain>
</file>

<file path=xl/sharedStrings.xml><?xml version="1.0" encoding="utf-8"?>
<sst xmlns="http://schemas.openxmlformats.org/spreadsheetml/2006/main" count="38" uniqueCount="25">
  <si>
    <t>Speed converter</t>
  </si>
  <si>
    <t>m/min</t>
  </si>
  <si>
    <t>counts/s</t>
  </si>
  <si>
    <t>mm/min</t>
  </si>
  <si>
    <t>mm/s</t>
  </si>
  <si>
    <t>m1</t>
  </si>
  <si>
    <t>v1</t>
  </si>
  <si>
    <t>m2</t>
  </si>
  <si>
    <t>v2</t>
  </si>
  <si>
    <t>2-me</t>
  </si>
  <si>
    <t>acn</t>
  </si>
  <si>
    <t>Volume needed</t>
  </si>
  <si>
    <t>%DMSO</t>
  </si>
  <si>
    <t>VOL ADD</t>
  </si>
  <si>
    <t>100 C</t>
  </si>
  <si>
    <t>100C</t>
  </si>
  <si>
    <t>Done?</t>
  </si>
  <si>
    <t>y</t>
  </si>
  <si>
    <t>Notes</t>
  </si>
  <si>
    <t>superstrate temp=100C.NOT KEPT. Too wet</t>
  </si>
  <si>
    <t>superstrate temp=100C.</t>
  </si>
  <si>
    <t xml:space="preserve"> </t>
  </si>
  <si>
    <t>superstrate temp = 75</t>
  </si>
  <si>
    <t>Anneal temp 200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</si>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</sst>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19051</xdr:colOff>
      <xdr:row>6</xdr:row>
      <xdr:rowOff>0</xdr:rowOff>
    </xdr:from>
    <xdr:to>
      <xdr:col>22</xdr:col>
      <xdr:colOff>342901</xdr:colOff>
      <xdr:row>18</xdr:row>
      <xdr:rowOff>83402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8EB1E-4584-134E-C950-2CDCDE393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1143000"/>
          <a:ext cx="8858250" cy="23694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25</xdr:col>
      <xdr:colOff>344394</xdr:colOff>
      <xdr:row>39</xdr:row>
      <xdr:rowOff>9925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36063-CE6C-2EA1-F533-25A64B740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5" y="4572000"/>
          <a:ext cx="10707594" cy="286742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43</xdr:row>
      <xdr:rowOff>28575</xdr:rowOff>
    </xdr:from>
    <xdr:to>
      <xdr:col>26</xdr:col>
      <xdr:colOff>392160</xdr:colOff>
      <xdr:row>59</xdr:row>
      <xdr:rowOff>181422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57C6EE-2233-9AC9-0628-42519BB5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3950" y="8220075"/>
          <a:ext cx="11717385" cy="3200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85725</xdr:rowOff>
    </xdr:from>
    <xdr:to>
      <xdr:col>19</xdr:col>
      <xdr:colOff>344394</xdr:colOff>
      <xdr:row>16</xdr:row>
      <xdr:rowOff>95650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B6687-868C-48A2-BF20-6352B8F5F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76225"/>
          <a:ext cx="10707594" cy="286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64C-9871-49AD-9BF8-86818A647B7F}">
  <dimension ref="A1:AB58"/>
  <sheetViews>
    <sheetView tabSelected="1" topLeftCell="A43" workbookViewId="0">
      <selection activeCell="B12" sqref="B12"/>
    </sheetView>
  </sheetViews>
  <sheetFormatPr defaultRowHeight="15" x14ac:dyDescent="0.25"/>
  <cols>
    <col min="1" max="1" width="15" bestFit="1" customWidth="1"/>
    <col min="6" max="6" width="9.42578125" bestFit="1" customWidth="1"/>
  </cols>
  <sheetData>
    <row r="1" spans="1:24" x14ac:dyDescent="0.25">
      <c r="A1" t="s">
        <v>0</v>
      </c>
      <c r="C1">
        <v>1.5</v>
      </c>
      <c r="D1" t="s">
        <v>1</v>
      </c>
    </row>
    <row r="2" spans="1:24" x14ac:dyDescent="0.25">
      <c r="C2">
        <f>C1*1000</f>
        <v>1500</v>
      </c>
      <c r="D2" t="s">
        <v>3</v>
      </c>
    </row>
    <row r="3" spans="1:24" x14ac:dyDescent="0.25">
      <c r="C3">
        <f>C2/60</f>
        <v>25</v>
      </c>
      <c r="D3" t="s">
        <v>4</v>
      </c>
    </row>
    <row r="4" spans="1:24" x14ac:dyDescent="0.25">
      <c r="C4">
        <f>C3*2000</f>
        <v>50000</v>
      </c>
      <c r="D4" t="s">
        <v>2</v>
      </c>
    </row>
    <row r="6" spans="1:24" x14ac:dyDescent="0.25">
      <c r="H6" t="s">
        <v>16</v>
      </c>
      <c r="X6" t="s">
        <v>18</v>
      </c>
    </row>
    <row r="7" spans="1:24" x14ac:dyDescent="0.25">
      <c r="F7" s="1">
        <v>45443</v>
      </c>
    </row>
    <row r="9" spans="1:24" x14ac:dyDescent="0.25">
      <c r="A9" t="s">
        <v>5</v>
      </c>
      <c r="B9">
        <v>2</v>
      </c>
      <c r="F9">
        <v>0</v>
      </c>
    </row>
    <row r="10" spans="1:24" x14ac:dyDescent="0.25">
      <c r="A10" t="s">
        <v>6</v>
      </c>
      <c r="B10">
        <v>100</v>
      </c>
      <c r="F10">
        <f>F9+1</f>
        <v>1</v>
      </c>
    </row>
    <row r="11" spans="1:24" x14ac:dyDescent="0.25">
      <c r="A11" t="s">
        <v>7</v>
      </c>
      <c r="B11">
        <v>1</v>
      </c>
      <c r="C11">
        <f>B13*0.8</f>
        <v>80</v>
      </c>
      <c r="D11" t="s">
        <v>9</v>
      </c>
      <c r="F11">
        <f t="shared" ref="F11:F18" si="0">F10+1</f>
        <v>2</v>
      </c>
    </row>
    <row r="12" spans="1:24" x14ac:dyDescent="0.25">
      <c r="A12" t="s">
        <v>8</v>
      </c>
      <c r="B12">
        <f>B9*B10 / B11</f>
        <v>200</v>
      </c>
      <c r="C12">
        <f>B13*0.2</f>
        <v>20</v>
      </c>
      <c r="D12" t="s">
        <v>10</v>
      </c>
      <c r="F12">
        <f t="shared" si="0"/>
        <v>3</v>
      </c>
      <c r="H12" t="s">
        <v>17</v>
      </c>
    </row>
    <row r="13" spans="1:24" x14ac:dyDescent="0.25">
      <c r="A13" t="s">
        <v>11</v>
      </c>
      <c r="B13">
        <f>B12-B10</f>
        <v>100</v>
      </c>
      <c r="F13">
        <f t="shared" si="0"/>
        <v>4</v>
      </c>
      <c r="H13" t="s">
        <v>17</v>
      </c>
    </row>
    <row r="14" spans="1:24" x14ac:dyDescent="0.25">
      <c r="F14">
        <f t="shared" si="0"/>
        <v>5</v>
      </c>
      <c r="H14" t="s">
        <v>17</v>
      </c>
    </row>
    <row r="15" spans="1:24" x14ac:dyDescent="0.25">
      <c r="F15">
        <f t="shared" si="0"/>
        <v>6</v>
      </c>
      <c r="H15" t="s">
        <v>17</v>
      </c>
    </row>
    <row r="16" spans="1:24" x14ac:dyDescent="0.25">
      <c r="B16" t="s">
        <v>12</v>
      </c>
      <c r="C16">
        <v>0.4</v>
      </c>
      <c r="F16">
        <f t="shared" si="0"/>
        <v>7</v>
      </c>
      <c r="H16" t="s">
        <v>17</v>
      </c>
      <c r="M16" t="s">
        <v>14</v>
      </c>
      <c r="X16" t="s">
        <v>19</v>
      </c>
    </row>
    <row r="17" spans="2:28" x14ac:dyDescent="0.25">
      <c r="B17" t="s">
        <v>13</v>
      </c>
      <c r="C17">
        <f>C16*(B10+C11+C12)</f>
        <v>80</v>
      </c>
      <c r="D17">
        <v>1</v>
      </c>
      <c r="F17">
        <f t="shared" si="0"/>
        <v>8</v>
      </c>
      <c r="H17" t="s">
        <v>17</v>
      </c>
      <c r="M17" t="s">
        <v>15</v>
      </c>
      <c r="X17" t="s">
        <v>20</v>
      </c>
    </row>
    <row r="18" spans="2:28" x14ac:dyDescent="0.25">
      <c r="F18">
        <f t="shared" si="0"/>
        <v>9</v>
      </c>
    </row>
    <row r="24" spans="2:28" x14ac:dyDescent="0.25">
      <c r="H24" s="2">
        <v>45457</v>
      </c>
    </row>
    <row r="25" spans="2:28" x14ac:dyDescent="0.25">
      <c r="H25" t="s">
        <v>21</v>
      </c>
    </row>
    <row r="27" spans="2:28" x14ac:dyDescent="0.25">
      <c r="H27">
        <v>134</v>
      </c>
    </row>
    <row r="28" spans="2:28" x14ac:dyDescent="0.25">
      <c r="H28">
        <v>215</v>
      </c>
    </row>
    <row r="29" spans="2:28" x14ac:dyDescent="0.25">
      <c r="H29">
        <v>145</v>
      </c>
    </row>
    <row r="31" spans="2:28" x14ac:dyDescent="0.25">
      <c r="H31">
        <v>156</v>
      </c>
    </row>
    <row r="32" spans="2:28" x14ac:dyDescent="0.25">
      <c r="AA32" t="s">
        <v>22</v>
      </c>
      <c r="AB32" t="s">
        <v>23</v>
      </c>
    </row>
    <row r="36" spans="8:8" x14ac:dyDescent="0.25">
      <c r="H36">
        <v>106</v>
      </c>
    </row>
    <row r="38" spans="8:8" x14ac:dyDescent="0.25">
      <c r="H38">
        <v>120</v>
      </c>
    </row>
    <row r="39" spans="8:8" x14ac:dyDescent="0.25">
      <c r="H39" s="3">
        <v>0.53194444444444444</v>
      </c>
    </row>
    <row r="43" spans="8:8" x14ac:dyDescent="0.25">
      <c r="H43" s="2">
        <v>45461</v>
      </c>
    </row>
    <row r="49" spans="8:8" x14ac:dyDescent="0.25">
      <c r="H49" t="s">
        <v>24</v>
      </c>
    </row>
    <row r="50" spans="8:8" x14ac:dyDescent="0.25">
      <c r="H50" t="s">
        <v>24</v>
      </c>
    </row>
    <row r="51" spans="8:8" x14ac:dyDescent="0.25">
      <c r="H51" t="s">
        <v>24</v>
      </c>
    </row>
    <row r="53" spans="8:8" x14ac:dyDescent="0.25">
      <c r="H53" t="s">
        <v>24</v>
      </c>
    </row>
    <row r="54" spans="8:8" x14ac:dyDescent="0.25">
      <c r="H54" t="s">
        <v>24</v>
      </c>
    </row>
    <row r="56" spans="8:8" x14ac:dyDescent="0.25">
      <c r="H56" t="s">
        <v>24</v>
      </c>
    </row>
    <row r="57" spans="8:8" x14ac:dyDescent="0.25">
      <c r="H57" t="s">
        <v>24</v>
      </c>
    </row>
    <row r="58" spans="8:8" x14ac:dyDescent="0.25">
      <c r="H5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7C05-823B-4AC4-BD66-BFC1A053F776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s="2">
        <v>45457</v>
      </c>
    </row>
    <row r="2" spans="1:1" x14ac:dyDescent="0.25">
      <c r="A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Dailey, Matthew - (matthewdailey)</dc:creator>
  <cp:lastModifiedBy>Dailey, Matthew - (matthewdailey)</cp:lastModifiedBy>
  <dcterms:created xsi:type="dcterms:W3CDTF">2024-05-31T22:46:26Z</dcterms:created>
  <dcterms:modified xsi:type="dcterms:W3CDTF">2024-06-19T16:53:05Z</dcterms:modified>
</cp:coreProperties>
</file>